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20.226.11\共有フォルダ\13_市町村課\01_課共有\50財務\00財務班共通\28_公会計\R8\14_20260917_ 【総務省財務調査課】令和６年度財政状況資料集の作成について（2回目・地方公会計関係）\04_公表\02_公表データ\"/>
    </mc:Choice>
  </mc:AlternateContent>
  <xr:revisionPtr revIDLastSave="0" documentId="13_ncr:1_{D846D39F-C275-4936-B2A5-674507577E22}" xr6:coauthVersionLast="47" xr6:coauthVersionMax="47" xr10:uidLastSave="{00000000-0000-0000-0000-000000000000}"/>
  <bookViews>
    <workbookView xWindow="-28920" yWindow="-2745"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CO35" i="10"/>
  <c r="BE35" i="10"/>
  <c r="C35" i="10"/>
  <c r="C34" i="10"/>
  <c r="U34" i="10" l="1"/>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E34" i="10" l="1"/>
  <c r="BW34" i="10" s="1"/>
  <c r="BW35" i="10" s="1"/>
  <c r="BW36" i="10" s="1"/>
  <c r="BW37" i="10" s="1"/>
  <c r="BW38" i="10" s="1"/>
  <c r="BW39" i="10" s="1"/>
  <c r="BW40" i="10" s="1"/>
  <c r="CO34" i="10" l="1"/>
</calcChain>
</file>

<file path=xl/sharedStrings.xml><?xml version="1.0" encoding="utf-8"?>
<sst xmlns="http://schemas.openxmlformats.org/spreadsheetml/2006/main" count="1123" uniqueCount="579">
  <si>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</si>
  <si>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</si>
  <si>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</si>
  <si>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</si>
  <si>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</si>
  <si>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</si>
  <si>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</si>
  <si>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</si>
  <si>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</si>
  <si>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</si>
  <si>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</si>
  <si>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</si>
  <si>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</si>
  <si>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</si>
  <si>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</si>
  <si>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</si>
  <si>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</si>
  <si>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</si>
  <si>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</si>
  <si>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</si>
  <si>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</si>
  <si>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</si>
  <si>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</si>
  <si>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</si>
  <si>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</si>
  <si>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</si>
  <si>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</si>
  <si>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</si>
  <si>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</si>
  <si>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</si>
  <si>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</si>
  <si>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</si>
  <si>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</si>
  <si>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</si>
  <si>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</si>
  <si>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</si>
  <si>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</si>
  <si>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</si>
  <si>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</si>
  <si>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</si>
  <si>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</si>
  <si>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</si>
  <si>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</si>
  <si>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</si>
  <si>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</si>
  <si>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</si>
  <si>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</si>
  <si>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</si>
  <si>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</si>
  <si>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</si>
  <si>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</si>
  <si>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</si>
  <si>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</si>
  <si>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</si>
  <si>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</si>
  <si>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</si>
  <si>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</si>
  <si>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</si>
  <si>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</si>
  <si>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</si>
  <si>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</si>
  <si>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</si>
  <si>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</si>
  <si>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</si>
  <si>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</si>
  <si>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</si>
  <si>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</si>
  <si>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</si>
  <si>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</si>
  <si>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</si>
  <si>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</si>
  <si>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</si>
  <si>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</si>
  <si>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</si>
  <si>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</si>
  <si>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</si>
  <si>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</si>
  <si>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</si>
  <si>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</si>
  <si>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宮城県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</si>
  <si>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</si>
  <si>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</si>
  <si>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</si>
  <si>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</si>
  <si>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</si>
  <si>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</si>
  <si>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</si>
  <si>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</si>
  <si>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</si>
  <si>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</si>
  <si>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</si>
  <si>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</si>
  <si>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</si>
  <si>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</si>
  <si>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松島町</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</si>
  <si>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</si>
  <si>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</si>
  <si>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</si>
  <si>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</si>
  <si>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</si>
  <si>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</si>
  <si>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</si>
  <si>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</si>
  <si>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</si>
  <si>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</si>
  <si>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</si>
  <si>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</si>
  <si>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</si>
  <si>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</si>
  <si>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</si>
  <si>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</si>
  <si>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</si>
  <si>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</si>
  <si>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</si>
  <si>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</si>
  <si>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</si>
  <si>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</si>
  <si>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</si>
  <si>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</si>
  <si>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</si>
  <si>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</si>
  <si>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</si>
  <si>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</si>
  <si>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</si>
  <si>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</si>
  <si>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</si>
  <si>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</si>
  <si>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</si>
  <si>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</si>
  <si>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</si>
  <si>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</si>
  <si>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</si>
  <si>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</si>
  <si>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</si>
  <si>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</si>
  <si>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</si>
  <si>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</si>
  <si>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</si>
  <si>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</si>
  <si>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</si>
  <si>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</si>
  <si>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</si>
  <si>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5"/>
  </si>
  <si>
    <t>うち日本人(％)</t>
    <phoneticPr fontId="5"/>
  </si>
  <si>
    <t>-1.6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</si>
  <si>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</si>
  <si>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</si>
  <si>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</si>
  <si>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</si>
  <si>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</si>
  <si>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</si>
  <si>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</si>
  <si>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</si>
  <si>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</si>
  <si>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</si>
  <si>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</si>
  <si>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</si>
  <si>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</si>
  <si>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</si>
  <si>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</si>
  <si>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</si>
  <si>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</si>
  <si>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</si>
  <si>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</si>
  <si>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</si>
  <si>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</si>
  <si>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</si>
  <si>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</si>
  <si>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</si>
  <si>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</si>
  <si>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</si>
  <si>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</si>
  <si>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</si>
  <si>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</si>
  <si>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</si>
  <si>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</si>
  <si>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</si>
  <si>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</si>
  <si>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</si>
  <si>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</si>
  <si>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</si>
  <si>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</si>
  <si>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</si>
  <si>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</si>
  <si>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</si>
  <si>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</si>
  <si>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</si>
  <si>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</si>
  <si>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</si>
  <si>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</si>
  <si>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</si>
  <si>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</si>
  <si>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</si>
  <si>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</si>
  <si>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</si>
  <si>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</si>
  <si>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</si>
  <si>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</si>
  <si>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</si>
  <si>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</si>
  <si>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</si>
  <si>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</si>
  <si>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</si>
  <si>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宮城県松島町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</si>
  <si>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</si>
  <si>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</si>
  <si>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</si>
  <si>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</si>
  <si>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</si>
  <si>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</si>
  <si>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</si>
  <si>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</si>
  <si>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</si>
  <si>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</si>
  <si>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</si>
  <si>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</si>
  <si>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</si>
  <si>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</si>
  <si>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</si>
  <si>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</si>
  <si>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</si>
  <si>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</si>
  <si>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</si>
  <si>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</si>
  <si>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</si>
  <si>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</si>
  <si>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</si>
  <si>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</si>
  <si>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</si>
  <si>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</si>
  <si>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</si>
  <si>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</si>
  <si>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</si>
  <si>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</si>
  <si>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</si>
  <si>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</si>
  <si>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</si>
  <si>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</si>
  <si>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</si>
  <si>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</si>
  <si>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</si>
  <si>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</si>
  <si>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</si>
  <si>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</si>
  <si>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</si>
  <si>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</si>
  <si>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</si>
  <si>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</si>
  <si>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</si>
  <si>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</si>
  <si>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</si>
  <si>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</si>
  <si>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</si>
  <si>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</si>
  <si>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</si>
  <si>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</si>
  <si>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</si>
  <si>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</si>
  <si>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</si>
  <si>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</si>
  <si>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</si>
  <si>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</si>
  <si>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</si>
  <si>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</si>
  <si>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</si>
  <si>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</si>
  <si>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</si>
  <si>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</si>
  <si>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</si>
  <si>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</si>
  <si>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</si>
  <si>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</si>
  <si>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</si>
  <si>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</si>
  <si>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</si>
  <si>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</si>
  <si>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</si>
  <si>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</si>
  <si>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</si>
  <si>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</si>
  <si>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</si>
  <si>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</si>
  <si>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</si>
  <si>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</si>
  <si>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</si>
  <si>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</si>
  <si>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</si>
  <si>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</si>
  <si>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</si>
  <si>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</si>
  <si>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</si>
  <si>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</si>
  <si>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</si>
  <si>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</si>
  <si>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</si>
  <si>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</si>
  <si>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</si>
  <si>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</si>
  <si>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</si>
  <si>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</si>
  <si>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</si>
  <si>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</si>
  <si>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</si>
  <si>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</si>
  <si>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</si>
  <si>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</si>
  <si>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</si>
  <si>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</si>
  <si>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</si>
  <si>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</si>
  <si>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</si>
  <si>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</si>
  <si>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</si>
  <si>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</si>
  <si>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</si>
  <si>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</si>
  <si>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</si>
  <si>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</si>
  <si>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</si>
  <si>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</si>
  <si>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</si>
  <si>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</si>
  <si>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</si>
  <si>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</si>
  <si>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</si>
  <si>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</si>
  <si>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</si>
  <si>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</si>
  <si>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</si>
  <si>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</si>
  <si>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</si>
  <si>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</si>
  <si>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</si>
  <si>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</si>
  <si>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</si>
  <si>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</si>
  <si>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</si>
  <si>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</si>
  <si>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</si>
  <si>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</si>
  <si>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</si>
  <si>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</si>
  <si>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</si>
  <si>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</si>
  <si>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</si>
  <si>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</si>
  <si>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</si>
  <si>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</si>
  <si>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</si>
  <si>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</si>
  <si>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</si>
  <si>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</si>
  <si>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</si>
  <si>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</si>
  <si>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宮城県松島町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</si>
  <si>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</si>
  <si>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</si>
  <si>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</si>
  <si>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</si>
  <si>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</si>
  <si>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</si>
  <si>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</si>
  <si>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</si>
  <si>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</si>
  <si>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</si>
  <si>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</si>
  <si>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</si>
  <si>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</si>
  <si>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</si>
  <si>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</si>
  <si>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</si>
  <si>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</si>
  <si>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</si>
  <si>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</si>
  <si>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</si>
  <si>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</si>
  <si>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</si>
  <si>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</si>
  <si>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</si>
  <si>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</si>
  <si>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</si>
  <si>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</si>
  <si>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</si>
  <si>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</si>
  <si>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</si>
  <si>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</si>
  <si>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</si>
  <si>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</si>
  <si>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松島町国民健康保険特別会計</t>
    <phoneticPr fontId="5"/>
  </si>
  <si>
    <t>松島町介護保険特別会計</t>
    <phoneticPr fontId="5"/>
  </si>
  <si>
    <t>松島町後期高齢者医療特別会計</t>
    <phoneticPr fontId="5"/>
  </si>
  <si>
    <t>松島町介護サービス事業特別会計</t>
    <phoneticPr fontId="5"/>
  </si>
  <si>
    <t>松島町水道事業会計</t>
    <phoneticPr fontId="5"/>
  </si>
  <si>
    <t>法適用企業</t>
    <phoneticPr fontId="5"/>
  </si>
  <si>
    <t>松島町下水道事業会計</t>
    <phoneticPr fontId="5"/>
  </si>
  <si>
    <t>松島町観瀾亭等特別会計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</si>
  <si>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</si>
  <si>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</si>
  <si>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</si>
  <si>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</si>
  <si>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</si>
  <si>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</si>
  <si>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</si>
  <si>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</si>
  <si>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</si>
  <si>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</si>
  <si>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</si>
  <si>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</si>
  <si>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</si>
  <si>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</si>
  <si>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</si>
  <si>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</si>
  <si>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</si>
  <si>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</si>
  <si>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</si>
  <si>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</si>
  <si>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</si>
  <si>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</si>
  <si>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</si>
  <si>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</si>
  <si>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</si>
  <si>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</si>
  <si>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</si>
  <si>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</si>
  <si>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</si>
  <si>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</si>
  <si>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</si>
  <si>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</si>
  <si>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</si>
  <si>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</si>
  <si>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</si>
  <si>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</si>
  <si>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</si>
  <si>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</si>
  <si>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</si>
  <si>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</si>
  <si>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</si>
  <si>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</si>
  <si>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</si>
  <si>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</si>
  <si>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</si>
  <si>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</si>
  <si>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</si>
  <si>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</si>
  <si>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</si>
  <si>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</si>
  <si>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</si>
  <si>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</si>
  <si>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</si>
  <si>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</si>
  <si>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</si>
  <si>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</si>
  <si>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</si>
  <si>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</si>
  <si>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</si>
  <si>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</si>
  <si>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</si>
  <si>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</si>
  <si>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</si>
  <si>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</si>
  <si>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</si>
  <si>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</si>
  <si>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</si>
  <si>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</si>
  <si>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</si>
  <si>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</si>
  <si>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</si>
  <si>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</si>
  <si>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</si>
  <si>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</si>
  <si>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</si>
  <si>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</si>
  <si>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</si>
  <si>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</si>
  <si>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</si>
  <si>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</si>
  <si>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</si>
  <si>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</si>
  <si>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</si>
  <si>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</si>
  <si>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</si>
  <si>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</si>
  <si>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</si>
  <si>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</si>
  <si>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</si>
  <si>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</si>
  <si>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</si>
  <si>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</si>
  <si>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</si>
  <si>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</si>
  <si>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</si>
  <si>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</si>
  <si>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</si>
  <si>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</si>
  <si>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</si>
  <si>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</si>
  <si>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</si>
  <si>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</si>
  <si>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</si>
  <si>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</si>
  <si>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</si>
  <si>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</si>
  <si>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</si>
  <si>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</si>
  <si>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</si>
  <si>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</si>
  <si>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</si>
  <si>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</si>
  <si>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</si>
  <si>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</si>
  <si>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</si>
  <si>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</si>
  <si>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</si>
  <si>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</si>
  <si>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</si>
  <si>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</si>
  <si>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</si>
  <si>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</si>
  <si>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</si>
  <si>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</si>
  <si>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</si>
  <si>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</si>
  <si>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</si>
  <si>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</si>
  <si>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</si>
  <si>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</si>
  <si>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</si>
  <si>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</si>
  <si>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</si>
  <si>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</si>
  <si>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</si>
  <si>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</si>
  <si>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2.04</t>
  </si>
  <si>
    <t>▲ 0.48</t>
  </si>
  <si>
    <t>▲ 7.83</t>
  </si>
  <si>
    <t>▲ 14.59</t>
  </si>
  <si>
    <t>▲ 14.75</t>
  </si>
  <si>
    <t>松島町水道事業会計</t>
  </si>
  <si>
    <t>一般会計</t>
  </si>
  <si>
    <t>松島町下水道事業会計</t>
  </si>
  <si>
    <t>松島町介護保険特別会計</t>
  </si>
  <si>
    <t>松島町国民健康保険特別会計</t>
  </si>
  <si>
    <t>松島町観瀾亭等特別会計</t>
  </si>
  <si>
    <t>松島町後期高齢者医療特別会計</t>
  </si>
  <si>
    <t>松島町介護サービス事業特別会計</t>
  </si>
  <si>
    <t>その他会計（赤字）</t>
  </si>
  <si>
    <t>その他会計（黒字）</t>
  </si>
  <si>
    <t>R02</t>
    <phoneticPr fontId="5"/>
  </si>
  <si>
    <t>R03</t>
    <phoneticPr fontId="5"/>
  </si>
  <si>
    <t>R04</t>
    <phoneticPr fontId="5"/>
  </si>
  <si>
    <t>R05</t>
    <phoneticPr fontId="5"/>
  </si>
  <si>
    <t>R06</t>
    <phoneticPr fontId="5"/>
  </si>
  <si>
    <t>-</t>
    <phoneticPr fontId="2"/>
  </si>
  <si>
    <t>塩釜地区消防事務組合</t>
    <rPh sb="0" eb="2">
      <t>シオガマ</t>
    </rPh>
    <rPh sb="2" eb="4">
      <t>チク</t>
    </rPh>
    <rPh sb="4" eb="6">
      <t>ショウボウ</t>
    </rPh>
    <rPh sb="6" eb="8">
      <t>ジム</t>
    </rPh>
    <rPh sb="8" eb="10">
      <t>クミアイ</t>
    </rPh>
    <phoneticPr fontId="2"/>
  </si>
  <si>
    <t>宮城東部衛生処理組合</t>
    <rPh sb="0" eb="2">
      <t>ミヤギ</t>
    </rPh>
    <rPh sb="2" eb="4">
      <t>トウブ</t>
    </rPh>
    <rPh sb="4" eb="6">
      <t>エイセイ</t>
    </rPh>
    <rPh sb="6" eb="8">
      <t>ショリ</t>
    </rPh>
    <rPh sb="8" eb="10">
      <t>クミアイ</t>
    </rPh>
    <phoneticPr fontId="2"/>
  </si>
  <si>
    <t>宮城県後期高齢者医療広域連合</t>
    <rPh sb="0" eb="3">
      <t>ミヤギケン</t>
    </rPh>
    <rPh sb="3" eb="5">
      <t>コウキ</t>
    </rPh>
    <rPh sb="5" eb="8">
      <t>コウレイシャ</t>
    </rPh>
    <rPh sb="8" eb="10">
      <t>イリョウ</t>
    </rPh>
    <rPh sb="10" eb="12">
      <t>コウイキ</t>
    </rPh>
    <rPh sb="12" eb="14">
      <t>レンゴウ</t>
    </rPh>
    <phoneticPr fontId="2"/>
  </si>
  <si>
    <t>吉田川流域溜池大和町外３市３ヶ町村組合</t>
    <rPh sb="0" eb="3">
      <t>ヨシダガワ</t>
    </rPh>
    <rPh sb="3" eb="5">
      <t>リュウイキ</t>
    </rPh>
    <rPh sb="5" eb="6">
      <t>タ</t>
    </rPh>
    <rPh sb="6" eb="7">
      <t>イケ</t>
    </rPh>
    <rPh sb="7" eb="10">
      <t>タイワチョウ</t>
    </rPh>
    <rPh sb="10" eb="11">
      <t>ホカ</t>
    </rPh>
    <rPh sb="12" eb="13">
      <t>シ</t>
    </rPh>
    <rPh sb="15" eb="16">
      <t>マチ</t>
    </rPh>
    <rPh sb="16" eb="17">
      <t>ソン</t>
    </rPh>
    <rPh sb="17" eb="19">
      <t>クミアイ</t>
    </rPh>
    <phoneticPr fontId="2"/>
  </si>
  <si>
    <t>宮城県市町村職員退職手当組合</t>
    <rPh sb="0" eb="3">
      <t>ミヤギケン</t>
    </rPh>
    <rPh sb="3" eb="6">
      <t>シチョウソン</t>
    </rPh>
    <rPh sb="6" eb="8">
      <t>ショクイン</t>
    </rPh>
    <rPh sb="8" eb="10">
      <t>タイショク</t>
    </rPh>
    <rPh sb="10" eb="12">
      <t>テアテ</t>
    </rPh>
    <rPh sb="12" eb="14">
      <t>クミアイ</t>
    </rPh>
    <phoneticPr fontId="2"/>
  </si>
  <si>
    <t>宮城県市町村非常勤消防団員補償報償組合</t>
    <rPh sb="0" eb="3">
      <t>ミヤギケン</t>
    </rPh>
    <rPh sb="3" eb="6">
      <t>シチョウソン</t>
    </rPh>
    <rPh sb="6" eb="9">
      <t>ヒジョウキン</t>
    </rPh>
    <rPh sb="9" eb="11">
      <t>ショウボウ</t>
    </rPh>
    <rPh sb="11" eb="12">
      <t>ダン</t>
    </rPh>
    <rPh sb="12" eb="13">
      <t>イン</t>
    </rPh>
    <rPh sb="13" eb="15">
      <t>ホショウ</t>
    </rPh>
    <rPh sb="15" eb="17">
      <t>ホウショウ</t>
    </rPh>
    <rPh sb="17" eb="19">
      <t>クミアイ</t>
    </rPh>
    <phoneticPr fontId="2"/>
  </si>
  <si>
    <t>宮城県市町村自治振興センター</t>
    <rPh sb="0" eb="3">
      <t>ミヤギケン</t>
    </rPh>
    <rPh sb="3" eb="6">
      <t>シチョウソン</t>
    </rPh>
    <rPh sb="6" eb="8">
      <t>ジチ</t>
    </rPh>
    <rPh sb="8" eb="10">
      <t>シンコウ</t>
    </rPh>
    <phoneticPr fontId="2"/>
  </si>
  <si>
    <t>品井沼ステーション</t>
    <rPh sb="0" eb="3">
      <t>シナイヌマ</t>
    </rPh>
    <phoneticPr fontId="2"/>
  </si>
  <si>
    <t>-</t>
    <phoneticPr fontId="2"/>
  </si>
  <si>
    <t>-</t>
    <phoneticPr fontId="2"/>
  </si>
  <si>
    <t>庁舎建設基金</t>
    <rPh sb="0" eb="2">
      <t>チョウシャ</t>
    </rPh>
    <rPh sb="2" eb="4">
      <t>ケンセツ</t>
    </rPh>
    <rPh sb="4" eb="6">
      <t>キキン</t>
    </rPh>
    <phoneticPr fontId="5"/>
  </si>
  <si>
    <t>ふるさと納税基金</t>
    <rPh sb="4" eb="6">
      <t>ノウゼイ</t>
    </rPh>
    <rPh sb="6" eb="8">
      <t>キキン</t>
    </rPh>
    <phoneticPr fontId="5"/>
  </si>
  <si>
    <t>長寿社会対策基金</t>
    <rPh sb="0" eb="2">
      <t>チョウジュ</t>
    </rPh>
    <rPh sb="2" eb="4">
      <t>シャカイ</t>
    </rPh>
    <rPh sb="4" eb="6">
      <t>タイサク</t>
    </rPh>
    <rPh sb="6" eb="8">
      <t>キキン</t>
    </rPh>
    <phoneticPr fontId="5"/>
  </si>
  <si>
    <t>まち・ひと・しごと創生推進基金</t>
    <rPh sb="9" eb="11">
      <t>ソウセイ</t>
    </rPh>
    <rPh sb="11" eb="13">
      <t>スイシン</t>
    </rPh>
    <rPh sb="13" eb="15">
      <t>キキン</t>
    </rPh>
    <phoneticPr fontId="5"/>
  </si>
  <si>
    <t>震災復興基金</t>
    <rPh sb="0" eb="2">
      <t>シンサイ</t>
    </rPh>
    <rPh sb="2" eb="4">
      <t>フッコウ</t>
    </rPh>
    <rPh sb="4" eb="6">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</si>
  <si>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</si>
  <si>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</si>
  <si>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地方債の新規発行を抑制してきた結果、近年は将来負担比率が示されていなかったが、令和6年度は復興交付金事業の精算に伴う震災復興特別交付税の返還により充当可能財源が減少し、将来負担額が充当可能財源を上回ったため6.7％となった。有形固定資産減価償却率は依然として上昇傾向にあるため、公共施設等総合管理計画に基づき、施設の老朽化対策等に努める。</t>
    <rPh sb="0" eb="3">
      <t>チホウサイ</t>
    </rPh>
    <rPh sb="4" eb="6">
      <t>シンキ</t>
    </rPh>
    <rPh sb="6" eb="8">
      <t>ハッコウ</t>
    </rPh>
    <rPh sb="9" eb="11">
      <t>ヨクセイ</t>
    </rPh>
    <rPh sb="15" eb="17">
      <t>ケッカ</t>
    </rPh>
    <rPh sb="18" eb="20">
      <t>キンネン</t>
    </rPh>
    <rPh sb="21" eb="23">
      <t>ショウライ</t>
    </rPh>
    <rPh sb="23" eb="25">
      <t>フタン</t>
    </rPh>
    <rPh sb="25" eb="27">
      <t>ヒリツ</t>
    </rPh>
    <rPh sb="28" eb="29">
      <t>シメ</t>
    </rPh>
    <rPh sb="39" eb="41">
      <t>レイワ</t>
    </rPh>
    <rPh sb="42" eb="44">
      <t>ネンド</t>
    </rPh>
    <rPh sb="45" eb="47">
      <t>フッコウ</t>
    </rPh>
    <rPh sb="47" eb="50">
      <t>コウフキン</t>
    </rPh>
    <rPh sb="50" eb="52">
      <t>ジギョウ</t>
    </rPh>
    <rPh sb="53" eb="55">
      <t>セイサン</t>
    </rPh>
    <rPh sb="56" eb="57">
      <t>トモナ</t>
    </rPh>
    <rPh sb="58" eb="60">
      <t>シンサイ</t>
    </rPh>
    <rPh sb="60" eb="62">
      <t>フッコウ</t>
    </rPh>
    <rPh sb="62" eb="64">
      <t>トクベツ</t>
    </rPh>
    <rPh sb="64" eb="67">
      <t>コウフゼイ</t>
    </rPh>
    <rPh sb="68" eb="70">
      <t>ヘンカン</t>
    </rPh>
    <rPh sb="73" eb="75">
      <t>ジュウトウ</t>
    </rPh>
    <rPh sb="75" eb="77">
      <t>カノウ</t>
    </rPh>
    <rPh sb="77" eb="79">
      <t>ザイゲン</t>
    </rPh>
    <rPh sb="80" eb="82">
      <t>ゲンショウ</t>
    </rPh>
    <rPh sb="84" eb="86">
      <t>ショウライ</t>
    </rPh>
    <rPh sb="86" eb="89">
      <t>フタンガク</t>
    </rPh>
    <rPh sb="90" eb="92">
      <t>ジュウトウ</t>
    </rPh>
    <rPh sb="92" eb="94">
      <t>カノウ</t>
    </rPh>
    <rPh sb="94" eb="96">
      <t>ザイゲン</t>
    </rPh>
    <rPh sb="97" eb="99">
      <t>ウワマワ</t>
    </rPh>
    <rPh sb="112" eb="114">
      <t>ユウケイ</t>
    </rPh>
    <rPh sb="114" eb="118">
      <t>コテイシサン</t>
    </rPh>
    <rPh sb="118" eb="120">
      <t>ゲンカ</t>
    </rPh>
    <rPh sb="120" eb="123">
      <t>ショウキャクリツ</t>
    </rPh>
    <rPh sb="124" eb="126">
      <t>イゼン</t>
    </rPh>
    <rPh sb="129" eb="131">
      <t>ジョウショウ</t>
    </rPh>
    <rPh sb="131" eb="133">
      <t>ケイコウ</t>
    </rPh>
    <rPh sb="139" eb="141">
      <t>コウキョウ</t>
    </rPh>
    <rPh sb="141" eb="143">
      <t>シセツ</t>
    </rPh>
    <rPh sb="143" eb="144">
      <t>トウ</t>
    </rPh>
    <rPh sb="144" eb="146">
      <t>ソウゴウ</t>
    </rPh>
    <rPh sb="146" eb="148">
      <t>カンリ</t>
    </rPh>
    <rPh sb="148" eb="150">
      <t>ケイカク</t>
    </rPh>
    <rPh sb="151" eb="152">
      <t>モト</t>
    </rPh>
    <rPh sb="155" eb="157">
      <t>シセツ</t>
    </rPh>
    <rPh sb="158" eb="161">
      <t>ロウキュウカ</t>
    </rPh>
    <rPh sb="161" eb="163">
      <t>タイサク</t>
    </rPh>
    <rPh sb="163" eb="164">
      <t>トウ</t>
    </rPh>
    <rPh sb="165" eb="166">
      <t>ツト</t>
    </rPh>
    <phoneticPr fontId="2"/>
  </si>
  <si>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</si>
  <si>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</si>
  <si>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</si>
  <si>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</si>
  <si>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</si>
  <si>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</si>
  <si>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復興交付金事業の精算に伴う震災復興特別交付税の返還により、充当可能財源が減少したため6.7％となった。実質公債費比率は臨時財政対策債発行可能額の減少などの影響から前年度より0.1ポイント上昇したが、類似団体平均を下回っている。今後は施設の大規模改修や道路整備事業による地方債の償還が始まるため、比率の上昇が見込まれることから、これまで以上に公債費の適正化に取り組んでいく必要がある。</t>
    <rPh sb="0" eb="2">
      <t>ショウライ</t>
    </rPh>
    <rPh sb="2" eb="4">
      <t>フタン</t>
    </rPh>
    <rPh sb="4" eb="6">
      <t>ヒリツ</t>
    </rPh>
    <rPh sb="7" eb="9">
      <t>フッコウ</t>
    </rPh>
    <rPh sb="9" eb="12">
      <t>コウフキン</t>
    </rPh>
    <rPh sb="12" eb="14">
      <t>ジギョウ</t>
    </rPh>
    <rPh sb="15" eb="17">
      <t>セイサン</t>
    </rPh>
    <rPh sb="18" eb="19">
      <t>トモナ</t>
    </rPh>
    <rPh sb="20" eb="22">
      <t>シンサイ</t>
    </rPh>
    <rPh sb="22" eb="24">
      <t>フッコウ</t>
    </rPh>
    <rPh sb="24" eb="26">
      <t>トクベツ</t>
    </rPh>
    <rPh sb="26" eb="29">
      <t>コウフゼイ</t>
    </rPh>
    <rPh sb="30" eb="32">
      <t>ヘンカン</t>
    </rPh>
    <rPh sb="36" eb="38">
      <t>ジュウトウ</t>
    </rPh>
    <rPh sb="38" eb="40">
      <t>カノウ</t>
    </rPh>
    <rPh sb="40" eb="42">
      <t>ザイゲン</t>
    </rPh>
    <rPh sb="43" eb="45">
      <t>ゲンショウ</t>
    </rPh>
    <rPh sb="58" eb="60">
      <t>ジッシツ</t>
    </rPh>
    <rPh sb="60" eb="63">
      <t>コウサイヒ</t>
    </rPh>
    <rPh sb="63" eb="65">
      <t>ヒリツ</t>
    </rPh>
    <rPh sb="66" eb="68">
      <t>リンジ</t>
    </rPh>
    <rPh sb="68" eb="70">
      <t>ザイセイ</t>
    </rPh>
    <rPh sb="70" eb="72">
      <t>タイサク</t>
    </rPh>
    <rPh sb="72" eb="73">
      <t>サイ</t>
    </rPh>
    <rPh sb="73" eb="75">
      <t>ハッコウ</t>
    </rPh>
    <rPh sb="75" eb="78">
      <t>カノウガク</t>
    </rPh>
    <rPh sb="79" eb="81">
      <t>ゲンショウ</t>
    </rPh>
    <rPh sb="84" eb="86">
      <t>エイキョウ</t>
    </rPh>
    <rPh sb="88" eb="91">
      <t>ゼンネンド</t>
    </rPh>
    <rPh sb="100" eb="102">
      <t>ジョウショウ</t>
    </rPh>
    <rPh sb="106" eb="108">
      <t>ルイジ</t>
    </rPh>
    <rPh sb="108" eb="110">
      <t>ダンタイ</t>
    </rPh>
    <rPh sb="110" eb="112">
      <t>ヘイキン</t>
    </rPh>
    <rPh sb="113" eb="115">
      <t>シタマワ</t>
    </rPh>
    <rPh sb="120" eb="122">
      <t>コンゴ</t>
    </rPh>
    <rPh sb="123" eb="125">
      <t>シセツ</t>
    </rPh>
    <rPh sb="126" eb="129">
      <t>ダイキボ</t>
    </rPh>
    <rPh sb="129" eb="131">
      <t>カイシュウ</t>
    </rPh>
    <rPh sb="132" eb="134">
      <t>ドウロ</t>
    </rPh>
    <rPh sb="134" eb="136">
      <t>セイビ</t>
    </rPh>
    <rPh sb="136" eb="138">
      <t>ジギョウ</t>
    </rPh>
    <rPh sb="141" eb="144">
      <t>チホウサイ</t>
    </rPh>
    <rPh sb="145" eb="147">
      <t>ショウカン</t>
    </rPh>
    <rPh sb="148" eb="149">
      <t>ハジ</t>
    </rPh>
    <rPh sb="154" eb="156">
      <t>ヒリツ</t>
    </rPh>
    <rPh sb="157" eb="159">
      <t>ジョウショウ</t>
    </rPh>
    <rPh sb="160" eb="162">
      <t>ミコ</t>
    </rPh>
    <rPh sb="174" eb="176">
      <t>イジョウ</t>
    </rPh>
    <rPh sb="177" eb="180">
      <t>コウサイヒ</t>
    </rPh>
    <rPh sb="181" eb="184">
      <t>テキセイカ</t>
    </rPh>
    <rPh sb="185" eb="186">
      <t>ト</t>
    </rPh>
    <rPh sb="187" eb="188">
      <t>ク</t>
    </rPh>
    <rPh sb="192" eb="194">
      <t>ヒツヨウ</t>
    </rPh>
    <phoneticPr fontId="2"/>
  </si>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</sst>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9AA8337-2234-4A3A-98CA-C676E29BC42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117234</c:v>
                </c:pt>
                <c:pt idx="1">
                  <c:v>97758</c:v>
                </c:pt>
                <c:pt idx="2">
                  <c:v>91338</c:v>
                </c:pt>
                <c:pt idx="3">
                  <c:v>103975</c:v>
                </c:pt>
                <c:pt idx="4">
                  <c:v>112678</c:v>
                </c:pt>
              </c:numCache>
            </c:numRef>
          </c:val>
          <c:smooth val="0"/>
          <c:extLst>
            <c:ext xmlns:c16="http://schemas.microsoft.com/office/drawing/2014/chart" uri="{C3380CC4-5D6E-409C-BE32-E72D297353CC}">
              <c16:uniqueId val="{00000000-2097-4186-8C7F-920A78FDA86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146339</c:v>
                </c:pt>
                <c:pt idx="1">
                  <c:v>33018</c:v>
                </c:pt>
                <c:pt idx="2">
                  <c:v>32892</c:v>
                </c:pt>
                <c:pt idx="3">
                  <c:v>45360</c:v>
                </c:pt>
                <c:pt idx="4">
                  <c:v>39114</c:v>
                </c:pt>
              </c:numCache>
            </c:numRef>
          </c:val>
          <c:smooth val="0"/>
          <c:extLst>
            <c:ext xmlns:c16="http://schemas.microsoft.com/office/drawing/2014/chart" uri="{C3380CC4-5D6E-409C-BE32-E72D297353CC}">
              <c16:uniqueId val="{00000001-2097-4186-8C7F-920A78FDA861}"/>
            </c:ext>
          </c:extLst>
        </c:ser>
        <c:dLbls>
          <c:showLegendKey val="0"/>
          <c:showVal val="0"/>
          <c:showCatName val="0"/>
          <c:showSerName val="0"/>
          <c:showPercent val="0"/>
          <c:showBubbleSize val="0"/>
        </c:dLbls>
        <c:marker val="1"/>
        <c:smooth val="0"/>
        <c:axId val="582759296"/>
        <c:axId val="258604544"/>
      </c:lineChart>
      <c:catAx>
        <c:axId val="582759296"/>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58604544"/>
        <c:crosses val="autoZero"/>
        <c:auto val="1"/>
        <c:lblAlgn val="ctr"/>
        <c:lblOffset val="100"/>
        <c:tickLblSkip val="1"/>
        <c:tickMarkSkip val="1"/>
        <c:noMultiLvlLbl val="0"/>
      </c:catAx>
      <c:valAx>
        <c:axId val="258604544"/>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82759296"/>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9.74</c:v>
                </c:pt>
                <c:pt idx="1">
                  <c:v>8.92</c:v>
                </c:pt>
                <c:pt idx="2">
                  <c:v>8.81</c:v>
                </c:pt>
                <c:pt idx="3">
                  <c:v>4.99</c:v>
                </c:pt>
                <c:pt idx="4">
                  <c:v>4.68</c:v>
                </c:pt>
              </c:numCache>
            </c:numRef>
          </c:val>
          <c:extLst>
            <c:ext xmlns:c16="http://schemas.microsoft.com/office/drawing/2014/chart" uri="{C3380CC4-5D6E-409C-BE32-E72D297353CC}">
              <c16:uniqueId val="{00000000-01CA-42E9-B3DE-08ACACCAE2E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30.12</c:v>
                </c:pt>
                <c:pt idx="1">
                  <c:v>32.799999999999997</c:v>
                </c:pt>
                <c:pt idx="2">
                  <c:v>33.01</c:v>
                </c:pt>
                <c:pt idx="3">
                  <c:v>29.42</c:v>
                </c:pt>
                <c:pt idx="4">
                  <c:v>18.3</c:v>
                </c:pt>
              </c:numCache>
            </c:numRef>
          </c:val>
          <c:extLst>
            <c:ext xmlns:c16="http://schemas.microsoft.com/office/drawing/2014/chart" uri="{C3380CC4-5D6E-409C-BE32-E72D297353CC}">
              <c16:uniqueId val="{00000001-01CA-42E9-B3DE-08ACACCAE2EA}"/>
            </c:ext>
          </c:extLst>
        </c:ser>
        <c:dLbls>
          <c:showLegendKey val="0"/>
          <c:showVal val="0"/>
          <c:showCatName val="0"/>
          <c:showSerName val="0"/>
          <c:showPercent val="0"/>
          <c:showBubbleSize val="0"/>
        </c:dLbls>
        <c:gapWidth val="250"/>
        <c:overlap val="100"/>
        <c:axId val="510876160"/>
        <c:axId val="51087537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-2.04</c:v>
                </c:pt>
                <c:pt idx="1">
                  <c:v>-0.48</c:v>
                </c:pt>
                <c:pt idx="2">
                  <c:v>-7.83</c:v>
                </c:pt>
                <c:pt idx="3">
                  <c:v>-14.59</c:v>
                </c:pt>
                <c:pt idx="4">
                  <c:v>-14.75</c:v>
                </c:pt>
              </c:numCache>
            </c:numRef>
          </c:val>
          <c:smooth val="0"/>
          <c:extLst>
            <c:ext xmlns:c16="http://schemas.microsoft.com/office/drawing/2014/chart" uri="{C3380CC4-5D6E-409C-BE32-E72D297353CC}">
              <c16:uniqueId val="{00000002-01CA-42E9-B3DE-08ACACCAE2EA}"/>
            </c:ext>
          </c:extLst>
        </c:ser>
        <c:dLbls>
          <c:showLegendKey val="0"/>
          <c:showVal val="0"/>
          <c:showCatName val="0"/>
          <c:showSerName val="0"/>
          <c:showPercent val="0"/>
          <c:showBubbleSize val="0"/>
        </c:dLbls>
        <c:marker val="1"/>
        <c:smooth val="0"/>
        <c:axId val="510876160"/>
        <c:axId val="510875376"/>
      </c:lineChart>
      <c:catAx>
        <c:axId val="5108761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510875376"/>
        <c:crosses val="autoZero"/>
        <c:auto val="1"/>
        <c:lblAlgn val="ctr"/>
        <c:lblOffset val="100"/>
        <c:tickLblSkip val="1"/>
        <c:tickMarkSkip val="1"/>
        <c:noMultiLvlLbl val="0"/>
      </c:catAx>
      <c:valAx>
        <c:axId val="51087537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108761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0.66</c:v>
                </c:pt>
                <c:pt idx="2">
                  <c:v>#N/A</c:v>
                </c:pt>
                <c:pt idx="3">
                  <c:v>0.36</c:v>
                </c:pt>
                <c:pt idx="4">
                  <c:v>#N/A</c:v>
                </c:pt>
                <c:pt idx="5">
                  <c:v>2.75</c:v>
                </c:pt>
                <c:pt idx="6">
                  <c:v>#N/A</c:v>
                </c:pt>
                <c:pt idx="7">
                  <c:v>0</c:v>
                </c:pt>
                <c:pt idx="8">
                  <c:v>0</c:v>
                </c:pt>
                <c:pt idx="9">
                  <c:v>0</c:v>
                </c:pt>
              </c:numCache>
            </c:numRef>
          </c:val>
          <c:extLst>
            <c:ext xmlns:c16="http://schemas.microsoft.com/office/drawing/2014/chart" uri="{C3380CC4-5D6E-409C-BE32-E72D297353CC}">
              <c16:uniqueId val="{00000000-7529-480E-860D-6F6E3BF052A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529-480E-860D-6F6E3BF052AC}"/>
            </c:ext>
          </c:extLst>
        </c:ser>
        <c:ser>
          <c:idx val="2"/>
          <c:order val="2"/>
          <c:tx>
            <c:strRef>
              <c:f>データシート!$A$29</c:f>
              <c:strCache>
                <c:ptCount val="1"/>
                <c:pt idx="0">
                  <c:v>松島町介護サービス事業特別会計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7529-480E-860D-6F6E3BF052AC}"/>
            </c:ext>
          </c:extLst>
        </c:ser>
        <c:ser>
          <c:idx val="3"/>
          <c:order val="3"/>
          <c:tx>
            <c:strRef>
              <c:f>データシート!$A$30</c:f>
              <c:strCache>
                <c:ptCount val="1"/>
                <c:pt idx="0">
                  <c:v>松島町後期高齢者医療特別会計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0.01</c:v>
                </c:pt>
                <c:pt idx="4">
                  <c:v>#N/A</c:v>
                </c:pt>
                <c:pt idx="5">
                  <c:v>0.05</c:v>
                </c:pt>
                <c:pt idx="6">
                  <c:v>#N/A</c:v>
                </c:pt>
                <c:pt idx="7">
                  <c:v>0.04</c:v>
                </c:pt>
                <c:pt idx="8">
                  <c:v>#N/A</c:v>
                </c:pt>
                <c:pt idx="9">
                  <c:v>0.02</c:v>
                </c:pt>
              </c:numCache>
            </c:numRef>
          </c:val>
          <c:extLst>
            <c:ext xmlns:c16="http://schemas.microsoft.com/office/drawing/2014/chart" uri="{C3380CC4-5D6E-409C-BE32-E72D297353CC}">
              <c16:uniqueId val="{00000003-7529-480E-860D-6F6E3BF052AC}"/>
            </c:ext>
          </c:extLst>
        </c:ser>
        <c:ser>
          <c:idx val="4"/>
          <c:order val="4"/>
          <c:tx>
            <c:strRef>
              <c:f>データシート!$A$31</c:f>
              <c:strCache>
                <c:ptCount val="1"/>
                <c:pt idx="0">
                  <c:v>松島町観瀾亭等特別会計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0.19</c:v>
                </c:pt>
                <c:pt idx="2">
                  <c:v>#N/A</c:v>
                </c:pt>
                <c:pt idx="3">
                  <c:v>0.21</c:v>
                </c:pt>
                <c:pt idx="4">
                  <c:v>#N/A</c:v>
                </c:pt>
                <c:pt idx="5">
                  <c:v>0.28999999999999998</c:v>
                </c:pt>
                <c:pt idx="6">
                  <c:v>#N/A</c:v>
                </c:pt>
                <c:pt idx="7">
                  <c:v>0.36</c:v>
                </c:pt>
                <c:pt idx="8">
                  <c:v>#N/A</c:v>
                </c:pt>
                <c:pt idx="9">
                  <c:v>0.24</c:v>
                </c:pt>
              </c:numCache>
            </c:numRef>
          </c:val>
          <c:extLst>
            <c:ext xmlns:c16="http://schemas.microsoft.com/office/drawing/2014/chart" uri="{C3380CC4-5D6E-409C-BE32-E72D297353CC}">
              <c16:uniqueId val="{00000004-7529-480E-860D-6F6E3BF052AC}"/>
            </c:ext>
          </c:extLst>
        </c:ser>
        <c:ser>
          <c:idx val="5"/>
          <c:order val="5"/>
          <c:tx>
            <c:strRef>
              <c:f>データシート!$A$32</c:f>
              <c:strCache>
                <c:ptCount val="1"/>
                <c:pt idx="0">
                  <c:v>松島町国民健康保険特別会計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1.02</c:v>
                </c:pt>
                <c:pt idx="2">
                  <c:v>#N/A</c:v>
                </c:pt>
                <c:pt idx="3">
                  <c:v>1.51</c:v>
                </c:pt>
                <c:pt idx="4">
                  <c:v>#N/A</c:v>
                </c:pt>
                <c:pt idx="5">
                  <c:v>1.1599999999999999</c:v>
                </c:pt>
                <c:pt idx="6">
                  <c:v>#N/A</c:v>
                </c:pt>
                <c:pt idx="7">
                  <c:v>0.06</c:v>
                </c:pt>
                <c:pt idx="8">
                  <c:v>#N/A</c:v>
                </c:pt>
                <c:pt idx="9">
                  <c:v>0.41</c:v>
                </c:pt>
              </c:numCache>
            </c:numRef>
          </c:val>
          <c:extLst>
            <c:ext xmlns:c16="http://schemas.microsoft.com/office/drawing/2014/chart" uri="{C3380CC4-5D6E-409C-BE32-E72D297353CC}">
              <c16:uniqueId val="{00000005-7529-480E-860D-6F6E3BF052AC}"/>
            </c:ext>
          </c:extLst>
        </c:ser>
        <c:ser>
          <c:idx val="6"/>
          <c:order val="6"/>
          <c:tx>
            <c:strRef>
              <c:f>データシート!$A$33</c:f>
              <c:strCache>
                <c:ptCount val="1"/>
                <c:pt idx="0">
                  <c:v>松島町介護保険特別会計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1.29</c:v>
                </c:pt>
                <c:pt idx="2">
                  <c:v>#N/A</c:v>
                </c:pt>
                <c:pt idx="3">
                  <c:v>2.69</c:v>
                </c:pt>
                <c:pt idx="4">
                  <c:v>#N/A</c:v>
                </c:pt>
                <c:pt idx="5">
                  <c:v>2.5</c:v>
                </c:pt>
                <c:pt idx="6">
                  <c:v>#N/A</c:v>
                </c:pt>
                <c:pt idx="7">
                  <c:v>1.86</c:v>
                </c:pt>
                <c:pt idx="8">
                  <c:v>#N/A</c:v>
                </c:pt>
                <c:pt idx="9">
                  <c:v>1.37</c:v>
                </c:pt>
              </c:numCache>
            </c:numRef>
          </c:val>
          <c:extLst>
            <c:ext xmlns:c16="http://schemas.microsoft.com/office/drawing/2014/chart" uri="{C3380CC4-5D6E-409C-BE32-E72D297353CC}">
              <c16:uniqueId val="{00000006-7529-480E-860D-6F6E3BF052AC}"/>
            </c:ext>
          </c:extLst>
        </c:ser>
        <c:ser>
          <c:idx val="7"/>
          <c:order val="7"/>
          <c:tx>
            <c:strRef>
              <c:f>データシート!$A$34</c:f>
              <c:strCache>
                <c:ptCount val="1"/>
                <c:pt idx="0">
                  <c:v>松島町下水道事業会計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#N/A</c:v>
                </c:pt>
                <c:pt idx="7">
                  <c:v>1.49</c:v>
                </c:pt>
                <c:pt idx="8">
                  <c:v>#N/A</c:v>
                </c:pt>
                <c:pt idx="9">
                  <c:v>2.2000000000000002</c:v>
                </c:pt>
              </c:numCache>
            </c:numRef>
          </c:val>
          <c:extLst>
            <c:ext xmlns:c16="http://schemas.microsoft.com/office/drawing/2014/chart" uri="{C3380CC4-5D6E-409C-BE32-E72D297353CC}">
              <c16:uniqueId val="{00000007-7529-480E-860D-6F6E3BF052AC}"/>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9.74</c:v>
                </c:pt>
                <c:pt idx="2">
                  <c:v>#N/A</c:v>
                </c:pt>
                <c:pt idx="3">
                  <c:v>8.91</c:v>
                </c:pt>
                <c:pt idx="4">
                  <c:v>#N/A</c:v>
                </c:pt>
                <c:pt idx="5">
                  <c:v>8.81</c:v>
                </c:pt>
                <c:pt idx="6">
                  <c:v>#N/A</c:v>
                </c:pt>
                <c:pt idx="7">
                  <c:v>4.9800000000000004</c:v>
                </c:pt>
                <c:pt idx="8">
                  <c:v>#N/A</c:v>
                </c:pt>
                <c:pt idx="9">
                  <c:v>4.68</c:v>
                </c:pt>
              </c:numCache>
            </c:numRef>
          </c:val>
          <c:extLst>
            <c:ext xmlns:c16="http://schemas.microsoft.com/office/drawing/2014/chart" uri="{C3380CC4-5D6E-409C-BE32-E72D297353CC}">
              <c16:uniqueId val="{00000008-7529-480E-860D-6F6E3BF052AC}"/>
            </c:ext>
          </c:extLst>
        </c:ser>
        <c:ser>
          <c:idx val="9"/>
          <c:order val="9"/>
          <c:tx>
            <c:strRef>
              <c:f>データシート!$A$36</c:f>
              <c:strCache>
                <c:ptCount val="1"/>
                <c:pt idx="0">
                  <c:v>松島町水道事業会計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39.49</c:v>
                </c:pt>
                <c:pt idx="2">
                  <c:v>#N/A</c:v>
                </c:pt>
                <c:pt idx="3">
                  <c:v>37.61</c:v>
                </c:pt>
                <c:pt idx="4">
                  <c:v>#N/A</c:v>
                </c:pt>
                <c:pt idx="5">
                  <c:v>34.22</c:v>
                </c:pt>
                <c:pt idx="6">
                  <c:v>#N/A</c:v>
                </c:pt>
                <c:pt idx="7">
                  <c:v>26.71</c:v>
                </c:pt>
                <c:pt idx="8">
                  <c:v>#N/A</c:v>
                </c:pt>
                <c:pt idx="9">
                  <c:v>26.75</c:v>
                </c:pt>
              </c:numCache>
            </c:numRef>
          </c:val>
          <c:extLst>
            <c:ext xmlns:c16="http://schemas.microsoft.com/office/drawing/2014/chart" uri="{C3380CC4-5D6E-409C-BE32-E72D297353CC}">
              <c16:uniqueId val="{00000009-7529-480E-860D-6F6E3BF052AC}"/>
            </c:ext>
          </c:extLst>
        </c:ser>
        <c:dLbls>
          <c:showLegendKey val="0"/>
          <c:showVal val="0"/>
          <c:showCatName val="0"/>
          <c:showSerName val="0"/>
          <c:showPercent val="0"/>
          <c:showBubbleSize val="0"/>
        </c:dLbls>
        <c:gapWidth val="150"/>
        <c:overlap val="100"/>
        <c:axId val="510874984"/>
        <c:axId val="510876552"/>
      </c:barChart>
      <c:catAx>
        <c:axId val="51087498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510876552"/>
        <c:crosses val="autoZero"/>
        <c:auto val="1"/>
        <c:lblAlgn val="ctr"/>
        <c:lblOffset val="100"/>
        <c:tickLblSkip val="1"/>
        <c:tickMarkSkip val="1"/>
        <c:noMultiLvlLbl val="0"/>
      </c:catAx>
      <c:valAx>
        <c:axId val="51087655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10874984"/>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491</c:v>
                </c:pt>
                <c:pt idx="5">
                  <c:v>512</c:v>
                </c:pt>
                <c:pt idx="8">
                  <c:v>505</c:v>
                </c:pt>
                <c:pt idx="11">
                  <c:v>503</c:v>
                </c:pt>
                <c:pt idx="14">
                  <c:v>434</c:v>
                </c:pt>
              </c:numCache>
            </c:numRef>
          </c:val>
          <c:extLst>
            <c:ext xmlns:c16="http://schemas.microsoft.com/office/drawing/2014/chart" uri="{C3380CC4-5D6E-409C-BE32-E72D297353CC}">
              <c16:uniqueId val="{00000000-8423-4306-A430-D36F22D2FB5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423-4306-A430-D36F22D2FB5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8423-4306-A430-D36F22D2FB5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8</c:v>
                </c:pt>
                <c:pt idx="3">
                  <c:v>17</c:v>
                </c:pt>
                <c:pt idx="6">
                  <c:v>17</c:v>
                </c:pt>
                <c:pt idx="9">
                  <c:v>19</c:v>
                </c:pt>
                <c:pt idx="12">
                  <c:v>18</c:v>
                </c:pt>
              </c:numCache>
            </c:numRef>
          </c:val>
          <c:extLst>
            <c:ext xmlns:c16="http://schemas.microsoft.com/office/drawing/2014/chart" uri="{C3380CC4-5D6E-409C-BE32-E72D297353CC}">
              <c16:uniqueId val="{00000003-8423-4306-A430-D36F22D2FB5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186</c:v>
                </c:pt>
                <c:pt idx="3">
                  <c:v>244</c:v>
                </c:pt>
                <c:pt idx="6">
                  <c:v>254</c:v>
                </c:pt>
                <c:pt idx="9">
                  <c:v>248</c:v>
                </c:pt>
                <c:pt idx="12">
                  <c:v>174</c:v>
                </c:pt>
              </c:numCache>
            </c:numRef>
          </c:val>
          <c:extLst>
            <c:ext xmlns:c16="http://schemas.microsoft.com/office/drawing/2014/chart" uri="{C3380CC4-5D6E-409C-BE32-E72D297353CC}">
              <c16:uniqueId val="{00000004-8423-4306-A430-D36F22D2FB5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423-4306-A430-D36F22D2FB5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423-4306-A430-D36F22D2FB5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507</c:v>
                </c:pt>
                <c:pt idx="3">
                  <c:v>506</c:v>
                </c:pt>
                <c:pt idx="6">
                  <c:v>533</c:v>
                </c:pt>
                <c:pt idx="9">
                  <c:v>530</c:v>
                </c:pt>
                <c:pt idx="12">
                  <c:v>509</c:v>
                </c:pt>
              </c:numCache>
            </c:numRef>
          </c:val>
          <c:extLst>
            <c:ext xmlns:c16="http://schemas.microsoft.com/office/drawing/2014/chart" uri="{C3380CC4-5D6E-409C-BE32-E72D297353CC}">
              <c16:uniqueId val="{00000007-8423-4306-A430-D36F22D2FB56}"/>
            </c:ext>
          </c:extLst>
        </c:ser>
        <c:dLbls>
          <c:showLegendKey val="0"/>
          <c:showVal val="0"/>
          <c:showCatName val="0"/>
          <c:showSerName val="0"/>
          <c:showPercent val="0"/>
          <c:showBubbleSize val="0"/>
        </c:dLbls>
        <c:gapWidth val="100"/>
        <c:overlap val="100"/>
        <c:axId val="510879296"/>
        <c:axId val="585356296"/>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210</c:v>
                </c:pt>
                <c:pt idx="2">
                  <c:v>#N/A</c:v>
                </c:pt>
                <c:pt idx="3">
                  <c:v>#N/A</c:v>
                </c:pt>
                <c:pt idx="4">
                  <c:v>255</c:v>
                </c:pt>
                <c:pt idx="5">
                  <c:v>#N/A</c:v>
                </c:pt>
                <c:pt idx="6">
                  <c:v>#N/A</c:v>
                </c:pt>
                <c:pt idx="7">
                  <c:v>299</c:v>
                </c:pt>
                <c:pt idx="8">
                  <c:v>#N/A</c:v>
                </c:pt>
                <c:pt idx="9">
                  <c:v>#N/A</c:v>
                </c:pt>
                <c:pt idx="10">
                  <c:v>294</c:v>
                </c:pt>
                <c:pt idx="11">
                  <c:v>#N/A</c:v>
                </c:pt>
                <c:pt idx="12">
                  <c:v>#N/A</c:v>
                </c:pt>
                <c:pt idx="13">
                  <c:v>267</c:v>
                </c:pt>
                <c:pt idx="14">
                  <c:v>#N/A</c:v>
                </c:pt>
              </c:numCache>
            </c:numRef>
          </c:val>
          <c:smooth val="0"/>
          <c:extLst>
            <c:ext xmlns:c16="http://schemas.microsoft.com/office/drawing/2014/chart" uri="{C3380CC4-5D6E-409C-BE32-E72D297353CC}">
              <c16:uniqueId val="{00000008-8423-4306-A430-D36F22D2FB56}"/>
            </c:ext>
          </c:extLst>
        </c:ser>
        <c:dLbls>
          <c:showLegendKey val="0"/>
          <c:showVal val="0"/>
          <c:showCatName val="0"/>
          <c:showSerName val="0"/>
          <c:showPercent val="0"/>
          <c:showBubbleSize val="0"/>
        </c:dLbls>
        <c:marker val="1"/>
        <c:smooth val="0"/>
        <c:axId val="510879296"/>
        <c:axId val="585356296"/>
      </c:lineChart>
      <c:catAx>
        <c:axId val="51087929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585356296"/>
        <c:crosses val="autoZero"/>
        <c:auto val="1"/>
        <c:lblAlgn val="ctr"/>
        <c:lblOffset val="100"/>
        <c:tickLblSkip val="1"/>
        <c:tickMarkSkip val="1"/>
        <c:noMultiLvlLbl val="0"/>
      </c:catAx>
      <c:valAx>
        <c:axId val="58535629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1087929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5395</c:v>
                </c:pt>
                <c:pt idx="5">
                  <c:v>5084</c:v>
                </c:pt>
                <c:pt idx="8">
                  <c:v>4782</c:v>
                </c:pt>
                <c:pt idx="11">
                  <c:v>4755</c:v>
                </c:pt>
                <c:pt idx="14">
                  <c:v>4604</c:v>
                </c:pt>
              </c:numCache>
            </c:numRef>
          </c:val>
          <c:extLst>
            <c:ext xmlns:c16="http://schemas.microsoft.com/office/drawing/2014/chart" uri="{C3380CC4-5D6E-409C-BE32-E72D297353CC}">
              <c16:uniqueId val="{00000000-0FD4-4B2A-A9BF-3E69E2CC512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322</c:v>
                </c:pt>
                <c:pt idx="5">
                  <c:v>471</c:v>
                </c:pt>
                <c:pt idx="8">
                  <c:v>502</c:v>
                </c:pt>
                <c:pt idx="11">
                  <c:v>607</c:v>
                </c:pt>
                <c:pt idx="14">
                  <c:v>689</c:v>
                </c:pt>
              </c:numCache>
            </c:numRef>
          </c:val>
          <c:extLst>
            <c:ext xmlns:c16="http://schemas.microsoft.com/office/drawing/2014/chart" uri="{C3380CC4-5D6E-409C-BE32-E72D297353CC}">
              <c16:uniqueId val="{00000001-0FD4-4B2A-A9BF-3E69E2CC512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3152</c:v>
                </c:pt>
                <c:pt idx="5">
                  <c:v>3508</c:v>
                </c:pt>
                <c:pt idx="8">
                  <c:v>3572</c:v>
                </c:pt>
                <c:pt idx="11">
                  <c:v>3437</c:v>
                </c:pt>
                <c:pt idx="14">
                  <c:v>2979</c:v>
                </c:pt>
              </c:numCache>
            </c:numRef>
          </c:val>
          <c:extLst>
            <c:ext xmlns:c16="http://schemas.microsoft.com/office/drawing/2014/chart" uri="{C3380CC4-5D6E-409C-BE32-E72D297353CC}">
              <c16:uniqueId val="{00000002-0FD4-4B2A-A9BF-3E69E2CC512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FD4-4B2A-A9BF-3E69E2CC512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FD4-4B2A-A9BF-3E69E2CC512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FD4-4B2A-A9BF-3E69E2CC512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821</c:v>
                </c:pt>
                <c:pt idx="3">
                  <c:v>812</c:v>
                </c:pt>
                <c:pt idx="6">
                  <c:v>864</c:v>
                </c:pt>
                <c:pt idx="9">
                  <c:v>830</c:v>
                </c:pt>
                <c:pt idx="12">
                  <c:v>836</c:v>
                </c:pt>
              </c:numCache>
            </c:numRef>
          </c:val>
          <c:extLst>
            <c:ext xmlns:c16="http://schemas.microsoft.com/office/drawing/2014/chart" uri="{C3380CC4-5D6E-409C-BE32-E72D297353CC}">
              <c16:uniqueId val="{00000006-0FD4-4B2A-A9BF-3E69E2CC512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203</c:v>
                </c:pt>
                <c:pt idx="3">
                  <c:v>209</c:v>
                </c:pt>
                <c:pt idx="6">
                  <c:v>213</c:v>
                </c:pt>
                <c:pt idx="9">
                  <c:v>188</c:v>
                </c:pt>
                <c:pt idx="12">
                  <c:v>176</c:v>
                </c:pt>
              </c:numCache>
            </c:numRef>
          </c:val>
          <c:extLst>
            <c:ext xmlns:c16="http://schemas.microsoft.com/office/drawing/2014/chart" uri="{C3380CC4-5D6E-409C-BE32-E72D297353CC}">
              <c16:uniqueId val="{00000007-0FD4-4B2A-A9BF-3E69E2CC512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2901</c:v>
                </c:pt>
                <c:pt idx="3">
                  <c:v>3088</c:v>
                </c:pt>
                <c:pt idx="6">
                  <c:v>2758</c:v>
                </c:pt>
                <c:pt idx="9">
                  <c:v>2801</c:v>
                </c:pt>
                <c:pt idx="12">
                  <c:v>2781</c:v>
                </c:pt>
              </c:numCache>
            </c:numRef>
          </c:val>
          <c:extLst>
            <c:ext xmlns:c16="http://schemas.microsoft.com/office/drawing/2014/chart" uri="{C3380CC4-5D6E-409C-BE32-E72D297353CC}">
              <c16:uniqueId val="{00000008-0FD4-4B2A-A9BF-3E69E2CC512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c:v>
                </c:pt>
                <c:pt idx="3">
                  <c:v>0</c:v>
                </c:pt>
                <c:pt idx="6">
                  <c:v>0</c:v>
                </c:pt>
                <c:pt idx="9">
                  <c:v>0</c:v>
                </c:pt>
                <c:pt idx="12">
                  <c:v>0</c:v>
                </c:pt>
              </c:numCache>
            </c:numRef>
          </c:val>
          <c:extLst>
            <c:ext xmlns:c16="http://schemas.microsoft.com/office/drawing/2014/chart" uri="{C3380CC4-5D6E-409C-BE32-E72D297353CC}">
              <c16:uniqueId val="{00000009-0FD4-4B2A-A9BF-3E69E2CC512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5411</c:v>
                </c:pt>
                <c:pt idx="3">
                  <c:v>5217</c:v>
                </c:pt>
                <c:pt idx="6">
                  <c:v>4921</c:v>
                </c:pt>
                <c:pt idx="9">
                  <c:v>4904</c:v>
                </c:pt>
                <c:pt idx="12">
                  <c:v>4735</c:v>
                </c:pt>
              </c:numCache>
            </c:numRef>
          </c:val>
          <c:extLst>
            <c:ext xmlns:c16="http://schemas.microsoft.com/office/drawing/2014/chart" uri="{C3380CC4-5D6E-409C-BE32-E72D297353CC}">
              <c16:uniqueId val="{0000000A-0FD4-4B2A-A9BF-3E69E2CC512F}"/>
            </c:ext>
          </c:extLst>
        </c:ser>
        <c:dLbls>
          <c:showLegendKey val="0"/>
          <c:showVal val="0"/>
          <c:showCatName val="0"/>
          <c:showSerName val="0"/>
          <c:showPercent val="0"/>
          <c:showBubbleSize val="0"/>
        </c:dLbls>
        <c:gapWidth val="100"/>
        <c:overlap val="100"/>
        <c:axId val="585355512"/>
        <c:axId val="58535590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470</c:v>
                </c:pt>
                <c:pt idx="2">
                  <c:v>#N/A</c:v>
                </c:pt>
                <c:pt idx="3">
                  <c:v>#N/A</c:v>
                </c:pt>
                <c:pt idx="4">
                  <c:v>261</c:v>
                </c:pt>
                <c:pt idx="5">
                  <c:v>#N/A</c:v>
                </c:pt>
                <c:pt idx="6">
                  <c:v>#N/A</c:v>
                </c:pt>
                <c:pt idx="7">
                  <c:v>0</c:v>
                </c:pt>
                <c:pt idx="8">
                  <c:v>#N/A</c:v>
                </c:pt>
                <c:pt idx="9">
                  <c:v>#N/A</c:v>
                </c:pt>
                <c:pt idx="10">
                  <c:v>0</c:v>
                </c:pt>
                <c:pt idx="11">
                  <c:v>#N/A</c:v>
                </c:pt>
                <c:pt idx="12">
                  <c:v>#N/A</c:v>
                </c:pt>
                <c:pt idx="13">
                  <c:v>256</c:v>
                </c:pt>
                <c:pt idx="14">
                  <c:v>#N/A</c:v>
                </c:pt>
              </c:numCache>
            </c:numRef>
          </c:val>
          <c:smooth val="0"/>
          <c:extLst>
            <c:ext xmlns:c16="http://schemas.microsoft.com/office/drawing/2014/chart" uri="{C3380CC4-5D6E-409C-BE32-E72D297353CC}">
              <c16:uniqueId val="{0000000B-0FD4-4B2A-A9BF-3E69E2CC512F}"/>
            </c:ext>
          </c:extLst>
        </c:ser>
        <c:dLbls>
          <c:showLegendKey val="0"/>
          <c:showVal val="0"/>
          <c:showCatName val="0"/>
          <c:showSerName val="0"/>
          <c:showPercent val="0"/>
          <c:showBubbleSize val="0"/>
        </c:dLbls>
        <c:marker val="1"/>
        <c:smooth val="0"/>
        <c:axId val="585355512"/>
        <c:axId val="585355904"/>
      </c:lineChart>
      <c:catAx>
        <c:axId val="58535551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585355904"/>
        <c:crosses val="autoZero"/>
        <c:auto val="1"/>
        <c:lblAlgn val="ctr"/>
        <c:lblOffset val="100"/>
        <c:tickLblSkip val="1"/>
        <c:tickMarkSkip val="1"/>
        <c:noMultiLvlLbl val="0"/>
      </c:catAx>
      <c:valAx>
        <c:axId val="58535590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8535551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1387</c:v>
                </c:pt>
                <c:pt idx="1">
                  <c:v>1224</c:v>
                </c:pt>
                <c:pt idx="2">
                  <c:v>767</c:v>
                </c:pt>
              </c:numCache>
            </c:numRef>
          </c:val>
          <c:extLst>
            <c:ext xmlns:c16="http://schemas.microsoft.com/office/drawing/2014/chart" uri="{C3380CC4-5D6E-409C-BE32-E72D297353CC}">
              <c16:uniqueId val="{00000000-9D1D-4B4B-A719-21220F43739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361</c:v>
                </c:pt>
                <c:pt idx="1">
                  <c:v>381</c:v>
                </c:pt>
                <c:pt idx="2">
                  <c:v>401</c:v>
                </c:pt>
              </c:numCache>
            </c:numRef>
          </c:val>
          <c:extLst>
            <c:ext xmlns:c16="http://schemas.microsoft.com/office/drawing/2014/chart" uri="{C3380CC4-5D6E-409C-BE32-E72D297353CC}">
              <c16:uniqueId val="{00000001-9D1D-4B4B-A719-21220F43739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1018</c:v>
                </c:pt>
                <c:pt idx="1">
                  <c:v>1039</c:v>
                </c:pt>
                <c:pt idx="2">
                  <c:v>1101</c:v>
                </c:pt>
              </c:numCache>
            </c:numRef>
          </c:val>
          <c:extLst>
            <c:ext xmlns:c16="http://schemas.microsoft.com/office/drawing/2014/chart" uri="{C3380CC4-5D6E-409C-BE32-E72D297353CC}">
              <c16:uniqueId val="{00000002-9D1D-4B4B-A719-21220F43739A}"/>
            </c:ext>
          </c:extLst>
        </c:ser>
        <c:dLbls>
          <c:showLegendKey val="0"/>
          <c:showVal val="0"/>
          <c:showCatName val="0"/>
          <c:showSerName val="0"/>
          <c:showPercent val="0"/>
          <c:showBubbleSize val="0"/>
        </c:dLbls>
        <c:gapWidth val="120"/>
        <c:overlap val="100"/>
        <c:axId val="585352768"/>
        <c:axId val="585349240"/>
      </c:barChart>
      <c:catAx>
        <c:axId val="58535276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585349240"/>
        <c:crosses val="autoZero"/>
        <c:auto val="1"/>
        <c:lblAlgn val="ctr"/>
        <c:lblOffset val="100"/>
        <c:tickLblSkip val="1"/>
        <c:tickMarkSkip val="1"/>
        <c:noMultiLvlLbl val="0"/>
      </c:catAx>
      <c:valAx>
        <c:axId val="585349240"/>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58535276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3.696105409721042E-2"/>
                  <c:y val="-6.4739042105865174E-2"/>
                </c:manualLayout>
              </c:layout>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{6EE07CBA-B524-48B5-8444-34147CC9E767}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8C5-4475-86C2-607DE522FDD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{4787892B-A33D-4689-8F22-9380EF888521}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8C5-4475-86C2-607DE522FDD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{29772043-DD54-4CCF-8D21-EEACB64FA768}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8C5-4475-86C2-607DE522FDD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{FD0E92E0-30AA-4087-A33D-85B9950DB28E}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8C5-4475-86C2-607DE522FDD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{35D308EB-0188-475B-8F4F-A7AFFD505958}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8C5-4475-86C2-607DE522FDD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{25A9E1AA-EA26-45CD-9C18-ACA4EC19BE5C}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8C5-4475-86C2-607DE522FDD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{18D1E174-2695-4688-895D-CD59B39500F1}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8C5-4475-86C2-607DE522FDD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{4C8CC42A-E674-4F8A-984E-1F2CFBCEAF4F}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8C5-4475-86C2-607DE522FDD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{A0E29448-6921-40BA-AD97-E57C89B5BAD4}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8C5-4475-86C2-607DE522FDD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62.2</c:v>
                </c:pt>
                <c:pt idx="8">
                  <c:v>64.400000000000006</c:v>
                </c:pt>
                <c:pt idx="16">
                  <c:v>66.5</c:v>
                </c:pt>
                <c:pt idx="24">
                  <c:v>68.599999999999994</c:v>
                </c:pt>
                <c:pt idx="32">
                  <c:v>70.5</c:v>
                </c:pt>
              </c:numCache>
            </c:numRef>
          </c:xVal>
          <c:yVal>
            <c:numRef>
              <c:f>公会計指標分析・財政指標組合せ分析表!$BP$51:$DC$51</c:f>
              <c:numCache>
                <c:formatCode>#,##0.0;"▲ "#,##0.0</c:formatCode>
                <c:ptCount val="40"/>
                <c:pt idx="0">
                  <c:v>13.1</c:v>
                </c:pt>
                <c:pt idx="8">
                  <c:v>6.7</c:v>
                </c:pt>
                <c:pt idx="32">
                  <c:v>6.7</c:v>
                </c:pt>
              </c:numCache>
            </c:numRef>
          </c:yVal>
          <c:smooth val="0"/>
          <c:extLst>
            <c:ext xmlns:c16="http://schemas.microsoft.com/office/drawing/2014/chart" uri="{C3380CC4-5D6E-409C-BE32-E72D297353CC}">
              <c16:uniqueId val="{00000009-38C5-4475-86C2-607DE522FDD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2.7070447203257901E-2"/>
                  <c:y val="-6.4739042105865174E-2"/>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{8033D02A-B25A-4EFB-B9E3-69ABD5F8279C}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8C5-4475-86C2-607DE522FDD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{4FA8CE3E-0388-4F30-B36C-669CDFA13A69}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8C5-4475-86C2-607DE522FDD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{BC01F0C4-D869-49D6-A4AC-5688306962BC}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8C5-4475-86C2-607DE522FDD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{00C1D240-2AB5-4007-8880-D4BD72CEE767}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8C5-4475-86C2-607DE522FDD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{4FB8F560-21F4-4804-B10F-964676F6EB5E}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8C5-4475-86C2-607DE522FDD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{3367A8D2-C48E-4474-ADE4-B48B41C27F48}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8C5-4475-86C2-607DE522FDD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{749CAA6A-B71C-43C8-9D7A-7E600F9018E2}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8C5-4475-86C2-607DE522FDD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{2C1FFA85-809B-4274-92A1-CADA71E99A60}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8C5-4475-86C2-607DE522FDD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{6093724C-E38B-4286-AB2B-1F0F6D1B1474}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8C5-4475-86C2-607DE522FDD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62.9</c:v>
                </c:pt>
                <c:pt idx="16">
                  <c:v>63.3</c:v>
                </c:pt>
                <c:pt idx="24">
                  <c:v>64.400000000000006</c:v>
                </c:pt>
                <c:pt idx="32">
                  <c:v>65.2</c:v>
                </c:pt>
              </c:numCache>
            </c:numRef>
          </c:xVal>
          <c:yVal>
            <c:numRef>
              <c:f>公会計指標分析・財政指標組合せ分析表!$BP$55:$DC$55</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38C5-4475-86C2-607DE522FDDA}"/>
            </c:ext>
          </c:extLst>
        </c:ser>
        <c:dLbls>
          <c:showLegendKey val="0"/>
          <c:showVal val="1"/>
          <c:showCatName val="0"/>
          <c:showSerName val="0"/>
          <c:showPercent val="0"/>
          <c:showBubbleSize val="0"/>
        </c:dLbls>
        <c:axId val="583986496"/>
        <c:axId val="583982576"/>
      </c:scatterChart>
      <c:valAx>
        <c:axId val="583986496"/>
        <c:scaling>
          <c:orientation val="maxMin"/>
          <c:max val="71"/>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583982576"/>
        <c:crosses val="autoZero"/>
        <c:crossBetween val="midCat"/>
      </c:valAx>
      <c:valAx>
        <c:axId val="583982576"/>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583986496"/>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{B0ED0830-9B45-40BF-A390-9C76C9D6D086}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7D2-4FAA-8EC2-F3014BF8732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{96F3F046-AFB6-464B-8A41-9EC4B41260CF}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7D2-4FAA-8EC2-F3014BF8732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{F055C5C7-A5D7-454F-928E-EFE4E370FF20}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7D2-4FAA-8EC2-F3014BF8732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{312438A7-3F87-4464-85E8-804B0CF23FDF}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7D2-4FAA-8EC2-F3014BF8732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{AC8FDC47-8CC9-4AAF-BED5-259AEC33AC47}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7D2-4FAA-8EC2-F3014BF87325}"/>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{CB3A2753-5B6D-4C66-98B6-A0547936B6B4}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7D2-4FAA-8EC2-F3014BF87325}"/>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{AC3CB6AF-E771-44B5-9346-34746C1ED3A0}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7D2-4FAA-8EC2-F3014BF87325}"/>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{971A790A-439E-488E-BF35-28088165AD27}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7D2-4FAA-8EC2-F3014BF87325}"/>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{CAD2CFAF-049B-4BF4-BB04-726A5E2DF797}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7D2-4FAA-8EC2-F3014BF8732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c:v>
                </c:pt>
                <c:pt idx="8">
                  <c:v>7.4</c:v>
                </c:pt>
                <c:pt idx="16">
                  <c:v>6.8</c:v>
                </c:pt>
                <c:pt idx="24">
                  <c:v>7.5</c:v>
                </c:pt>
                <c:pt idx="32">
                  <c:v>7.6</c:v>
                </c:pt>
              </c:numCache>
            </c:numRef>
          </c:xVal>
          <c:yVal>
            <c:numRef>
              <c:f>公会計指標分析・財政指標組合せ分析表!$BP$73:$DC$73</c:f>
              <c:numCache>
                <c:formatCode>#,##0.0;"▲ "#,##0.0</c:formatCode>
                <c:ptCount val="40"/>
                <c:pt idx="0">
                  <c:v>13.1</c:v>
                </c:pt>
                <c:pt idx="8">
                  <c:v>6.7</c:v>
                </c:pt>
                <c:pt idx="32">
                  <c:v>6.7</c:v>
                </c:pt>
              </c:numCache>
            </c:numRef>
          </c:yVal>
          <c:smooth val="0"/>
          <c:extLst>
            <c:ext xmlns:c16="http://schemas.microsoft.com/office/drawing/2014/chart" uri="{C3380CC4-5D6E-409C-BE32-E72D297353CC}">
              <c16:uniqueId val="{00000009-B7D2-4FAA-8EC2-F3014BF8732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{58F0D748-E96F-4AC8-A3DF-482AA4D60E3B}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7D2-4FAA-8EC2-F3014BF8732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{A145253E-6DF9-434A-BD84-823C6D92F124}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7D2-4FAA-8EC2-F3014BF8732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{341FC003-6EDA-4E18-8642-B1E5BE39A563}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7D2-4FAA-8EC2-F3014BF8732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{3E4F8EB9-A5FF-4F2D-A7C2-C17C747B9A10}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7D2-4FAA-8EC2-F3014BF8732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{CB755267-297F-459C-A314-6AFAE9E6CD2A}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7D2-4FAA-8EC2-F3014BF87325}"/>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{8250DD0A-15AD-4BB0-8B2A-CECC0DDFD006}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7D2-4FAA-8EC2-F3014BF87325}"/>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{DEDB3722-F7AD-479E-B8C3-DF4AF3FE1391}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7D2-4FAA-8EC2-F3014BF87325}"/>
                </c:ext>
              </c:extLst>
            </c:dLbl>
            <c:dLbl>
              <c:idx val="24"/>
              <c:layout>
                <c:manualLayout>
                  <c:x val="0"/>
                  <c:y val="-1.892072577225813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{C422824F-2F4F-43BF-819B-EE8A001BC20C}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7D2-4FAA-8EC2-F3014BF87325}"/>
                </c:ext>
              </c:extLst>
            </c:dLbl>
            <c:dLbl>
              <c:idx val="32"/>
              <c:layout>
                <c:manualLayout>
                  <c:x val="0"/>
                  <c:y val="1.8920725772258097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{DFD1B025-56DC-49A5-B0CB-1A07DFDA30F8}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7D2-4FAA-8EC2-F3014BF8732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7.9</c:v>
                </c:pt>
                <c:pt idx="8">
                  <c:v>8</c:v>
                </c:pt>
                <c:pt idx="16">
                  <c:v>8</c:v>
                </c:pt>
                <c:pt idx="24">
                  <c:v>8.1</c:v>
                </c:pt>
                <c:pt idx="32">
                  <c:v>8.1</c:v>
                </c:pt>
              </c:numCache>
            </c:numRef>
          </c:xVal>
          <c:yVal>
            <c:numRef>
              <c:f>公会計指標分析・財政指標組合せ分析表!$BP$77:$DC$77</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B7D2-4FAA-8EC2-F3014BF87325}"/>
            </c:ext>
          </c:extLst>
        </c:ser>
        <c:dLbls>
          <c:showLegendKey val="0"/>
          <c:showVal val="1"/>
          <c:showCatName val="0"/>
          <c:showSerName val="0"/>
          <c:showPercent val="0"/>
          <c:showBubbleSize val="0"/>
        </c:dLbls>
        <c:axId val="583982184"/>
        <c:axId val="583983752"/>
      </c:scatterChart>
      <c:valAx>
        <c:axId val="583982184"/>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583983752"/>
        <c:crosses val="autoZero"/>
        <c:crossBetween val="midCat"/>
      </c:valAx>
      <c:valAx>
        <c:axId val="583983752"/>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583982184"/>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宮城県松島町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12,885
12,778
53.56
7,260,578
6,938,872
196,230
4,190,050
4,734,888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上回っているが、人口減少や高齢化等により、全国平均・宮城県平均ともに下回っており、今後もこの傾向は継続する見通しである。公共施設等の統廃合及び個別施設計画に基づく長寿命化による歳出削減に加え、企業誘致・移住定住促進や町有地の売却等による自主財源確保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58738</xdr:rowOff>
    </xdr:from>
    <xdr:to>
      <xdr:col>23</xdr:col>
      <xdr:colOff>133350</xdr:colOff>
      <xdr:row>44</xdr:row>
      <xdr:rowOff>144992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30938"/>
          <a:ext cx="0" cy="1457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117069</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6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144992</xdr:rowOff>
    </xdr:from>
    <xdr:to>
      <xdr:col>24</xdr:col>
      <xdr:colOff>12700</xdr:colOff>
      <xdr:row>44</xdr:row>
      <xdr:rowOff>144992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8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145115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597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58738</xdr:rowOff>
    </xdr:from>
    <xdr:to>
      <xdr:col>24</xdr:col>
      <xdr:colOff>12700</xdr:colOff>
      <xdr:row>36</xdr:row>
      <xdr:rowOff>58738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3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65088</xdr:rowOff>
    </xdr:from>
    <xdr:to>
      <xdr:col>23</xdr:col>
      <xdr:colOff>133350</xdr:colOff>
      <xdr:row>43</xdr:row>
      <xdr:rowOff>65088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43743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167869</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368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65088</xdr:rowOff>
    </xdr:from>
    <xdr:to>
      <xdr:col>19</xdr:col>
      <xdr:colOff>133350</xdr:colOff>
      <xdr:row>43</xdr:row>
      <xdr:rowOff>65088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43743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34396</xdr:rowOff>
    </xdr:from>
    <xdr:to>
      <xdr:col>19</xdr:col>
      <xdr:colOff>184150</xdr:colOff>
      <xdr:row>43</xdr:row>
      <xdr:rowOff>135996</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120773</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4931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55033</xdr:rowOff>
    </xdr:from>
    <xdr:to>
      <xdr:col>15</xdr:col>
      <xdr:colOff>82550</xdr:colOff>
      <xdr:row>43</xdr:row>
      <xdr:rowOff>65088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427383"/>
          <a:ext cx="8890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34396</xdr:rowOff>
    </xdr:from>
    <xdr:to>
      <xdr:col>15</xdr:col>
      <xdr:colOff>133350</xdr:colOff>
      <xdr:row>43</xdr:row>
      <xdr:rowOff>135996</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120773</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493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55033</xdr:rowOff>
    </xdr:from>
    <xdr:to>
      <xdr:col>11</xdr:col>
      <xdr:colOff>31750</xdr:colOff>
      <xdr:row>43</xdr:row>
      <xdr:rowOff>55033</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4273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24342</xdr:rowOff>
    </xdr:from>
    <xdr:to>
      <xdr:col>11</xdr:col>
      <xdr:colOff>82550</xdr:colOff>
      <xdr:row>43</xdr:row>
      <xdr:rowOff>125942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110719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48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90610</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14288</xdr:rowOff>
    </xdr:from>
    <xdr:to>
      <xdr:col>23</xdr:col>
      <xdr:colOff>184150</xdr:colOff>
      <xdr:row>43</xdr:row>
      <xdr:rowOff>115888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386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30815</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23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14288</xdr:rowOff>
    </xdr:from>
    <xdr:to>
      <xdr:col>19</xdr:col>
      <xdr:colOff>184150</xdr:colOff>
      <xdr:row>43</xdr:row>
      <xdr:rowOff>115888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386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126065</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1555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14288</xdr:rowOff>
    </xdr:from>
    <xdr:to>
      <xdr:col>15</xdr:col>
      <xdr:colOff>133350</xdr:colOff>
      <xdr:row>43</xdr:row>
      <xdr:rowOff>115888</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386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126065</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155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4233</xdr:rowOff>
    </xdr:from>
    <xdr:to>
      <xdr:col>11</xdr:col>
      <xdr:colOff>82550</xdr:colOff>
      <xdr:row>43</xdr:row>
      <xdr:rowOff>105833</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116010</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116010</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ポイント増加し、類似団体平均を</a:t>
          </a:r>
          <a:r>
            <a:rPr kumimoji="1" lang="en-US" altLang="ja-JP" sz="1300">
              <a:latin typeface="ＭＳ Ｐゴシック" panose="020B0600070205080204" pitchFamily="50" charset="-128"/>
              <a:ea typeface="ＭＳ Ｐゴシック" panose="020B0600070205080204" pitchFamily="50" charset="-128"/>
            </a:rPr>
            <a:t>6.1</a:t>
          </a:r>
          <a:r>
            <a:rPr kumimoji="1" lang="ja-JP" altLang="en-US" sz="1300">
              <a:latin typeface="ＭＳ Ｐゴシック" panose="020B0600070205080204" pitchFamily="50" charset="-128"/>
              <a:ea typeface="ＭＳ Ｐゴシック" panose="020B0600070205080204" pitchFamily="50" charset="-128"/>
            </a:rPr>
            <a:t>ポイント上回った。主な要因としては、物価高騰の影響による物件費の増、児童福祉に係る扶助費の増によるものである。今後も高齢化等により扶助費の増加が予想されることから、自主財源の確保に努めるとともに、事務事業の見直し等による経常経費の削減に努める。</a:t>
          </a: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70696</xdr:rowOff>
    </xdr:from>
    <xdr:to>
      <xdr:col>23</xdr:col>
      <xdr:colOff>133350</xdr:colOff>
      <xdr:row>67</xdr:row>
      <xdr:rowOff>108162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014796"/>
          <a:ext cx="0" cy="15805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80239</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67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108162</xdr:rowOff>
    </xdr:from>
    <xdr:to>
      <xdr:col>24</xdr:col>
      <xdr:colOff>12700</xdr:colOff>
      <xdr:row>67</xdr:row>
      <xdr:rowOff>108162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95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157073</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70696</xdr:rowOff>
    </xdr:from>
    <xdr:to>
      <xdr:col>24</xdr:col>
      <xdr:colOff>12700</xdr:colOff>
      <xdr:row>58</xdr:row>
      <xdr:rowOff>70696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62442</xdr:rowOff>
    </xdr:from>
    <xdr:to>
      <xdr:col>23</xdr:col>
      <xdr:colOff>133350</xdr:colOff>
      <xdr:row>66</xdr:row>
      <xdr:rowOff>94615</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114800" y="11378142"/>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157921</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09592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141394</xdr:rowOff>
    </xdr:from>
    <xdr:to>
      <xdr:col>23</xdr:col>
      <xdr:colOff>184150</xdr:colOff>
      <xdr:row>65</xdr:row>
      <xdr:rowOff>71544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66</xdr:row>
      <xdr:rowOff>62442</xdr:rowOff>
    </xdr:from>
    <xdr:to>
      <xdr:col>19</xdr:col>
      <xdr:colOff>133350</xdr:colOff>
      <xdr:row>66</xdr:row>
      <xdr:rowOff>110702</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3225800" y="11378142"/>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141394</xdr:rowOff>
    </xdr:from>
    <xdr:to>
      <xdr:col>19</xdr:col>
      <xdr:colOff>184150</xdr:colOff>
      <xdr:row>65</xdr:row>
      <xdr:rowOff>71544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81721</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08830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131869</xdr:rowOff>
    </xdr:from>
    <xdr:to>
      <xdr:col>15</xdr:col>
      <xdr:colOff>82550</xdr:colOff>
      <xdr:row>66</xdr:row>
      <xdr:rowOff>110702</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1104669"/>
          <a:ext cx="889000" cy="32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73025</xdr:rowOff>
    </xdr:from>
    <xdr:to>
      <xdr:col>15</xdr:col>
      <xdr:colOff>133350</xdr:colOff>
      <xdr:row>65</xdr:row>
      <xdr:rowOff>3175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4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13352</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081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131869</xdr:rowOff>
    </xdr:from>
    <xdr:to>
      <xdr:col>11</xdr:col>
      <xdr:colOff>31750</xdr:colOff>
      <xdr:row>66</xdr:row>
      <xdr:rowOff>22225</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1104669"/>
          <a:ext cx="889000" cy="233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56108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0686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157480</xdr:rowOff>
    </xdr:from>
    <xdr:to>
      <xdr:col>7</xdr:col>
      <xdr:colOff>31750</xdr:colOff>
      <xdr:row>65</xdr:row>
      <xdr:rowOff>87630</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3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97807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089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43815</xdr:rowOff>
    </xdr:from>
    <xdr:to>
      <xdr:col>23</xdr:col>
      <xdr:colOff>184150</xdr:colOff>
      <xdr:row>66</xdr:row>
      <xdr:rowOff>145415</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35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15892</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1331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11642</xdr:rowOff>
    </xdr:from>
    <xdr:to>
      <xdr:col>19</xdr:col>
      <xdr:colOff>184150</xdr:colOff>
      <xdr:row>66</xdr:row>
      <xdr:rowOff>113242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327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98019</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1413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66</xdr:row>
      <xdr:rowOff>59902</xdr:rowOff>
    </xdr:from>
    <xdr:to>
      <xdr:col>15</xdr:col>
      <xdr:colOff>133350</xdr:colOff>
      <xdr:row>66</xdr:row>
      <xdr:rowOff>161502</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375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146279</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1461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81069</xdr:rowOff>
    </xdr:from>
    <xdr:to>
      <xdr:col>11</xdr:col>
      <xdr:colOff>82550</xdr:colOff>
      <xdr:row>65</xdr:row>
      <xdr:rowOff>11219</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1053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167446</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11402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142875</xdr:rowOff>
    </xdr:from>
    <xdr:to>
      <xdr:col>7</xdr:col>
      <xdr:colOff>31750</xdr:colOff>
      <xdr:row>66</xdr:row>
      <xdr:rowOff>73025</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28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57802</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137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[195,490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物価高騰の影響による物件費の増により、前年度比で</a:t>
          </a:r>
          <a:r>
            <a:rPr kumimoji="1" lang="en-US" altLang="ja-JP" sz="1300">
              <a:latin typeface="ＭＳ Ｐゴシック" panose="020B0600070205080204" pitchFamily="50" charset="-128"/>
              <a:ea typeface="ＭＳ Ｐゴシック" panose="020B0600070205080204" pitchFamily="50" charset="-128"/>
            </a:rPr>
            <a:t>5,325</a:t>
          </a:r>
          <a:r>
            <a:rPr kumimoji="1" lang="ja-JP" altLang="en-US" sz="1300">
              <a:latin typeface="ＭＳ Ｐゴシック" panose="020B0600070205080204" pitchFamily="50" charset="-128"/>
              <a:ea typeface="ＭＳ Ｐゴシック" panose="020B0600070205080204" pitchFamily="50" charset="-128"/>
            </a:rPr>
            <a:t>円の増となった。類似団体平均を下回っているものの、全国平均・宮城県平均ともに上回っているため、公共施設等の統廃合及び個別計画に基づく長寿命化を計画的に進め、経常経費の削減に努める。</a:t>
          </a: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163201</xdr:rowOff>
    </xdr:from>
    <xdr:to>
      <xdr:col>23</xdr:col>
      <xdr:colOff>133350</xdr:colOff>
      <xdr:row>88</xdr:row>
      <xdr:rowOff>29666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4050651"/>
          <a:ext cx="0" cy="10666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1743</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0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654,753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29666</xdr:rowOff>
    </xdr:from>
    <xdr:to>
      <xdr:col>24</xdr:col>
      <xdr:colOff>12700</xdr:colOff>
      <xdr:row>88</xdr:row>
      <xdr:rowOff>29666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117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78128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7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163201</xdr:rowOff>
    </xdr:from>
    <xdr:to>
      <xdr:col>24</xdr:col>
      <xdr:colOff>12700</xdr:colOff>
      <xdr:row>81</xdr:row>
      <xdr:rowOff>163201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4050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124157</xdr:rowOff>
    </xdr:from>
    <xdr:to>
      <xdr:col>23</xdr:col>
      <xdr:colOff>133350</xdr:colOff>
      <xdr:row>82</xdr:row>
      <xdr:rowOff>134865</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183057"/>
          <a:ext cx="838200" cy="10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136489</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1953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164412</xdr:rowOff>
    </xdr:from>
    <xdr:to>
      <xdr:col>23</xdr:col>
      <xdr:colOff>184150</xdr:colOff>
      <xdr:row>83</xdr:row>
      <xdr:rowOff>94562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223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123312</xdr:rowOff>
    </xdr:from>
    <xdr:to>
      <xdr:col>19</xdr:col>
      <xdr:colOff>133350</xdr:colOff>
      <xdr:row>82</xdr:row>
      <xdr:rowOff>124157</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182212"/>
          <a:ext cx="889000" cy="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127774</xdr:rowOff>
    </xdr:from>
    <xdr:to>
      <xdr:col>19</xdr:col>
      <xdr:colOff>184150</xdr:colOff>
      <xdr:row>83</xdr:row>
      <xdr:rowOff>57924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186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42701</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2730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111133</xdr:rowOff>
    </xdr:from>
    <xdr:to>
      <xdr:col>15</xdr:col>
      <xdr:colOff>82550</xdr:colOff>
      <xdr:row>82</xdr:row>
      <xdr:rowOff>123312</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170033"/>
          <a:ext cx="889000" cy="12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123233</xdr:rowOff>
    </xdr:from>
    <xdr:to>
      <xdr:col>15</xdr:col>
      <xdr:colOff>133350</xdr:colOff>
      <xdr:row>83</xdr:row>
      <xdr:rowOff>53383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18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38160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268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111133</xdr:rowOff>
    </xdr:from>
    <xdr:to>
      <xdr:col>11</xdr:col>
      <xdr:colOff>31750</xdr:colOff>
      <xdr:row>82</xdr:row>
      <xdr:rowOff>113726</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flipV="1">
          <a:off x="1447800" y="14170033"/>
          <a:ext cx="889000" cy="2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101577</xdr:rowOff>
    </xdr:from>
    <xdr:to>
      <xdr:col>11</xdr:col>
      <xdr:colOff>82550</xdr:colOff>
      <xdr:row>83</xdr:row>
      <xdr:rowOff>31727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16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16504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246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95193</xdr:rowOff>
    </xdr:from>
    <xdr:to>
      <xdr:col>7</xdr:col>
      <xdr:colOff>31750</xdr:colOff>
      <xdr:row>83</xdr:row>
      <xdr:rowOff>25343</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5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10120</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40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84065</xdr:rowOff>
    </xdr:from>
    <xdr:to>
      <xdr:col>23</xdr:col>
      <xdr:colOff>184150</xdr:colOff>
      <xdr:row>83</xdr:row>
      <xdr:rowOff>14215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14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100592</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3988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73357</xdr:rowOff>
    </xdr:from>
    <xdr:to>
      <xdr:col>19</xdr:col>
      <xdr:colOff>184150</xdr:colOff>
      <xdr:row>83</xdr:row>
      <xdr:rowOff>3507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13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13684</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901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72512</xdr:rowOff>
    </xdr:from>
    <xdr:to>
      <xdr:col>15</xdr:col>
      <xdr:colOff>133350</xdr:colOff>
      <xdr:row>83</xdr:row>
      <xdr:rowOff>2662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131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12839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900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60333</xdr:rowOff>
    </xdr:from>
    <xdr:to>
      <xdr:col>11</xdr:col>
      <xdr:colOff>82550</xdr:colOff>
      <xdr:row>82</xdr:row>
      <xdr:rowOff>161933</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119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660</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888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62926</xdr:rowOff>
    </xdr:from>
    <xdr:to>
      <xdr:col>7</xdr:col>
      <xdr:colOff>31750</xdr:colOff>
      <xdr:row>82</xdr:row>
      <xdr:rowOff>164526</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121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3253</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890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ポイント上昇したが、類似団体平均及び全国町村平均を下回っているため、今後も給与の適正化に努める。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56445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881100"/>
          <a:ext cx="0" cy="14343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28928</xdr:rowOff>
    </xdr:from>
    <xdr:to>
      <xdr:col>81</xdr:col>
      <xdr:colOff>44450</xdr:colOff>
      <xdr:row>84</xdr:row>
      <xdr:rowOff>55739</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430728"/>
          <a:ext cx="8382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20055</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5933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47978</xdr:rowOff>
    </xdr:from>
    <xdr:to>
      <xdr:col>81</xdr:col>
      <xdr:colOff>95250</xdr:colOff>
      <xdr:row>85</xdr:row>
      <xdr:rowOff>149578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12700</xdr:rowOff>
    </xdr:from>
    <xdr:to>
      <xdr:col>77</xdr:col>
      <xdr:colOff>44450</xdr:colOff>
      <xdr:row>84</xdr:row>
      <xdr:rowOff>28928</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4243050"/>
          <a:ext cx="889000" cy="187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23284</xdr:rowOff>
    </xdr:from>
    <xdr:to>
      <xdr:col>72</xdr:col>
      <xdr:colOff>203200</xdr:colOff>
      <xdr:row>83</xdr:row>
      <xdr:rowOff>12700</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4082184"/>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107543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23284</xdr:rowOff>
    </xdr:from>
    <xdr:to>
      <xdr:col>68</xdr:col>
      <xdr:colOff>152400</xdr:colOff>
      <xdr:row>82</xdr:row>
      <xdr:rowOff>63500</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08218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107543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74789</xdr:rowOff>
    </xdr:from>
    <xdr:to>
      <xdr:col>64</xdr:col>
      <xdr:colOff>152400</xdr:colOff>
      <xdr:row>86</xdr:row>
      <xdr:rowOff>4939</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161166</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734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4939</xdr:rowOff>
    </xdr:from>
    <xdr:to>
      <xdr:col>81</xdr:col>
      <xdr:colOff>95250</xdr:colOff>
      <xdr:row>84</xdr:row>
      <xdr:rowOff>106539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40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21466</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25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149578</xdr:rowOff>
    </xdr:from>
    <xdr:to>
      <xdr:col>77</xdr:col>
      <xdr:colOff>95250</xdr:colOff>
      <xdr:row>84</xdr:row>
      <xdr:rowOff>79728</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37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89905</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148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133350</xdr:rowOff>
    </xdr:from>
    <xdr:to>
      <xdr:col>73</xdr:col>
      <xdr:colOff>44450</xdr:colOff>
      <xdr:row>83</xdr:row>
      <xdr:rowOff>63500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19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73677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396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143934</xdr:rowOff>
    </xdr:from>
    <xdr:to>
      <xdr:col>68</xdr:col>
      <xdr:colOff>203200</xdr:colOff>
      <xdr:row>82</xdr:row>
      <xdr:rowOff>74084</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031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84261</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380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12700</xdr:rowOff>
    </xdr:from>
    <xdr:to>
      <xdr:col>64</xdr:col>
      <xdr:colOff>152400</xdr:colOff>
      <xdr:row>82</xdr:row>
      <xdr:rowOff>114300</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07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124477</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384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a:t>
          </a:r>
          <a:r>
            <a:rPr kumimoji="1" lang="en-US" altLang="ja-JP" sz="1300">
              <a:latin typeface="ＭＳ Ｐゴシック" panose="020B0600070205080204" pitchFamily="50" charset="-128"/>
              <a:ea typeface="ＭＳ Ｐゴシック" panose="020B0600070205080204" pitchFamily="50" charset="-128"/>
            </a:rPr>
            <a:t>0.17</a:t>
          </a:r>
          <a:r>
            <a:rPr kumimoji="1" lang="ja-JP" altLang="en-US" sz="1300">
              <a:latin typeface="ＭＳ Ｐゴシック" panose="020B0600070205080204" pitchFamily="50" charset="-128"/>
              <a:ea typeface="ＭＳ Ｐゴシック" panose="020B0600070205080204" pitchFamily="50" charset="-128"/>
            </a:rPr>
            <a:t>ポイントの増となり、類似団体平均を</a:t>
          </a:r>
          <a:r>
            <a:rPr kumimoji="1" lang="en-US" altLang="ja-JP" sz="1300">
              <a:latin typeface="ＭＳ Ｐゴシック" panose="020B0600070205080204" pitchFamily="50" charset="-128"/>
              <a:ea typeface="ＭＳ Ｐゴシック" panose="020B0600070205080204" pitchFamily="50" charset="-128"/>
            </a:rPr>
            <a:t>0.23</a:t>
          </a:r>
          <a:r>
            <a:rPr kumimoji="1" lang="ja-JP" altLang="en-US" sz="1300">
              <a:latin typeface="ＭＳ Ｐゴシック" panose="020B0600070205080204" pitchFamily="50" charset="-128"/>
              <a:ea typeface="ＭＳ Ｐゴシック" panose="020B0600070205080204" pitchFamily="50" charset="-128"/>
            </a:rPr>
            <a:t>ポイント上回った。職員数は定員管理計画の計画人員と同数だが、人口減少の影響により数値が増加した。今後も計画に基づき適正な定員管理に努める。</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86208</xdr:rowOff>
    </xdr:from>
    <xdr:to>
      <xdr:col>81</xdr:col>
      <xdr:colOff>44450</xdr:colOff>
      <xdr:row>67</xdr:row>
      <xdr:rowOff>98349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373208"/>
          <a:ext cx="0" cy="12122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70426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557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98349</xdr:rowOff>
    </xdr:from>
    <xdr:to>
      <xdr:col>81</xdr:col>
      <xdr:colOff>133350</xdr:colOff>
      <xdr:row>67</xdr:row>
      <xdr:rowOff>98349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585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1135</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10116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60</xdr:row>
      <xdr:rowOff>86208</xdr:rowOff>
    </xdr:from>
    <xdr:to>
      <xdr:col>81</xdr:col>
      <xdr:colOff>133350</xdr:colOff>
      <xdr:row>60</xdr:row>
      <xdr:rowOff>86208</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37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151232</xdr:rowOff>
    </xdr:from>
    <xdr:to>
      <xdr:col>81</xdr:col>
      <xdr:colOff>44450</xdr:colOff>
      <xdr:row>61</xdr:row>
      <xdr:rowOff>159436</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609682"/>
          <a:ext cx="838200" cy="8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114063</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1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97536</xdr:rowOff>
    </xdr:from>
    <xdr:to>
      <xdr:col>81</xdr:col>
      <xdr:colOff>95250</xdr:colOff>
      <xdr:row>62</xdr:row>
      <xdr:rowOff>27686</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127102</xdr:rowOff>
    </xdr:from>
    <xdr:to>
      <xdr:col>77</xdr:col>
      <xdr:colOff>44450</xdr:colOff>
      <xdr:row>61</xdr:row>
      <xdr:rowOff>151232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585552"/>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85471</xdr:rowOff>
    </xdr:from>
    <xdr:to>
      <xdr:col>77</xdr:col>
      <xdr:colOff>95250</xdr:colOff>
      <xdr:row>62</xdr:row>
      <xdr:rowOff>15621</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543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25798</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3127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127102</xdr:rowOff>
    </xdr:from>
    <xdr:to>
      <xdr:col>72</xdr:col>
      <xdr:colOff>203200</xdr:colOff>
      <xdr:row>61</xdr:row>
      <xdr:rowOff>127584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4401800" y="10585552"/>
          <a:ext cx="889000" cy="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82093</xdr:rowOff>
    </xdr:from>
    <xdr:to>
      <xdr:col>73</xdr:col>
      <xdr:colOff>44450</xdr:colOff>
      <xdr:row>62</xdr:row>
      <xdr:rowOff>12243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54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168470</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62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120828</xdr:rowOff>
    </xdr:from>
    <xdr:to>
      <xdr:col>68</xdr:col>
      <xdr:colOff>152400</xdr:colOff>
      <xdr:row>61</xdr:row>
      <xdr:rowOff>127584</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579278"/>
          <a:ext cx="889000" cy="6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76302</xdr:rowOff>
    </xdr:from>
    <xdr:to>
      <xdr:col>68</xdr:col>
      <xdr:colOff>203200</xdr:colOff>
      <xdr:row>62</xdr:row>
      <xdr:rowOff>6452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53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16629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303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75819</xdr:rowOff>
    </xdr:from>
    <xdr:to>
      <xdr:col>64</xdr:col>
      <xdr:colOff>152400</xdr:colOff>
      <xdr:row>62</xdr:row>
      <xdr:rowOff>5969</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534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162196</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620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108636</xdr:rowOff>
    </xdr:from>
    <xdr:to>
      <xdr:col>81</xdr:col>
      <xdr:colOff>95250</xdr:colOff>
      <xdr:row>62</xdr:row>
      <xdr:rowOff>38786</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567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80713</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53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100432</xdr:rowOff>
    </xdr:from>
    <xdr:to>
      <xdr:col>77</xdr:col>
      <xdr:colOff>95250</xdr:colOff>
      <xdr:row>62</xdr:row>
      <xdr:rowOff>30582</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558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15359</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6452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76302</xdr:rowOff>
    </xdr:from>
    <xdr:to>
      <xdr:col>73</xdr:col>
      <xdr:colOff>44450</xdr:colOff>
      <xdr:row>62</xdr:row>
      <xdr:rowOff>6452</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534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16629</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303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76784</xdr:rowOff>
    </xdr:from>
    <xdr:to>
      <xdr:col>68</xdr:col>
      <xdr:colOff>203200</xdr:colOff>
      <xdr:row>62</xdr:row>
      <xdr:rowOff>6934</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535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163161</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621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70028</xdr:rowOff>
    </xdr:from>
    <xdr:to>
      <xdr:col>64</xdr:col>
      <xdr:colOff>152400</xdr:colOff>
      <xdr:row>62</xdr:row>
      <xdr:rowOff>178</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528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10355</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29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ポイントの増となったが、類似団体平均を</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ポイント下回っている。今後は施設の大規模改修や道路整備事業に係る地方債償還が始まるため、比率の上昇が見込まれることから、引き続き事業精査及び新規発行の抑制を図り、比率の上昇を抑えていく。</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45</xdr:row>
      <xdr:rowOff>12954</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261100"/>
          <a:ext cx="0" cy="14671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156481</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70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12954</xdr:rowOff>
    </xdr:from>
    <xdr:to>
      <xdr:col>81</xdr:col>
      <xdr:colOff>133350</xdr:colOff>
      <xdr:row>45</xdr:row>
      <xdr:rowOff>12954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72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3827</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127000</xdr:rowOff>
    </xdr:from>
    <xdr:to>
      <xdr:col>81</xdr:col>
      <xdr:colOff>44450</xdr:colOff>
      <xdr:row>40</xdr:row>
      <xdr:rowOff>136652</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179800" y="6985000"/>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106189</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964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134112</xdr:rowOff>
    </xdr:from>
    <xdr:to>
      <xdr:col>81</xdr:col>
      <xdr:colOff>95250</xdr:colOff>
      <xdr:row>41</xdr:row>
      <xdr:rowOff>64262</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59436</xdr:rowOff>
    </xdr:from>
    <xdr:to>
      <xdr:col>77</xdr:col>
      <xdr:colOff>44450</xdr:colOff>
      <xdr:row>40</xdr:row>
      <xdr:rowOff>127000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5290800" y="6917436"/>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134112</xdr:rowOff>
    </xdr:from>
    <xdr:to>
      <xdr:col>77</xdr:col>
      <xdr:colOff>95250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49039</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7078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59436</xdr:rowOff>
    </xdr:from>
    <xdr:to>
      <xdr:col>72</xdr:col>
      <xdr:colOff>203200</xdr:colOff>
      <xdr:row>40</xdr:row>
      <xdr:rowOff>117348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4401800" y="6917436"/>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124460</xdr:rowOff>
    </xdr:from>
    <xdr:to>
      <xdr:col>73</xdr:col>
      <xdr:colOff>44450</xdr:colOff>
      <xdr:row>41</xdr:row>
      <xdr:rowOff>54610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39387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78740</xdr:rowOff>
    </xdr:from>
    <xdr:to>
      <xdr:col>68</xdr:col>
      <xdr:colOff>152400</xdr:colOff>
      <xdr:row>40</xdr:row>
      <xdr:rowOff>117348</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3512800" y="6936740"/>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124460</xdr:rowOff>
    </xdr:from>
    <xdr:to>
      <xdr:col>68</xdr:col>
      <xdr:colOff>203200</xdr:colOff>
      <xdr:row>41</xdr:row>
      <xdr:rowOff>54610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39387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114808</xdr:rowOff>
    </xdr:from>
    <xdr:to>
      <xdr:col>64</xdr:col>
      <xdr:colOff>152400</xdr:colOff>
      <xdr:row>41</xdr:row>
      <xdr:rowOff>44958</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697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29735</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7059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85852</xdr:rowOff>
    </xdr:from>
    <xdr:to>
      <xdr:col>81</xdr:col>
      <xdr:colOff>95250</xdr:colOff>
      <xdr:row>41</xdr:row>
      <xdr:rowOff>16002</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694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102379</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6788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76200</xdr:rowOff>
    </xdr:from>
    <xdr:to>
      <xdr:col>77</xdr:col>
      <xdr:colOff>95250</xdr:colOff>
      <xdr:row>41</xdr:row>
      <xdr:rowOff>6350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16527</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670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8636</xdr:rowOff>
    </xdr:from>
    <xdr:to>
      <xdr:col>73</xdr:col>
      <xdr:colOff>44450</xdr:colOff>
      <xdr:row>40</xdr:row>
      <xdr:rowOff>110236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686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120413</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663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66548</xdr:rowOff>
    </xdr:from>
    <xdr:to>
      <xdr:col>68</xdr:col>
      <xdr:colOff>203200</xdr:colOff>
      <xdr:row>40</xdr:row>
      <xdr:rowOff>168148</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692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6875</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6693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27940</xdr:rowOff>
    </xdr:from>
    <xdr:to>
      <xdr:col>64</xdr:col>
      <xdr:colOff>152400</xdr:colOff>
      <xdr:row>40</xdr:row>
      <xdr:rowOff>129540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688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139717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復興交付金事業の精算に伴う震災復興特別交付税の返還により、公債費に充てられる充当可能財源が減少したため、指標として示されることとなった。今後は施設の大規模改修や道路整備事業に係る地方債償還が始まるため、比率の上昇が見込まれることから、引き続き事業精査及び新規発行の抑制を図り、財政の健全化に努める。</a:t>
          </a: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66548</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451100"/>
          <a:ext cx="0" cy="15587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38625</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81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66548</xdr:rowOff>
    </xdr:from>
    <xdr:to>
      <xdr:col>81</xdr:col>
      <xdr:colOff>133350</xdr:colOff>
      <xdr:row>23</xdr:row>
      <xdr:rowOff>66548</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4009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29227</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25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14</xdr:row>
      <xdr:rowOff>115468</xdr:rowOff>
    </xdr:from>
    <xdr:to>
      <xdr:col>68</xdr:col>
      <xdr:colOff>152400</xdr:colOff>
      <xdr:row>15</xdr:row>
      <xdr:rowOff>5791</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3512800" y="2515768"/>
          <a:ext cx="889000" cy="61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0</xdr:rowOff>
    </xdr:from>
    <xdr:to>
      <xdr:col>77</xdr:col>
      <xdr:colOff>95250</xdr:colOff>
      <xdr:row>14</xdr:row>
      <xdr:rowOff>101600</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0</xdr:rowOff>
    </xdr:from>
    <xdr:to>
      <xdr:col>73</xdr:col>
      <xdr:colOff>44450</xdr:colOff>
      <xdr:row>14</xdr:row>
      <xdr:rowOff>101600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66599</xdr:rowOff>
    </xdr:from>
    <xdr:to>
      <xdr:col>68</xdr:col>
      <xdr:colOff>203200</xdr:colOff>
      <xdr:row>14</xdr:row>
      <xdr:rowOff>168199</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46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152976</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553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132232</xdr:rowOff>
    </xdr:from>
    <xdr:to>
      <xdr:col>64</xdr:col>
      <xdr:colOff>152400</xdr:colOff>
      <xdr:row>15</xdr:row>
      <xdr:rowOff>62382</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532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47159</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618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64668</xdr:rowOff>
    </xdr:from>
    <xdr:to>
      <xdr:col>81</xdr:col>
      <xdr:colOff>95250</xdr:colOff>
      <xdr:row>14</xdr:row>
      <xdr:rowOff>166268</xdr:rowOff>
    </xdr:to>
    <xdr:sp macro="" textlink="">
      <xdr:nvSpPr>
        <xdr:cNvPr id="455" name="楕円 454">
          <a:extLst>
            <a:ext uri="{FF2B5EF4-FFF2-40B4-BE49-F238E27FC236}">
              <a16:creationId xmlns:a16="http://schemas.microsoft.com/office/drawing/2014/main" id="{00000000-0008-0000-0300-0000C7010000}"/>
            </a:ext>
          </a:extLst>
        </xdr:cNvPr>
        <xdr:cNvSpPr/>
      </xdr:nvSpPr>
      <xdr:spPr>
        <a:xfrm>
          <a:off x="16967200" y="2464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36745</xdr:rowOff>
    </xdr:from>
    <xdr:ext cx="762000" cy="259045"/>
    <xdr:sp macro="" textlink="">
      <xdr:nvSpPr>
        <xdr:cNvPr id="456" name="将来負担の状況該当値テキスト">
          <a:extLst>
            <a:ext uri="{FF2B5EF4-FFF2-40B4-BE49-F238E27FC236}">
              <a16:creationId xmlns:a16="http://schemas.microsoft.com/office/drawing/2014/main" id="{00000000-0008-0000-0300-0000C8010000}"/>
            </a:ext>
          </a:extLst>
        </xdr:cNvPr>
        <xdr:cNvSpPr txBox="1"/>
      </xdr:nvSpPr>
      <xdr:spPr>
        <a:xfrm>
          <a:off x="17106900" y="2437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64668</xdr:rowOff>
    </xdr:from>
    <xdr:to>
      <xdr:col>68</xdr:col>
      <xdr:colOff>203200</xdr:colOff>
      <xdr:row>14</xdr:row>
      <xdr:rowOff>166268</xdr:rowOff>
    </xdr:to>
    <xdr:sp macro="" textlink="">
      <xdr:nvSpPr>
        <xdr:cNvPr id="457" name="楕円 456">
          <a:extLst>
            <a:ext uri="{FF2B5EF4-FFF2-40B4-BE49-F238E27FC236}">
              <a16:creationId xmlns:a16="http://schemas.microsoft.com/office/drawing/2014/main" id="{00000000-0008-0000-0300-0000C9010000}"/>
            </a:ext>
          </a:extLst>
        </xdr:cNvPr>
        <xdr:cNvSpPr/>
      </xdr:nvSpPr>
      <xdr:spPr>
        <a:xfrm>
          <a:off x="14351000" y="2464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4995</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233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126441</xdr:rowOff>
    </xdr:from>
    <xdr:to>
      <xdr:col>64</xdr:col>
      <xdr:colOff>152400</xdr:colOff>
      <xdr:row>15</xdr:row>
      <xdr:rowOff>56591</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3462000" y="2526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66768</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295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宮城県松島町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12,885
12,778
53.56
7,260,578
6,938,872
196,230
4,190,050
4,734,888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人件費に係る経常収支比率は前年度から</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ポイントの減となり、類似団体平均を下回った。引き続き定員や給与水準の適正化に取り組んでいく。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20320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4962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106697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93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20320</xdr:rowOff>
    </xdr:from>
    <xdr:to>
      <xdr:col>24</xdr:col>
      <xdr:colOff>114300</xdr:colOff>
      <xdr:row>34</xdr:row>
      <xdr:rowOff>20320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49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50800</xdr:rowOff>
    </xdr:from>
    <xdr:to>
      <xdr:col>24</xdr:col>
      <xdr:colOff>25400</xdr:colOff>
      <xdr:row>36</xdr:row>
      <xdr:rowOff>62230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22300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158767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59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130810</xdr:rowOff>
    </xdr:from>
    <xdr:to>
      <xdr:col>19</xdr:col>
      <xdr:colOff>187325</xdr:colOff>
      <xdr:row>36</xdr:row>
      <xdr:rowOff>62230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131560"/>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160020</xdr:rowOff>
    </xdr:from>
    <xdr:to>
      <xdr:col>20</xdr:col>
      <xdr:colOff>38100</xdr:colOff>
      <xdr:row>36</xdr:row>
      <xdr:rowOff>90170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100347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29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104140</xdr:rowOff>
    </xdr:from>
    <xdr:to>
      <xdr:col>15</xdr:col>
      <xdr:colOff>98425</xdr:colOff>
      <xdr:row>35</xdr:row>
      <xdr:rowOff>130810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0489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59707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3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104140</xdr:rowOff>
    </xdr:from>
    <xdr:to>
      <xdr:col>11</xdr:col>
      <xdr:colOff>9525</xdr:colOff>
      <xdr:row>36</xdr:row>
      <xdr:rowOff>96520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04890"/>
          <a:ext cx="889000" cy="16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129540</xdr:rowOff>
    </xdr:from>
    <xdr:to>
      <xdr:col>11</xdr:col>
      <xdr:colOff>60325</xdr:colOff>
      <xdr:row>36</xdr:row>
      <xdr:rowOff>59690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44467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34290</xdr:rowOff>
    </xdr:from>
    <xdr:to>
      <xdr:col>6</xdr:col>
      <xdr:colOff>171450</xdr:colOff>
      <xdr:row>36</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146067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7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0</xdr:rowOff>
    </xdr:from>
    <xdr:to>
      <xdr:col>24</xdr:col>
      <xdr:colOff>76200</xdr:colOff>
      <xdr:row>36</xdr:row>
      <xdr:rowOff>101600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16527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11430</xdr:rowOff>
    </xdr:from>
    <xdr:to>
      <xdr:col>20</xdr:col>
      <xdr:colOff>38100</xdr:colOff>
      <xdr:row>36</xdr:row>
      <xdr:rowOff>113030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8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97807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2700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80010</xdr:rowOff>
    </xdr:from>
    <xdr:to>
      <xdr:col>15</xdr:col>
      <xdr:colOff>149225</xdr:colOff>
      <xdr:row>36</xdr:row>
      <xdr:rowOff>10160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8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20337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4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53340</xdr:rowOff>
    </xdr:from>
    <xdr:to>
      <xdr:col>11</xdr:col>
      <xdr:colOff>60325</xdr:colOff>
      <xdr:row>35</xdr:row>
      <xdr:rowOff>154940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5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165117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22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45720</xdr:rowOff>
    </xdr:from>
    <xdr:to>
      <xdr:col>6</xdr:col>
      <xdr:colOff>171450</xdr:colOff>
      <xdr:row>36</xdr:row>
      <xdr:rowOff>147320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1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132097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30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物件費に係る経常収支比率は前年度から</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ポイントの増となり、類似団体平均を</a:t>
          </a:r>
          <a:r>
            <a:rPr kumimoji="1" lang="en-US" altLang="ja-JP" sz="1300">
              <a:latin typeface="ＭＳ Ｐゴシック" panose="020B0600070205080204" pitchFamily="50" charset="-128"/>
              <a:ea typeface="ＭＳ Ｐゴシック" panose="020B0600070205080204" pitchFamily="50" charset="-128"/>
            </a:rPr>
            <a:t>7.4</a:t>
          </a:r>
          <a:r>
            <a:rPr kumimoji="1" lang="ja-JP" altLang="en-US" sz="1300">
              <a:latin typeface="ＭＳ Ｐゴシック" panose="020B0600070205080204" pitchFamily="50" charset="-128"/>
              <a:ea typeface="ＭＳ Ｐゴシック" panose="020B0600070205080204" pitchFamily="50" charset="-128"/>
            </a:rPr>
            <a:t>ポイント上回った。主な要因としては、物価高騰の影響により委託料等が増加したことによるものである。今後も計画的な施設の統廃合や事務事業の見直し等による経常経費の削減に努める。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79375</xdr:rowOff>
    </xdr:from>
    <xdr:to>
      <xdr:col>82</xdr:col>
      <xdr:colOff>107950</xdr:colOff>
      <xdr:row>21</xdr:row>
      <xdr:rowOff>98425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30822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70502</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70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98425</xdr:rowOff>
    </xdr:from>
    <xdr:to>
      <xdr:col>82</xdr:col>
      <xdr:colOff>196850</xdr:colOff>
      <xdr:row>21</xdr:row>
      <xdr:rowOff>98425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98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165752</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05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79375</xdr:rowOff>
    </xdr:from>
    <xdr:to>
      <xdr:col>82</xdr:col>
      <xdr:colOff>196850</xdr:colOff>
      <xdr:row>13</xdr:row>
      <xdr:rowOff>79375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308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20</xdr:row>
      <xdr:rowOff>127000</xdr:rowOff>
    </xdr:from>
    <xdr:to>
      <xdr:col>82</xdr:col>
      <xdr:colOff>107950</xdr:colOff>
      <xdr:row>21</xdr:row>
      <xdr:rowOff>60325</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5671800" y="3556000"/>
          <a:ext cx="8382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7002</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7502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161925</xdr:rowOff>
    </xdr:from>
    <xdr:to>
      <xdr:col>82</xdr:col>
      <xdr:colOff>158750</xdr:colOff>
      <xdr:row>17</xdr:row>
      <xdr:rowOff>92075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90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20</xdr:row>
      <xdr:rowOff>127000</xdr:rowOff>
    </xdr:from>
    <xdr:to>
      <xdr:col>78</xdr:col>
      <xdr:colOff>69850</xdr:colOff>
      <xdr:row>21</xdr:row>
      <xdr:rowOff>69850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4782800" y="35560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133350</xdr:rowOff>
    </xdr:from>
    <xdr:to>
      <xdr:col>78</xdr:col>
      <xdr:colOff>120650</xdr:colOff>
      <xdr:row>17</xdr:row>
      <xdr:rowOff>63500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87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73677</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645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20</xdr:row>
      <xdr:rowOff>50800</xdr:rowOff>
    </xdr:from>
    <xdr:to>
      <xdr:col>73</xdr:col>
      <xdr:colOff>180975</xdr:colOff>
      <xdr:row>21</xdr:row>
      <xdr:rowOff>69850</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34798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123825</xdr:rowOff>
    </xdr:from>
    <xdr:to>
      <xdr:col>74</xdr:col>
      <xdr:colOff>31750</xdr:colOff>
      <xdr:row>17</xdr:row>
      <xdr:rowOff>53975</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86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64152</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635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20</xdr:row>
      <xdr:rowOff>50800</xdr:rowOff>
    </xdr:from>
    <xdr:to>
      <xdr:col>69</xdr:col>
      <xdr:colOff>92075</xdr:colOff>
      <xdr:row>20</xdr:row>
      <xdr:rowOff>107950</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flipV="1">
          <a:off x="13004800" y="34798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161925</xdr:rowOff>
    </xdr:from>
    <xdr:to>
      <xdr:col>69</xdr:col>
      <xdr:colOff>142875</xdr:colOff>
      <xdr:row>16</xdr:row>
      <xdr:rowOff>92075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73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102252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502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28575</xdr:rowOff>
    </xdr:from>
    <xdr:to>
      <xdr:col>65</xdr:col>
      <xdr:colOff>53975</xdr:colOff>
      <xdr:row>16</xdr:row>
      <xdr:rowOff>130175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77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140352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54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21</xdr:row>
      <xdr:rowOff>9525</xdr:rowOff>
    </xdr:from>
    <xdr:to>
      <xdr:col>82</xdr:col>
      <xdr:colOff>158750</xdr:colOff>
      <xdr:row>21</xdr:row>
      <xdr:rowOff>111125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360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20</xdr:row>
      <xdr:rowOff>89552</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3518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20</xdr:row>
      <xdr:rowOff>76200</xdr:rowOff>
    </xdr:from>
    <xdr:to>
      <xdr:col>78</xdr:col>
      <xdr:colOff>120650</xdr:colOff>
      <xdr:row>21</xdr:row>
      <xdr:rowOff>6350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35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20</xdr:row>
      <xdr:rowOff>162577</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3591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21</xdr:row>
      <xdr:rowOff>19050</xdr:rowOff>
    </xdr:from>
    <xdr:to>
      <xdr:col>74</xdr:col>
      <xdr:colOff>31750</xdr:colOff>
      <xdr:row>21</xdr:row>
      <xdr:rowOff>120650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361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21</xdr:row>
      <xdr:rowOff>105427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370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20</xdr:row>
      <xdr:rowOff>0</xdr:rowOff>
    </xdr:from>
    <xdr:to>
      <xdr:col>69</xdr:col>
      <xdr:colOff>142875</xdr:colOff>
      <xdr:row>20</xdr:row>
      <xdr:rowOff>101600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342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20</xdr:row>
      <xdr:rowOff>86377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351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20</xdr:row>
      <xdr:rowOff>57150</xdr:rowOff>
    </xdr:from>
    <xdr:to>
      <xdr:col>65</xdr:col>
      <xdr:colOff>53975</xdr:colOff>
      <xdr:row>20</xdr:row>
      <xdr:rowOff>158750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348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20</xdr:row>
      <xdr:rowOff>143527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357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扶助費に係る経常収支比率は児童手当等の増により前年度から</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ポイント上昇した。類似団体平均を下回っているものの、今後も少子化対策事業の推進等により、比率の上昇が見込まれる。</a:t>
          </a: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7" name="扶助費グラフ枠">
          <a:extLst>
            <a:ext uri="{FF2B5EF4-FFF2-40B4-BE49-F238E27FC236}">
              <a16:creationId xmlns:a16="http://schemas.microsoft.com/office/drawing/2014/main" id="{00000000-0008-0000-0400-0000BB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61</xdr:row>
      <xdr:rowOff>113393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4826000" y="9222015"/>
          <a:ext cx="0" cy="134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89" name="扶助費最小値テキスト">
          <a:extLst>
            <a:ext uri="{FF2B5EF4-FFF2-40B4-BE49-F238E27FC236}">
              <a16:creationId xmlns:a16="http://schemas.microsoft.com/office/drawing/2014/main" id="{00000000-0008-0000-0400-0000BD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91" name="扶助費最大値テキスト">
          <a:extLst>
            <a:ext uri="{FF2B5EF4-FFF2-40B4-BE49-F238E27FC236}">
              <a16:creationId xmlns:a16="http://schemas.microsoft.com/office/drawing/2014/main" id="{00000000-0008-0000-0400-0000BF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127000</xdr:rowOff>
    </xdr:from>
    <xdr:to>
      <xdr:col>24</xdr:col>
      <xdr:colOff>25400</xdr:colOff>
      <xdr:row>54</xdr:row>
      <xdr:rowOff>170543</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987800" y="9385300"/>
          <a:ext cx="8382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53720</xdr:rowOff>
    </xdr:from>
    <xdr:ext cx="762000" cy="259045"/>
    <xdr:sp macro="" textlink="">
      <xdr:nvSpPr>
        <xdr:cNvPr id="194" name="扶助費平均値テキスト">
          <a:extLst>
            <a:ext uri="{FF2B5EF4-FFF2-40B4-BE49-F238E27FC236}">
              <a16:creationId xmlns:a16="http://schemas.microsoft.com/office/drawing/2014/main" id="{00000000-0008-0000-0400-0000C2000000}"/>
            </a:ext>
          </a:extLst>
        </xdr:cNvPr>
        <xdr:cNvSpPr txBox="1"/>
      </xdr:nvSpPr>
      <xdr:spPr>
        <a:xfrm>
          <a:off x="4914900" y="9654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81643</xdr:rowOff>
    </xdr:from>
    <xdr:to>
      <xdr:col>24</xdr:col>
      <xdr:colOff>76200</xdr:colOff>
      <xdr:row>57</xdr:row>
      <xdr:rowOff>11793</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47752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127000</xdr:rowOff>
    </xdr:from>
    <xdr:to>
      <xdr:col>19</xdr:col>
      <xdr:colOff>187325</xdr:colOff>
      <xdr:row>54</xdr:row>
      <xdr:rowOff>170543</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3098800" y="9385300"/>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146249</xdr:rowOff>
    </xdr:from>
    <xdr:ext cx="7366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606800" y="9747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170543</xdr:rowOff>
    </xdr:from>
    <xdr:to>
      <xdr:col>15</xdr:col>
      <xdr:colOff>98425</xdr:colOff>
      <xdr:row>55</xdr:row>
      <xdr:rowOff>20865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2209800" y="9428843"/>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16328</xdr:rowOff>
    </xdr:from>
    <xdr:to>
      <xdr:col>15</xdr:col>
      <xdr:colOff>149225</xdr:colOff>
      <xdr:row>56</xdr:row>
      <xdr:rowOff>117928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0480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102705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717800" y="9703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20865</xdr:rowOff>
    </xdr:from>
    <xdr:to>
      <xdr:col>11</xdr:col>
      <xdr:colOff>9525</xdr:colOff>
      <xdr:row>55</xdr:row>
      <xdr:rowOff>42635</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flipV="1">
          <a:off x="1320800" y="9450615"/>
          <a:ext cx="889000" cy="2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5443</xdr:rowOff>
    </xdr:from>
    <xdr:to>
      <xdr:col>11</xdr:col>
      <xdr:colOff>60325</xdr:colOff>
      <xdr:row>56</xdr:row>
      <xdr:rowOff>107043</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2159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91820</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828800" y="9693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5" name="フローチャート: 判断 204">
          <a:extLst>
            <a:ext uri="{FF2B5EF4-FFF2-40B4-BE49-F238E27FC236}">
              <a16:creationId xmlns:a16="http://schemas.microsoft.com/office/drawing/2014/main" id="{00000000-0008-0000-0400-0000CD000000}"/>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124477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939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119743</xdr:rowOff>
    </xdr:from>
    <xdr:to>
      <xdr:col>24</xdr:col>
      <xdr:colOff>76200</xdr:colOff>
      <xdr:row>55</xdr:row>
      <xdr:rowOff>49893</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4775200" y="937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136270</xdr:rowOff>
    </xdr:from>
    <xdr:ext cx="762000" cy="259045"/>
    <xdr:sp macro="" textlink="">
      <xdr:nvSpPr>
        <xdr:cNvPr id="213" name="扶助費該当値テキスト">
          <a:extLst>
            <a:ext uri="{FF2B5EF4-FFF2-40B4-BE49-F238E27FC236}">
              <a16:creationId xmlns:a16="http://schemas.microsoft.com/office/drawing/2014/main" id="{00000000-0008-0000-0400-0000D5000000}"/>
            </a:ext>
          </a:extLst>
        </xdr:cNvPr>
        <xdr:cNvSpPr txBox="1"/>
      </xdr:nvSpPr>
      <xdr:spPr>
        <a:xfrm>
          <a:off x="4914900" y="9223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76200</xdr:rowOff>
    </xdr:from>
    <xdr:to>
      <xdr:col>20</xdr:col>
      <xdr:colOff>38100</xdr:colOff>
      <xdr:row>55</xdr:row>
      <xdr:rowOff>6350</xdr:rowOff>
    </xdr:to>
    <xdr:sp macro="" textlink="">
      <xdr:nvSpPr>
        <xdr:cNvPr id="214" name="楕円 213">
          <a:extLst>
            <a:ext uri="{FF2B5EF4-FFF2-40B4-BE49-F238E27FC236}">
              <a16:creationId xmlns:a16="http://schemas.microsoft.com/office/drawing/2014/main" id="{00000000-0008-0000-0400-0000D6000000}"/>
            </a:ext>
          </a:extLst>
        </xdr:cNvPr>
        <xdr:cNvSpPr/>
      </xdr:nvSpPr>
      <xdr:spPr>
        <a:xfrm>
          <a:off x="3937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16527</xdr:rowOff>
    </xdr:from>
    <xdr:ext cx="736600" cy="259045"/>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3606800" y="910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119743</xdr:rowOff>
    </xdr:from>
    <xdr:to>
      <xdr:col>15</xdr:col>
      <xdr:colOff>149225</xdr:colOff>
      <xdr:row>55</xdr:row>
      <xdr:rowOff>49893</xdr:rowOff>
    </xdr:to>
    <xdr:sp macro="" textlink="">
      <xdr:nvSpPr>
        <xdr:cNvPr id="216" name="楕円 215">
          <a:extLst>
            <a:ext uri="{FF2B5EF4-FFF2-40B4-BE49-F238E27FC236}">
              <a16:creationId xmlns:a16="http://schemas.microsoft.com/office/drawing/2014/main" id="{00000000-0008-0000-0400-0000D8000000}"/>
            </a:ext>
          </a:extLst>
        </xdr:cNvPr>
        <xdr:cNvSpPr/>
      </xdr:nvSpPr>
      <xdr:spPr>
        <a:xfrm>
          <a:off x="3048000" y="937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60070</xdr:rowOff>
    </xdr:from>
    <xdr:ext cx="762000" cy="259045"/>
    <xdr:sp macro="" textlink="">
      <xdr:nvSpPr>
        <xdr:cNvPr id="217" name="テキスト ボックス 216">
          <a:extLst>
            <a:ext uri="{FF2B5EF4-FFF2-40B4-BE49-F238E27FC236}">
              <a16:creationId xmlns:a16="http://schemas.microsoft.com/office/drawing/2014/main" id="{00000000-0008-0000-0400-0000D9000000}"/>
            </a:ext>
          </a:extLst>
        </xdr:cNvPr>
        <xdr:cNvSpPr txBox="1"/>
      </xdr:nvSpPr>
      <xdr:spPr>
        <a:xfrm>
          <a:off x="2717800" y="914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141515</xdr:rowOff>
    </xdr:from>
    <xdr:to>
      <xdr:col>11</xdr:col>
      <xdr:colOff>60325</xdr:colOff>
      <xdr:row>55</xdr:row>
      <xdr:rowOff>71665</xdr:rowOff>
    </xdr:to>
    <xdr:sp macro="" textlink="">
      <xdr:nvSpPr>
        <xdr:cNvPr id="218" name="楕円 217">
          <a:extLst>
            <a:ext uri="{FF2B5EF4-FFF2-40B4-BE49-F238E27FC236}">
              <a16:creationId xmlns:a16="http://schemas.microsoft.com/office/drawing/2014/main" id="{00000000-0008-0000-0400-0000DA000000}"/>
            </a:ext>
          </a:extLst>
        </xdr:cNvPr>
        <xdr:cNvSpPr/>
      </xdr:nvSpPr>
      <xdr:spPr>
        <a:xfrm>
          <a:off x="21590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81842</xdr:rowOff>
    </xdr:from>
    <xdr:ext cx="762000" cy="259045"/>
    <xdr:sp macro="" textlink="">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828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163285</xdr:rowOff>
    </xdr:from>
    <xdr:to>
      <xdr:col>6</xdr:col>
      <xdr:colOff>171450</xdr:colOff>
      <xdr:row>55</xdr:row>
      <xdr:rowOff>93435</xdr:rowOff>
    </xdr:to>
    <xdr:sp macro="" textlink="">
      <xdr:nvSpPr>
        <xdr:cNvPr id="220" name="楕円 219">
          <a:extLst>
            <a:ext uri="{FF2B5EF4-FFF2-40B4-BE49-F238E27FC236}">
              <a16:creationId xmlns:a16="http://schemas.microsoft.com/office/drawing/2014/main" id="{00000000-0008-0000-0400-0000DC000000}"/>
            </a:ext>
          </a:extLst>
        </xdr:cNvPr>
        <xdr:cNvSpPr/>
      </xdr:nvSpPr>
      <xdr:spPr>
        <a:xfrm>
          <a:off x="1270000" y="942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103612</xdr:rowOff>
    </xdr:from>
    <xdr:ext cx="762000" cy="259045"/>
    <xdr:sp macro="" textlink="">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939800" y="919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は前年度と同数値となった。下水道事業の法適化により繰出金が減少したが、介護給付費に対する繰出金が依然として多額であることから、類似団体平均を上回っている。今後も事業精査による経費削減に努めていく。</a:t>
          </a:r>
        </a:p>
      </xdr:txBody>
    </xdr:sp>
    <xdr:clientData/>
  </xdr:twoCellAnchor>
  <xdr:oneCellAnchor>
    <xdr:from>
      <xdr:col>62</xdr:col>
      <xdr:colOff>6350</xdr:colOff>
      <xdr:row>49</xdr:row>
      <xdr:rowOff>107950</xdr:rowOff>
    </xdr:from>
    <xdr:ext cx="298543" cy="225703"/>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3" name="テキスト ボックス 242">
          <a:extLst>
            <a:ext uri="{FF2B5EF4-FFF2-40B4-BE49-F238E27FC236}">
              <a16:creationId xmlns:a16="http://schemas.microsoft.com/office/drawing/2014/main" id="{00000000-0008-0000-0400-0000F3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5" name="テキスト ボックス 244">
          <a:extLst>
            <a:ext uri="{FF2B5EF4-FFF2-40B4-BE49-F238E27FC236}">
              <a16:creationId xmlns:a16="http://schemas.microsoft.com/office/drawing/2014/main" id="{00000000-0008-0000-0400-0000F5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a:extLst>
            <a:ext uri="{FF2B5EF4-FFF2-40B4-BE49-F238E27FC236}">
              <a16:creationId xmlns:a16="http://schemas.microsoft.com/office/drawing/2014/main" id="{00000000-0008-0000-0400-0000F9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109038</xdr:rowOff>
    </xdr:from>
    <xdr:to>
      <xdr:col>82</xdr:col>
      <xdr:colOff>107950</xdr:colOff>
      <xdr:row>59</xdr:row>
      <xdr:rowOff>33927</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6510000" y="9195888"/>
          <a:ext cx="0" cy="9535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6004</xdr:rowOff>
    </xdr:from>
    <xdr:ext cx="762000" cy="259045"/>
    <xdr:sp macro="" textlink="">
      <xdr:nvSpPr>
        <xdr:cNvPr id="251" name="その他最小値テキスト">
          <a:extLst>
            <a:ext uri="{FF2B5EF4-FFF2-40B4-BE49-F238E27FC236}">
              <a16:creationId xmlns:a16="http://schemas.microsoft.com/office/drawing/2014/main" id="{00000000-0008-0000-0400-0000FB000000}"/>
            </a:ext>
          </a:extLst>
        </xdr:cNvPr>
        <xdr:cNvSpPr txBox="1"/>
      </xdr:nvSpPr>
      <xdr:spPr>
        <a:xfrm>
          <a:off x="16598900" y="10121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33927</xdr:rowOff>
    </xdr:from>
    <xdr:to>
      <xdr:col>82</xdr:col>
      <xdr:colOff>196850</xdr:colOff>
      <xdr:row>59</xdr:row>
      <xdr:rowOff>33927</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10149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23965</xdr:rowOff>
    </xdr:from>
    <xdr:ext cx="762000" cy="259045"/>
    <xdr:sp macro="" textlink="">
      <xdr:nvSpPr>
        <xdr:cNvPr id="253" name="その他最大値テキスト">
          <a:extLst>
            <a:ext uri="{FF2B5EF4-FFF2-40B4-BE49-F238E27FC236}">
              <a16:creationId xmlns:a16="http://schemas.microsoft.com/office/drawing/2014/main" id="{00000000-0008-0000-0400-0000FD000000}"/>
            </a:ext>
          </a:extLst>
        </xdr:cNvPr>
        <xdr:cNvSpPr txBox="1"/>
      </xdr:nvSpPr>
      <xdr:spPr>
        <a:xfrm>
          <a:off x="16598900" y="8939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109038</xdr:rowOff>
    </xdr:from>
    <xdr:to>
      <xdr:col>82</xdr:col>
      <xdr:colOff>196850</xdr:colOff>
      <xdr:row>53</xdr:row>
      <xdr:rowOff>109038</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9195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2903</xdr:rowOff>
    </xdr:from>
    <xdr:to>
      <xdr:col>82</xdr:col>
      <xdr:colOff>107950</xdr:colOff>
      <xdr:row>58</xdr:row>
      <xdr:rowOff>2903</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5671800" y="994700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109055</xdr:rowOff>
    </xdr:from>
    <xdr:ext cx="762000" cy="259045"/>
    <xdr:sp macro="" textlink="">
      <xdr:nvSpPr>
        <xdr:cNvPr id="256" name="その他平均値テキスト">
          <a:extLst>
            <a:ext uri="{FF2B5EF4-FFF2-40B4-BE49-F238E27FC236}">
              <a16:creationId xmlns:a16="http://schemas.microsoft.com/office/drawing/2014/main" id="{00000000-0008-0000-0400-000000010000}"/>
            </a:ext>
          </a:extLst>
        </xdr:cNvPr>
        <xdr:cNvSpPr txBox="1"/>
      </xdr:nvSpPr>
      <xdr:spPr>
        <a:xfrm>
          <a:off x="16598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92528</xdr:rowOff>
    </xdr:from>
    <xdr:to>
      <xdr:col>82</xdr:col>
      <xdr:colOff>158750</xdr:colOff>
      <xdr:row>57</xdr:row>
      <xdr:rowOff>22678</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6459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2903</xdr:rowOff>
    </xdr:from>
    <xdr:to>
      <xdr:col>78</xdr:col>
      <xdr:colOff>69850</xdr:colOff>
      <xdr:row>60</xdr:row>
      <xdr:rowOff>149860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4782800" y="9947003"/>
          <a:ext cx="889000" cy="489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12519</xdr:rowOff>
    </xdr:from>
    <xdr:to>
      <xdr:col>78</xdr:col>
      <xdr:colOff>120650</xdr:colOff>
      <xdr:row>57</xdr:row>
      <xdr:rowOff>114119</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5621000" y="978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124296</xdr:rowOff>
    </xdr:from>
    <xdr:ext cx="7366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290800" y="95540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6169</xdr:rowOff>
    </xdr:from>
    <xdr:to>
      <xdr:col>73</xdr:col>
      <xdr:colOff>180975</xdr:colOff>
      <xdr:row>60</xdr:row>
      <xdr:rowOff>149860</xdr:rowOff>
    </xdr:to>
    <xdr:cxnSp macro="">
      <xdr:nvCxnSpPr>
        <xdr:cNvPr id="261" name="直線コネクタ 260">
          <a:extLst>
            <a:ext uri="{FF2B5EF4-FFF2-40B4-BE49-F238E27FC236}">
              <a16:creationId xmlns:a16="http://schemas.microsoft.com/office/drawing/2014/main" id="{00000000-0008-0000-0400-000005010000}"/>
            </a:ext>
          </a:extLst>
        </xdr:cNvPr>
        <xdr:cNvCxnSpPr/>
      </xdr:nvCxnSpPr>
      <xdr:spPr>
        <a:xfrm>
          <a:off x="13893800" y="10293169"/>
          <a:ext cx="889000" cy="143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12519</xdr:rowOff>
    </xdr:from>
    <xdr:to>
      <xdr:col>74</xdr:col>
      <xdr:colOff>31750</xdr:colOff>
      <xdr:row>57</xdr:row>
      <xdr:rowOff>114119</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4732000" y="978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124296</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401800" y="9554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6169</xdr:rowOff>
    </xdr:from>
    <xdr:to>
      <xdr:col>69</xdr:col>
      <xdr:colOff>92075</xdr:colOff>
      <xdr:row>60</xdr:row>
      <xdr:rowOff>51888</xdr:rowOff>
    </xdr:to>
    <xdr:cxnSp macro="">
      <xdr:nvCxnSpPr>
        <xdr:cNvPr id="264" name="直線コネクタ 263">
          <a:extLst>
            <a:ext uri="{FF2B5EF4-FFF2-40B4-BE49-F238E27FC236}">
              <a16:creationId xmlns:a16="http://schemas.microsoft.com/office/drawing/2014/main" id="{00000000-0008-0000-0400-000008010000}"/>
            </a:ext>
          </a:extLst>
        </xdr:cNvPr>
        <xdr:cNvCxnSpPr/>
      </xdr:nvCxnSpPr>
      <xdr:spPr>
        <a:xfrm flipV="1">
          <a:off x="13004800" y="10293169"/>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19050</xdr:rowOff>
    </xdr:from>
    <xdr:to>
      <xdr:col>69</xdr:col>
      <xdr:colOff>142875</xdr:colOff>
      <xdr:row>57</xdr:row>
      <xdr:rowOff>120650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3843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130827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512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77833</xdr:rowOff>
    </xdr:from>
    <xdr:to>
      <xdr:col>65</xdr:col>
      <xdr:colOff>53975</xdr:colOff>
      <xdr:row>58</xdr:row>
      <xdr:rowOff>7983</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2954000" y="9850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18160</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623800" y="9619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123553</xdr:rowOff>
    </xdr:from>
    <xdr:to>
      <xdr:col>82</xdr:col>
      <xdr:colOff>158750</xdr:colOff>
      <xdr:row>58</xdr:row>
      <xdr:rowOff>53703</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6459200" y="9896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95630</xdr:rowOff>
    </xdr:from>
    <xdr:ext cx="762000" cy="259045"/>
    <xdr:sp macro="" textlink="">
      <xdr:nvSpPr>
        <xdr:cNvPr id="275" name="その他該当値テキスト">
          <a:extLst>
            <a:ext uri="{FF2B5EF4-FFF2-40B4-BE49-F238E27FC236}">
              <a16:creationId xmlns:a16="http://schemas.microsoft.com/office/drawing/2014/main" id="{00000000-0008-0000-0400-000013010000}"/>
            </a:ext>
          </a:extLst>
        </xdr:cNvPr>
        <xdr:cNvSpPr txBox="1"/>
      </xdr:nvSpPr>
      <xdr:spPr>
        <a:xfrm>
          <a:off x="16598900" y="98682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123553</xdr:rowOff>
    </xdr:from>
    <xdr:to>
      <xdr:col>78</xdr:col>
      <xdr:colOff>120650</xdr:colOff>
      <xdr:row>58</xdr:row>
      <xdr:rowOff>53703</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5621000" y="9896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38480</xdr:rowOff>
    </xdr:from>
    <xdr:ext cx="7366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5290800" y="99825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99060</xdr:rowOff>
    </xdr:from>
    <xdr:to>
      <xdr:col>74</xdr:col>
      <xdr:colOff>31750</xdr:colOff>
      <xdr:row>61</xdr:row>
      <xdr:rowOff>29210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4732000" y="1038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13987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4401800" y="1047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126819</xdr:rowOff>
    </xdr:from>
    <xdr:to>
      <xdr:col>69</xdr:col>
      <xdr:colOff>142875</xdr:colOff>
      <xdr:row>60</xdr:row>
      <xdr:rowOff>56969</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3843000" y="10242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41746</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3512800" y="10328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1088</xdr:rowOff>
    </xdr:from>
    <xdr:to>
      <xdr:col>65</xdr:col>
      <xdr:colOff>53975</xdr:colOff>
      <xdr:row>60</xdr:row>
      <xdr:rowOff>102688</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2954000" y="10288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87465</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623800" y="10374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補助費等に係る経常収支比率は前年度から</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ポイントの増となり、類似団体平均を</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ポイント上回っている。主な要因としては、復興交付金事業の精算に伴う震災復興特別交付税の返還と下水道事業の法適化により繰出金が補助費となったためである。今後も下水道事業の動向に注視しつつ、各種団体への補助金の見直し等により経費の縮減に努める。</a:t>
          </a:r>
        </a:p>
      </xdr:txBody>
    </xdr:sp>
    <xdr:clientData/>
  </xdr:twoCellAnchor>
  <xdr:oneCellAnchor>
    <xdr:from>
      <xdr:col>62</xdr:col>
      <xdr:colOff>6350</xdr:colOff>
      <xdr:row>29</xdr:row>
      <xdr:rowOff>107950</xdr:rowOff>
    </xdr:from>
    <xdr:ext cx="298543" cy="225703"/>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7" name="補助費等グラフ枠">
          <a:extLst>
            <a:ext uri="{FF2B5EF4-FFF2-40B4-BE49-F238E27FC236}">
              <a16:creationId xmlns:a16="http://schemas.microsoft.com/office/drawing/2014/main" id="{00000000-0008-0000-0400-000033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168148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6510000" y="5956300"/>
          <a:ext cx="0" cy="106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140225</xdr:rowOff>
    </xdr:from>
    <xdr:ext cx="762000" cy="259045"/>
    <xdr:sp macro="" textlink="">
      <xdr:nvSpPr>
        <xdr:cNvPr id="309" name="補助費等最小値テキスト">
          <a:extLst>
            <a:ext uri="{FF2B5EF4-FFF2-40B4-BE49-F238E27FC236}">
              <a16:creationId xmlns:a16="http://schemas.microsoft.com/office/drawing/2014/main" id="{00000000-0008-0000-0400-000035010000}"/>
            </a:ext>
          </a:extLst>
        </xdr:cNvPr>
        <xdr:cNvSpPr txBox="1"/>
      </xdr:nvSpPr>
      <xdr:spPr>
        <a:xfrm>
          <a:off x="16598900" y="699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168148</xdr:rowOff>
    </xdr:from>
    <xdr:to>
      <xdr:col>82</xdr:col>
      <xdr:colOff>196850</xdr:colOff>
      <xdr:row>40</xdr:row>
      <xdr:rowOff>168148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7026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41927</xdr:rowOff>
    </xdr:from>
    <xdr:ext cx="762000" cy="259045"/>
    <xdr:sp macro="" textlink="">
      <xdr:nvSpPr>
        <xdr:cNvPr id="311" name="補助費等最大値テキスト">
          <a:extLst>
            <a:ext uri="{FF2B5EF4-FFF2-40B4-BE49-F238E27FC236}">
              <a16:creationId xmlns:a16="http://schemas.microsoft.com/office/drawing/2014/main" id="{00000000-0008-0000-0400-000037010000}"/>
            </a:ext>
          </a:extLst>
        </xdr:cNvPr>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6421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62992</xdr:rowOff>
    </xdr:from>
    <xdr:to>
      <xdr:col>82</xdr:col>
      <xdr:colOff>107950</xdr:colOff>
      <xdr:row>38</xdr:row>
      <xdr:rowOff>76708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5671800" y="6578092"/>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122445</xdr:rowOff>
    </xdr:from>
    <xdr:ext cx="762000" cy="259045"/>
    <xdr:sp macro="" textlink="">
      <xdr:nvSpPr>
        <xdr:cNvPr id="314" name="補助費等平均値テキスト">
          <a:extLst>
            <a:ext uri="{FF2B5EF4-FFF2-40B4-BE49-F238E27FC236}">
              <a16:creationId xmlns:a16="http://schemas.microsoft.com/office/drawing/2014/main" id="{00000000-0008-0000-0400-00003A010000}"/>
            </a:ext>
          </a:extLst>
        </xdr:cNvPr>
        <xdr:cNvSpPr txBox="1"/>
      </xdr:nvSpPr>
      <xdr:spPr>
        <a:xfrm>
          <a:off x="16598900" y="62946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105918</xdr:rowOff>
    </xdr:from>
    <xdr:to>
      <xdr:col>82</xdr:col>
      <xdr:colOff>158750</xdr:colOff>
      <xdr:row>38</xdr:row>
      <xdr:rowOff>36068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6459200" y="644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10414</xdr:rowOff>
    </xdr:from>
    <xdr:to>
      <xdr:col>78</xdr:col>
      <xdr:colOff>69850</xdr:colOff>
      <xdr:row>38</xdr:row>
      <xdr:rowOff>62992</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4782800" y="6354064"/>
          <a:ext cx="889000" cy="22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525</xdr:rowOff>
    </xdr:from>
    <xdr:ext cx="7366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290800" y="6172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67564</xdr:rowOff>
    </xdr:from>
    <xdr:to>
      <xdr:col>73</xdr:col>
      <xdr:colOff>180975</xdr:colOff>
      <xdr:row>37</xdr:row>
      <xdr:rowOff>10414</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a:off x="13893800" y="6239764"/>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67564</xdr:rowOff>
    </xdr:from>
    <xdr:to>
      <xdr:col>69</xdr:col>
      <xdr:colOff>92075</xdr:colOff>
      <xdr:row>36</xdr:row>
      <xdr:rowOff>67564</xdr:rowOff>
    </xdr:to>
    <xdr:cxnSp macro="">
      <xdr:nvCxnSpPr>
        <xdr:cNvPr id="322" name="直線コネクタ 321">
          <a:extLst>
            <a:ext uri="{FF2B5EF4-FFF2-40B4-BE49-F238E27FC236}">
              <a16:creationId xmlns:a16="http://schemas.microsoft.com/office/drawing/2014/main" id="{00000000-0008-0000-0400-000042010000}"/>
            </a:ext>
          </a:extLst>
        </xdr:cNvPr>
        <xdr:cNvCxnSpPr/>
      </xdr:nvCxnSpPr>
      <xdr:spPr>
        <a:xfrm>
          <a:off x="13004800" y="62397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77995</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512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46482</xdr:rowOff>
    </xdr:from>
    <xdr:to>
      <xdr:col>65</xdr:col>
      <xdr:colOff>53975</xdr:colOff>
      <xdr:row>37</xdr:row>
      <xdr:rowOff>148082</xdr:rowOff>
    </xdr:to>
    <xdr:sp macro="" textlink="">
      <xdr:nvSpPr>
        <xdr:cNvPr id="325" name="フローチャート: 判断 324">
          <a:extLst>
            <a:ext uri="{FF2B5EF4-FFF2-40B4-BE49-F238E27FC236}">
              <a16:creationId xmlns:a16="http://schemas.microsoft.com/office/drawing/2014/main" id="{00000000-0008-0000-0400-000045010000}"/>
            </a:ext>
          </a:extLst>
        </xdr:cNvPr>
        <xdr:cNvSpPr/>
      </xdr:nvSpPr>
      <xdr:spPr>
        <a:xfrm>
          <a:off x="129540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132859</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623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25908</xdr:rowOff>
    </xdr:from>
    <xdr:to>
      <xdr:col>82</xdr:col>
      <xdr:colOff>158750</xdr:colOff>
      <xdr:row>38</xdr:row>
      <xdr:rowOff>127508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6459200" y="6541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169435</xdr:rowOff>
    </xdr:from>
    <xdr:ext cx="762000" cy="259045"/>
    <xdr:sp macro="" textlink="">
      <xdr:nvSpPr>
        <xdr:cNvPr id="333" name="補助費等該当値テキスト">
          <a:extLst>
            <a:ext uri="{FF2B5EF4-FFF2-40B4-BE49-F238E27FC236}">
              <a16:creationId xmlns:a16="http://schemas.microsoft.com/office/drawing/2014/main" id="{00000000-0008-0000-0400-00004D010000}"/>
            </a:ext>
          </a:extLst>
        </xdr:cNvPr>
        <xdr:cNvSpPr txBox="1"/>
      </xdr:nvSpPr>
      <xdr:spPr>
        <a:xfrm>
          <a:off x="16598900" y="6513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12192</xdr:rowOff>
    </xdr:from>
    <xdr:to>
      <xdr:col>78</xdr:col>
      <xdr:colOff>120650</xdr:colOff>
      <xdr:row>38</xdr:row>
      <xdr:rowOff>113792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5621000" y="652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98569</xdr:rowOff>
    </xdr:from>
    <xdr:ext cx="7366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5290800" y="6613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131064</xdr:rowOff>
    </xdr:from>
    <xdr:to>
      <xdr:col>74</xdr:col>
      <xdr:colOff>31750</xdr:colOff>
      <xdr:row>37</xdr:row>
      <xdr:rowOff>61214</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4732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71391</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4401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16764</xdr:rowOff>
    </xdr:from>
    <xdr:to>
      <xdr:col>69</xdr:col>
      <xdr:colOff>142875</xdr:colOff>
      <xdr:row>36</xdr:row>
      <xdr:rowOff>118364</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38430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128541</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3512800" y="5957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16764</xdr:rowOff>
    </xdr:from>
    <xdr:to>
      <xdr:col>65</xdr:col>
      <xdr:colOff>53975</xdr:colOff>
      <xdr:row>36</xdr:row>
      <xdr:rowOff>118364</xdr:rowOff>
    </xdr:to>
    <xdr:sp macro="" textlink="">
      <xdr:nvSpPr>
        <xdr:cNvPr id="340" name="楕円 339">
          <a:extLst>
            <a:ext uri="{FF2B5EF4-FFF2-40B4-BE49-F238E27FC236}">
              <a16:creationId xmlns:a16="http://schemas.microsoft.com/office/drawing/2014/main" id="{00000000-0008-0000-0400-000054010000}"/>
            </a:ext>
          </a:extLst>
        </xdr:cNvPr>
        <xdr:cNvSpPr/>
      </xdr:nvSpPr>
      <xdr:spPr>
        <a:xfrm>
          <a:off x="129540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128541</xdr:rowOff>
    </xdr:from>
    <xdr:ext cx="762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12623800" y="5957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公債費に係る経常収支比率は前年度から</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ポイントの減となり、類似団体平均を下回っている。今後も事業精査及び新規発行の抑制等により、公債費の縮減に努める。</a:t>
          </a:r>
        </a:p>
      </xdr:txBody>
    </xdr:sp>
    <xdr:clientData/>
  </xdr:twoCellAnchor>
  <xdr:oneCellAnchor>
    <xdr:from>
      <xdr:col>3</xdr:col>
      <xdr:colOff>123825</xdr:colOff>
      <xdr:row>69</xdr:row>
      <xdr:rowOff>107950</xdr:rowOff>
    </xdr:from>
    <xdr:ext cx="298543" cy="225703"/>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00000000-0008-0000-0400-00006D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80</xdr:row>
      <xdr:rowOff>140715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4826000" y="12750292"/>
          <a:ext cx="0" cy="1106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7" name="公債費最小値テキスト">
          <a:extLst>
            <a:ext uri="{FF2B5EF4-FFF2-40B4-BE49-F238E27FC236}">
              <a16:creationId xmlns:a16="http://schemas.microsoft.com/office/drawing/2014/main" id="{00000000-0008-0000-0400-00006F010000}"/>
            </a:ext>
          </a:extLst>
        </xdr:cNvPr>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9" name="公債費最大値テキスト">
          <a:extLst>
            <a:ext uri="{FF2B5EF4-FFF2-40B4-BE49-F238E27FC236}">
              <a16:creationId xmlns:a16="http://schemas.microsoft.com/office/drawing/2014/main" id="{00000000-0008-0000-0400-000071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81280</xdr:rowOff>
    </xdr:from>
    <xdr:to>
      <xdr:col>24</xdr:col>
      <xdr:colOff>25400</xdr:colOff>
      <xdr:row>76</xdr:row>
      <xdr:rowOff>113285</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987800" y="13111480"/>
          <a:ext cx="8382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148862</xdr:rowOff>
    </xdr:from>
    <xdr:ext cx="762000" cy="259045"/>
    <xdr:sp macro="" textlink="">
      <xdr:nvSpPr>
        <xdr:cNvPr id="372" name="公債費平均値テキスト">
          <a:extLst>
            <a:ext uri="{FF2B5EF4-FFF2-40B4-BE49-F238E27FC236}">
              <a16:creationId xmlns:a16="http://schemas.microsoft.com/office/drawing/2014/main" id="{00000000-0008-0000-0400-000074010000}"/>
            </a:ext>
          </a:extLst>
        </xdr:cNvPr>
        <xdr:cNvSpPr txBox="1"/>
      </xdr:nvSpPr>
      <xdr:spPr>
        <a:xfrm>
          <a:off x="4914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5335</xdr:rowOff>
    </xdr:from>
    <xdr:to>
      <xdr:col>24</xdr:col>
      <xdr:colOff>76200</xdr:colOff>
      <xdr:row>77</xdr:row>
      <xdr:rowOff>106935</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4775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99568</xdr:rowOff>
    </xdr:from>
    <xdr:to>
      <xdr:col>19</xdr:col>
      <xdr:colOff>187325</xdr:colOff>
      <xdr:row>76</xdr:row>
      <xdr:rowOff>113285</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3098800" y="13129768"/>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128288</xdr:rowOff>
    </xdr:from>
    <xdr:ext cx="7366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606800" y="13329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62992</xdr:rowOff>
    </xdr:from>
    <xdr:to>
      <xdr:col>15</xdr:col>
      <xdr:colOff>98425</xdr:colOff>
      <xdr:row>76</xdr:row>
      <xdr:rowOff>99568</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2209800" y="1309319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62992</xdr:rowOff>
    </xdr:from>
    <xdr:to>
      <xdr:col>11</xdr:col>
      <xdr:colOff>9525</xdr:colOff>
      <xdr:row>76</xdr:row>
      <xdr:rowOff>62992</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a:off x="1320800" y="130931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9906</xdr:rowOff>
    </xdr:from>
    <xdr:to>
      <xdr:col>11</xdr:col>
      <xdr:colOff>60325</xdr:colOff>
      <xdr:row>77</xdr:row>
      <xdr:rowOff>111506</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2159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96283</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30480</xdr:rowOff>
    </xdr:from>
    <xdr:to>
      <xdr:col>24</xdr:col>
      <xdr:colOff>76200</xdr:colOff>
      <xdr:row>76</xdr:row>
      <xdr:rowOff>132080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47752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47007</xdr:rowOff>
    </xdr:from>
    <xdr:ext cx="762000" cy="259045"/>
    <xdr:sp macro="" textlink="">
      <xdr:nvSpPr>
        <xdr:cNvPr id="391" name="公債費該当値テキスト">
          <a:extLst>
            <a:ext uri="{FF2B5EF4-FFF2-40B4-BE49-F238E27FC236}">
              <a16:creationId xmlns:a16="http://schemas.microsoft.com/office/drawing/2014/main" id="{00000000-0008-0000-0400-000087010000}"/>
            </a:ext>
          </a:extLst>
        </xdr:cNvPr>
        <xdr:cNvSpPr txBox="1"/>
      </xdr:nvSpPr>
      <xdr:spPr>
        <a:xfrm>
          <a:off x="49149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62485</xdr:rowOff>
    </xdr:from>
    <xdr:to>
      <xdr:col>20</xdr:col>
      <xdr:colOff>38100</xdr:colOff>
      <xdr:row>76</xdr:row>
      <xdr:rowOff>164085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937000" y="1309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2811</xdr:rowOff>
    </xdr:from>
    <xdr:ext cx="7366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606800" y="12861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48768</xdr:rowOff>
    </xdr:from>
    <xdr:to>
      <xdr:col>15</xdr:col>
      <xdr:colOff>149225</xdr:colOff>
      <xdr:row>76</xdr:row>
      <xdr:rowOff>150368</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048000" y="1307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160545</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717800" y="1284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12192</xdr:rowOff>
    </xdr:from>
    <xdr:to>
      <xdr:col>11</xdr:col>
      <xdr:colOff>60325</xdr:colOff>
      <xdr:row>76</xdr:row>
      <xdr:rowOff>113792</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2159000" y="1304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123969</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828800" y="12811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12192</xdr:rowOff>
    </xdr:from>
    <xdr:to>
      <xdr:col>6</xdr:col>
      <xdr:colOff>171450</xdr:colOff>
      <xdr:row>76</xdr:row>
      <xdr:rowOff>113792</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1270000" y="1304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123969</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939800" y="12811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公債費以外に係る経常収支比率は前年度から</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ポイントの増となり、類似団体平均を</a:t>
          </a:r>
          <a:r>
            <a:rPr kumimoji="1" lang="en-US" altLang="ja-JP" sz="1300">
              <a:latin typeface="ＭＳ Ｐゴシック" panose="020B0600070205080204" pitchFamily="50" charset="-128"/>
              <a:ea typeface="ＭＳ Ｐゴシック" panose="020B0600070205080204" pitchFamily="50" charset="-128"/>
            </a:rPr>
            <a:t>9.3</a:t>
          </a:r>
          <a:r>
            <a:rPr kumimoji="1" lang="ja-JP" altLang="en-US" sz="1300">
              <a:latin typeface="ＭＳ Ｐゴシック" panose="020B0600070205080204" pitchFamily="50" charset="-128"/>
              <a:ea typeface="ＭＳ Ｐゴシック" panose="020B0600070205080204" pitchFamily="50" charset="-128"/>
            </a:rPr>
            <a:t>ポイント上回っている。物件費及び扶助費の増加が主な要因であり、今後も増加が見込まれることから、引き続き自主財源の確保と経費削減に努めていく。</a:t>
          </a: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81</xdr:row>
      <xdr:rowOff>37846</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448540"/>
          <a:ext cx="0" cy="1476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9923</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897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37846</xdr:rowOff>
    </xdr:from>
    <xdr:to>
      <xdr:col>82</xdr:col>
      <xdr:colOff>196850</xdr:colOff>
      <xdr:row>81</xdr:row>
      <xdr:rowOff>37846</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92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19067</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60706</xdr:rowOff>
    </xdr:from>
    <xdr:to>
      <xdr:col>82</xdr:col>
      <xdr:colOff>107950</xdr:colOff>
      <xdr:row>79</xdr:row>
      <xdr:rowOff>129287</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5671800" y="13605256"/>
          <a:ext cx="8382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12716</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042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79</xdr:row>
      <xdr:rowOff>60706</xdr:rowOff>
    </xdr:from>
    <xdr:to>
      <xdr:col>78</xdr:col>
      <xdr:colOff>69850</xdr:colOff>
      <xdr:row>79</xdr:row>
      <xdr:rowOff>129287</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4782800" y="13605256"/>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143002</xdr:rowOff>
    </xdr:from>
    <xdr:to>
      <xdr:col>73</xdr:col>
      <xdr:colOff>180975</xdr:colOff>
      <xdr:row>79</xdr:row>
      <xdr:rowOff>129287</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3344652"/>
          <a:ext cx="889000" cy="329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160545</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284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143002</xdr:rowOff>
    </xdr:from>
    <xdr:to>
      <xdr:col>69</xdr:col>
      <xdr:colOff>92075</xdr:colOff>
      <xdr:row>79</xdr:row>
      <xdr:rowOff>65278</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3344652"/>
          <a:ext cx="889000" cy="26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110490</xdr:rowOff>
    </xdr:from>
    <xdr:to>
      <xdr:col>69</xdr:col>
      <xdr:colOff>142875</xdr:colOff>
      <xdr:row>76</xdr:row>
      <xdr:rowOff>40639</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50817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158496</xdr:rowOff>
    </xdr:from>
    <xdr:to>
      <xdr:col>65</xdr:col>
      <xdr:colOff>53975</xdr:colOff>
      <xdr:row>77</xdr:row>
      <xdr:rowOff>88646</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98823</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2957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78487</xdr:rowOff>
    </xdr:from>
    <xdr:to>
      <xdr:col>82</xdr:col>
      <xdr:colOff>158750</xdr:colOff>
      <xdr:row>80</xdr:row>
      <xdr:rowOff>8637</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3623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50564</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3595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9906</xdr:rowOff>
    </xdr:from>
    <xdr:to>
      <xdr:col>78</xdr:col>
      <xdr:colOff>120650</xdr:colOff>
      <xdr:row>79</xdr:row>
      <xdr:rowOff>111506</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355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96283</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3640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79</xdr:row>
      <xdr:rowOff>78487</xdr:rowOff>
    </xdr:from>
    <xdr:to>
      <xdr:col>74</xdr:col>
      <xdr:colOff>31750</xdr:colOff>
      <xdr:row>80</xdr:row>
      <xdr:rowOff>8637</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3623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164864</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3709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92202</xdr:rowOff>
    </xdr:from>
    <xdr:to>
      <xdr:col>69</xdr:col>
      <xdr:colOff>142875</xdr:colOff>
      <xdr:row>78</xdr:row>
      <xdr:rowOff>22352</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7129</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338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14478</xdr:rowOff>
    </xdr:from>
    <xdr:to>
      <xdr:col>65</xdr:col>
      <xdr:colOff>53975</xdr:colOff>
      <xdr:row>79</xdr:row>
      <xdr:rowOff>116078</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3559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100855</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364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宮城県松島町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a:extLst>
            <a:ext uri="{FF2B5EF4-FFF2-40B4-BE49-F238E27FC236}">
              <a16:creationId xmlns:a16="http://schemas.microsoft.com/office/drawing/2014/main" id="{00000000-0008-0000-0500-000029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167611</xdr:rowOff>
    </xdr:from>
    <xdr:to>
      <xdr:col>29</xdr:col>
      <xdr:colOff>127000</xdr:colOff>
      <xdr:row>18</xdr:row>
      <xdr:rowOff>10234</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flipV="1">
          <a:off x="5651500" y="2101186"/>
          <a:ext cx="0" cy="10427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17</xdr:row>
      <xdr:rowOff>153761</xdr:rowOff>
    </xdr:from>
    <xdr:ext cx="762000" cy="259045"/>
    <xdr:sp macro="" textlink="">
      <xdr:nvSpPr>
        <xdr:cNvPr id="43" name="人口1人当たり決算額の推移最小値テキスト130">
          <a:extLst>
            <a:ext uri="{FF2B5EF4-FFF2-40B4-BE49-F238E27FC236}">
              <a16:creationId xmlns:a16="http://schemas.microsoft.com/office/drawing/2014/main" id="{00000000-0008-0000-0500-00002B000000}"/>
            </a:ext>
          </a:extLst>
        </xdr:cNvPr>
        <xdr:cNvSpPr txBox="1"/>
      </xdr:nvSpPr>
      <xdr:spPr>
        <a:xfrm>
          <a:off x="5740400" y="3116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10234</xdr:rowOff>
    </xdr:from>
    <xdr:to>
      <xdr:col>30</xdr:col>
      <xdr:colOff>25400</xdr:colOff>
      <xdr:row>18</xdr:row>
      <xdr:rowOff>10234</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5562600" y="31439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82538</xdr:rowOff>
    </xdr:from>
    <xdr:ext cx="762000" cy="259045"/>
    <xdr:sp macro="" textlink="">
      <xdr:nvSpPr>
        <xdr:cNvPr id="45" name="人口1人当たり決算額の推移最大値テキスト130">
          <a:extLst>
            <a:ext uri="{FF2B5EF4-FFF2-40B4-BE49-F238E27FC236}">
              <a16:creationId xmlns:a16="http://schemas.microsoft.com/office/drawing/2014/main" id="{00000000-0008-0000-0500-00002D000000}"/>
            </a:ext>
          </a:extLst>
        </xdr:cNvPr>
        <xdr:cNvSpPr txBox="1"/>
      </xdr:nvSpPr>
      <xdr:spPr>
        <a:xfrm>
          <a:off x="5740400" y="184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167611</xdr:rowOff>
    </xdr:from>
    <xdr:to>
      <xdr:col>30</xdr:col>
      <xdr:colOff>25400</xdr:colOff>
      <xdr:row>11</xdr:row>
      <xdr:rowOff>167611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2101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142699</xdr:rowOff>
    </xdr:from>
    <xdr:to>
      <xdr:col>29</xdr:col>
      <xdr:colOff>127000</xdr:colOff>
      <xdr:row>17</xdr:row>
      <xdr:rowOff>3961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003800" y="2933524"/>
          <a:ext cx="647700" cy="327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19116</xdr:rowOff>
    </xdr:from>
    <xdr:ext cx="762000" cy="259045"/>
    <xdr:sp macro="" textlink="">
      <xdr:nvSpPr>
        <xdr:cNvPr id="48" name="人口1人当たり決算額の推移平均値テキスト130">
          <a:extLst>
            <a:ext uri="{FF2B5EF4-FFF2-40B4-BE49-F238E27FC236}">
              <a16:creationId xmlns:a16="http://schemas.microsoft.com/office/drawing/2014/main" id="{00000000-0008-0000-0500-000030000000}"/>
            </a:ext>
          </a:extLst>
        </xdr:cNvPr>
        <xdr:cNvSpPr txBox="1"/>
      </xdr:nvSpPr>
      <xdr:spPr>
        <a:xfrm>
          <a:off x="5740400" y="2638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2589</xdr:rowOff>
    </xdr:from>
    <xdr:to>
      <xdr:col>29</xdr:col>
      <xdr:colOff>177800</xdr:colOff>
      <xdr:row>16</xdr:row>
      <xdr:rowOff>104189</xdr:rowOff>
    </xdr:to>
    <xdr:sp macro="" textlink="">
      <xdr:nvSpPr>
        <xdr:cNvPr id="49" name="フローチャート: 判断 48">
          <a:extLst>
            <a:ext uri="{FF2B5EF4-FFF2-40B4-BE49-F238E27FC236}">
              <a16:creationId xmlns:a16="http://schemas.microsoft.com/office/drawing/2014/main" id="{00000000-0008-0000-0500-000031000000}"/>
            </a:ext>
          </a:extLst>
        </xdr:cNvPr>
        <xdr:cNvSpPr/>
      </xdr:nvSpPr>
      <xdr:spPr bwMode="auto">
        <a:xfrm>
          <a:off x="5600700" y="27934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3961</xdr:rowOff>
    </xdr:from>
    <xdr:to>
      <xdr:col>26</xdr:col>
      <xdr:colOff>50800</xdr:colOff>
      <xdr:row>17</xdr:row>
      <xdr:rowOff>21481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4305300" y="2966236"/>
          <a:ext cx="698500" cy="175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52049</xdr:rowOff>
    </xdr:from>
    <xdr:to>
      <xdr:col>26</xdr:col>
      <xdr:colOff>101600</xdr:colOff>
      <xdr:row>16</xdr:row>
      <xdr:rowOff>153649</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4953000" y="28428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163826</xdr:rowOff>
    </xdr:from>
    <xdr:ext cx="736600" cy="259045"/>
    <xdr:sp macro="" textlink="">
      <xdr:nvSpPr>
        <xdr:cNvPr id="52" name="テキスト ボックス 51">
          <a:extLst>
            <a:ext uri="{FF2B5EF4-FFF2-40B4-BE49-F238E27FC236}">
              <a16:creationId xmlns:a16="http://schemas.microsoft.com/office/drawing/2014/main" id="{00000000-0008-0000-0500-000034000000}"/>
            </a:ext>
          </a:extLst>
        </xdr:cNvPr>
        <xdr:cNvSpPr txBox="1"/>
      </xdr:nvSpPr>
      <xdr:spPr>
        <a:xfrm>
          <a:off x="4622800" y="26117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21481</xdr:rowOff>
    </xdr:from>
    <xdr:to>
      <xdr:col>22</xdr:col>
      <xdr:colOff>114300</xdr:colOff>
      <xdr:row>17</xdr:row>
      <xdr:rowOff>32180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3606800" y="2983756"/>
          <a:ext cx="698500" cy="106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68632</xdr:rowOff>
    </xdr:from>
    <xdr:to>
      <xdr:col>22</xdr:col>
      <xdr:colOff>165100</xdr:colOff>
      <xdr:row>16</xdr:row>
      <xdr:rowOff>170232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254500" y="2859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8959</xdr:rowOff>
    </xdr:from>
    <xdr:ext cx="7620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3924300" y="2628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32180</xdr:rowOff>
    </xdr:from>
    <xdr:to>
      <xdr:col>18</xdr:col>
      <xdr:colOff>177800</xdr:colOff>
      <xdr:row>17</xdr:row>
      <xdr:rowOff>35892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2908300" y="2994455"/>
          <a:ext cx="698500" cy="37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77744</xdr:rowOff>
    </xdr:from>
    <xdr:to>
      <xdr:col>19</xdr:col>
      <xdr:colOff>38100</xdr:colOff>
      <xdr:row>17</xdr:row>
      <xdr:rowOff>7894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3556000" y="2868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18071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225800" y="2637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84936</xdr:rowOff>
    </xdr:from>
    <xdr:to>
      <xdr:col>15</xdr:col>
      <xdr:colOff>101600</xdr:colOff>
      <xdr:row>17</xdr:row>
      <xdr:rowOff>15086</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2857500" y="2875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25263</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527300" y="2644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91899</xdr:rowOff>
    </xdr:from>
    <xdr:to>
      <xdr:col>29</xdr:col>
      <xdr:colOff>177800</xdr:colOff>
      <xdr:row>17</xdr:row>
      <xdr:rowOff>22049</xdr:rowOff>
    </xdr:to>
    <xdr:sp macro="" textlink="">
      <xdr:nvSpPr>
        <xdr:cNvPr id="66" name="楕円 65">
          <a:extLst>
            <a:ext uri="{FF2B5EF4-FFF2-40B4-BE49-F238E27FC236}">
              <a16:creationId xmlns:a16="http://schemas.microsoft.com/office/drawing/2014/main" id="{00000000-0008-0000-0500-000042000000}"/>
            </a:ext>
          </a:extLst>
        </xdr:cNvPr>
        <xdr:cNvSpPr/>
      </xdr:nvSpPr>
      <xdr:spPr bwMode="auto">
        <a:xfrm>
          <a:off x="5600700" y="28827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63976</xdr:rowOff>
    </xdr:from>
    <xdr:ext cx="762000" cy="259045"/>
    <xdr:sp macro="" textlink="">
      <xdr:nvSpPr>
        <xdr:cNvPr id="67" name="人口1人当たり決算額の推移該当値テキスト130">
          <a:extLst>
            <a:ext uri="{FF2B5EF4-FFF2-40B4-BE49-F238E27FC236}">
              <a16:creationId xmlns:a16="http://schemas.microsoft.com/office/drawing/2014/main" id="{00000000-0008-0000-0500-000043000000}"/>
            </a:ext>
          </a:extLst>
        </xdr:cNvPr>
        <xdr:cNvSpPr txBox="1"/>
      </xdr:nvSpPr>
      <xdr:spPr>
        <a:xfrm>
          <a:off x="5740400" y="2854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124611</xdr:rowOff>
    </xdr:from>
    <xdr:to>
      <xdr:col>26</xdr:col>
      <xdr:colOff>101600</xdr:colOff>
      <xdr:row>17</xdr:row>
      <xdr:rowOff>54761</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4953000" y="29154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39538</xdr:rowOff>
    </xdr:from>
    <xdr:ext cx="7366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622800" y="30018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142131</xdr:rowOff>
    </xdr:from>
    <xdr:to>
      <xdr:col>22</xdr:col>
      <xdr:colOff>165100</xdr:colOff>
      <xdr:row>17</xdr:row>
      <xdr:rowOff>72281</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254500" y="29329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57058</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924300" y="301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152830</xdr:rowOff>
    </xdr:from>
    <xdr:to>
      <xdr:col>19</xdr:col>
      <xdr:colOff>38100</xdr:colOff>
      <xdr:row>17</xdr:row>
      <xdr:rowOff>82980</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3556000" y="29436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67757</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225800" y="3030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156542</xdr:rowOff>
    </xdr:from>
    <xdr:to>
      <xdr:col>15</xdr:col>
      <xdr:colOff>101600</xdr:colOff>
      <xdr:row>17</xdr:row>
      <xdr:rowOff>86692</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2857500" y="29473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71469</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527300" y="3033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a:extLst>
            <a:ext uri="{FF2B5EF4-FFF2-40B4-BE49-F238E27FC236}">
              <a16:creationId xmlns:a16="http://schemas.microsoft.com/office/drawing/2014/main" id="{00000000-0008-0000-0500-00004C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a:extLst>
            <a:ext uri="{FF2B5EF4-FFF2-40B4-BE49-F238E27FC236}">
              <a16:creationId xmlns:a16="http://schemas.microsoft.com/office/drawing/2014/main" id="{00000000-0008-0000-0500-00004D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a:extLst>
            <a:ext uri="{FF2B5EF4-FFF2-40B4-BE49-F238E27FC236}">
              <a16:creationId xmlns:a16="http://schemas.microsoft.com/office/drawing/2014/main" id="{00000000-0008-0000-0500-000056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a:extLst>
            <a:ext uri="{FF2B5EF4-FFF2-40B4-BE49-F238E27FC236}">
              <a16:creationId xmlns:a16="http://schemas.microsoft.com/office/drawing/2014/main" id="{00000000-0008-0000-0500-000057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a:extLst>
            <a:ext uri="{FF2B5EF4-FFF2-40B4-BE49-F238E27FC236}">
              <a16:creationId xmlns:a16="http://schemas.microsoft.com/office/drawing/2014/main" id="{00000000-0008-0000-0500-000058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a:extLst>
            <a:ext uri="{FF2B5EF4-FFF2-40B4-BE49-F238E27FC236}">
              <a16:creationId xmlns:a16="http://schemas.microsoft.com/office/drawing/2014/main" id="{00000000-0008-0000-0500-000059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249987</xdr:rowOff>
    </xdr:from>
    <xdr:to>
      <xdr:col>29</xdr:col>
      <xdr:colOff>127000</xdr:colOff>
      <xdr:row>38</xdr:row>
      <xdr:rowOff>36626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74537"/>
          <a:ext cx="0" cy="132968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8703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476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36626</xdr:rowOff>
    </xdr:from>
    <xdr:to>
      <xdr:col>30</xdr:col>
      <xdr:colOff>25400</xdr:colOff>
      <xdr:row>38</xdr:row>
      <xdr:rowOff>36626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5042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164914</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918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249987</xdr:rowOff>
    </xdr:from>
    <xdr:to>
      <xdr:col>30</xdr:col>
      <xdr:colOff>25400</xdr:colOff>
      <xdr:row>33</xdr:row>
      <xdr:rowOff>249987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745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4070</xdr:rowOff>
    </xdr:from>
    <xdr:to>
      <xdr:col>29</xdr:col>
      <xdr:colOff>127000</xdr:colOff>
      <xdr:row>37</xdr:row>
      <xdr:rowOff>36170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7128770"/>
          <a:ext cx="647700" cy="321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242936</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8532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54959</xdr:rowOff>
    </xdr:from>
    <xdr:to>
      <xdr:col>29</xdr:col>
      <xdr:colOff>177800</xdr:colOff>
      <xdr:row>36</xdr:row>
      <xdr:rowOff>156559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7008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4070</xdr:rowOff>
    </xdr:from>
    <xdr:to>
      <xdr:col>26</xdr:col>
      <xdr:colOff>50800</xdr:colOff>
      <xdr:row>37</xdr:row>
      <xdr:rowOff>4204</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7128770"/>
          <a:ext cx="698500" cy="1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33280</xdr:rowOff>
    </xdr:from>
    <xdr:to>
      <xdr:col>26</xdr:col>
      <xdr:colOff>101600</xdr:colOff>
      <xdr:row>36</xdr:row>
      <xdr:rowOff>134880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9865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145057</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55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4204</xdr:rowOff>
    </xdr:from>
    <xdr:to>
      <xdr:col>22</xdr:col>
      <xdr:colOff>114300</xdr:colOff>
      <xdr:row>37</xdr:row>
      <xdr:rowOff>71203</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7128904"/>
          <a:ext cx="698500" cy="669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45377</xdr:rowOff>
    </xdr:from>
    <xdr:to>
      <xdr:col>22</xdr:col>
      <xdr:colOff>165100</xdr:colOff>
      <xdr:row>36</xdr:row>
      <xdr:rowOff>146977</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9986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157154</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67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71203</xdr:rowOff>
    </xdr:from>
    <xdr:to>
      <xdr:col>18</xdr:col>
      <xdr:colOff>177800</xdr:colOff>
      <xdr:row>37</xdr:row>
      <xdr:rowOff>138430</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7195903"/>
          <a:ext cx="698500" cy="672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71799</xdr:rowOff>
    </xdr:from>
    <xdr:to>
      <xdr:col>19</xdr:col>
      <xdr:colOff>38100</xdr:colOff>
      <xdr:row>37</xdr:row>
      <xdr:rowOff>1949</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0250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183576</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793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117539</xdr:rowOff>
    </xdr:from>
    <xdr:to>
      <xdr:col>15</xdr:col>
      <xdr:colOff>101600</xdr:colOff>
      <xdr:row>37</xdr:row>
      <xdr:rowOff>47689</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0707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229316</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39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156820</xdr:rowOff>
    </xdr:from>
    <xdr:to>
      <xdr:col>29</xdr:col>
      <xdr:colOff>177800</xdr:colOff>
      <xdr:row>37</xdr:row>
      <xdr:rowOff>86970</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71100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128897</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7082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124720</xdr:rowOff>
    </xdr:from>
    <xdr:to>
      <xdr:col>26</xdr:col>
      <xdr:colOff>101600</xdr:colOff>
      <xdr:row>37</xdr:row>
      <xdr:rowOff>54870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70779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39647</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71643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124854</xdr:rowOff>
    </xdr:from>
    <xdr:to>
      <xdr:col>22</xdr:col>
      <xdr:colOff>165100</xdr:colOff>
      <xdr:row>37</xdr:row>
      <xdr:rowOff>55004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70781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39781</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164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20403</xdr:rowOff>
    </xdr:from>
    <xdr:to>
      <xdr:col>19</xdr:col>
      <xdr:colOff>38100</xdr:colOff>
      <xdr:row>37</xdr:row>
      <xdr:rowOff>122003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71451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106780</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231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87630</xdr:rowOff>
    </xdr:from>
    <xdr:to>
      <xdr:col>15</xdr:col>
      <xdr:colOff>101600</xdr:colOff>
      <xdr:row>37</xdr:row>
      <xdr:rowOff>189230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2123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174007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29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宮城県松島町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12,885
12,778
53.56
7,260,578
6,938,872
196,230
4,190,050
4,734,888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id="{00000000-0008-0000-06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97025</xdr:rowOff>
    </xdr:from>
    <xdr:to>
      <xdr:col>24</xdr:col>
      <xdr:colOff>62865</xdr:colOff>
      <xdr:row>37</xdr:row>
      <xdr:rowOff>1548</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flipV="1">
          <a:off x="4633595" y="5240525"/>
          <a:ext cx="1270" cy="110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5375</xdr:rowOff>
    </xdr:from>
    <xdr:ext cx="534377" cy="259045"/>
    <xdr:sp macro="" textlink="">
      <xdr:nvSpPr>
        <xdr:cNvPr id="54" name="人件費最小値テキスト">
          <a:extLst>
            <a:ext uri="{FF2B5EF4-FFF2-40B4-BE49-F238E27FC236}">
              <a16:creationId xmlns:a16="http://schemas.microsoft.com/office/drawing/2014/main" id="{00000000-0008-0000-0600-000036000000}"/>
            </a:ext>
          </a:extLst>
        </xdr:cNvPr>
        <xdr:cNvSpPr txBox="1"/>
      </xdr:nvSpPr>
      <xdr:spPr>
        <a:xfrm>
          <a:off x="4686300" y="634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1548</xdr:rowOff>
    </xdr:from>
    <xdr:to>
      <xdr:col>24</xdr:col>
      <xdr:colOff>152400</xdr:colOff>
      <xdr:row>37</xdr:row>
      <xdr:rowOff>1548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4546600" y="634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43702</xdr:rowOff>
    </xdr:from>
    <xdr:ext cx="599010" cy="259045"/>
    <xdr:sp macro="" textlink="">
      <xdr:nvSpPr>
        <xdr:cNvPr id="56" name="人件費最大値テキスト">
          <a:extLst>
            <a:ext uri="{FF2B5EF4-FFF2-40B4-BE49-F238E27FC236}">
              <a16:creationId xmlns:a16="http://schemas.microsoft.com/office/drawing/2014/main" id="{00000000-0008-0000-0600-000038000000}"/>
            </a:ext>
          </a:extLst>
        </xdr:cNvPr>
        <xdr:cNvSpPr txBox="1"/>
      </xdr:nvSpPr>
      <xdr:spPr>
        <a:xfrm>
          <a:off x="4686300" y="501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97025</xdr:rowOff>
    </xdr:from>
    <xdr:to>
      <xdr:col>24</xdr:col>
      <xdr:colOff>152400</xdr:colOff>
      <xdr:row>30</xdr:row>
      <xdr:rowOff>97025</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5240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27988</xdr:rowOff>
    </xdr:from>
    <xdr:to>
      <xdr:col>24</xdr:col>
      <xdr:colOff>63500</xdr:colOff>
      <xdr:row>36</xdr:row>
      <xdr:rowOff>53435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3797300" y="6200188"/>
          <a:ext cx="838200" cy="25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73857</xdr:rowOff>
    </xdr:from>
    <xdr:ext cx="599010" cy="259045"/>
    <xdr:sp macro="" textlink="">
      <xdr:nvSpPr>
        <xdr:cNvPr id="59" name="人件費平均値テキスト">
          <a:extLst>
            <a:ext uri="{FF2B5EF4-FFF2-40B4-BE49-F238E27FC236}">
              <a16:creationId xmlns:a16="http://schemas.microsoft.com/office/drawing/2014/main" id="{00000000-0008-0000-0600-00003B000000}"/>
            </a:ext>
          </a:extLst>
        </xdr:cNvPr>
        <xdr:cNvSpPr txBox="1"/>
      </xdr:nvSpPr>
      <xdr:spPr>
        <a:xfrm>
          <a:off x="4686300" y="59031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50980</xdr:rowOff>
    </xdr:from>
    <xdr:to>
      <xdr:col>24</xdr:col>
      <xdr:colOff>114300</xdr:colOff>
      <xdr:row>35</xdr:row>
      <xdr:rowOff>152580</xdr:rowOff>
    </xdr:to>
    <xdr:sp macro="" textlink="">
      <xdr:nvSpPr>
        <xdr:cNvPr id="60" name="フローチャート: 判断 59">
          <a:extLst>
            <a:ext uri="{FF2B5EF4-FFF2-40B4-BE49-F238E27FC236}">
              <a16:creationId xmlns:a16="http://schemas.microsoft.com/office/drawing/2014/main" id="{00000000-0008-0000-0600-00003C000000}"/>
            </a:ext>
          </a:extLst>
        </xdr:cNvPr>
        <xdr:cNvSpPr/>
      </xdr:nvSpPr>
      <xdr:spPr>
        <a:xfrm>
          <a:off x="4584700" y="605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53435</xdr:rowOff>
    </xdr:from>
    <xdr:to>
      <xdr:col>19</xdr:col>
      <xdr:colOff>177800</xdr:colOff>
      <xdr:row>36</xdr:row>
      <xdr:rowOff>59694</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2908300" y="6225635"/>
          <a:ext cx="889000" cy="6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95603</xdr:rowOff>
    </xdr:from>
    <xdr:to>
      <xdr:col>20</xdr:col>
      <xdr:colOff>38100</xdr:colOff>
      <xdr:row>36</xdr:row>
      <xdr:rowOff>25753</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3746500" y="6096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42280</xdr:rowOff>
    </xdr:from>
    <xdr:ext cx="599010" cy="259045"/>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3497795" y="587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59694</xdr:rowOff>
    </xdr:from>
    <xdr:to>
      <xdr:col>15</xdr:col>
      <xdr:colOff>50800</xdr:colOff>
      <xdr:row>36</xdr:row>
      <xdr:rowOff>67558</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019300" y="6231894"/>
          <a:ext cx="889000" cy="7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106013</xdr:rowOff>
    </xdr:from>
    <xdr:to>
      <xdr:col>15</xdr:col>
      <xdr:colOff>101600</xdr:colOff>
      <xdr:row>36</xdr:row>
      <xdr:rowOff>36163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2857500" y="610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52690</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2608795" y="5881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63654</xdr:rowOff>
    </xdr:from>
    <xdr:to>
      <xdr:col>10</xdr:col>
      <xdr:colOff>114300</xdr:colOff>
      <xdr:row>36</xdr:row>
      <xdr:rowOff>67558</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1130300" y="6235854"/>
          <a:ext cx="889000" cy="3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114380</xdr:rowOff>
    </xdr:from>
    <xdr:to>
      <xdr:col>10</xdr:col>
      <xdr:colOff>165100</xdr:colOff>
      <xdr:row>36</xdr:row>
      <xdr:rowOff>44530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1968500" y="611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61057</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1719795" y="5890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120945</xdr:rowOff>
    </xdr:from>
    <xdr:to>
      <xdr:col>6</xdr:col>
      <xdr:colOff>38100</xdr:colOff>
      <xdr:row>36</xdr:row>
      <xdr:rowOff>51095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079500" y="612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67622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830795" y="5896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148638</xdr:rowOff>
    </xdr:from>
    <xdr:to>
      <xdr:col>24</xdr:col>
      <xdr:colOff>114300</xdr:colOff>
      <xdr:row>36</xdr:row>
      <xdr:rowOff>78788</xdr:rowOff>
    </xdr:to>
    <xdr:sp macro="" textlink="">
      <xdr:nvSpPr>
        <xdr:cNvPr id="77" name="楕円 76">
          <a:extLst>
            <a:ext uri="{FF2B5EF4-FFF2-40B4-BE49-F238E27FC236}">
              <a16:creationId xmlns:a16="http://schemas.microsoft.com/office/drawing/2014/main" id="{00000000-0008-0000-0600-00004D000000}"/>
            </a:ext>
          </a:extLst>
        </xdr:cNvPr>
        <xdr:cNvSpPr/>
      </xdr:nvSpPr>
      <xdr:spPr>
        <a:xfrm>
          <a:off x="4584700" y="6149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127065</xdr:rowOff>
    </xdr:from>
    <xdr:ext cx="534377" cy="259045"/>
    <xdr:sp macro="" textlink="">
      <xdr:nvSpPr>
        <xdr:cNvPr id="78" name="人件費該当値テキスト">
          <a:extLst>
            <a:ext uri="{FF2B5EF4-FFF2-40B4-BE49-F238E27FC236}">
              <a16:creationId xmlns:a16="http://schemas.microsoft.com/office/drawing/2014/main" id="{00000000-0008-0000-0600-00004E000000}"/>
            </a:ext>
          </a:extLst>
        </xdr:cNvPr>
        <xdr:cNvSpPr txBox="1"/>
      </xdr:nvSpPr>
      <xdr:spPr>
        <a:xfrm>
          <a:off x="4686300" y="6127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2635</xdr:rowOff>
    </xdr:from>
    <xdr:to>
      <xdr:col>20</xdr:col>
      <xdr:colOff>38100</xdr:colOff>
      <xdr:row>36</xdr:row>
      <xdr:rowOff>104235</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3746500" y="6174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95362</xdr:rowOff>
    </xdr:from>
    <xdr:ext cx="534377"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530111" y="6267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8894</xdr:rowOff>
    </xdr:from>
    <xdr:to>
      <xdr:col>15</xdr:col>
      <xdr:colOff>101600</xdr:colOff>
      <xdr:row>36</xdr:row>
      <xdr:rowOff>110494</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2857500" y="618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101621</xdr:rowOff>
    </xdr:from>
    <xdr:ext cx="534377"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2641111" y="6273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16758</xdr:rowOff>
    </xdr:from>
    <xdr:to>
      <xdr:col>10</xdr:col>
      <xdr:colOff>165100</xdr:colOff>
      <xdr:row>36</xdr:row>
      <xdr:rowOff>118358</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1968500" y="6188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109485</xdr:rowOff>
    </xdr:from>
    <xdr:ext cx="534377"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1752111" y="6281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12854</xdr:rowOff>
    </xdr:from>
    <xdr:to>
      <xdr:col>6</xdr:col>
      <xdr:colOff>38100</xdr:colOff>
      <xdr:row>36</xdr:row>
      <xdr:rowOff>114454</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079500" y="6185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105581</xdr:rowOff>
    </xdr:from>
    <xdr:ext cx="534377"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863111" y="6277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6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11093</xdr:rowOff>
    </xdr:from>
    <xdr:to>
      <xdr:col>24</xdr:col>
      <xdr:colOff>62865</xdr:colOff>
      <xdr:row>58</xdr:row>
      <xdr:rowOff>91191</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755043"/>
          <a:ext cx="1270" cy="1280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95018</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39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91191</xdr:rowOff>
    </xdr:from>
    <xdr:to>
      <xdr:col>24</xdr:col>
      <xdr:colOff>152400</xdr:colOff>
      <xdr:row>58</xdr:row>
      <xdr:rowOff>91191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35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129220</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53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11093</xdr:rowOff>
    </xdr:from>
    <xdr:to>
      <xdr:col>24</xdr:col>
      <xdr:colOff>152400</xdr:colOff>
      <xdr:row>51</xdr:row>
      <xdr:rowOff>11093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75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129357</xdr:rowOff>
    </xdr:from>
    <xdr:to>
      <xdr:col>24</xdr:col>
      <xdr:colOff>63500</xdr:colOff>
      <xdr:row>57</xdr:row>
      <xdr:rowOff>132627</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3797300" y="9902007"/>
          <a:ext cx="838200" cy="3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48455</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496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25578</xdr:rowOff>
    </xdr:from>
    <xdr:to>
      <xdr:col>24</xdr:col>
      <xdr:colOff>114300</xdr:colOff>
      <xdr:row>57</xdr:row>
      <xdr:rowOff>127178</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9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121200</xdr:rowOff>
    </xdr:from>
    <xdr:to>
      <xdr:col>19</xdr:col>
      <xdr:colOff>177800</xdr:colOff>
      <xdr:row>57</xdr:row>
      <xdr:rowOff>129357</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893850"/>
          <a:ext cx="889000" cy="8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52863</xdr:rowOff>
    </xdr:from>
    <xdr:to>
      <xdr:col>20</xdr:col>
      <xdr:colOff>38100</xdr:colOff>
      <xdr:row>57</xdr:row>
      <xdr:rowOff>154463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170990</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600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121200</xdr:rowOff>
    </xdr:from>
    <xdr:to>
      <xdr:col>15</xdr:col>
      <xdr:colOff>50800</xdr:colOff>
      <xdr:row>57</xdr:row>
      <xdr:rowOff>131180</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893850"/>
          <a:ext cx="889000" cy="9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49542</xdr:rowOff>
    </xdr:from>
    <xdr:to>
      <xdr:col>15</xdr:col>
      <xdr:colOff>101600</xdr:colOff>
      <xdr:row>57</xdr:row>
      <xdr:rowOff>151142</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2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167669</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597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125364</xdr:rowOff>
    </xdr:from>
    <xdr:to>
      <xdr:col>10</xdr:col>
      <xdr:colOff>114300</xdr:colOff>
      <xdr:row>57</xdr:row>
      <xdr:rowOff>131180</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1130300" y="9898014"/>
          <a:ext cx="889000" cy="5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77536</xdr:rowOff>
    </xdr:from>
    <xdr:to>
      <xdr:col>10</xdr:col>
      <xdr:colOff>165100</xdr:colOff>
      <xdr:row>58</xdr:row>
      <xdr:rowOff>7686</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24213</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625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80138</xdr:rowOff>
    </xdr:from>
    <xdr:to>
      <xdr:col>6</xdr:col>
      <xdr:colOff>38100</xdr:colOff>
      <xdr:row>58</xdr:row>
      <xdr:rowOff>10288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1415</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945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81827</xdr:rowOff>
    </xdr:from>
    <xdr:to>
      <xdr:col>24</xdr:col>
      <xdr:colOff>114300</xdr:colOff>
      <xdr:row>58</xdr:row>
      <xdr:rowOff>11977</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854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60254</xdr:rowOff>
    </xdr:from>
    <xdr:ext cx="534377"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83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78557</xdr:rowOff>
    </xdr:from>
    <xdr:to>
      <xdr:col>20</xdr:col>
      <xdr:colOff>38100</xdr:colOff>
      <xdr:row>58</xdr:row>
      <xdr:rowOff>8707</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851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171284</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30111" y="9943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70400</xdr:rowOff>
    </xdr:from>
    <xdr:to>
      <xdr:col>15</xdr:col>
      <xdr:colOff>101600</xdr:colOff>
      <xdr:row>58</xdr:row>
      <xdr:rowOff>550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84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163127</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9935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80380</xdr:rowOff>
    </xdr:from>
    <xdr:to>
      <xdr:col>10</xdr:col>
      <xdr:colOff>165100</xdr:colOff>
      <xdr:row>58</xdr:row>
      <xdr:rowOff>10530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85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1657</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9945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74564</xdr:rowOff>
    </xdr:from>
    <xdr:to>
      <xdr:col>6</xdr:col>
      <xdr:colOff>38100</xdr:colOff>
      <xdr:row>58</xdr:row>
      <xdr:rowOff>4714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84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21241</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9622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144775</xdr:rowOff>
    </xdr:from>
    <xdr:to>
      <xdr:col>24</xdr:col>
      <xdr:colOff>62865</xdr:colOff>
      <xdr:row>78</xdr:row>
      <xdr:rowOff>120681</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317725"/>
          <a:ext cx="1270" cy="1176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124508</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976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120681</xdr:rowOff>
    </xdr:from>
    <xdr:to>
      <xdr:col>24</xdr:col>
      <xdr:colOff>152400</xdr:colOff>
      <xdr:row>78</xdr:row>
      <xdr:rowOff>120681</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493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91452</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9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144775</xdr:rowOff>
    </xdr:from>
    <xdr:to>
      <xdr:col>24</xdr:col>
      <xdr:colOff>152400</xdr:colOff>
      <xdr:row>71</xdr:row>
      <xdr:rowOff>144775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31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80493</xdr:rowOff>
    </xdr:from>
    <xdr:to>
      <xdr:col>24</xdr:col>
      <xdr:colOff>63500</xdr:colOff>
      <xdr:row>78</xdr:row>
      <xdr:rowOff>84654</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453593"/>
          <a:ext cx="838200" cy="4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113811</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144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90934</xdr:rowOff>
    </xdr:from>
    <xdr:to>
      <xdr:col>24</xdr:col>
      <xdr:colOff>114300</xdr:colOff>
      <xdr:row>78</xdr:row>
      <xdr:rowOff>21084</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292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84654</xdr:rowOff>
    </xdr:from>
    <xdr:to>
      <xdr:col>19</xdr:col>
      <xdr:colOff>177800</xdr:colOff>
      <xdr:row>78</xdr:row>
      <xdr:rowOff>108200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457754"/>
          <a:ext cx="889000" cy="23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99758</xdr:rowOff>
    </xdr:from>
    <xdr:to>
      <xdr:col>20</xdr:col>
      <xdr:colOff>38100</xdr:colOff>
      <xdr:row>78</xdr:row>
      <xdr:rowOff>29908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01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46435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076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107307</xdr:rowOff>
    </xdr:from>
    <xdr:to>
      <xdr:col>15</xdr:col>
      <xdr:colOff>50800</xdr:colOff>
      <xdr:row>78</xdr:row>
      <xdr:rowOff>108200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480407"/>
          <a:ext cx="889000" cy="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99918</xdr:rowOff>
    </xdr:from>
    <xdr:to>
      <xdr:col>15</xdr:col>
      <xdr:colOff>101600</xdr:colOff>
      <xdr:row>78</xdr:row>
      <xdr:rowOff>30068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01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46595</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07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107307</xdr:rowOff>
    </xdr:from>
    <xdr:to>
      <xdr:col>10</xdr:col>
      <xdr:colOff>114300</xdr:colOff>
      <xdr:row>78</xdr:row>
      <xdr:rowOff>108404</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480407"/>
          <a:ext cx="889000" cy="1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103805</xdr:rowOff>
    </xdr:from>
    <xdr:to>
      <xdr:col>10</xdr:col>
      <xdr:colOff>165100</xdr:colOff>
      <xdr:row>78</xdr:row>
      <xdr:rowOff>33955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0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50482</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080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122870</xdr:rowOff>
    </xdr:from>
    <xdr:to>
      <xdr:col>6</xdr:col>
      <xdr:colOff>38100</xdr:colOff>
      <xdr:row>78</xdr:row>
      <xdr:rowOff>53020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2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69547</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09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29693</xdr:rowOff>
    </xdr:from>
    <xdr:to>
      <xdr:col>24</xdr:col>
      <xdr:colOff>114300</xdr:colOff>
      <xdr:row>78</xdr:row>
      <xdr:rowOff>131293</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402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116070</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317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33854</xdr:rowOff>
    </xdr:from>
    <xdr:to>
      <xdr:col>20</xdr:col>
      <xdr:colOff>38100</xdr:colOff>
      <xdr:row>78</xdr:row>
      <xdr:rowOff>135454</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406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126581</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499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57400</xdr:rowOff>
    </xdr:from>
    <xdr:to>
      <xdr:col>15</xdr:col>
      <xdr:colOff>101600</xdr:colOff>
      <xdr:row>78</xdr:row>
      <xdr:rowOff>159000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43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150127</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52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56507</xdr:rowOff>
    </xdr:from>
    <xdr:to>
      <xdr:col>10</xdr:col>
      <xdr:colOff>165100</xdr:colOff>
      <xdr:row>78</xdr:row>
      <xdr:rowOff>158107</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429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149234</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522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57604</xdr:rowOff>
    </xdr:from>
    <xdr:to>
      <xdr:col>6</xdr:col>
      <xdr:colOff>38100</xdr:colOff>
      <xdr:row>78</xdr:row>
      <xdr:rowOff>159204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430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150331</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523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89190</xdr:rowOff>
    </xdr:from>
    <xdr:to>
      <xdr:col>24</xdr:col>
      <xdr:colOff>62865</xdr:colOff>
      <xdr:row>99</xdr:row>
      <xdr:rowOff>115762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19690"/>
          <a:ext cx="1270" cy="1569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119589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9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115762</xdr:rowOff>
    </xdr:from>
    <xdr:to>
      <xdr:col>24</xdr:col>
      <xdr:colOff>152400</xdr:colOff>
      <xdr:row>99</xdr:row>
      <xdr:rowOff>115762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89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35867</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94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89190</xdr:rowOff>
    </xdr:from>
    <xdr:to>
      <xdr:col>24</xdr:col>
      <xdr:colOff>152400</xdr:colOff>
      <xdr:row>90</xdr:row>
      <xdr:rowOff>89190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19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143814</xdr:rowOff>
    </xdr:from>
    <xdr:to>
      <xdr:col>24</xdr:col>
      <xdr:colOff>63500</xdr:colOff>
      <xdr:row>97</xdr:row>
      <xdr:rowOff>148017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3797300" y="16774464"/>
          <a:ext cx="838200" cy="4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140591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0854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117714</xdr:rowOff>
    </xdr:from>
    <xdr:to>
      <xdr:col>24</xdr:col>
      <xdr:colOff>114300</xdr:colOff>
      <xdr:row>95</xdr:row>
      <xdr:rowOff>47864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234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143814</xdr:rowOff>
    </xdr:from>
    <xdr:to>
      <xdr:col>19</xdr:col>
      <xdr:colOff>177800</xdr:colOff>
      <xdr:row>98</xdr:row>
      <xdr:rowOff>26195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774464"/>
          <a:ext cx="889000" cy="53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16411</xdr:rowOff>
    </xdr:from>
    <xdr:to>
      <xdr:col>20</xdr:col>
      <xdr:colOff>38100</xdr:colOff>
      <xdr:row>95</xdr:row>
      <xdr:rowOff>118011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04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134538</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079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66353</xdr:rowOff>
    </xdr:from>
    <xdr:to>
      <xdr:col>15</xdr:col>
      <xdr:colOff>50800</xdr:colOff>
      <xdr:row>98</xdr:row>
      <xdr:rowOff>26195</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697003"/>
          <a:ext cx="889000" cy="131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108234</xdr:rowOff>
    </xdr:from>
    <xdr:to>
      <xdr:col>15</xdr:col>
      <xdr:colOff>101600</xdr:colOff>
      <xdr:row>96</xdr:row>
      <xdr:rowOff>38384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395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54911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171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66353</xdr:rowOff>
    </xdr:from>
    <xdr:to>
      <xdr:col>10</xdr:col>
      <xdr:colOff>114300</xdr:colOff>
      <xdr:row>99</xdr:row>
      <xdr:rowOff>3302</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697003"/>
          <a:ext cx="889000" cy="279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166864</xdr:rowOff>
    </xdr:from>
    <xdr:to>
      <xdr:col>10</xdr:col>
      <xdr:colOff>165100</xdr:colOff>
      <xdr:row>95</xdr:row>
      <xdr:rowOff>97014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283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113541</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058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60913</xdr:rowOff>
    </xdr:from>
    <xdr:to>
      <xdr:col>6</xdr:col>
      <xdr:colOff>38100</xdr:colOff>
      <xdr:row>96</xdr:row>
      <xdr:rowOff>162513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2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7590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29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97217</xdr:rowOff>
    </xdr:from>
    <xdr:to>
      <xdr:col>24</xdr:col>
      <xdr:colOff>114300</xdr:colOff>
      <xdr:row>98</xdr:row>
      <xdr:rowOff>27367</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727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75644</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706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93014</xdr:rowOff>
    </xdr:from>
    <xdr:to>
      <xdr:col>20</xdr:col>
      <xdr:colOff>38100</xdr:colOff>
      <xdr:row>98</xdr:row>
      <xdr:rowOff>23164</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723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14291</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816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146845</xdr:rowOff>
    </xdr:from>
    <xdr:to>
      <xdr:col>15</xdr:col>
      <xdr:colOff>101600</xdr:colOff>
      <xdr:row>98</xdr:row>
      <xdr:rowOff>76995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777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68122</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870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15553</xdr:rowOff>
    </xdr:from>
    <xdr:to>
      <xdr:col>10</xdr:col>
      <xdr:colOff>165100</xdr:colOff>
      <xdr:row>97</xdr:row>
      <xdr:rowOff>117153</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646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108280</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738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123952</xdr:rowOff>
    </xdr:from>
    <xdr:to>
      <xdr:col>6</xdr:col>
      <xdr:colOff>38100</xdr:colOff>
      <xdr:row>99</xdr:row>
      <xdr:rowOff>54102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926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45229</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7018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121196</xdr:rowOff>
    </xdr:from>
    <xdr:to>
      <xdr:col>54</xdr:col>
      <xdr:colOff>189865</xdr:colOff>
      <xdr:row>38</xdr:row>
      <xdr:rowOff>92592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264696"/>
          <a:ext cx="1270" cy="1342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96419</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61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92592</xdr:rowOff>
    </xdr:from>
    <xdr:to>
      <xdr:col>55</xdr:col>
      <xdr:colOff>88900</xdr:colOff>
      <xdr:row>38</xdr:row>
      <xdr:rowOff>92592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60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67873</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03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121196</xdr:rowOff>
    </xdr:from>
    <xdr:to>
      <xdr:col>55</xdr:col>
      <xdr:colOff>88900</xdr:colOff>
      <xdr:row>30</xdr:row>
      <xdr:rowOff>121196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26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15195</xdr:rowOff>
    </xdr:from>
    <xdr:to>
      <xdr:col>55</xdr:col>
      <xdr:colOff>0</xdr:colOff>
      <xdr:row>37</xdr:row>
      <xdr:rowOff>49560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9639300" y="6358845"/>
          <a:ext cx="838200" cy="34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126900</xdr:rowOff>
    </xdr:from>
    <xdr:ext cx="599010"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2991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148473</xdr:rowOff>
    </xdr:from>
    <xdr:to>
      <xdr:col>55</xdr:col>
      <xdr:colOff>50800</xdr:colOff>
      <xdr:row>37</xdr:row>
      <xdr:rowOff>78623</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32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49560</xdr:rowOff>
    </xdr:from>
    <xdr:to>
      <xdr:col>50</xdr:col>
      <xdr:colOff>114300</xdr:colOff>
      <xdr:row>38</xdr:row>
      <xdr:rowOff>32627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8750300" y="6393210"/>
          <a:ext cx="889000" cy="154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15314</xdr:rowOff>
    </xdr:from>
    <xdr:to>
      <xdr:col>50</xdr:col>
      <xdr:colOff>165100</xdr:colOff>
      <xdr:row>37</xdr:row>
      <xdr:rowOff>116914</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35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108041</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39795" y="6451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70633</xdr:rowOff>
    </xdr:from>
    <xdr:to>
      <xdr:col>45</xdr:col>
      <xdr:colOff>177800</xdr:colOff>
      <xdr:row>38</xdr:row>
      <xdr:rowOff>32627</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7861300" y="6242833"/>
          <a:ext cx="889000" cy="304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20121</xdr:rowOff>
    </xdr:from>
    <xdr:to>
      <xdr:col>46</xdr:col>
      <xdr:colOff>38100</xdr:colOff>
      <xdr:row>37</xdr:row>
      <xdr:rowOff>121721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3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138248</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50795" y="6138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19427</xdr:rowOff>
    </xdr:from>
    <xdr:to>
      <xdr:col>41</xdr:col>
      <xdr:colOff>50800</xdr:colOff>
      <xdr:row>36</xdr:row>
      <xdr:rowOff>70633</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6191627"/>
          <a:ext cx="889000" cy="51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42798</xdr:rowOff>
    </xdr:from>
    <xdr:to>
      <xdr:col>41</xdr:col>
      <xdr:colOff>101600</xdr:colOff>
      <xdr:row>37</xdr:row>
      <xdr:rowOff>144398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38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135525</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61795" y="6479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55083</xdr:rowOff>
    </xdr:from>
    <xdr:to>
      <xdr:col>36</xdr:col>
      <xdr:colOff>165100</xdr:colOff>
      <xdr:row>35</xdr:row>
      <xdr:rowOff>156683</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6055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1760</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5831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135845</xdr:rowOff>
    </xdr:from>
    <xdr:to>
      <xdr:col>55</xdr:col>
      <xdr:colOff>50800</xdr:colOff>
      <xdr:row>37</xdr:row>
      <xdr:rowOff>65995</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30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158722</xdr:rowOff>
    </xdr:from>
    <xdr:ext cx="599010"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159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170210</xdr:rowOff>
    </xdr:from>
    <xdr:to>
      <xdr:col>50</xdr:col>
      <xdr:colOff>165100</xdr:colOff>
      <xdr:row>37</xdr:row>
      <xdr:rowOff>100360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34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116887</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39795" y="6117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153277</xdr:rowOff>
    </xdr:from>
    <xdr:to>
      <xdr:col>46</xdr:col>
      <xdr:colOff>38100</xdr:colOff>
      <xdr:row>38</xdr:row>
      <xdr:rowOff>83427</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496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74554</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83111" y="6589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19833</xdr:rowOff>
    </xdr:from>
    <xdr:to>
      <xdr:col>41</xdr:col>
      <xdr:colOff>101600</xdr:colOff>
      <xdr:row>36</xdr:row>
      <xdr:rowOff>121433</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19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137960</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61795" y="5967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140077</xdr:rowOff>
    </xdr:from>
    <xdr:to>
      <xdr:col>36</xdr:col>
      <xdr:colOff>165100</xdr:colOff>
      <xdr:row>36</xdr:row>
      <xdr:rowOff>70227</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6140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61354</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6233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139257</xdr:rowOff>
    </xdr:from>
    <xdr:to>
      <xdr:col>54</xdr:col>
      <xdr:colOff>189865</xdr:colOff>
      <xdr:row>58</xdr:row>
      <xdr:rowOff>121106</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83207"/>
          <a:ext cx="1270" cy="1181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124933</xdr:rowOff>
    </xdr:from>
    <xdr:ext cx="469744"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121106</xdr:rowOff>
    </xdr:from>
    <xdr:to>
      <xdr:col>55</xdr:col>
      <xdr:colOff>88900</xdr:colOff>
      <xdr:row>58</xdr:row>
      <xdr:rowOff>121106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65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85934</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58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139257</xdr:rowOff>
    </xdr:from>
    <xdr:to>
      <xdr:col>55</xdr:col>
      <xdr:colOff>88900</xdr:colOff>
      <xdr:row>51</xdr:row>
      <xdr:rowOff>139257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83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36007</xdr:rowOff>
    </xdr:from>
    <xdr:to>
      <xdr:col>55</xdr:col>
      <xdr:colOff>0</xdr:colOff>
      <xdr:row>58</xdr:row>
      <xdr:rowOff>50285</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639300" y="9980107"/>
          <a:ext cx="838200" cy="14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25645</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6268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2768</xdr:rowOff>
    </xdr:from>
    <xdr:to>
      <xdr:col>55</xdr:col>
      <xdr:colOff>50800</xdr:colOff>
      <xdr:row>57</xdr:row>
      <xdr:rowOff>104368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775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36007</xdr:rowOff>
    </xdr:from>
    <xdr:to>
      <xdr:col>50</xdr:col>
      <xdr:colOff>114300</xdr:colOff>
      <xdr:row>58</xdr:row>
      <xdr:rowOff>64509</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980107"/>
          <a:ext cx="889000" cy="28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22663</xdr:rowOff>
    </xdr:from>
    <xdr:to>
      <xdr:col>50</xdr:col>
      <xdr:colOff>165100</xdr:colOff>
      <xdr:row>57</xdr:row>
      <xdr:rowOff>124263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79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140790</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57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64221</xdr:rowOff>
    </xdr:from>
    <xdr:to>
      <xdr:col>45</xdr:col>
      <xdr:colOff>177800</xdr:colOff>
      <xdr:row>58</xdr:row>
      <xdr:rowOff>64509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10008321"/>
          <a:ext cx="889000" cy="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51551</xdr:rowOff>
    </xdr:from>
    <xdr:to>
      <xdr:col>46</xdr:col>
      <xdr:colOff>38100</xdr:colOff>
      <xdr:row>57</xdr:row>
      <xdr:rowOff>153151</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82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169678</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599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148069</xdr:rowOff>
    </xdr:from>
    <xdr:to>
      <xdr:col>41</xdr:col>
      <xdr:colOff>50800</xdr:colOff>
      <xdr:row>58</xdr:row>
      <xdr:rowOff>64221</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749269"/>
          <a:ext cx="889000" cy="259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36875</xdr:rowOff>
    </xdr:from>
    <xdr:to>
      <xdr:col>41</xdr:col>
      <xdr:colOff>101600</xdr:colOff>
      <xdr:row>57</xdr:row>
      <xdr:rowOff>138475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80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155002</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58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163803</xdr:rowOff>
    </xdr:from>
    <xdr:to>
      <xdr:col>36</xdr:col>
      <xdr:colOff>165100</xdr:colOff>
      <xdr:row>57</xdr:row>
      <xdr:rowOff>93953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76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85080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9857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170935</xdr:rowOff>
    </xdr:from>
    <xdr:to>
      <xdr:col>55</xdr:col>
      <xdr:colOff>50800</xdr:colOff>
      <xdr:row>58</xdr:row>
      <xdr:rowOff>101085</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94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85862</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858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156657</xdr:rowOff>
    </xdr:from>
    <xdr:to>
      <xdr:col>50</xdr:col>
      <xdr:colOff>165100</xdr:colOff>
      <xdr:row>58</xdr:row>
      <xdr:rowOff>86807</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929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77934</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10022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13709</xdr:rowOff>
    </xdr:from>
    <xdr:to>
      <xdr:col>46</xdr:col>
      <xdr:colOff>38100</xdr:colOff>
      <xdr:row>58</xdr:row>
      <xdr:rowOff>115309</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957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106436</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10050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13421</xdr:rowOff>
    </xdr:from>
    <xdr:to>
      <xdr:col>41</xdr:col>
      <xdr:colOff>101600</xdr:colOff>
      <xdr:row>58</xdr:row>
      <xdr:rowOff>115021</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957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106148</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10050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97269</xdr:rowOff>
    </xdr:from>
    <xdr:to>
      <xdr:col>36</xdr:col>
      <xdr:colOff>165100</xdr:colOff>
      <xdr:row>57</xdr:row>
      <xdr:rowOff>27419</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698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43946</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672795" y="9473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75178</xdr:rowOff>
    </xdr:from>
    <xdr:to>
      <xdr:col>54</xdr:col>
      <xdr:colOff>189865</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248128"/>
          <a:ext cx="1270" cy="1150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21855</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23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75178</xdr:rowOff>
    </xdr:from>
    <xdr:to>
      <xdr:col>55</xdr:col>
      <xdr:colOff>88900</xdr:colOff>
      <xdr:row>71</xdr:row>
      <xdr:rowOff>75178</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248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134928</xdr:rowOff>
    </xdr:from>
    <xdr:to>
      <xdr:col>55</xdr:col>
      <xdr:colOff>0</xdr:colOff>
      <xdr:row>78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639300" y="13336578"/>
          <a:ext cx="838200" cy="61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151359</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0101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128482</xdr:rowOff>
    </xdr:from>
    <xdr:to>
      <xdr:col>55</xdr:col>
      <xdr:colOff>50800</xdr:colOff>
      <xdr:row>77</xdr:row>
      <xdr:rowOff>58632</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158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134928</xdr:rowOff>
    </xdr:from>
    <xdr:to>
      <xdr:col>50</xdr:col>
      <xdr:colOff>114300</xdr:colOff>
      <xdr:row>77</xdr:row>
      <xdr:rowOff>150924</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3336578"/>
          <a:ext cx="889000" cy="15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3986</xdr:rowOff>
    </xdr:from>
    <xdr:to>
      <xdr:col>50</xdr:col>
      <xdr:colOff>165100</xdr:colOff>
      <xdr:row>77</xdr:row>
      <xdr:rowOff>105586</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205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122113</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2980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142540</xdr:rowOff>
    </xdr:from>
    <xdr:to>
      <xdr:col>45</xdr:col>
      <xdr:colOff>177800</xdr:colOff>
      <xdr:row>77</xdr:row>
      <xdr:rowOff>150924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344190"/>
          <a:ext cx="889000" cy="8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168549</xdr:rowOff>
    </xdr:from>
    <xdr:to>
      <xdr:col>46</xdr:col>
      <xdr:colOff>38100</xdr:colOff>
      <xdr:row>77</xdr:row>
      <xdr:rowOff>98699</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198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115226</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2973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159874</xdr:rowOff>
    </xdr:from>
    <xdr:to>
      <xdr:col>41</xdr:col>
      <xdr:colOff>50800</xdr:colOff>
      <xdr:row>77</xdr:row>
      <xdr:rowOff>142540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2675724"/>
          <a:ext cx="889000" cy="668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126774</xdr:rowOff>
    </xdr:from>
    <xdr:to>
      <xdr:col>41</xdr:col>
      <xdr:colOff>101600</xdr:colOff>
      <xdr:row>77</xdr:row>
      <xdr:rowOff>56924</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15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73451</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293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61080</xdr:rowOff>
    </xdr:from>
    <xdr:to>
      <xdr:col>36</xdr:col>
      <xdr:colOff>165100</xdr:colOff>
      <xdr:row>76</xdr:row>
      <xdr:rowOff>162680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09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153807</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184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146050</xdr:rowOff>
    </xdr:from>
    <xdr:to>
      <xdr:col>55</xdr:col>
      <xdr:colOff>50800</xdr:colOff>
      <xdr:row>78</xdr:row>
      <xdr:rowOff>76200</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60977</xdr:rowOff>
    </xdr:from>
    <xdr:ext cx="249299"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26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84128</xdr:rowOff>
    </xdr:from>
    <xdr:to>
      <xdr:col>50</xdr:col>
      <xdr:colOff>165100</xdr:colOff>
      <xdr:row>78</xdr:row>
      <xdr:rowOff>14278</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285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5405</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372111" y="13378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100124</xdr:rowOff>
    </xdr:from>
    <xdr:to>
      <xdr:col>46</xdr:col>
      <xdr:colOff>38100</xdr:colOff>
      <xdr:row>78</xdr:row>
      <xdr:rowOff>30274</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301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21401</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15428" y="13394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91740</xdr:rowOff>
    </xdr:from>
    <xdr:to>
      <xdr:col>41</xdr:col>
      <xdr:colOff>101600</xdr:colOff>
      <xdr:row>78</xdr:row>
      <xdr:rowOff>21890</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29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13017</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26428" y="1338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109074</xdr:rowOff>
    </xdr:from>
    <xdr:to>
      <xdr:col>36</xdr:col>
      <xdr:colOff>165100</xdr:colOff>
      <xdr:row>74</xdr:row>
      <xdr:rowOff>39224</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2624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72</xdr:row>
      <xdr:rowOff>55751</xdr:rowOff>
    </xdr:from>
    <xdr:ext cx="59901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672795" y="1240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153081</xdr:rowOff>
    </xdr:from>
    <xdr:to>
      <xdr:col>54</xdr:col>
      <xdr:colOff>189865</xdr:colOff>
      <xdr:row>98</xdr:row>
      <xdr:rowOff>122013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55031"/>
          <a:ext cx="1270" cy="116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125840</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2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122013</xdr:rowOff>
    </xdr:from>
    <xdr:to>
      <xdr:col>55</xdr:col>
      <xdr:colOff>88900</xdr:colOff>
      <xdr:row>98</xdr:row>
      <xdr:rowOff>122013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4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99758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530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519,147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153081</xdr:rowOff>
    </xdr:from>
    <xdr:to>
      <xdr:col>55</xdr:col>
      <xdr:colOff>88900</xdr:colOff>
      <xdr:row>91</xdr:row>
      <xdr:rowOff>153081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5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71648</xdr:rowOff>
    </xdr:from>
    <xdr:to>
      <xdr:col>55</xdr:col>
      <xdr:colOff>0</xdr:colOff>
      <xdr:row>98</xdr:row>
      <xdr:rowOff>92174</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9639300" y="16873748"/>
          <a:ext cx="838200" cy="20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121511</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580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98634</xdr:rowOff>
    </xdr:from>
    <xdr:to>
      <xdr:col>55</xdr:col>
      <xdr:colOff>50800</xdr:colOff>
      <xdr:row>98</xdr:row>
      <xdr:rowOff>28784</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72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71648</xdr:rowOff>
    </xdr:from>
    <xdr:to>
      <xdr:col>50</xdr:col>
      <xdr:colOff>114300</xdr:colOff>
      <xdr:row>98</xdr:row>
      <xdr:rowOff>129267</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8750300" y="16873748"/>
          <a:ext cx="889000" cy="5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101530</xdr:rowOff>
    </xdr:from>
    <xdr:to>
      <xdr:col>50</xdr:col>
      <xdr:colOff>165100</xdr:colOff>
      <xdr:row>98</xdr:row>
      <xdr:rowOff>31680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73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48207</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507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110775</xdr:rowOff>
    </xdr:from>
    <xdr:to>
      <xdr:col>45</xdr:col>
      <xdr:colOff>177800</xdr:colOff>
      <xdr:row>98</xdr:row>
      <xdr:rowOff>129267</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7861300" y="16912875"/>
          <a:ext cx="889000" cy="18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135187</xdr:rowOff>
    </xdr:from>
    <xdr:to>
      <xdr:col>46</xdr:col>
      <xdr:colOff>38100</xdr:colOff>
      <xdr:row>98</xdr:row>
      <xdr:rowOff>65337</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81864</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541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107600</xdr:rowOff>
    </xdr:from>
    <xdr:to>
      <xdr:col>41</xdr:col>
      <xdr:colOff>50800</xdr:colOff>
      <xdr:row>98</xdr:row>
      <xdr:rowOff>110775</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972300" y="16909700"/>
          <a:ext cx="889000" cy="3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135891</xdr:rowOff>
    </xdr:from>
    <xdr:to>
      <xdr:col>41</xdr:col>
      <xdr:colOff>101600</xdr:colOff>
      <xdr:row>98</xdr:row>
      <xdr:rowOff>66041</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82568</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54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118897</xdr:rowOff>
    </xdr:from>
    <xdr:to>
      <xdr:col>36</xdr:col>
      <xdr:colOff>165100</xdr:colOff>
      <xdr:row>98</xdr:row>
      <xdr:rowOff>49047</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4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65574</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52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41374</xdr:rowOff>
    </xdr:from>
    <xdr:to>
      <xdr:col>55</xdr:col>
      <xdr:colOff>50800</xdr:colOff>
      <xdr:row>98</xdr:row>
      <xdr:rowOff>142974</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843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127751</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758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20848</xdr:rowOff>
    </xdr:from>
    <xdr:to>
      <xdr:col>50</xdr:col>
      <xdr:colOff>165100</xdr:colOff>
      <xdr:row>98</xdr:row>
      <xdr:rowOff>122448</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822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113575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915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78467</xdr:rowOff>
    </xdr:from>
    <xdr:to>
      <xdr:col>46</xdr:col>
      <xdr:colOff>38100</xdr:colOff>
      <xdr:row>99</xdr:row>
      <xdr:rowOff>8617</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880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98</xdr:row>
      <xdr:rowOff>171194</xdr:rowOff>
    </xdr:from>
    <xdr:ext cx="469744"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515428" y="16973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59975</xdr:rowOff>
    </xdr:from>
    <xdr:to>
      <xdr:col>41</xdr:col>
      <xdr:colOff>101600</xdr:colOff>
      <xdr:row>98</xdr:row>
      <xdr:rowOff>161575</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862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152702</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954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56800</xdr:rowOff>
    </xdr:from>
    <xdr:to>
      <xdr:col>36</xdr:col>
      <xdr:colOff>165100</xdr:colOff>
      <xdr:row>98</xdr:row>
      <xdr:rowOff>158400</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85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149527</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951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5" name="災害復旧事業費グラフ枠">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33</xdr:row>
      <xdr:rowOff>4769</xdr:rowOff>
    </xdr:from>
    <xdr:to>
      <xdr:col>85</xdr:col>
      <xdr:colOff>126364</xdr:colOff>
      <xdr:row>39</xdr:row>
      <xdr:rowOff>44450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flipV="1">
          <a:off x="16317595" y="5662619"/>
          <a:ext cx="1269" cy="1068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07" name="災害復旧事業費最小値テキスト">
          <a:extLst>
            <a:ext uri="{FF2B5EF4-FFF2-40B4-BE49-F238E27FC236}">
              <a16:creationId xmlns:a16="http://schemas.microsoft.com/office/drawing/2014/main" id="{00000000-0008-0000-0600-0000FB01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122896</xdr:rowOff>
    </xdr:from>
    <xdr:ext cx="534377" cy="259045"/>
    <xdr:sp macro="" textlink="">
      <xdr:nvSpPr>
        <xdr:cNvPr id="509" name="災害復旧事業費最大値テキスト">
          <a:extLst>
            <a:ext uri="{FF2B5EF4-FFF2-40B4-BE49-F238E27FC236}">
              <a16:creationId xmlns:a16="http://schemas.microsoft.com/office/drawing/2014/main" id="{00000000-0008-0000-0600-0000FD010000}"/>
            </a:ext>
          </a:extLst>
        </xdr:cNvPr>
        <xdr:cNvSpPr txBox="1"/>
      </xdr:nvSpPr>
      <xdr:spPr>
        <a:xfrm>
          <a:off x="16370300" y="5437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4769</xdr:rowOff>
    </xdr:from>
    <xdr:to>
      <xdr:col>86</xdr:col>
      <xdr:colOff>25400</xdr:colOff>
      <xdr:row>33</xdr:row>
      <xdr:rowOff>4769</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6230600" y="566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14180</xdr:rowOff>
    </xdr:from>
    <xdr:to>
      <xdr:col>85</xdr:col>
      <xdr:colOff>127000</xdr:colOff>
      <xdr:row>39</xdr:row>
      <xdr:rowOff>10693</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5481300" y="6529280"/>
          <a:ext cx="838200" cy="167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137056</xdr:rowOff>
    </xdr:from>
    <xdr:ext cx="469744" cy="259045"/>
    <xdr:sp macro="" textlink="">
      <xdr:nvSpPr>
        <xdr:cNvPr id="512" name="災害復旧事業費平均値テキスト">
          <a:extLst>
            <a:ext uri="{FF2B5EF4-FFF2-40B4-BE49-F238E27FC236}">
              <a16:creationId xmlns:a16="http://schemas.microsoft.com/office/drawing/2014/main" id="{00000000-0008-0000-0600-000000020000}"/>
            </a:ext>
          </a:extLst>
        </xdr:cNvPr>
        <xdr:cNvSpPr txBox="1"/>
      </xdr:nvSpPr>
      <xdr:spPr>
        <a:xfrm>
          <a:off x="16370300" y="64807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114179</xdr:rowOff>
    </xdr:from>
    <xdr:to>
      <xdr:col>85</xdr:col>
      <xdr:colOff>177800</xdr:colOff>
      <xdr:row>39</xdr:row>
      <xdr:rowOff>44329</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6268700" y="6629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31</xdr:row>
      <xdr:rowOff>148844</xdr:rowOff>
    </xdr:from>
    <xdr:to>
      <xdr:col>81</xdr:col>
      <xdr:colOff>50800</xdr:colOff>
      <xdr:row>38</xdr:row>
      <xdr:rowOff>14180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4592300" y="5463794"/>
          <a:ext cx="889000" cy="106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77870</xdr:rowOff>
    </xdr:from>
    <xdr:to>
      <xdr:col>81</xdr:col>
      <xdr:colOff>101600</xdr:colOff>
      <xdr:row>39</xdr:row>
      <xdr:rowOff>8020</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5430500" y="6592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170597</xdr:rowOff>
    </xdr:from>
    <xdr:ext cx="469744"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5246428" y="6685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31</xdr:row>
      <xdr:rowOff>148844</xdr:rowOff>
    </xdr:from>
    <xdr:to>
      <xdr:col>76</xdr:col>
      <xdr:colOff>114300</xdr:colOff>
      <xdr:row>38</xdr:row>
      <xdr:rowOff>148577</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3703300" y="5463794"/>
          <a:ext cx="889000" cy="1199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34684</xdr:rowOff>
    </xdr:from>
    <xdr:to>
      <xdr:col>76</xdr:col>
      <xdr:colOff>165100</xdr:colOff>
      <xdr:row>38</xdr:row>
      <xdr:rowOff>136284</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4541500" y="6549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127411</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4357428" y="6642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33</xdr:row>
      <xdr:rowOff>91561</xdr:rowOff>
    </xdr:from>
    <xdr:to>
      <xdr:col>71</xdr:col>
      <xdr:colOff>177800</xdr:colOff>
      <xdr:row>38</xdr:row>
      <xdr:rowOff>148577</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814300" y="5749411"/>
          <a:ext cx="889000" cy="914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33427</xdr:rowOff>
    </xdr:from>
    <xdr:to>
      <xdr:col>72</xdr:col>
      <xdr:colOff>38100</xdr:colOff>
      <xdr:row>38</xdr:row>
      <xdr:rowOff>135027</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3652500" y="654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151553</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3468428" y="6323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65125</xdr:rowOff>
    </xdr:from>
    <xdr:to>
      <xdr:col>67</xdr:col>
      <xdr:colOff>101600</xdr:colOff>
      <xdr:row>38</xdr:row>
      <xdr:rowOff>166725</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2763500" y="6580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157852</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2579428" y="6672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131343</xdr:rowOff>
    </xdr:from>
    <xdr:to>
      <xdr:col>85</xdr:col>
      <xdr:colOff>177800</xdr:colOff>
      <xdr:row>39</xdr:row>
      <xdr:rowOff>61493</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6268700" y="664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92606</xdr:rowOff>
    </xdr:from>
    <xdr:ext cx="469744" cy="259045"/>
    <xdr:sp macro="" textlink="">
      <xdr:nvSpPr>
        <xdr:cNvPr id="531" name="災害復旧事業費該当値テキスト">
          <a:extLst>
            <a:ext uri="{FF2B5EF4-FFF2-40B4-BE49-F238E27FC236}">
              <a16:creationId xmlns:a16="http://schemas.microsoft.com/office/drawing/2014/main" id="{00000000-0008-0000-0600-000013020000}"/>
            </a:ext>
          </a:extLst>
        </xdr:cNvPr>
        <xdr:cNvSpPr txBox="1"/>
      </xdr:nvSpPr>
      <xdr:spPr>
        <a:xfrm>
          <a:off x="16370300" y="6607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134829</xdr:rowOff>
    </xdr:from>
    <xdr:to>
      <xdr:col>81</xdr:col>
      <xdr:colOff>101600</xdr:colOff>
      <xdr:row>38</xdr:row>
      <xdr:rowOff>64979</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5430500" y="6478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81506</xdr:rowOff>
    </xdr:from>
    <xdr:ext cx="534377"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14111" y="6253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31</xdr:row>
      <xdr:rowOff>98044</xdr:rowOff>
    </xdr:from>
    <xdr:to>
      <xdr:col>76</xdr:col>
      <xdr:colOff>165100</xdr:colOff>
      <xdr:row>32</xdr:row>
      <xdr:rowOff>28194</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4541500" y="541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30</xdr:row>
      <xdr:rowOff>44721</xdr:rowOff>
    </xdr:from>
    <xdr:ext cx="534377"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325111" y="5188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97777</xdr:rowOff>
    </xdr:from>
    <xdr:to>
      <xdr:col>72</xdr:col>
      <xdr:colOff>38100</xdr:colOff>
      <xdr:row>39</xdr:row>
      <xdr:rowOff>27927</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3652500" y="6612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19054</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468428" y="6705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40761</xdr:rowOff>
    </xdr:from>
    <xdr:to>
      <xdr:col>67</xdr:col>
      <xdr:colOff>101600</xdr:colOff>
      <xdr:row>33</xdr:row>
      <xdr:rowOff>142361</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2763500" y="569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31</xdr:row>
      <xdr:rowOff>158888</xdr:rowOff>
    </xdr:from>
    <xdr:ext cx="534377"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547111" y="547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4" name="失業対策事業費グラフ枠">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6" name="失業対策事業費最小値テキスト">
          <a:extLst>
            <a:ext uri="{FF2B5EF4-FFF2-40B4-BE49-F238E27FC236}">
              <a16:creationId xmlns:a16="http://schemas.microsoft.com/office/drawing/2014/main" id="{00000000-0008-0000-0600-00002C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8" name="失業対策事業費最大値テキスト">
          <a:extLst>
            <a:ext uri="{FF2B5EF4-FFF2-40B4-BE49-F238E27FC236}">
              <a16:creationId xmlns:a16="http://schemas.microsoft.com/office/drawing/2014/main" id="{00000000-0008-0000-0600-00002E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1" name="失業対策事業費平均値テキスト">
          <a:extLst>
            <a:ext uri="{FF2B5EF4-FFF2-40B4-BE49-F238E27FC236}">
              <a16:creationId xmlns:a16="http://schemas.microsoft.com/office/drawing/2014/main" id="{00000000-0008-0000-0600-000031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0" name="失業対策事業費該当値テキスト">
          <a:extLst>
            <a:ext uri="{FF2B5EF4-FFF2-40B4-BE49-F238E27FC236}">
              <a16:creationId xmlns:a16="http://schemas.microsoft.com/office/drawing/2014/main" id="{00000000-0008-0000-0600-000044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9" name="公債費グラフ枠">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100463</xdr:rowOff>
    </xdr:from>
    <xdr:to>
      <xdr:col>85</xdr:col>
      <xdr:colOff>126364</xdr:colOff>
      <xdr:row>78</xdr:row>
      <xdr:rowOff>74544</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flipV="1">
          <a:off x="16317595" y="12444863"/>
          <a:ext cx="1269" cy="1002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78371</xdr:rowOff>
    </xdr:from>
    <xdr:ext cx="534377" cy="259045"/>
    <xdr:sp macro="" textlink="">
      <xdr:nvSpPr>
        <xdr:cNvPr id="611" name="公債費最小値テキスト">
          <a:extLst>
            <a:ext uri="{FF2B5EF4-FFF2-40B4-BE49-F238E27FC236}">
              <a16:creationId xmlns:a16="http://schemas.microsoft.com/office/drawing/2014/main" id="{00000000-0008-0000-0600-000063020000}"/>
            </a:ext>
          </a:extLst>
        </xdr:cNvPr>
        <xdr:cNvSpPr txBox="1"/>
      </xdr:nvSpPr>
      <xdr:spPr>
        <a:xfrm>
          <a:off x="16370300" y="1345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74544</xdr:rowOff>
    </xdr:from>
    <xdr:to>
      <xdr:col>86</xdr:col>
      <xdr:colOff>25400</xdr:colOff>
      <xdr:row>78</xdr:row>
      <xdr:rowOff>74544</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3447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47140</xdr:rowOff>
    </xdr:from>
    <xdr:ext cx="599010" cy="259045"/>
    <xdr:sp macro="" textlink="">
      <xdr:nvSpPr>
        <xdr:cNvPr id="613" name="公債費最大値テキスト">
          <a:extLst>
            <a:ext uri="{FF2B5EF4-FFF2-40B4-BE49-F238E27FC236}">
              <a16:creationId xmlns:a16="http://schemas.microsoft.com/office/drawing/2014/main" id="{00000000-0008-0000-0600-000065020000}"/>
            </a:ext>
          </a:extLst>
        </xdr:cNvPr>
        <xdr:cNvSpPr txBox="1"/>
      </xdr:nvSpPr>
      <xdr:spPr>
        <a:xfrm>
          <a:off x="16370300" y="1222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100463</xdr:rowOff>
    </xdr:from>
    <xdr:to>
      <xdr:col>86</xdr:col>
      <xdr:colOff>25400</xdr:colOff>
      <xdr:row>72</xdr:row>
      <xdr:rowOff>100463</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2444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125797</xdr:rowOff>
    </xdr:from>
    <xdr:to>
      <xdr:col>85</xdr:col>
      <xdr:colOff>127000</xdr:colOff>
      <xdr:row>77</xdr:row>
      <xdr:rowOff>130606</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5481300" y="13327447"/>
          <a:ext cx="838200" cy="4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164231</xdr:rowOff>
    </xdr:from>
    <xdr:ext cx="534377" cy="259045"/>
    <xdr:sp macro="" textlink="">
      <xdr:nvSpPr>
        <xdr:cNvPr id="616" name="公債費平均値テキスト">
          <a:extLst>
            <a:ext uri="{FF2B5EF4-FFF2-40B4-BE49-F238E27FC236}">
              <a16:creationId xmlns:a16="http://schemas.microsoft.com/office/drawing/2014/main" id="{00000000-0008-0000-0600-000068020000}"/>
            </a:ext>
          </a:extLst>
        </xdr:cNvPr>
        <xdr:cNvSpPr txBox="1"/>
      </xdr:nvSpPr>
      <xdr:spPr>
        <a:xfrm>
          <a:off x="16370300" y="13022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141354</xdr:rowOff>
    </xdr:from>
    <xdr:to>
      <xdr:col>85</xdr:col>
      <xdr:colOff>177800</xdr:colOff>
      <xdr:row>77</xdr:row>
      <xdr:rowOff>71504</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6268700" y="13171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125797</xdr:rowOff>
    </xdr:from>
    <xdr:to>
      <xdr:col>81</xdr:col>
      <xdr:colOff>50800</xdr:colOff>
      <xdr:row>77</xdr:row>
      <xdr:rowOff>128164</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4592300" y="13327447"/>
          <a:ext cx="889000" cy="2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136855</xdr:rowOff>
    </xdr:from>
    <xdr:to>
      <xdr:col>81</xdr:col>
      <xdr:colOff>101600</xdr:colOff>
      <xdr:row>77</xdr:row>
      <xdr:rowOff>67005</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5430500" y="1316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83533</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5214111" y="1294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128164</xdr:rowOff>
    </xdr:from>
    <xdr:to>
      <xdr:col>76</xdr:col>
      <xdr:colOff>114300</xdr:colOff>
      <xdr:row>77</xdr:row>
      <xdr:rowOff>139681</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3703300" y="13329814"/>
          <a:ext cx="889000" cy="11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143216</xdr:rowOff>
    </xdr:from>
    <xdr:to>
      <xdr:col>76</xdr:col>
      <xdr:colOff>165100</xdr:colOff>
      <xdr:row>77</xdr:row>
      <xdr:rowOff>73366</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4541500" y="1317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89892</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4325111" y="1294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139681</xdr:rowOff>
    </xdr:from>
    <xdr:to>
      <xdr:col>71</xdr:col>
      <xdr:colOff>177800</xdr:colOff>
      <xdr:row>77</xdr:row>
      <xdr:rowOff>141546</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2814300" y="13341331"/>
          <a:ext cx="889000" cy="1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158390</xdr:rowOff>
    </xdr:from>
    <xdr:to>
      <xdr:col>72</xdr:col>
      <xdr:colOff>38100</xdr:colOff>
      <xdr:row>77</xdr:row>
      <xdr:rowOff>88540</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3652500" y="1318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105067</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3436111" y="12963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167086</xdr:rowOff>
    </xdr:from>
    <xdr:to>
      <xdr:col>67</xdr:col>
      <xdr:colOff>101600</xdr:colOff>
      <xdr:row>77</xdr:row>
      <xdr:rowOff>97236</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2763500" y="1319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113763</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2547111" y="1297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79806</xdr:rowOff>
    </xdr:from>
    <xdr:to>
      <xdr:col>85</xdr:col>
      <xdr:colOff>177800</xdr:colOff>
      <xdr:row>78</xdr:row>
      <xdr:rowOff>9956</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6268700" y="13281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166183</xdr:rowOff>
    </xdr:from>
    <xdr:ext cx="534377" cy="259045"/>
    <xdr:sp macro="" textlink="">
      <xdr:nvSpPr>
        <xdr:cNvPr id="635" name="公債費該当値テキスト">
          <a:extLst>
            <a:ext uri="{FF2B5EF4-FFF2-40B4-BE49-F238E27FC236}">
              <a16:creationId xmlns:a16="http://schemas.microsoft.com/office/drawing/2014/main" id="{00000000-0008-0000-0600-00007B020000}"/>
            </a:ext>
          </a:extLst>
        </xdr:cNvPr>
        <xdr:cNvSpPr txBox="1"/>
      </xdr:nvSpPr>
      <xdr:spPr>
        <a:xfrm>
          <a:off x="16370300" y="13196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74997</xdr:rowOff>
    </xdr:from>
    <xdr:to>
      <xdr:col>81</xdr:col>
      <xdr:colOff>101600</xdr:colOff>
      <xdr:row>78</xdr:row>
      <xdr:rowOff>5147</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5430500" y="13276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167724</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3369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77364</xdr:rowOff>
    </xdr:from>
    <xdr:to>
      <xdr:col>76</xdr:col>
      <xdr:colOff>165100</xdr:colOff>
      <xdr:row>78</xdr:row>
      <xdr:rowOff>7514</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4541500" y="13279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170091</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325111" y="1337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88881</xdr:rowOff>
    </xdr:from>
    <xdr:to>
      <xdr:col>72</xdr:col>
      <xdr:colOff>38100</xdr:colOff>
      <xdr:row>78</xdr:row>
      <xdr:rowOff>19031</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3652500" y="13290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10158</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3383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90746</xdr:rowOff>
    </xdr:from>
    <xdr:to>
      <xdr:col>67</xdr:col>
      <xdr:colOff>101600</xdr:colOff>
      <xdr:row>78</xdr:row>
      <xdr:rowOff>20896</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2763500" y="13292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12023</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3385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132507</xdr:rowOff>
    </xdr:from>
    <xdr:to>
      <xdr:col>85</xdr:col>
      <xdr:colOff>126364</xdr:colOff>
      <xdr:row>99</xdr:row>
      <xdr:rowOff>42838</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734457"/>
          <a:ext cx="1269" cy="1281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46665</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7020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42838</xdr:rowOff>
    </xdr:from>
    <xdr:to>
      <xdr:col>86</xdr:col>
      <xdr:colOff>25400</xdr:colOff>
      <xdr:row>99</xdr:row>
      <xdr:rowOff>42838</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70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79184</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509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132507</xdr:rowOff>
    </xdr:from>
    <xdr:to>
      <xdr:col>86</xdr:col>
      <xdr:colOff>25400</xdr:colOff>
      <xdr:row>91</xdr:row>
      <xdr:rowOff>132507</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734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169937</xdr:rowOff>
    </xdr:from>
    <xdr:to>
      <xdr:col>85</xdr:col>
      <xdr:colOff>127000</xdr:colOff>
      <xdr:row>99</xdr:row>
      <xdr:rowOff>10065</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5481300" y="16972037"/>
          <a:ext cx="838200" cy="11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10217</xdr:rowOff>
    </xdr:from>
    <xdr:ext cx="534377"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6408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158790</xdr:rowOff>
    </xdr:from>
    <xdr:to>
      <xdr:col>85</xdr:col>
      <xdr:colOff>177800</xdr:colOff>
      <xdr:row>98</xdr:row>
      <xdr:rowOff>88940</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78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159238</xdr:rowOff>
    </xdr:from>
    <xdr:to>
      <xdr:col>81</xdr:col>
      <xdr:colOff>50800</xdr:colOff>
      <xdr:row>99</xdr:row>
      <xdr:rowOff>10065</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4592300" y="16961338"/>
          <a:ext cx="889000" cy="22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8638</xdr:rowOff>
    </xdr:from>
    <xdr:to>
      <xdr:col>81</xdr:col>
      <xdr:colOff>101600</xdr:colOff>
      <xdr:row>98</xdr:row>
      <xdr:rowOff>110238</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81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126765</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214111" y="16585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82317</xdr:rowOff>
    </xdr:from>
    <xdr:to>
      <xdr:col>76</xdr:col>
      <xdr:colOff>114300</xdr:colOff>
      <xdr:row>98</xdr:row>
      <xdr:rowOff>159238</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3703300" y="16884417"/>
          <a:ext cx="889000" cy="76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4607</xdr:rowOff>
    </xdr:from>
    <xdr:to>
      <xdr:col>76</xdr:col>
      <xdr:colOff>165100</xdr:colOff>
      <xdr:row>98</xdr:row>
      <xdr:rowOff>106207</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806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122734</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325111" y="16581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82317</xdr:rowOff>
    </xdr:from>
    <xdr:to>
      <xdr:col>71</xdr:col>
      <xdr:colOff>177800</xdr:colOff>
      <xdr:row>98</xdr:row>
      <xdr:rowOff>145738</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884417"/>
          <a:ext cx="889000" cy="63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160860</xdr:rowOff>
    </xdr:from>
    <xdr:to>
      <xdr:col>72</xdr:col>
      <xdr:colOff>38100</xdr:colOff>
      <xdr:row>98</xdr:row>
      <xdr:rowOff>91010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79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107537</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36111" y="16566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60947</xdr:rowOff>
    </xdr:from>
    <xdr:to>
      <xdr:col>67</xdr:col>
      <xdr:colOff>101600</xdr:colOff>
      <xdr:row>98</xdr:row>
      <xdr:rowOff>162547</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863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7624</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47111" y="16638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119137</xdr:rowOff>
    </xdr:from>
    <xdr:to>
      <xdr:col>85</xdr:col>
      <xdr:colOff>177800</xdr:colOff>
      <xdr:row>99</xdr:row>
      <xdr:rowOff>49287</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921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34064</xdr:rowOff>
    </xdr:from>
    <xdr:ext cx="534377"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836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130715</xdr:rowOff>
    </xdr:from>
    <xdr:to>
      <xdr:col>81</xdr:col>
      <xdr:colOff>101600</xdr:colOff>
      <xdr:row>99</xdr:row>
      <xdr:rowOff>60865</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93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51992</xdr:rowOff>
    </xdr:from>
    <xdr:ext cx="469744"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46428" y="1702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108438</xdr:rowOff>
    </xdr:from>
    <xdr:to>
      <xdr:col>76</xdr:col>
      <xdr:colOff>165100</xdr:colOff>
      <xdr:row>99</xdr:row>
      <xdr:rowOff>38588</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910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29715</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70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31517</xdr:rowOff>
    </xdr:from>
    <xdr:to>
      <xdr:col>72</xdr:col>
      <xdr:colOff>38100</xdr:colOff>
      <xdr:row>98</xdr:row>
      <xdr:rowOff>133117</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833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124244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92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94938</xdr:rowOff>
    </xdr:from>
    <xdr:to>
      <xdr:col>67</xdr:col>
      <xdr:colOff>101600</xdr:colOff>
      <xdr:row>99</xdr:row>
      <xdr:rowOff>25088</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897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16215</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989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36099</xdr:rowOff>
    </xdr:from>
    <xdr:to>
      <xdr:col>116</xdr:col>
      <xdr:colOff>62864</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179599"/>
          <a:ext cx="1269" cy="1475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154226</xdr:rowOff>
    </xdr:from>
    <xdr:ext cx="534377" cy="259045"/>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495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36099</xdr:rowOff>
    </xdr:from>
    <xdr:to>
      <xdr:col>116</xdr:col>
      <xdr:colOff>152400</xdr:colOff>
      <xdr:row>30</xdr:row>
      <xdr:rowOff>36099</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179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169796</xdr:rowOff>
    </xdr:from>
    <xdr:ext cx="469744" cy="259045"/>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3419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146919</xdr:rowOff>
    </xdr:from>
    <xdr:to>
      <xdr:col>116</xdr:col>
      <xdr:colOff>114300</xdr:colOff>
      <xdr:row>38</xdr:row>
      <xdr:rowOff>77068</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49056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3175</xdr:rowOff>
    </xdr:from>
    <xdr:to>
      <xdr:col>112</xdr:col>
      <xdr:colOff>38100</xdr:colOff>
      <xdr:row>38</xdr:row>
      <xdr:rowOff>104775</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121302</xdr:rowOff>
    </xdr:from>
    <xdr:ext cx="469744"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088428" y="629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11588</xdr:rowOff>
    </xdr:from>
    <xdr:to>
      <xdr:col>107</xdr:col>
      <xdr:colOff>101600</xdr:colOff>
      <xdr:row>38</xdr:row>
      <xdr:rowOff>113188</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52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129715</xdr:rowOff>
    </xdr:from>
    <xdr:ext cx="469744"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199428" y="6301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171379</xdr:rowOff>
    </xdr:from>
    <xdr:to>
      <xdr:col>102</xdr:col>
      <xdr:colOff>165100</xdr:colOff>
      <xdr:row>38</xdr:row>
      <xdr:rowOff>101529</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515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118056</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10428" y="629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162052</xdr:rowOff>
    </xdr:from>
    <xdr:to>
      <xdr:col>98</xdr:col>
      <xdr:colOff>38100</xdr:colOff>
      <xdr:row>38</xdr:row>
      <xdr:rowOff>92202</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108729</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21428" y="6280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70510</xdr:rowOff>
    </xdr:from>
    <xdr:to>
      <xdr:col>116</xdr:col>
      <xdr:colOff>62864</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643010"/>
          <a:ext cx="1269" cy="15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17187</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41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70510</xdr:rowOff>
    </xdr:from>
    <xdr:to>
      <xdr:col>116</xdr:col>
      <xdr:colOff>152400</xdr:colOff>
      <xdr:row>50</xdr:row>
      <xdr:rowOff>70510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643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165570</xdr:rowOff>
    </xdr:from>
    <xdr:to>
      <xdr:col>116</xdr:col>
      <xdr:colOff>63500</xdr:colOff>
      <xdr:row>57</xdr:row>
      <xdr:rowOff>168961</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1323300" y="9938220"/>
          <a:ext cx="838200" cy="3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56735</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10000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78308</xdr:rowOff>
    </xdr:from>
    <xdr:to>
      <xdr:col>116</xdr:col>
      <xdr:colOff>114300</xdr:colOff>
      <xdr:row>59</xdr:row>
      <xdr:rowOff>8458</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1002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165684</xdr:rowOff>
    </xdr:from>
    <xdr:to>
      <xdr:col>111</xdr:col>
      <xdr:colOff>177800</xdr:colOff>
      <xdr:row>57</xdr:row>
      <xdr:rowOff>168961</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0434300" y="9938334"/>
          <a:ext cx="889000" cy="3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71069</xdr:rowOff>
    </xdr:from>
    <xdr:to>
      <xdr:col>112</xdr:col>
      <xdr:colOff>38100</xdr:colOff>
      <xdr:row>59</xdr:row>
      <xdr:rowOff>1219</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1001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163796</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10107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165684</xdr:rowOff>
    </xdr:from>
    <xdr:to>
      <xdr:col>107</xdr:col>
      <xdr:colOff>50800</xdr:colOff>
      <xdr:row>58</xdr:row>
      <xdr:rowOff>4255</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19545300" y="9938334"/>
          <a:ext cx="889000" cy="10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55638</xdr:rowOff>
    </xdr:from>
    <xdr:to>
      <xdr:col>107</xdr:col>
      <xdr:colOff>101600</xdr:colOff>
      <xdr:row>58</xdr:row>
      <xdr:rowOff>157238</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99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148365</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99428" y="1009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4255</xdr:rowOff>
    </xdr:from>
    <xdr:to>
      <xdr:col>102</xdr:col>
      <xdr:colOff>114300</xdr:colOff>
      <xdr:row>58</xdr:row>
      <xdr:rowOff>6998</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8656300" y="9948355"/>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55829</xdr:rowOff>
    </xdr:from>
    <xdr:to>
      <xdr:col>102</xdr:col>
      <xdr:colOff>165100</xdr:colOff>
      <xdr:row>58</xdr:row>
      <xdr:rowOff>157429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999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148556</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10092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58420</xdr:rowOff>
    </xdr:from>
    <xdr:to>
      <xdr:col>98</xdr:col>
      <xdr:colOff>38100</xdr:colOff>
      <xdr:row>58</xdr:row>
      <xdr:rowOff>160020</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1000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151147</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1009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114770</xdr:rowOff>
    </xdr:from>
    <xdr:to>
      <xdr:col>116</xdr:col>
      <xdr:colOff>114300</xdr:colOff>
      <xdr:row>58</xdr:row>
      <xdr:rowOff>44920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988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137647</xdr:rowOff>
    </xdr:from>
    <xdr:ext cx="469744"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9738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118161</xdr:rowOff>
    </xdr:from>
    <xdr:to>
      <xdr:col>112</xdr:col>
      <xdr:colOff>38100</xdr:colOff>
      <xdr:row>58</xdr:row>
      <xdr:rowOff>48311</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9890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64838</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666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114884</xdr:rowOff>
    </xdr:from>
    <xdr:to>
      <xdr:col>107</xdr:col>
      <xdr:colOff>101600</xdr:colOff>
      <xdr:row>58</xdr:row>
      <xdr:rowOff>45034</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9887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61561</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199428" y="9662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124905</xdr:rowOff>
    </xdr:from>
    <xdr:to>
      <xdr:col>102</xdr:col>
      <xdr:colOff>165100</xdr:colOff>
      <xdr:row>58</xdr:row>
      <xdr:rowOff>55055</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9897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71582</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72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127648</xdr:rowOff>
    </xdr:from>
    <xdr:to>
      <xdr:col>98</xdr:col>
      <xdr:colOff>38100</xdr:colOff>
      <xdr:row>58</xdr:row>
      <xdr:rowOff>57798</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9900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74325</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675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98879</xdr:rowOff>
    </xdr:from>
    <xdr:to>
      <xdr:col>120</xdr:col>
      <xdr:colOff>114300</xdr:colOff>
      <xdr:row>79</xdr:row>
      <xdr:rowOff>98879</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128106</xdr:rowOff>
    </xdr:from>
    <xdr:ext cx="248786"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039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74</xdr:row>
      <xdr:rowOff>89332</xdr:rowOff>
    </xdr:from>
    <xdr:to>
      <xdr:col>116</xdr:col>
      <xdr:colOff>62864</xdr:colOff>
      <xdr:row>79</xdr:row>
      <xdr:rowOff>58765</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2776632"/>
          <a:ext cx="1269" cy="826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62592</xdr:rowOff>
    </xdr:from>
    <xdr:ext cx="469744" cy="259045"/>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607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58765</xdr:rowOff>
    </xdr:from>
    <xdr:to>
      <xdr:col>116</xdr:col>
      <xdr:colOff>152400</xdr:colOff>
      <xdr:row>79</xdr:row>
      <xdr:rowOff>58765</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603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36009</xdr:rowOff>
    </xdr:from>
    <xdr:ext cx="534377" cy="259045"/>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2551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74</xdr:row>
      <xdr:rowOff>89332</xdr:rowOff>
    </xdr:from>
    <xdr:to>
      <xdr:col>116</xdr:col>
      <xdr:colOff>152400</xdr:colOff>
      <xdr:row>74</xdr:row>
      <xdr:rowOff>89332</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2776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4031</xdr:rowOff>
    </xdr:from>
    <xdr:to>
      <xdr:col>116</xdr:col>
      <xdr:colOff>63500</xdr:colOff>
      <xdr:row>76</xdr:row>
      <xdr:rowOff>14329</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1323300" y="13034231"/>
          <a:ext cx="838200" cy="10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134808</xdr:rowOff>
    </xdr:from>
    <xdr:ext cx="534377" cy="25904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9935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156381</xdr:rowOff>
    </xdr:from>
    <xdr:to>
      <xdr:col>116</xdr:col>
      <xdr:colOff>114300</xdr:colOff>
      <xdr:row>76</xdr:row>
      <xdr:rowOff>86531</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3015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13088</xdr:rowOff>
    </xdr:from>
    <xdr:to>
      <xdr:col>111</xdr:col>
      <xdr:colOff>177800</xdr:colOff>
      <xdr:row>76</xdr:row>
      <xdr:rowOff>14329</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0434300" y="12700388"/>
          <a:ext cx="889000" cy="344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92177</xdr:rowOff>
    </xdr:from>
    <xdr:to>
      <xdr:col>112</xdr:col>
      <xdr:colOff>38100</xdr:colOff>
      <xdr:row>76</xdr:row>
      <xdr:rowOff>22327</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2950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38854</xdr:rowOff>
    </xdr:from>
    <xdr:ext cx="534377"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56111" y="12726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13088</xdr:rowOff>
    </xdr:from>
    <xdr:to>
      <xdr:col>107</xdr:col>
      <xdr:colOff>50800</xdr:colOff>
      <xdr:row>74</xdr:row>
      <xdr:rowOff>69335</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19545300" y="12700388"/>
          <a:ext cx="889000" cy="56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69360</xdr:rowOff>
    </xdr:from>
    <xdr:to>
      <xdr:col>107</xdr:col>
      <xdr:colOff>101600</xdr:colOff>
      <xdr:row>75</xdr:row>
      <xdr:rowOff>170960</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292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162087</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67111" y="13020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9899</xdr:rowOff>
    </xdr:from>
    <xdr:to>
      <xdr:col>102</xdr:col>
      <xdr:colOff>114300</xdr:colOff>
      <xdr:row>74</xdr:row>
      <xdr:rowOff>69335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656300" y="12182849"/>
          <a:ext cx="889000" cy="573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76381</xdr:rowOff>
    </xdr:from>
    <xdr:to>
      <xdr:col>102</xdr:col>
      <xdr:colOff>165100</xdr:colOff>
      <xdr:row>76</xdr:row>
      <xdr:rowOff>6531</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2935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169108</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78111" y="1302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73910</xdr:rowOff>
    </xdr:from>
    <xdr:to>
      <xdr:col>98</xdr:col>
      <xdr:colOff>38100</xdr:colOff>
      <xdr:row>76</xdr:row>
      <xdr:rowOff>4060</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293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166637</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89111" y="13025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124682</xdr:rowOff>
    </xdr:from>
    <xdr:to>
      <xdr:col>116</xdr:col>
      <xdr:colOff>114300</xdr:colOff>
      <xdr:row>76</xdr:row>
      <xdr:rowOff>54831</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298343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147559</xdr:rowOff>
    </xdr:from>
    <xdr:ext cx="534377" cy="259045"/>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2834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134979</xdr:rowOff>
    </xdr:from>
    <xdr:to>
      <xdr:col>112</xdr:col>
      <xdr:colOff>38100</xdr:colOff>
      <xdr:row>76</xdr:row>
      <xdr:rowOff>65129</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2993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56256</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3086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133738</xdr:rowOff>
    </xdr:from>
    <xdr:to>
      <xdr:col>107</xdr:col>
      <xdr:colOff>101600</xdr:colOff>
      <xdr:row>74</xdr:row>
      <xdr:rowOff>63888</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2649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80415</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424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18535</xdr:rowOff>
    </xdr:from>
    <xdr:to>
      <xdr:col>102</xdr:col>
      <xdr:colOff>165100</xdr:colOff>
      <xdr:row>74</xdr:row>
      <xdr:rowOff>120135</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2705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136662</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481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70</xdr:row>
      <xdr:rowOff>130549</xdr:rowOff>
    </xdr:from>
    <xdr:to>
      <xdr:col>98</xdr:col>
      <xdr:colOff>38100</xdr:colOff>
      <xdr:row>71</xdr:row>
      <xdr:rowOff>60699</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2132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69</xdr:row>
      <xdr:rowOff>77226</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56795" y="11907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人件費は住民一人当たり</a:t>
          </a:r>
          <a:r>
            <a:rPr kumimoji="1" lang="en-US" altLang="ja-JP" sz="1300">
              <a:latin typeface="ＭＳ Ｐゴシック" panose="020B0600070205080204" pitchFamily="50" charset="-128"/>
              <a:ea typeface="ＭＳ Ｐゴシック" panose="020B0600070205080204" pitchFamily="50" charset="-128"/>
            </a:rPr>
            <a:t>99,434</a:t>
          </a:r>
          <a:r>
            <a:rPr kumimoji="1" lang="ja-JP" altLang="en-US" sz="1300">
              <a:latin typeface="ＭＳ Ｐゴシック" panose="020B0600070205080204" pitchFamily="50" charset="-128"/>
              <a:ea typeface="ＭＳ Ｐゴシック" panose="020B0600070205080204" pitchFamily="50" charset="-128"/>
            </a:rPr>
            <a:t>円となっており、前年度から</a:t>
          </a:r>
          <a:r>
            <a:rPr kumimoji="1" lang="en-US" altLang="ja-JP" sz="1300">
              <a:latin typeface="ＭＳ Ｐゴシック" panose="020B0600070205080204" pitchFamily="50" charset="-128"/>
              <a:ea typeface="ＭＳ Ｐゴシック" panose="020B0600070205080204" pitchFamily="50" charset="-128"/>
            </a:rPr>
            <a:t>5,566</a:t>
          </a:r>
          <a:r>
            <a:rPr kumimoji="1" lang="ja-JP" altLang="en-US" sz="1300">
              <a:latin typeface="ＭＳ Ｐゴシック" panose="020B0600070205080204" pitchFamily="50" charset="-128"/>
              <a:ea typeface="ＭＳ Ｐゴシック" panose="020B0600070205080204" pitchFamily="50" charset="-128"/>
            </a:rPr>
            <a:t>円の増となったが、類似団体平均と比較すると低い水準となっている。ラスパイレス指数が類似団体平均よりも低いことが要因である。</a:t>
          </a:r>
        </a:p>
        <a:p>
          <a:r>
            <a:rPr kumimoji="1" lang="ja-JP" altLang="en-US" sz="1300">
              <a:latin typeface="ＭＳ Ｐゴシック" panose="020B0600070205080204" pitchFamily="50" charset="-128"/>
              <a:ea typeface="ＭＳ Ｐゴシック" panose="020B0600070205080204" pitchFamily="50" charset="-128"/>
            </a:rPr>
            <a:t>補助費等は</a:t>
          </a:r>
          <a:r>
            <a:rPr kumimoji="1" lang="en-US" altLang="ja-JP" sz="1300">
              <a:latin typeface="ＭＳ Ｐゴシック" panose="020B0600070205080204" pitchFamily="50" charset="-128"/>
              <a:ea typeface="ＭＳ Ｐゴシック" panose="020B0600070205080204" pitchFamily="50" charset="-128"/>
            </a:rPr>
            <a:t>130,625</a:t>
          </a:r>
          <a:r>
            <a:rPr kumimoji="1" lang="ja-JP" altLang="en-US" sz="1300">
              <a:latin typeface="ＭＳ Ｐゴシック" panose="020B0600070205080204" pitchFamily="50" charset="-128"/>
              <a:ea typeface="ＭＳ Ｐゴシック" panose="020B0600070205080204" pitchFamily="50" charset="-128"/>
            </a:rPr>
            <a:t>円と前年度に引き続き増加している。主な要因としては、復興交付金事業の精算に伴う震災復興特別交付税の返還と下水道事業の法適化により繰出金が補助費となったためである。</a:t>
          </a:r>
        </a:p>
        <a:p>
          <a:r>
            <a:rPr kumimoji="1" lang="ja-JP" altLang="en-US" sz="1300">
              <a:latin typeface="ＭＳ Ｐゴシック" panose="020B0600070205080204" pitchFamily="50" charset="-128"/>
              <a:ea typeface="ＭＳ Ｐゴシック" panose="020B0600070205080204" pitchFamily="50" charset="-128"/>
            </a:rPr>
            <a:t>普通建設事業費は</a:t>
          </a:r>
          <a:r>
            <a:rPr kumimoji="1" lang="en-US" altLang="ja-JP" sz="1300">
              <a:latin typeface="ＭＳ Ｐゴシック" panose="020B0600070205080204" pitchFamily="50" charset="-128"/>
              <a:ea typeface="ＭＳ Ｐゴシック" panose="020B0600070205080204" pitchFamily="50" charset="-128"/>
            </a:rPr>
            <a:t>39,114</a:t>
          </a:r>
          <a:r>
            <a:rPr kumimoji="1" lang="ja-JP" altLang="en-US" sz="1300">
              <a:latin typeface="ＭＳ Ｐゴシック" panose="020B0600070205080204" pitchFamily="50" charset="-128"/>
              <a:ea typeface="ＭＳ Ｐゴシック" panose="020B0600070205080204" pitchFamily="50" charset="-128"/>
            </a:rPr>
            <a:t>円と前年度から</a:t>
          </a:r>
          <a:r>
            <a:rPr kumimoji="1" lang="en-US" altLang="ja-JP" sz="1300">
              <a:latin typeface="ＭＳ Ｐゴシック" panose="020B0600070205080204" pitchFamily="50" charset="-128"/>
              <a:ea typeface="ＭＳ Ｐゴシック" panose="020B0600070205080204" pitchFamily="50" charset="-128"/>
            </a:rPr>
            <a:t>6,246</a:t>
          </a:r>
          <a:r>
            <a:rPr kumimoji="1" lang="ja-JP" altLang="en-US" sz="1300">
              <a:latin typeface="ＭＳ Ｐゴシック" panose="020B0600070205080204" pitchFamily="50" charset="-128"/>
              <a:ea typeface="ＭＳ Ｐゴシック" panose="020B0600070205080204" pitchFamily="50" charset="-128"/>
            </a:rPr>
            <a:t>円の減となっており、類似団体平均よりも低い水準となっているが、更新整備に関しては、前年度に引き続き保健福祉センター大規模改修事業等によりコストが増加している。</a:t>
          </a:r>
        </a:p>
        <a:p>
          <a:r>
            <a:rPr kumimoji="1" lang="ja-JP" altLang="en-US" sz="1300">
              <a:latin typeface="ＭＳ Ｐゴシック" panose="020B0600070205080204" pitchFamily="50" charset="-128"/>
              <a:ea typeface="ＭＳ Ｐゴシック" panose="020B0600070205080204" pitchFamily="50" charset="-128"/>
            </a:rPr>
            <a:t>災害復旧事業費は令和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月豪雨の災害復旧工事が完了したため、前年度から</a:t>
          </a:r>
          <a:r>
            <a:rPr kumimoji="1" lang="en-US" altLang="ja-JP" sz="1300">
              <a:latin typeface="ＭＳ Ｐゴシック" panose="020B0600070205080204" pitchFamily="50" charset="-128"/>
              <a:ea typeface="ＭＳ Ｐゴシック" panose="020B0600070205080204" pitchFamily="50" charset="-128"/>
            </a:rPr>
            <a:t>8,817</a:t>
          </a:r>
          <a:r>
            <a:rPr kumimoji="1" lang="ja-JP" altLang="en-US" sz="1300">
              <a:latin typeface="ＭＳ Ｐゴシック" panose="020B0600070205080204" pitchFamily="50" charset="-128"/>
              <a:ea typeface="ＭＳ Ｐゴシック" panose="020B0600070205080204" pitchFamily="50" charset="-128"/>
            </a:rPr>
            <a:t>円の減となった。</a:t>
          </a:r>
        </a:p>
        <a:p>
          <a:r>
            <a:rPr kumimoji="1" lang="ja-JP" altLang="en-US" sz="1300">
              <a:latin typeface="ＭＳ Ｐゴシック" panose="020B0600070205080204" pitchFamily="50" charset="-128"/>
              <a:ea typeface="ＭＳ Ｐゴシック" panose="020B0600070205080204" pitchFamily="50" charset="-128"/>
            </a:rPr>
            <a:t>積立金は前年度から</a:t>
          </a:r>
          <a:r>
            <a:rPr kumimoji="1" lang="en-US" altLang="ja-JP" sz="1300">
              <a:latin typeface="ＭＳ Ｐゴシック" panose="020B0600070205080204" pitchFamily="50" charset="-128"/>
              <a:ea typeface="ＭＳ Ｐゴシック" panose="020B0600070205080204" pitchFamily="50" charset="-128"/>
            </a:rPr>
            <a:t>3,039</a:t>
          </a:r>
          <a:r>
            <a:rPr kumimoji="1" lang="ja-JP" altLang="en-US" sz="1300">
              <a:latin typeface="ＭＳ Ｐゴシック" panose="020B0600070205080204" pitchFamily="50" charset="-128"/>
              <a:ea typeface="ＭＳ Ｐゴシック" panose="020B0600070205080204" pitchFamily="50" charset="-128"/>
            </a:rPr>
            <a:t>円の増となった。ふるさと寄附金の増額に伴い、基金積立金が増となったものである。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宮城県松島町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12,885
12,778
53.56
7,260,578
6,938,872
196,230
4,190,050
4,734,888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27115</xdr:rowOff>
    </xdr:from>
    <xdr:to>
      <xdr:col>24</xdr:col>
      <xdr:colOff>62865</xdr:colOff>
      <xdr:row>38</xdr:row>
      <xdr:rowOff>129794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42065"/>
          <a:ext cx="1270" cy="1302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133621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4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129794</xdr:rowOff>
    </xdr:from>
    <xdr:to>
      <xdr:col>24</xdr:col>
      <xdr:colOff>152400</xdr:colOff>
      <xdr:row>38</xdr:row>
      <xdr:rowOff>129794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44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145242</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1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27115</xdr:rowOff>
    </xdr:from>
    <xdr:to>
      <xdr:col>24</xdr:col>
      <xdr:colOff>152400</xdr:colOff>
      <xdr:row>31</xdr:row>
      <xdr:rowOff>27115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42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152273</xdr:rowOff>
    </xdr:from>
    <xdr:to>
      <xdr:col>24</xdr:col>
      <xdr:colOff>63500</xdr:colOff>
      <xdr:row>34</xdr:row>
      <xdr:rowOff>21018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810123"/>
          <a:ext cx="838200" cy="40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43324</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440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64897</xdr:rowOff>
    </xdr:from>
    <xdr:to>
      <xdr:col>24</xdr:col>
      <xdr:colOff>114300</xdr:colOff>
      <xdr:row>35</xdr:row>
      <xdr:rowOff>166497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21018</xdr:rowOff>
    </xdr:from>
    <xdr:to>
      <xdr:col>19</xdr:col>
      <xdr:colOff>177800</xdr:colOff>
      <xdr:row>34</xdr:row>
      <xdr:rowOff>83122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850318"/>
          <a:ext cx="889000" cy="62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130429</xdr:rowOff>
    </xdr:from>
    <xdr:to>
      <xdr:col>20</xdr:col>
      <xdr:colOff>38100</xdr:colOff>
      <xdr:row>36</xdr:row>
      <xdr:rowOff>60579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51706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83122</xdr:rowOff>
    </xdr:from>
    <xdr:to>
      <xdr:col>15</xdr:col>
      <xdr:colOff>50800</xdr:colOff>
      <xdr:row>34</xdr:row>
      <xdr:rowOff>119316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912422"/>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144716</xdr:rowOff>
    </xdr:from>
    <xdr:to>
      <xdr:col>15</xdr:col>
      <xdr:colOff>101600</xdr:colOff>
      <xdr:row>36</xdr:row>
      <xdr:rowOff>74866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65993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38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119316</xdr:rowOff>
    </xdr:from>
    <xdr:to>
      <xdr:col>10</xdr:col>
      <xdr:colOff>114300</xdr:colOff>
      <xdr:row>34</xdr:row>
      <xdr:rowOff>142177</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948616"/>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12509</xdr:rowOff>
    </xdr:from>
    <xdr:to>
      <xdr:col>10</xdr:col>
      <xdr:colOff>165100</xdr:colOff>
      <xdr:row>36</xdr:row>
      <xdr:rowOff>114109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4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105236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77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12128</xdr:rowOff>
    </xdr:from>
    <xdr:to>
      <xdr:col>6</xdr:col>
      <xdr:colOff>38100</xdr:colOff>
      <xdr:row>36</xdr:row>
      <xdr:rowOff>113728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104855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77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101473</xdr:rowOff>
    </xdr:from>
    <xdr:to>
      <xdr:col>24</xdr:col>
      <xdr:colOff>114300</xdr:colOff>
      <xdr:row>34</xdr:row>
      <xdr:rowOff>31623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75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124350</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610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141668</xdr:rowOff>
    </xdr:from>
    <xdr:to>
      <xdr:col>20</xdr:col>
      <xdr:colOff>38100</xdr:colOff>
      <xdr:row>34</xdr:row>
      <xdr:rowOff>71818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799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88345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574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32322</xdr:rowOff>
    </xdr:from>
    <xdr:to>
      <xdr:col>15</xdr:col>
      <xdr:colOff>101600</xdr:colOff>
      <xdr:row>34</xdr:row>
      <xdr:rowOff>133922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861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150449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636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68516</xdr:rowOff>
    </xdr:from>
    <xdr:to>
      <xdr:col>10</xdr:col>
      <xdr:colOff>165100</xdr:colOff>
      <xdr:row>34</xdr:row>
      <xdr:rowOff>170116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89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15193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673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91377</xdr:rowOff>
    </xdr:from>
    <xdr:to>
      <xdr:col>6</xdr:col>
      <xdr:colOff>38100</xdr:colOff>
      <xdr:row>35</xdr:row>
      <xdr:rowOff>21527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920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38054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69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109519</xdr:rowOff>
    </xdr:from>
    <xdr:to>
      <xdr:col>24</xdr:col>
      <xdr:colOff>62865</xdr:colOff>
      <xdr:row>58</xdr:row>
      <xdr:rowOff>109203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53469"/>
          <a:ext cx="1270" cy="1199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113030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109203</xdr:rowOff>
    </xdr:from>
    <xdr:to>
      <xdr:col>24</xdr:col>
      <xdr:colOff>152400</xdr:colOff>
      <xdr:row>58</xdr:row>
      <xdr:rowOff>109203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3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56196</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628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685,843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109519</xdr:rowOff>
    </xdr:from>
    <xdr:to>
      <xdr:col>24</xdr:col>
      <xdr:colOff>152400</xdr:colOff>
      <xdr:row>51</xdr:row>
      <xdr:rowOff>109519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5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3715</xdr:rowOff>
    </xdr:from>
    <xdr:to>
      <xdr:col>24</xdr:col>
      <xdr:colOff>63500</xdr:colOff>
      <xdr:row>58</xdr:row>
      <xdr:rowOff>34049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47815"/>
          <a:ext cx="838200" cy="30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64775</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59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41898</xdr:rowOff>
    </xdr:from>
    <xdr:to>
      <xdr:col>24</xdr:col>
      <xdr:colOff>114300</xdr:colOff>
      <xdr:row>57</xdr:row>
      <xdr:rowOff>143498</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34049</xdr:rowOff>
    </xdr:from>
    <xdr:to>
      <xdr:col>19</xdr:col>
      <xdr:colOff>177800</xdr:colOff>
      <xdr:row>58</xdr:row>
      <xdr:rowOff>50908</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78149"/>
          <a:ext cx="889000" cy="1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67231</xdr:rowOff>
    </xdr:from>
    <xdr:to>
      <xdr:col>20</xdr:col>
      <xdr:colOff>38100</xdr:colOff>
      <xdr:row>57</xdr:row>
      <xdr:rowOff>168831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3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13908</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615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23634</xdr:rowOff>
    </xdr:from>
    <xdr:to>
      <xdr:col>15</xdr:col>
      <xdr:colOff>50800</xdr:colOff>
      <xdr:row>58</xdr:row>
      <xdr:rowOff>50908</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796284"/>
          <a:ext cx="889000" cy="198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70454</xdr:rowOff>
    </xdr:from>
    <xdr:to>
      <xdr:col>15</xdr:col>
      <xdr:colOff>101600</xdr:colOff>
      <xdr:row>58</xdr:row>
      <xdr:rowOff>604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17131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618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23634</xdr:rowOff>
    </xdr:from>
    <xdr:to>
      <xdr:col>10</xdr:col>
      <xdr:colOff>114300</xdr:colOff>
      <xdr:row>57</xdr:row>
      <xdr:rowOff>26598</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1130300" y="9796284"/>
          <a:ext cx="889000" cy="2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67270</xdr:rowOff>
    </xdr:from>
    <xdr:to>
      <xdr:col>10</xdr:col>
      <xdr:colOff>165100</xdr:colOff>
      <xdr:row>57</xdr:row>
      <xdr:rowOff>168870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159997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932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70541</xdr:rowOff>
    </xdr:from>
    <xdr:to>
      <xdr:col>6</xdr:col>
      <xdr:colOff>38100</xdr:colOff>
      <xdr:row>57</xdr:row>
      <xdr:rowOff>691</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71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17218</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446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124365</xdr:rowOff>
    </xdr:from>
    <xdr:to>
      <xdr:col>24</xdr:col>
      <xdr:colOff>114300</xdr:colOff>
      <xdr:row>58</xdr:row>
      <xdr:rowOff>54515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9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39292</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11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154699</xdr:rowOff>
    </xdr:from>
    <xdr:to>
      <xdr:col>20</xdr:col>
      <xdr:colOff>38100</xdr:colOff>
      <xdr:row>58</xdr:row>
      <xdr:rowOff>84849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27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75976</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2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108</xdr:rowOff>
    </xdr:from>
    <xdr:to>
      <xdr:col>15</xdr:col>
      <xdr:colOff>101600</xdr:colOff>
      <xdr:row>58</xdr:row>
      <xdr:rowOff>101708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44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92835</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36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144284</xdr:rowOff>
    </xdr:from>
    <xdr:to>
      <xdr:col>10</xdr:col>
      <xdr:colOff>165100</xdr:colOff>
      <xdr:row>57</xdr:row>
      <xdr:rowOff>74434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45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90961</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520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147248</xdr:rowOff>
    </xdr:from>
    <xdr:to>
      <xdr:col>6</xdr:col>
      <xdr:colOff>38100</xdr:colOff>
      <xdr:row>57</xdr:row>
      <xdr:rowOff>77398</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48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68525</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841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65953</xdr:rowOff>
    </xdr:from>
    <xdr:to>
      <xdr:col>24</xdr:col>
      <xdr:colOff>62865</xdr:colOff>
      <xdr:row>77</xdr:row>
      <xdr:rowOff>87807</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410353"/>
          <a:ext cx="1270" cy="879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91634</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293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87807</xdr:rowOff>
    </xdr:from>
    <xdr:to>
      <xdr:col>24</xdr:col>
      <xdr:colOff>152400</xdr:colOff>
      <xdr:row>77</xdr:row>
      <xdr:rowOff>87807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289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12630</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2185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341,130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72</xdr:row>
      <xdr:rowOff>65953</xdr:rowOff>
    </xdr:from>
    <xdr:to>
      <xdr:col>24</xdr:col>
      <xdr:colOff>152400</xdr:colOff>
      <xdr:row>72</xdr:row>
      <xdr:rowOff>65953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410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38860</xdr:rowOff>
    </xdr:from>
    <xdr:to>
      <xdr:col>24</xdr:col>
      <xdr:colOff>63500</xdr:colOff>
      <xdr:row>77</xdr:row>
      <xdr:rowOff>44991</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240510"/>
          <a:ext cx="838200" cy="6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139909</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8272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117032</xdr:rowOff>
    </xdr:from>
    <xdr:to>
      <xdr:col>24</xdr:col>
      <xdr:colOff>114300</xdr:colOff>
      <xdr:row>76</xdr:row>
      <xdr:rowOff>47182</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5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25409</xdr:rowOff>
    </xdr:from>
    <xdr:to>
      <xdr:col>19</xdr:col>
      <xdr:colOff>177800</xdr:colOff>
      <xdr:row>77</xdr:row>
      <xdr:rowOff>44991</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2908300" y="13227059"/>
          <a:ext cx="889000" cy="1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169706</xdr:rowOff>
    </xdr:from>
    <xdr:to>
      <xdr:col>20</xdr:col>
      <xdr:colOff>38100</xdr:colOff>
      <xdr:row>76</xdr:row>
      <xdr:rowOff>99856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028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116382</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803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22918</xdr:rowOff>
    </xdr:from>
    <xdr:to>
      <xdr:col>15</xdr:col>
      <xdr:colOff>50800</xdr:colOff>
      <xdr:row>77</xdr:row>
      <xdr:rowOff>25409</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224568"/>
          <a:ext cx="889000" cy="2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44647</xdr:rowOff>
    </xdr:from>
    <xdr:to>
      <xdr:col>15</xdr:col>
      <xdr:colOff>101600</xdr:colOff>
      <xdr:row>76</xdr:row>
      <xdr:rowOff>146247</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074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162775</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850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22918</xdr:rowOff>
    </xdr:from>
    <xdr:to>
      <xdr:col>10</xdr:col>
      <xdr:colOff>114300</xdr:colOff>
      <xdr:row>77</xdr:row>
      <xdr:rowOff>160077</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224568"/>
          <a:ext cx="889000" cy="137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14728</xdr:rowOff>
    </xdr:from>
    <xdr:to>
      <xdr:col>10</xdr:col>
      <xdr:colOff>165100</xdr:colOff>
      <xdr:row>76</xdr:row>
      <xdr:rowOff>116328</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044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132856</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820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131936</xdr:rowOff>
    </xdr:from>
    <xdr:to>
      <xdr:col>6</xdr:col>
      <xdr:colOff>38100</xdr:colOff>
      <xdr:row>77</xdr:row>
      <xdr:rowOff>62086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162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78613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2937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159510</xdr:rowOff>
    </xdr:from>
    <xdr:to>
      <xdr:col>24</xdr:col>
      <xdr:colOff>114300</xdr:colOff>
      <xdr:row>77</xdr:row>
      <xdr:rowOff>89660</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18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74437</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104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165641</xdr:rowOff>
    </xdr:from>
    <xdr:to>
      <xdr:col>20</xdr:col>
      <xdr:colOff>38100</xdr:colOff>
      <xdr:row>77</xdr:row>
      <xdr:rowOff>95791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195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86918</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288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146059</xdr:rowOff>
    </xdr:from>
    <xdr:to>
      <xdr:col>15</xdr:col>
      <xdr:colOff>101600</xdr:colOff>
      <xdr:row>77</xdr:row>
      <xdr:rowOff>76209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176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67336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268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143568</xdr:rowOff>
    </xdr:from>
    <xdr:to>
      <xdr:col>10</xdr:col>
      <xdr:colOff>165100</xdr:colOff>
      <xdr:row>77</xdr:row>
      <xdr:rowOff>73718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173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64845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266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109277</xdr:rowOff>
    </xdr:from>
    <xdr:to>
      <xdr:col>6</xdr:col>
      <xdr:colOff>38100</xdr:colOff>
      <xdr:row>78</xdr:row>
      <xdr:rowOff>39427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310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30554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403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89660</xdr:rowOff>
    </xdr:from>
    <xdr:to>
      <xdr:col>24</xdr:col>
      <xdr:colOff>62865</xdr:colOff>
      <xdr:row>98</xdr:row>
      <xdr:rowOff>15478</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691610"/>
          <a:ext cx="1270" cy="1125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19305</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21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15478</xdr:rowOff>
    </xdr:from>
    <xdr:to>
      <xdr:col>24</xdr:col>
      <xdr:colOff>152400</xdr:colOff>
      <xdr:row>98</xdr:row>
      <xdr:rowOff>15478</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17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36337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46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273,445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89660</xdr:rowOff>
    </xdr:from>
    <xdr:to>
      <xdr:col>24</xdr:col>
      <xdr:colOff>152400</xdr:colOff>
      <xdr:row>91</xdr:row>
      <xdr:rowOff>89660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691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39760</xdr:rowOff>
    </xdr:from>
    <xdr:to>
      <xdr:col>24</xdr:col>
      <xdr:colOff>63500</xdr:colOff>
      <xdr:row>97</xdr:row>
      <xdr:rowOff>62905</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3797300" y="16670410"/>
          <a:ext cx="838200" cy="23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119815</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407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96938</xdr:rowOff>
    </xdr:from>
    <xdr:to>
      <xdr:col>24</xdr:col>
      <xdr:colOff>114300</xdr:colOff>
      <xdr:row>97</xdr:row>
      <xdr:rowOff>27088</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56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39760</xdr:rowOff>
    </xdr:from>
    <xdr:to>
      <xdr:col>19</xdr:col>
      <xdr:colOff>177800</xdr:colOff>
      <xdr:row>97</xdr:row>
      <xdr:rowOff>110914</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2908300" y="16670410"/>
          <a:ext cx="889000" cy="71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117658</xdr:rowOff>
    </xdr:from>
    <xdr:to>
      <xdr:col>20</xdr:col>
      <xdr:colOff>38100</xdr:colOff>
      <xdr:row>97</xdr:row>
      <xdr:rowOff>47808</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7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64335</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352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110914</xdr:rowOff>
    </xdr:from>
    <xdr:to>
      <xdr:col>15</xdr:col>
      <xdr:colOff>50800</xdr:colOff>
      <xdr:row>97</xdr:row>
      <xdr:rowOff>118659</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019300" y="16741564"/>
          <a:ext cx="889000" cy="7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115463</xdr:rowOff>
    </xdr:from>
    <xdr:to>
      <xdr:col>15</xdr:col>
      <xdr:colOff>101600</xdr:colOff>
      <xdr:row>97</xdr:row>
      <xdr:rowOff>45613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74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62140</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349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109734</xdr:rowOff>
    </xdr:from>
    <xdr:to>
      <xdr:col>10</xdr:col>
      <xdr:colOff>114300</xdr:colOff>
      <xdr:row>97</xdr:row>
      <xdr:rowOff>118659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1130300" y="16740384"/>
          <a:ext cx="889000" cy="8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121041</xdr:rowOff>
    </xdr:from>
    <xdr:to>
      <xdr:col>10</xdr:col>
      <xdr:colOff>165100</xdr:colOff>
      <xdr:row>97</xdr:row>
      <xdr:rowOff>51191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58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67718</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355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153064</xdr:rowOff>
    </xdr:from>
    <xdr:to>
      <xdr:col>6</xdr:col>
      <xdr:colOff>38100</xdr:colOff>
      <xdr:row>97</xdr:row>
      <xdr:rowOff>83214</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61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99741</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38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12105</xdr:rowOff>
    </xdr:from>
    <xdr:to>
      <xdr:col>24</xdr:col>
      <xdr:colOff>114300</xdr:colOff>
      <xdr:row>97</xdr:row>
      <xdr:rowOff>113705</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642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98482</xdr:rowOff>
    </xdr:from>
    <xdr:ext cx="534377"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557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160410</xdr:rowOff>
    </xdr:from>
    <xdr:to>
      <xdr:col>20</xdr:col>
      <xdr:colOff>38100</xdr:colOff>
      <xdr:row>97</xdr:row>
      <xdr:rowOff>90560</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61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81687</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0111" y="16712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60114</xdr:rowOff>
    </xdr:from>
    <xdr:to>
      <xdr:col>15</xdr:col>
      <xdr:colOff>101600</xdr:colOff>
      <xdr:row>97</xdr:row>
      <xdr:rowOff>161714</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690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152841</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783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67859</xdr:rowOff>
    </xdr:from>
    <xdr:to>
      <xdr:col>10</xdr:col>
      <xdr:colOff>165100</xdr:colOff>
      <xdr:row>97</xdr:row>
      <xdr:rowOff>169459</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698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160586</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791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58934</xdr:rowOff>
    </xdr:from>
    <xdr:to>
      <xdr:col>6</xdr:col>
      <xdr:colOff>38100</xdr:colOff>
      <xdr:row>97</xdr:row>
      <xdr:rowOff>160534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68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151661</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782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25727</xdr:rowOff>
    </xdr:from>
    <xdr:to>
      <xdr:col>54</xdr:col>
      <xdr:colOff>189865</xdr:colOff>
      <xdr:row>39</xdr:row>
      <xdr:rowOff>98878</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340677"/>
          <a:ext cx="1270" cy="1444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143854</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11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25727</xdr:rowOff>
    </xdr:from>
    <xdr:to>
      <xdr:col>55</xdr:col>
      <xdr:colOff>88900</xdr:colOff>
      <xdr:row>31</xdr:row>
      <xdr:rowOff>25727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34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32</xdr:row>
      <xdr:rowOff>20501</xdr:rowOff>
    </xdr:from>
    <xdr:to>
      <xdr:col>55</xdr:col>
      <xdr:colOff>0</xdr:colOff>
      <xdr:row>32</xdr:row>
      <xdr:rowOff>26706</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5506901"/>
          <a:ext cx="838200" cy="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50672</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56577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72245</xdr:rowOff>
    </xdr:from>
    <xdr:to>
      <xdr:col>55</xdr:col>
      <xdr:colOff>50800</xdr:colOff>
      <xdr:row>39</xdr:row>
      <xdr:rowOff>2395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8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32</xdr:row>
      <xdr:rowOff>26706</xdr:rowOff>
    </xdr:from>
    <xdr:to>
      <xdr:col>50</xdr:col>
      <xdr:colOff>114300</xdr:colOff>
      <xdr:row>32</xdr:row>
      <xdr:rowOff>29972</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5513106"/>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68980</xdr:rowOff>
    </xdr:from>
    <xdr:to>
      <xdr:col>50</xdr:col>
      <xdr:colOff>165100</xdr:colOff>
      <xdr:row>38</xdr:row>
      <xdr:rowOff>170580</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5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161707</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676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29972</xdr:rowOff>
    </xdr:from>
    <xdr:to>
      <xdr:col>45</xdr:col>
      <xdr:colOff>177800</xdr:colOff>
      <xdr:row>32</xdr:row>
      <xdr:rowOff>96266</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5516372"/>
          <a:ext cx="8890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124151</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639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55118</xdr:rowOff>
    </xdr:from>
    <xdr:to>
      <xdr:col>41</xdr:col>
      <xdr:colOff>50800</xdr:colOff>
      <xdr:row>32</xdr:row>
      <xdr:rowOff>96266</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554151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149969</xdr:rowOff>
    </xdr:from>
    <xdr:to>
      <xdr:col>41</xdr:col>
      <xdr:colOff>101600</xdr:colOff>
      <xdr:row>38</xdr:row>
      <xdr:rowOff>80119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49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71246</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5863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49058</xdr:rowOff>
    </xdr:from>
    <xdr:to>
      <xdr:col>36</xdr:col>
      <xdr:colOff>165100</xdr:colOff>
      <xdr:row>38</xdr:row>
      <xdr:rowOff>150658</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564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141785</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6568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31</xdr:row>
      <xdr:rowOff>141151</xdr:rowOff>
    </xdr:from>
    <xdr:to>
      <xdr:col>55</xdr:col>
      <xdr:colOff>50800</xdr:colOff>
      <xdr:row>32</xdr:row>
      <xdr:rowOff>71301</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5456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30</xdr:row>
      <xdr:rowOff>164028</xdr:rowOff>
    </xdr:from>
    <xdr:ext cx="469744"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5307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31</xdr:row>
      <xdr:rowOff>147356</xdr:rowOff>
    </xdr:from>
    <xdr:to>
      <xdr:col>50</xdr:col>
      <xdr:colOff>165100</xdr:colOff>
      <xdr:row>32</xdr:row>
      <xdr:rowOff>77506</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546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30</xdr:row>
      <xdr:rowOff>94033</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04428" y="5237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31</xdr:row>
      <xdr:rowOff>150622</xdr:rowOff>
    </xdr:from>
    <xdr:to>
      <xdr:col>46</xdr:col>
      <xdr:colOff>38100</xdr:colOff>
      <xdr:row>32</xdr:row>
      <xdr:rowOff>80772</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546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30</xdr:row>
      <xdr:rowOff>97299</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15428" y="5240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32</xdr:row>
      <xdr:rowOff>45466</xdr:rowOff>
    </xdr:from>
    <xdr:to>
      <xdr:col>41</xdr:col>
      <xdr:colOff>101600</xdr:colOff>
      <xdr:row>32</xdr:row>
      <xdr:rowOff>147066</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5531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30</xdr:row>
      <xdr:rowOff>163593</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26428" y="5307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4318</xdr:rowOff>
    </xdr:from>
    <xdr:to>
      <xdr:col>36</xdr:col>
      <xdr:colOff>165100</xdr:colOff>
      <xdr:row>32</xdr:row>
      <xdr:rowOff>105918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5490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30</xdr:row>
      <xdr:rowOff>122445</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37428" y="5265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73546</xdr:rowOff>
    </xdr:from>
    <xdr:to>
      <xdr:col>54</xdr:col>
      <xdr:colOff>189865</xdr:colOff>
      <xdr:row>59</xdr:row>
      <xdr:rowOff>31966</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646046"/>
          <a:ext cx="1270" cy="1501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35793</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13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31966</xdr:rowOff>
    </xdr:from>
    <xdr:to>
      <xdr:col>55</xdr:col>
      <xdr:colOff>88900</xdr:colOff>
      <xdr:row>59</xdr:row>
      <xdr:rowOff>31966</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47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20223</xdr:rowOff>
    </xdr:from>
    <xdr:ext cx="599010"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21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119,209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73546</xdr:rowOff>
    </xdr:from>
    <xdr:to>
      <xdr:col>55</xdr:col>
      <xdr:colOff>88900</xdr:colOff>
      <xdr:row>50</xdr:row>
      <xdr:rowOff>73546</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646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3619</xdr:rowOff>
    </xdr:from>
    <xdr:to>
      <xdr:col>55</xdr:col>
      <xdr:colOff>0</xdr:colOff>
      <xdr:row>58</xdr:row>
      <xdr:rowOff>17183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9947719"/>
          <a:ext cx="838200" cy="13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134180</xdr:rowOff>
    </xdr:from>
    <xdr:ext cx="534377"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5639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111303</xdr:rowOff>
    </xdr:from>
    <xdr:to>
      <xdr:col>55</xdr:col>
      <xdr:colOff>50800</xdr:colOff>
      <xdr:row>57</xdr:row>
      <xdr:rowOff>41453</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71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3619</xdr:rowOff>
    </xdr:from>
    <xdr:to>
      <xdr:col>50</xdr:col>
      <xdr:colOff>114300</xdr:colOff>
      <xdr:row>58</xdr:row>
      <xdr:rowOff>54293</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9947719"/>
          <a:ext cx="889000" cy="50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117437</xdr:rowOff>
    </xdr:from>
    <xdr:to>
      <xdr:col>50</xdr:col>
      <xdr:colOff>165100</xdr:colOff>
      <xdr:row>57</xdr:row>
      <xdr:rowOff>47587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718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64114</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372111" y="9493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54293</xdr:rowOff>
    </xdr:from>
    <xdr:to>
      <xdr:col>45</xdr:col>
      <xdr:colOff>177800</xdr:colOff>
      <xdr:row>58</xdr:row>
      <xdr:rowOff>61113</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9998393"/>
          <a:ext cx="889000" cy="6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110706</xdr:rowOff>
    </xdr:from>
    <xdr:to>
      <xdr:col>46</xdr:col>
      <xdr:colOff>38100</xdr:colOff>
      <xdr:row>57</xdr:row>
      <xdr:rowOff>40856</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71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57383</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483111" y="9487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164681</xdr:rowOff>
    </xdr:from>
    <xdr:to>
      <xdr:col>41</xdr:col>
      <xdr:colOff>50800</xdr:colOff>
      <xdr:row>58</xdr:row>
      <xdr:rowOff>61113</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9937331"/>
          <a:ext cx="889000" cy="67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123990</xdr:rowOff>
    </xdr:from>
    <xdr:to>
      <xdr:col>41</xdr:col>
      <xdr:colOff>101600</xdr:colOff>
      <xdr:row>57</xdr:row>
      <xdr:rowOff>54140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72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70667</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594111" y="9500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87211</xdr:rowOff>
    </xdr:from>
    <xdr:to>
      <xdr:col>36</xdr:col>
      <xdr:colOff>165100</xdr:colOff>
      <xdr:row>57</xdr:row>
      <xdr:rowOff>17361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88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33888</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05111" y="946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137833</xdr:rowOff>
    </xdr:from>
    <xdr:to>
      <xdr:col>55</xdr:col>
      <xdr:colOff>50800</xdr:colOff>
      <xdr:row>58</xdr:row>
      <xdr:rowOff>67983</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910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116260</xdr:rowOff>
    </xdr:from>
    <xdr:ext cx="534377"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888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124269</xdr:rowOff>
    </xdr:from>
    <xdr:to>
      <xdr:col>50</xdr:col>
      <xdr:colOff>165100</xdr:colOff>
      <xdr:row>58</xdr:row>
      <xdr:rowOff>54419</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896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45546</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2111" y="9989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3493</xdr:rowOff>
    </xdr:from>
    <xdr:to>
      <xdr:col>46</xdr:col>
      <xdr:colOff>38100</xdr:colOff>
      <xdr:row>58</xdr:row>
      <xdr:rowOff>105093</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947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96220</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10040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10313</xdr:rowOff>
    </xdr:from>
    <xdr:to>
      <xdr:col>41</xdr:col>
      <xdr:colOff>101600</xdr:colOff>
      <xdr:row>58</xdr:row>
      <xdr:rowOff>111913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954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103040</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4111" y="10047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113881</xdr:rowOff>
    </xdr:from>
    <xdr:to>
      <xdr:col>36</xdr:col>
      <xdr:colOff>165100</xdr:colOff>
      <xdr:row>58</xdr:row>
      <xdr:rowOff>44031</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886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35158</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05111" y="9979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113605</xdr:rowOff>
    </xdr:from>
    <xdr:to>
      <xdr:col>54</xdr:col>
      <xdr:colOff>189865</xdr:colOff>
      <xdr:row>79</xdr:row>
      <xdr:rowOff>37215</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15105"/>
          <a:ext cx="1270" cy="146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41042</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8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37215</xdr:rowOff>
    </xdr:from>
    <xdr:to>
      <xdr:col>55</xdr:col>
      <xdr:colOff>88900</xdr:colOff>
      <xdr:row>79</xdr:row>
      <xdr:rowOff>37215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81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60282</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90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386,849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113605</xdr:rowOff>
    </xdr:from>
    <xdr:to>
      <xdr:col>55</xdr:col>
      <xdr:colOff>88900</xdr:colOff>
      <xdr:row>70</xdr:row>
      <xdr:rowOff>113605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1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157401</xdr:rowOff>
    </xdr:from>
    <xdr:to>
      <xdr:col>55</xdr:col>
      <xdr:colOff>0</xdr:colOff>
      <xdr:row>78</xdr:row>
      <xdr:rowOff>166263</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530501"/>
          <a:ext cx="838200" cy="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116346</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317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93469</xdr:rowOff>
    </xdr:from>
    <xdr:to>
      <xdr:col>55</xdr:col>
      <xdr:colOff>50800</xdr:colOff>
      <xdr:row>79</xdr:row>
      <xdr:rowOff>23619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466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119945</xdr:rowOff>
    </xdr:from>
    <xdr:to>
      <xdr:col>50</xdr:col>
      <xdr:colOff>114300</xdr:colOff>
      <xdr:row>78</xdr:row>
      <xdr:rowOff>157401</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493045"/>
          <a:ext cx="889000" cy="37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86328</xdr:rowOff>
    </xdr:from>
    <xdr:to>
      <xdr:col>50</xdr:col>
      <xdr:colOff>165100</xdr:colOff>
      <xdr:row>79</xdr:row>
      <xdr:rowOff>16478</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45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33005</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234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99775</xdr:rowOff>
    </xdr:from>
    <xdr:to>
      <xdr:col>45</xdr:col>
      <xdr:colOff>177800</xdr:colOff>
      <xdr:row>78</xdr:row>
      <xdr:rowOff>119945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472875"/>
          <a:ext cx="889000" cy="20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60858</xdr:rowOff>
    </xdr:from>
    <xdr:to>
      <xdr:col>46</xdr:col>
      <xdr:colOff>38100</xdr:colOff>
      <xdr:row>78</xdr:row>
      <xdr:rowOff>162458</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43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7535</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209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99775</xdr:rowOff>
    </xdr:from>
    <xdr:to>
      <xdr:col>41</xdr:col>
      <xdr:colOff>50800</xdr:colOff>
      <xdr:row>78</xdr:row>
      <xdr:rowOff>119431</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3472875"/>
          <a:ext cx="889000" cy="19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64638</xdr:rowOff>
    </xdr:from>
    <xdr:to>
      <xdr:col>41</xdr:col>
      <xdr:colOff>101600</xdr:colOff>
      <xdr:row>78</xdr:row>
      <xdr:rowOff>166238</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43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157365</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530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55254</xdr:rowOff>
    </xdr:from>
    <xdr:to>
      <xdr:col>36</xdr:col>
      <xdr:colOff>165100</xdr:colOff>
      <xdr:row>78</xdr:row>
      <xdr:rowOff>156854</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42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1931</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203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115463</xdr:rowOff>
    </xdr:from>
    <xdr:to>
      <xdr:col>55</xdr:col>
      <xdr:colOff>50800</xdr:colOff>
      <xdr:row>79</xdr:row>
      <xdr:rowOff>45613</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488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71895</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444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106601</xdr:rowOff>
    </xdr:from>
    <xdr:to>
      <xdr:col>50</xdr:col>
      <xdr:colOff>165100</xdr:colOff>
      <xdr:row>79</xdr:row>
      <xdr:rowOff>36751</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479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27878</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572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69145</xdr:rowOff>
    </xdr:from>
    <xdr:to>
      <xdr:col>46</xdr:col>
      <xdr:colOff>38100</xdr:colOff>
      <xdr:row>78</xdr:row>
      <xdr:rowOff>170745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44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161872</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534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48975</xdr:rowOff>
    </xdr:from>
    <xdr:to>
      <xdr:col>41</xdr:col>
      <xdr:colOff>101600</xdr:colOff>
      <xdr:row>78</xdr:row>
      <xdr:rowOff>150575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422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167102</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197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68631</xdr:rowOff>
    </xdr:from>
    <xdr:to>
      <xdr:col>36</xdr:col>
      <xdr:colOff>165100</xdr:colOff>
      <xdr:row>78</xdr:row>
      <xdr:rowOff>170231</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441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161358</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534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a:extLst>
            <a:ext uri="{FF2B5EF4-FFF2-40B4-BE49-F238E27FC236}">
              <a16:creationId xmlns:a16="http://schemas.microsoft.com/office/drawing/2014/main" id="{00000000-0008-0000-07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129040</xdr:rowOff>
    </xdr:from>
    <xdr:to>
      <xdr:col>54</xdr:col>
      <xdr:colOff>189865</xdr:colOff>
      <xdr:row>99</xdr:row>
      <xdr:rowOff>40680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flipV="1">
          <a:off x="10475595" y="15559540"/>
          <a:ext cx="1270" cy="1454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44507</xdr:rowOff>
    </xdr:from>
    <xdr:ext cx="534377" cy="259045"/>
    <xdr:sp macro="" textlink="">
      <xdr:nvSpPr>
        <xdr:cNvPr id="457" name="土木費最小値テキスト">
          <a:extLst>
            <a:ext uri="{FF2B5EF4-FFF2-40B4-BE49-F238E27FC236}">
              <a16:creationId xmlns:a16="http://schemas.microsoft.com/office/drawing/2014/main" id="{00000000-0008-0000-0700-0000C9010000}"/>
            </a:ext>
          </a:extLst>
        </xdr:cNvPr>
        <xdr:cNvSpPr txBox="1"/>
      </xdr:nvSpPr>
      <xdr:spPr>
        <a:xfrm>
          <a:off x="10528300" y="1701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40680</xdr:rowOff>
    </xdr:from>
    <xdr:to>
      <xdr:col>55</xdr:col>
      <xdr:colOff>88900</xdr:colOff>
      <xdr:row>99</xdr:row>
      <xdr:rowOff>40680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10388600" y="170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75717</xdr:rowOff>
    </xdr:from>
    <xdr:ext cx="599010" cy="259045"/>
    <xdr:sp macro="" textlink="">
      <xdr:nvSpPr>
        <xdr:cNvPr id="459" name="土木費最大値テキスト">
          <a:extLst>
            <a:ext uri="{FF2B5EF4-FFF2-40B4-BE49-F238E27FC236}">
              <a16:creationId xmlns:a16="http://schemas.microsoft.com/office/drawing/2014/main" id="{00000000-0008-0000-0700-0000CB010000}"/>
            </a:ext>
          </a:extLst>
        </xdr:cNvPr>
        <xdr:cNvSpPr txBox="1"/>
      </xdr:nvSpPr>
      <xdr:spPr>
        <a:xfrm>
          <a:off x="10528300" y="15334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463,264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129040</xdr:rowOff>
    </xdr:from>
    <xdr:to>
      <xdr:col>55</xdr:col>
      <xdr:colOff>88900</xdr:colOff>
      <xdr:row>90</xdr:row>
      <xdr:rowOff>129040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555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86717</xdr:rowOff>
    </xdr:from>
    <xdr:to>
      <xdr:col>55</xdr:col>
      <xdr:colOff>0</xdr:colOff>
      <xdr:row>98</xdr:row>
      <xdr:rowOff>90061</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9639300" y="16888817"/>
          <a:ext cx="838200" cy="3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4522</xdr:rowOff>
    </xdr:from>
    <xdr:ext cx="534377" cy="259045"/>
    <xdr:sp macro="" textlink="">
      <xdr:nvSpPr>
        <xdr:cNvPr id="462" name="土木費平均値テキスト">
          <a:extLst>
            <a:ext uri="{FF2B5EF4-FFF2-40B4-BE49-F238E27FC236}">
              <a16:creationId xmlns:a16="http://schemas.microsoft.com/office/drawing/2014/main" id="{00000000-0008-0000-0700-0000CE010000}"/>
            </a:ext>
          </a:extLst>
        </xdr:cNvPr>
        <xdr:cNvSpPr txBox="1"/>
      </xdr:nvSpPr>
      <xdr:spPr>
        <a:xfrm>
          <a:off x="10528300" y="16635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153095</xdr:rowOff>
    </xdr:from>
    <xdr:to>
      <xdr:col>55</xdr:col>
      <xdr:colOff>50800</xdr:colOff>
      <xdr:row>98</xdr:row>
      <xdr:rowOff>83245</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10426700" y="1678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86717</xdr:rowOff>
    </xdr:from>
    <xdr:to>
      <xdr:col>50</xdr:col>
      <xdr:colOff>114300</xdr:colOff>
      <xdr:row>98</xdr:row>
      <xdr:rowOff>125073</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8750300" y="16888817"/>
          <a:ext cx="889000" cy="38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170112</xdr:rowOff>
    </xdr:from>
    <xdr:to>
      <xdr:col>50</xdr:col>
      <xdr:colOff>165100</xdr:colOff>
      <xdr:row>98</xdr:row>
      <xdr:rowOff>100262</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9588500" y="1680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116789</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9372111" y="16575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82828</xdr:rowOff>
    </xdr:from>
    <xdr:to>
      <xdr:col>45</xdr:col>
      <xdr:colOff>177800</xdr:colOff>
      <xdr:row>98</xdr:row>
      <xdr:rowOff>125073</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7861300" y="16884928"/>
          <a:ext cx="889000" cy="42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11450</xdr:rowOff>
    </xdr:from>
    <xdr:to>
      <xdr:col>46</xdr:col>
      <xdr:colOff>38100</xdr:colOff>
      <xdr:row>98</xdr:row>
      <xdr:rowOff>113050</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8699500" y="1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129577</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8483111" y="16588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70183</xdr:rowOff>
    </xdr:from>
    <xdr:to>
      <xdr:col>41</xdr:col>
      <xdr:colOff>50800</xdr:colOff>
      <xdr:row>98</xdr:row>
      <xdr:rowOff>82828</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6972300" y="16357933"/>
          <a:ext cx="889000" cy="526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21225</xdr:rowOff>
    </xdr:from>
    <xdr:to>
      <xdr:col>41</xdr:col>
      <xdr:colOff>101600</xdr:colOff>
      <xdr:row>98</xdr:row>
      <xdr:rowOff>122825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7810500" y="1682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139352</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594111" y="16598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13351</xdr:rowOff>
    </xdr:from>
    <xdr:to>
      <xdr:col>36</xdr:col>
      <xdr:colOff>165100</xdr:colOff>
      <xdr:row>98</xdr:row>
      <xdr:rowOff>114951</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6921500" y="16815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106078</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6705111" y="1690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39261</xdr:rowOff>
    </xdr:from>
    <xdr:to>
      <xdr:col>55</xdr:col>
      <xdr:colOff>50800</xdr:colOff>
      <xdr:row>98</xdr:row>
      <xdr:rowOff>140861</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10426700" y="16841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131521</xdr:rowOff>
    </xdr:from>
    <xdr:ext cx="534377" cy="259045"/>
    <xdr:sp macro="" textlink="">
      <xdr:nvSpPr>
        <xdr:cNvPr id="481" name="土木費該当値テキスト">
          <a:extLst>
            <a:ext uri="{FF2B5EF4-FFF2-40B4-BE49-F238E27FC236}">
              <a16:creationId xmlns:a16="http://schemas.microsoft.com/office/drawing/2014/main" id="{00000000-0008-0000-0700-0000E1010000}"/>
            </a:ext>
          </a:extLst>
        </xdr:cNvPr>
        <xdr:cNvSpPr txBox="1"/>
      </xdr:nvSpPr>
      <xdr:spPr>
        <a:xfrm>
          <a:off x="10528300" y="1676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35917</xdr:rowOff>
    </xdr:from>
    <xdr:to>
      <xdr:col>50</xdr:col>
      <xdr:colOff>165100</xdr:colOff>
      <xdr:row>98</xdr:row>
      <xdr:rowOff>137517</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9588500" y="16838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128644</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372111" y="16930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74273</xdr:rowOff>
    </xdr:from>
    <xdr:to>
      <xdr:col>46</xdr:col>
      <xdr:colOff>38100</xdr:colOff>
      <xdr:row>99</xdr:row>
      <xdr:rowOff>4423</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8699500" y="1687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167000</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483111" y="16969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32028</xdr:rowOff>
    </xdr:from>
    <xdr:to>
      <xdr:col>41</xdr:col>
      <xdr:colOff>101600</xdr:colOff>
      <xdr:row>98</xdr:row>
      <xdr:rowOff>133628</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7810500" y="1683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124755</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7594111" y="16926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19383</xdr:rowOff>
    </xdr:from>
    <xdr:to>
      <xdr:col>36</xdr:col>
      <xdr:colOff>165100</xdr:colOff>
      <xdr:row>95</xdr:row>
      <xdr:rowOff>120983</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6921500" y="16307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93</xdr:row>
      <xdr:rowOff>137510</xdr:rowOff>
    </xdr:from>
    <xdr:ext cx="599010"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6672795" y="160823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107582</xdr:rowOff>
    </xdr:from>
    <xdr:to>
      <xdr:col>85</xdr:col>
      <xdr:colOff>126364</xdr:colOff>
      <xdr:row>38</xdr:row>
      <xdr:rowOff>42692</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079632"/>
          <a:ext cx="1269" cy="1478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46519</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56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42692</xdr:rowOff>
    </xdr:from>
    <xdr:to>
      <xdr:col>86</xdr:col>
      <xdr:colOff>25400</xdr:colOff>
      <xdr:row>38</xdr:row>
      <xdr:rowOff>42692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557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54259</xdr:rowOff>
    </xdr:from>
    <xdr:ext cx="599010"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4854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104,467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107582</xdr:rowOff>
    </xdr:from>
    <xdr:to>
      <xdr:col>86</xdr:col>
      <xdr:colOff>25400</xdr:colOff>
      <xdr:row>29</xdr:row>
      <xdr:rowOff>107582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079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70793</xdr:rowOff>
    </xdr:from>
    <xdr:to>
      <xdr:col>85</xdr:col>
      <xdr:colOff>127000</xdr:colOff>
      <xdr:row>37</xdr:row>
      <xdr:rowOff>88151</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5481300" y="6414443"/>
          <a:ext cx="838200" cy="17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67706</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0684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44829</xdr:rowOff>
    </xdr:from>
    <xdr:to>
      <xdr:col>85</xdr:col>
      <xdr:colOff>177800</xdr:colOff>
      <xdr:row>36</xdr:row>
      <xdr:rowOff>146429</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217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64246</xdr:rowOff>
    </xdr:from>
    <xdr:to>
      <xdr:col>81</xdr:col>
      <xdr:colOff>50800</xdr:colOff>
      <xdr:row>37</xdr:row>
      <xdr:rowOff>88151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4592300" y="6407896"/>
          <a:ext cx="889000" cy="23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86630</xdr:rowOff>
    </xdr:from>
    <xdr:to>
      <xdr:col>81</xdr:col>
      <xdr:colOff>101600</xdr:colOff>
      <xdr:row>37</xdr:row>
      <xdr:rowOff>16780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25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33307</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034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64246</xdr:rowOff>
    </xdr:from>
    <xdr:to>
      <xdr:col>76</xdr:col>
      <xdr:colOff>114300</xdr:colOff>
      <xdr:row>37</xdr:row>
      <xdr:rowOff>136206</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407896"/>
          <a:ext cx="889000" cy="7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118079</xdr:rowOff>
    </xdr:from>
    <xdr:to>
      <xdr:col>76</xdr:col>
      <xdr:colOff>165100</xdr:colOff>
      <xdr:row>37</xdr:row>
      <xdr:rowOff>48229</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290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64756</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065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122947</xdr:rowOff>
    </xdr:from>
    <xdr:to>
      <xdr:col>71</xdr:col>
      <xdr:colOff>177800</xdr:colOff>
      <xdr:row>37</xdr:row>
      <xdr:rowOff>136206</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2814300" y="6466597"/>
          <a:ext cx="889000" cy="13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93635</xdr:rowOff>
    </xdr:from>
    <xdr:to>
      <xdr:col>72</xdr:col>
      <xdr:colOff>38100</xdr:colOff>
      <xdr:row>37</xdr:row>
      <xdr:rowOff>23785</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26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40312</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041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36469</xdr:rowOff>
    </xdr:from>
    <xdr:to>
      <xdr:col>67</xdr:col>
      <xdr:colOff>101600</xdr:colOff>
      <xdr:row>36</xdr:row>
      <xdr:rowOff>138069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208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154596</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5983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19993</xdr:rowOff>
    </xdr:from>
    <xdr:to>
      <xdr:col>85</xdr:col>
      <xdr:colOff>177800</xdr:colOff>
      <xdr:row>37</xdr:row>
      <xdr:rowOff>121593</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363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169870</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342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37351</xdr:rowOff>
    </xdr:from>
    <xdr:to>
      <xdr:col>81</xdr:col>
      <xdr:colOff>101600</xdr:colOff>
      <xdr:row>37</xdr:row>
      <xdr:rowOff>138951</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381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130077</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473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13446</xdr:rowOff>
    </xdr:from>
    <xdr:to>
      <xdr:col>76</xdr:col>
      <xdr:colOff>165100</xdr:colOff>
      <xdr:row>37</xdr:row>
      <xdr:rowOff>115046</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35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106173</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449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85406</xdr:rowOff>
    </xdr:from>
    <xdr:to>
      <xdr:col>72</xdr:col>
      <xdr:colOff>38100</xdr:colOff>
      <xdr:row>38</xdr:row>
      <xdr:rowOff>15556</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429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6683</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521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72147</xdr:rowOff>
    </xdr:from>
    <xdr:to>
      <xdr:col>67</xdr:col>
      <xdr:colOff>101600</xdr:colOff>
      <xdr:row>38</xdr:row>
      <xdr:rowOff>2297</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415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164874</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508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119135</xdr:rowOff>
    </xdr:from>
    <xdr:to>
      <xdr:col>85</xdr:col>
      <xdr:colOff>126364</xdr:colOff>
      <xdr:row>57</xdr:row>
      <xdr:rowOff>142027</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863085"/>
          <a:ext cx="1269" cy="105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145854</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9918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142027</xdr:rowOff>
    </xdr:from>
    <xdr:to>
      <xdr:col>86</xdr:col>
      <xdr:colOff>25400</xdr:colOff>
      <xdr:row>57</xdr:row>
      <xdr:rowOff>142027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99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65812</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638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266,998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119135</xdr:rowOff>
    </xdr:from>
    <xdr:to>
      <xdr:col>86</xdr:col>
      <xdr:colOff>25400</xdr:colOff>
      <xdr:row>51</xdr:row>
      <xdr:rowOff>119135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863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70293</xdr:rowOff>
    </xdr:from>
    <xdr:to>
      <xdr:col>85</xdr:col>
      <xdr:colOff>127000</xdr:colOff>
      <xdr:row>57</xdr:row>
      <xdr:rowOff>86902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9842943"/>
          <a:ext cx="838200" cy="16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44820</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474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21943</xdr:rowOff>
    </xdr:from>
    <xdr:to>
      <xdr:col>85</xdr:col>
      <xdr:colOff>177800</xdr:colOff>
      <xdr:row>56</xdr:row>
      <xdr:rowOff>123543</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86902</xdr:rowOff>
    </xdr:from>
    <xdr:to>
      <xdr:col>81</xdr:col>
      <xdr:colOff>50800</xdr:colOff>
      <xdr:row>57</xdr:row>
      <xdr:rowOff>96856</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9859552"/>
          <a:ext cx="889000" cy="9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64463</xdr:rowOff>
    </xdr:from>
    <xdr:to>
      <xdr:col>81</xdr:col>
      <xdr:colOff>101600</xdr:colOff>
      <xdr:row>56</xdr:row>
      <xdr:rowOff>166063</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66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11140</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440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96856</xdr:rowOff>
    </xdr:from>
    <xdr:to>
      <xdr:col>76</xdr:col>
      <xdr:colOff>114300</xdr:colOff>
      <xdr:row>57</xdr:row>
      <xdr:rowOff>99096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9869506"/>
          <a:ext cx="889000" cy="2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112588</xdr:rowOff>
    </xdr:from>
    <xdr:to>
      <xdr:col>76</xdr:col>
      <xdr:colOff>165100</xdr:colOff>
      <xdr:row>57</xdr:row>
      <xdr:rowOff>42738</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71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59265</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48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57482</xdr:rowOff>
    </xdr:from>
    <xdr:to>
      <xdr:col>71</xdr:col>
      <xdr:colOff>177800</xdr:colOff>
      <xdr:row>57</xdr:row>
      <xdr:rowOff>99096</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9830132"/>
          <a:ext cx="889000" cy="41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115157</xdr:rowOff>
    </xdr:from>
    <xdr:to>
      <xdr:col>72</xdr:col>
      <xdr:colOff>38100</xdr:colOff>
      <xdr:row>57</xdr:row>
      <xdr:rowOff>45307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71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61834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491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65610</xdr:rowOff>
    </xdr:from>
    <xdr:to>
      <xdr:col>67</xdr:col>
      <xdr:colOff>101600</xdr:colOff>
      <xdr:row>56</xdr:row>
      <xdr:rowOff>167210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66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12287</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442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19493</xdr:rowOff>
    </xdr:from>
    <xdr:to>
      <xdr:col>85</xdr:col>
      <xdr:colOff>177800</xdr:colOff>
      <xdr:row>57</xdr:row>
      <xdr:rowOff>121093</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79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105870</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707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36102</xdr:rowOff>
    </xdr:from>
    <xdr:to>
      <xdr:col>81</xdr:col>
      <xdr:colOff>101600</xdr:colOff>
      <xdr:row>57</xdr:row>
      <xdr:rowOff>137702</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808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128829</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9901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46056</xdr:rowOff>
    </xdr:from>
    <xdr:to>
      <xdr:col>76</xdr:col>
      <xdr:colOff>165100</xdr:colOff>
      <xdr:row>57</xdr:row>
      <xdr:rowOff>147656</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818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138783</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91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48296</xdr:rowOff>
    </xdr:from>
    <xdr:to>
      <xdr:col>72</xdr:col>
      <xdr:colOff>38100</xdr:colOff>
      <xdr:row>57</xdr:row>
      <xdr:rowOff>149896</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820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141023</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9913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6682</xdr:rowOff>
    </xdr:from>
    <xdr:to>
      <xdr:col>67</xdr:col>
      <xdr:colOff>101600</xdr:colOff>
      <xdr:row>57</xdr:row>
      <xdr:rowOff>108282</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77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99409</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87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73</xdr:row>
      <xdr:rowOff>4769</xdr:rowOff>
    </xdr:from>
    <xdr:to>
      <xdr:col>85</xdr:col>
      <xdr:colOff>126364</xdr:colOff>
      <xdr:row>79</xdr:row>
      <xdr:rowOff>44450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520619"/>
          <a:ext cx="1269" cy="1068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122896</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295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56,083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73</xdr:row>
      <xdr:rowOff>4769</xdr:rowOff>
    </xdr:from>
    <xdr:to>
      <xdr:col>86</xdr:col>
      <xdr:colOff>25400</xdr:colOff>
      <xdr:row>73</xdr:row>
      <xdr:rowOff>4769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520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14179</xdr:rowOff>
    </xdr:from>
    <xdr:to>
      <xdr:col>85</xdr:col>
      <xdr:colOff>127000</xdr:colOff>
      <xdr:row>79</xdr:row>
      <xdr:rowOff>10694</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387279"/>
          <a:ext cx="838200" cy="167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137056</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3387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114179</xdr:rowOff>
    </xdr:from>
    <xdr:to>
      <xdr:col>85</xdr:col>
      <xdr:colOff>177800</xdr:colOff>
      <xdr:row>79</xdr:row>
      <xdr:rowOff>44329</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8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148844</xdr:rowOff>
    </xdr:from>
    <xdr:to>
      <xdr:col>81</xdr:col>
      <xdr:colOff>50800</xdr:colOff>
      <xdr:row>78</xdr:row>
      <xdr:rowOff>14179</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2321794"/>
          <a:ext cx="889000" cy="1065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77870</xdr:rowOff>
    </xdr:from>
    <xdr:to>
      <xdr:col>81</xdr:col>
      <xdr:colOff>101600</xdr:colOff>
      <xdr:row>79</xdr:row>
      <xdr:rowOff>8020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5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170597</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54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148844</xdr:rowOff>
    </xdr:from>
    <xdr:to>
      <xdr:col>76</xdr:col>
      <xdr:colOff>114300</xdr:colOff>
      <xdr:row>78</xdr:row>
      <xdr:rowOff>148577</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3703300" y="12321794"/>
          <a:ext cx="889000" cy="1199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33941</xdr:rowOff>
    </xdr:from>
    <xdr:to>
      <xdr:col>76</xdr:col>
      <xdr:colOff>165100</xdr:colOff>
      <xdr:row>78</xdr:row>
      <xdr:rowOff>135541</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0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126668</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499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91560</xdr:rowOff>
    </xdr:from>
    <xdr:to>
      <xdr:col>71</xdr:col>
      <xdr:colOff>177800</xdr:colOff>
      <xdr:row>78</xdr:row>
      <xdr:rowOff>148577</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2607410"/>
          <a:ext cx="889000" cy="914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33407</xdr:rowOff>
    </xdr:from>
    <xdr:to>
      <xdr:col>72</xdr:col>
      <xdr:colOff>38100</xdr:colOff>
      <xdr:row>78</xdr:row>
      <xdr:rowOff>135007</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06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151534</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181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65106</xdr:rowOff>
    </xdr:from>
    <xdr:to>
      <xdr:col>67</xdr:col>
      <xdr:colOff>101600</xdr:colOff>
      <xdr:row>78</xdr:row>
      <xdr:rowOff>166706</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38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157833</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530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131344</xdr:rowOff>
    </xdr:from>
    <xdr:to>
      <xdr:col>85</xdr:col>
      <xdr:colOff>177800</xdr:colOff>
      <xdr:row>79</xdr:row>
      <xdr:rowOff>61494</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504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92607</xdr:rowOff>
    </xdr:from>
    <xdr:ext cx="469744"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6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134829</xdr:rowOff>
    </xdr:from>
    <xdr:to>
      <xdr:col>81</xdr:col>
      <xdr:colOff>101600</xdr:colOff>
      <xdr:row>78</xdr:row>
      <xdr:rowOff>64979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336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81506</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14111" y="13111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71</xdr:row>
      <xdr:rowOff>98044</xdr:rowOff>
    </xdr:from>
    <xdr:to>
      <xdr:col>76</xdr:col>
      <xdr:colOff>165100</xdr:colOff>
      <xdr:row>72</xdr:row>
      <xdr:rowOff>28194</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2270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70</xdr:row>
      <xdr:rowOff>44721</xdr:rowOff>
    </xdr:from>
    <xdr:ext cx="534377"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325111" y="12046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97777</xdr:rowOff>
    </xdr:from>
    <xdr:to>
      <xdr:col>72</xdr:col>
      <xdr:colOff>38100</xdr:colOff>
      <xdr:row>79</xdr:row>
      <xdr:rowOff>27927</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70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19054</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468428" y="13563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40760</xdr:rowOff>
    </xdr:from>
    <xdr:to>
      <xdr:col>67</xdr:col>
      <xdr:colOff>101600</xdr:colOff>
      <xdr:row>73</xdr:row>
      <xdr:rowOff>142360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2556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158887</xdr:rowOff>
    </xdr:from>
    <xdr:ext cx="534377"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547111" y="12331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100464</xdr:rowOff>
    </xdr:from>
    <xdr:to>
      <xdr:col>85</xdr:col>
      <xdr:colOff>126364</xdr:colOff>
      <xdr:row>98</xdr:row>
      <xdr:rowOff>74544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873864"/>
          <a:ext cx="1269" cy="1002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78371</xdr:rowOff>
    </xdr:from>
    <xdr:ext cx="534377" cy="25904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688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74544</xdr:rowOff>
    </xdr:from>
    <xdr:to>
      <xdr:col>86</xdr:col>
      <xdr:colOff>25400</xdr:colOff>
      <xdr:row>98</xdr:row>
      <xdr:rowOff>74544</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6876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47141</xdr:rowOff>
    </xdr:from>
    <xdr:ext cx="599010" cy="2590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649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233,582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100464</xdr:rowOff>
    </xdr:from>
    <xdr:to>
      <xdr:col>86</xdr:col>
      <xdr:colOff>25400</xdr:colOff>
      <xdr:row>92</xdr:row>
      <xdr:rowOff>100464</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873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125797</xdr:rowOff>
    </xdr:from>
    <xdr:to>
      <xdr:col>85</xdr:col>
      <xdr:colOff>127000</xdr:colOff>
      <xdr:row>97</xdr:row>
      <xdr:rowOff>130606</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5481300" y="16756447"/>
          <a:ext cx="838200" cy="4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164231</xdr:rowOff>
    </xdr:from>
    <xdr:ext cx="534377" cy="259045"/>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451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141354</xdr:rowOff>
    </xdr:from>
    <xdr:to>
      <xdr:col>85</xdr:col>
      <xdr:colOff>177800</xdr:colOff>
      <xdr:row>97</xdr:row>
      <xdr:rowOff>71504</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60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125797</xdr:rowOff>
    </xdr:from>
    <xdr:to>
      <xdr:col>81</xdr:col>
      <xdr:colOff>50800</xdr:colOff>
      <xdr:row>97</xdr:row>
      <xdr:rowOff>128164</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4592300" y="16756447"/>
          <a:ext cx="889000" cy="2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136838</xdr:rowOff>
    </xdr:from>
    <xdr:to>
      <xdr:col>81</xdr:col>
      <xdr:colOff>101600</xdr:colOff>
      <xdr:row>97</xdr:row>
      <xdr:rowOff>66988</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9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83515</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4111" y="16371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128164</xdr:rowOff>
    </xdr:from>
    <xdr:to>
      <xdr:col>76</xdr:col>
      <xdr:colOff>114300</xdr:colOff>
      <xdr:row>97</xdr:row>
      <xdr:rowOff>139681</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3703300" y="16758814"/>
          <a:ext cx="889000" cy="11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143188</xdr:rowOff>
    </xdr:from>
    <xdr:to>
      <xdr:col>76</xdr:col>
      <xdr:colOff>165100</xdr:colOff>
      <xdr:row>97</xdr:row>
      <xdr:rowOff>73338</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60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89865</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5111" y="1637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139681</xdr:rowOff>
    </xdr:from>
    <xdr:to>
      <xdr:col>71</xdr:col>
      <xdr:colOff>177800</xdr:colOff>
      <xdr:row>97</xdr:row>
      <xdr:rowOff>141546</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2814300" y="16770331"/>
          <a:ext cx="889000" cy="1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158390</xdr:rowOff>
    </xdr:from>
    <xdr:to>
      <xdr:col>72</xdr:col>
      <xdr:colOff>38100</xdr:colOff>
      <xdr:row>97</xdr:row>
      <xdr:rowOff>88540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105067</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6111" y="16392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167086</xdr:rowOff>
    </xdr:from>
    <xdr:to>
      <xdr:col>67</xdr:col>
      <xdr:colOff>101600</xdr:colOff>
      <xdr:row>97</xdr:row>
      <xdr:rowOff>97236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62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113763</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7111" y="16401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79806</xdr:rowOff>
    </xdr:from>
    <xdr:to>
      <xdr:col>85</xdr:col>
      <xdr:colOff>177800</xdr:colOff>
      <xdr:row>98</xdr:row>
      <xdr:rowOff>9956</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710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166183</xdr:rowOff>
    </xdr:from>
    <xdr:ext cx="534377" cy="259045"/>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625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74997</xdr:rowOff>
    </xdr:from>
    <xdr:to>
      <xdr:col>81</xdr:col>
      <xdr:colOff>101600</xdr:colOff>
      <xdr:row>98</xdr:row>
      <xdr:rowOff>5147</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705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167724</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4111" y="16798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77364</xdr:rowOff>
    </xdr:from>
    <xdr:to>
      <xdr:col>76</xdr:col>
      <xdr:colOff>165100</xdr:colOff>
      <xdr:row>98</xdr:row>
      <xdr:rowOff>7514</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708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170091</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325111" y="16800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88881</xdr:rowOff>
    </xdr:from>
    <xdr:to>
      <xdr:col>72</xdr:col>
      <xdr:colOff>38100</xdr:colOff>
      <xdr:row>98</xdr:row>
      <xdr:rowOff>19031</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719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10158</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812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90746</xdr:rowOff>
    </xdr:from>
    <xdr:to>
      <xdr:col>67</xdr:col>
      <xdr:colOff>101600</xdr:colOff>
      <xdr:row>98</xdr:row>
      <xdr:rowOff>20896</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72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12023</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814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107043</xdr:rowOff>
    </xdr:from>
    <xdr:to>
      <xdr:col>116</xdr:col>
      <xdr:colOff>62864</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250543"/>
          <a:ext cx="1269"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53720</xdr:rowOff>
    </xdr:from>
    <xdr:ext cx="469744"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02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107043</xdr:rowOff>
    </xdr:from>
    <xdr:to>
      <xdr:col>116</xdr:col>
      <xdr:colOff>152400</xdr:colOff>
      <xdr:row>30</xdr:row>
      <xdr:rowOff>107043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250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9560</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5246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158133</xdr:rowOff>
    </xdr:from>
    <xdr:to>
      <xdr:col>116</xdr:col>
      <xdr:colOff>114300</xdr:colOff>
      <xdr:row>39</xdr:row>
      <xdr:rowOff>88283</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67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25872</xdr:rowOff>
    </xdr:from>
    <xdr:to>
      <xdr:col>112</xdr:col>
      <xdr:colOff>38100</xdr:colOff>
      <xdr:row>39</xdr:row>
      <xdr:rowOff>127472</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712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143999</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4876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27505</xdr:rowOff>
    </xdr:from>
    <xdr:to>
      <xdr:col>107</xdr:col>
      <xdr:colOff>101600</xdr:colOff>
      <xdr:row>39</xdr:row>
      <xdr:rowOff>129105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714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145632</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4892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10523</xdr:rowOff>
    </xdr:from>
    <xdr:to>
      <xdr:col>102</xdr:col>
      <xdr:colOff>165100</xdr:colOff>
      <xdr:row>39</xdr:row>
      <xdr:rowOff>112123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697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128650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472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33710</xdr:rowOff>
    </xdr:from>
    <xdr:to>
      <xdr:col>98</xdr:col>
      <xdr:colOff>38100</xdr:colOff>
      <xdr:row>39</xdr:row>
      <xdr:rowOff>135310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151837</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99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136560</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6516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総務費は復興交付金事業の精算に伴う震災復興特別交付税の返還により、前年度から</a:t>
          </a:r>
          <a:r>
            <a:rPr kumimoji="1" lang="en-US" altLang="ja-JP" sz="1300">
              <a:latin typeface="ＭＳ Ｐゴシック" panose="020B0600070205080204" pitchFamily="50" charset="-128"/>
              <a:ea typeface="ＭＳ Ｐゴシック" panose="020B0600070205080204" pitchFamily="50" charset="-128"/>
            </a:rPr>
            <a:t>15,923</a:t>
          </a:r>
          <a:r>
            <a:rPr kumimoji="1" lang="ja-JP" altLang="en-US" sz="1300">
              <a:latin typeface="ＭＳ Ｐゴシック" panose="020B0600070205080204" pitchFamily="50" charset="-128"/>
              <a:ea typeface="ＭＳ Ｐゴシック" panose="020B0600070205080204" pitchFamily="50" charset="-128"/>
            </a:rPr>
            <a:t>円の増となった。</a:t>
          </a:r>
        </a:p>
        <a:p>
          <a:r>
            <a:rPr kumimoji="1" lang="ja-JP" altLang="en-US" sz="1300">
              <a:latin typeface="ＭＳ Ｐゴシック" panose="020B0600070205080204" pitchFamily="50" charset="-128"/>
              <a:ea typeface="ＭＳ Ｐゴシック" panose="020B0600070205080204" pitchFamily="50" charset="-128"/>
            </a:rPr>
            <a:t>民生費は児童手当の増により、前年度から</a:t>
          </a:r>
          <a:r>
            <a:rPr kumimoji="1" lang="en-US" altLang="ja-JP" sz="1300">
              <a:latin typeface="ＭＳ Ｐゴシック" panose="020B0600070205080204" pitchFamily="50" charset="-128"/>
              <a:ea typeface="ＭＳ Ｐゴシック" panose="020B0600070205080204" pitchFamily="50" charset="-128"/>
            </a:rPr>
            <a:t>1,341</a:t>
          </a:r>
          <a:r>
            <a:rPr kumimoji="1" lang="ja-JP" altLang="en-US" sz="1300">
              <a:latin typeface="ＭＳ Ｐゴシック" panose="020B0600070205080204" pitchFamily="50" charset="-128"/>
              <a:ea typeface="ＭＳ Ｐゴシック" panose="020B0600070205080204" pitchFamily="50" charset="-128"/>
            </a:rPr>
            <a:t>円の増となった。</a:t>
          </a:r>
        </a:p>
        <a:p>
          <a:r>
            <a:rPr kumimoji="1" lang="ja-JP" altLang="en-US" sz="1300">
              <a:latin typeface="ＭＳ Ｐゴシック" panose="020B0600070205080204" pitchFamily="50" charset="-128"/>
              <a:ea typeface="ＭＳ Ｐゴシック" panose="020B0600070205080204" pitchFamily="50" charset="-128"/>
            </a:rPr>
            <a:t>衛生費は新型コロナウイルスワクチン接種経費の皆減により、前年度から</a:t>
          </a:r>
          <a:r>
            <a:rPr kumimoji="1" lang="en-US" altLang="ja-JP" sz="1300">
              <a:latin typeface="ＭＳ Ｐゴシック" panose="020B0600070205080204" pitchFamily="50" charset="-128"/>
              <a:ea typeface="ＭＳ Ｐゴシック" panose="020B0600070205080204" pitchFamily="50" charset="-128"/>
            </a:rPr>
            <a:t>5,062</a:t>
          </a:r>
          <a:r>
            <a:rPr kumimoji="1" lang="ja-JP" altLang="en-US" sz="1300">
              <a:latin typeface="ＭＳ Ｐゴシック" panose="020B0600070205080204" pitchFamily="50" charset="-128"/>
              <a:ea typeface="ＭＳ Ｐゴシック" panose="020B0600070205080204" pitchFamily="50" charset="-128"/>
            </a:rPr>
            <a:t>円の減となった。</a:t>
          </a:r>
        </a:p>
        <a:p>
          <a:r>
            <a:rPr kumimoji="1" lang="ja-JP" altLang="en-US" sz="1300">
              <a:latin typeface="ＭＳ Ｐゴシック" panose="020B0600070205080204" pitchFamily="50" charset="-128"/>
              <a:ea typeface="ＭＳ Ｐゴシック" panose="020B0600070205080204" pitchFamily="50" charset="-128"/>
            </a:rPr>
            <a:t>教育費は小学校のトイレ改修工事や小中学校及び幼稚園の防犯カメラ設置工事の実施により、前年度から</a:t>
          </a:r>
          <a:r>
            <a:rPr kumimoji="1" lang="en-US" altLang="ja-JP" sz="1300">
              <a:latin typeface="ＭＳ Ｐゴシック" panose="020B0600070205080204" pitchFamily="50" charset="-128"/>
              <a:ea typeface="ＭＳ Ｐゴシック" panose="020B0600070205080204" pitchFamily="50" charset="-128"/>
            </a:rPr>
            <a:t>3,633</a:t>
          </a:r>
          <a:r>
            <a:rPr kumimoji="1" lang="ja-JP" altLang="en-US" sz="1300">
              <a:latin typeface="ＭＳ Ｐゴシック" panose="020B0600070205080204" pitchFamily="50" charset="-128"/>
              <a:ea typeface="ＭＳ Ｐゴシック" panose="020B0600070205080204" pitchFamily="50" charset="-128"/>
            </a:rPr>
            <a:t>円の増となった。</a:t>
          </a:r>
        </a:p>
        <a:p>
          <a:r>
            <a:rPr kumimoji="1" lang="ja-JP" altLang="en-US" sz="1300">
              <a:latin typeface="ＭＳ Ｐゴシック" panose="020B0600070205080204" pitchFamily="50" charset="-128"/>
              <a:ea typeface="ＭＳ Ｐゴシック" panose="020B0600070205080204" pitchFamily="50" charset="-128"/>
            </a:rPr>
            <a:t>災害復旧費は令和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月豪雨の災害復旧工事が完了したため、</a:t>
          </a:r>
          <a:r>
            <a:rPr kumimoji="1" lang="en-US" altLang="ja-JP" sz="1300">
              <a:latin typeface="ＭＳ Ｐゴシック" panose="020B0600070205080204" pitchFamily="50" charset="-128"/>
              <a:ea typeface="ＭＳ Ｐゴシック" panose="020B0600070205080204" pitchFamily="50" charset="-128"/>
            </a:rPr>
            <a:t>8,817</a:t>
          </a:r>
          <a:r>
            <a:rPr kumimoji="1" lang="ja-JP" altLang="en-US" sz="1300">
              <a:latin typeface="ＭＳ Ｐゴシック" panose="020B0600070205080204" pitchFamily="50" charset="-128"/>
              <a:ea typeface="ＭＳ Ｐゴシック" panose="020B0600070205080204" pitchFamily="50" charset="-128"/>
            </a:rPr>
            <a:t>円の減となった。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宮城県松島町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財政調整基金については、事業の精査等により最低水準の取り崩しに努めているが、震災復興特別交付税の精算に伴う返還により大きく減少した。</a:t>
          </a:r>
        </a:p>
        <a:p>
          <a:r>
            <a:rPr kumimoji="1" lang="ja-JP" altLang="en-US" sz="1400">
              <a:latin typeface="ＭＳ ゴシック" pitchFamily="49" charset="-128"/>
              <a:ea typeface="ＭＳ ゴシック" pitchFamily="49" charset="-128"/>
            </a:rPr>
            <a:t>　実質収支額については、引き続き黒字を維持している。</a:t>
          </a:r>
        </a:p>
        <a:p>
          <a:r>
            <a:rPr kumimoji="1" lang="ja-JP" altLang="en-US" sz="1400">
              <a:latin typeface="ＭＳ ゴシック" pitchFamily="49" charset="-128"/>
              <a:ea typeface="ＭＳ ゴシック" pitchFamily="49" charset="-128"/>
            </a:rPr>
            <a:t>　今後は、ふるさと寄附金や町有地の処分等で諸税以外の収入増加に努めるほか、将来人口に合わせた施設の統廃合を実施し、歳出抑制に努めていく。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宮城県松島町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連結実質赤字比率については、全会計で黒字を維持している。一般会計から他会計への繰り出しの負担は依然として大きいため、今後も各会計において適切な財源確保に努めていく。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宮城県松島町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実質公債費比率については、令和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a:t>
          </a:r>
          <a:r>
            <a:rPr kumimoji="1" lang="en-US" altLang="ja-JP" sz="1400">
              <a:latin typeface="ＭＳ ゴシック" pitchFamily="49" charset="-128"/>
              <a:ea typeface="ＭＳ ゴシック" pitchFamily="49" charset="-128"/>
            </a:rPr>
            <a:t>7.6</a:t>
          </a:r>
          <a:r>
            <a:rPr kumimoji="1" lang="ja-JP" altLang="en-US" sz="1400">
              <a:latin typeface="ＭＳ ゴシック" pitchFamily="49" charset="-128"/>
              <a:ea typeface="ＭＳ ゴシック" pitchFamily="49" charset="-128"/>
            </a:rPr>
            <a:t>％であり、前年度と比較して</a:t>
          </a:r>
          <a:r>
            <a:rPr kumimoji="1" lang="en-US" altLang="ja-JP" sz="1400">
              <a:latin typeface="ＭＳ ゴシック" pitchFamily="49" charset="-128"/>
              <a:ea typeface="ＭＳ ゴシック" pitchFamily="49" charset="-128"/>
            </a:rPr>
            <a:t>0.1</a:t>
          </a:r>
          <a:r>
            <a:rPr kumimoji="1" lang="ja-JP" altLang="en-US" sz="1400">
              <a:latin typeface="ＭＳ ゴシック" pitchFamily="49" charset="-128"/>
              <a:ea typeface="ＭＳ ゴシック" pitchFamily="49" charset="-128"/>
            </a:rPr>
            <a:t>ポイントの増となっている。一般会計及び公営企業会計の元利償還金については、前年度より減となった。新規発行に際しては引き続き事業精査を行い、起債に大きく頼ることのない財政運営に努める。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宮城県松島町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比率については、震災復興特別交付税の精算に伴う返還により、公債費に充てられる充当可能財源が減少したため、指標として示されることとなった。今後も新規発行に際しては、事業の緊急性・必要性を的確に把握し適切な地方債発行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宮城県松島町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・その他特定目的基金は主にふるさと納税寄付額の増に伴い増加したが、震災復興特別交付税の精算に伴う返還等による財政調整基金の減少幅が大きく、基金全体としては減となった。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少子高齢化や人口減少に加え、昨今の社会情勢から諸税の増収は見込めないことから、事業の選択と集中に重点を置いた予算編成を行ってきたが、物価高騰の影響や扶助費の増加が財政を圧迫している状況である。既存事業の見直し等による歳出縮減のほか、企業誘致・移住定住促進や町有地の売却など積極的な歳入確保に努め、可能な範囲で積立て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・庁舎建設基金：庁舎建設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・ふるさと納税基金：寄附者の意向に応じた施策の推進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・長寿社会対策基金：福祉活動の促進、高齢化社会に対応した施策の推進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・まち・ひと・しごと創生推進基金：松島町まち・ひと・しごと創生推進計画に掲げる事業の資金に充当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・震災復興基金：防災対策事業等</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・庁舎建設基金：庁舎建設財源として毎年積立てしているため増加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・ふるさと納税基金：寄附金の増により増加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・長寿社会対策基金：高齢者福祉助成事業に活用したため減少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・まち・ひと・しごと創生推進基金：寄附金の増により増加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・震災復興基金：避難施設備蓄品購入事業に活用したため減少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・庁舎建設基金：庁舎建設財源確保のため毎年積立てている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・ふるさと納税基金：寄附者の意向に沿った事業に活用予定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・長寿社会対策基金：高齢者福祉事業に活用予定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・まち・ひと・しごと創生推進基金：子育て支援事業等に活用予定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・震災復興基金：避難施設備蓄品購入事業に活用予定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・震災復興特別交付税の精算により減少している。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・安定的な財政運営のため、自主財源の確保とともに、事務事業の見直し等による歳出縮減を行うことで、財政調整基金の維持・確保に努めていく。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・普通交付税の臨時財政対策債償還基金費の積立を行ったため増額した。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・定期償還に活用予定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B5685AE-A20D-4FC6-BB21-C2D12F8CBE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60EA38B-11DC-4746-91DF-A0D6EDBD22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CBA142DB-770F-4AA6-BADB-1727B9F17EDA}"/>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6C062808-D52F-4F23-83E7-7948B016D709}"/>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6" name="正方形/長方形 5">
          <a:extLst>
            <a:ext uri="{FF2B5EF4-FFF2-40B4-BE49-F238E27FC236}">
              <a16:creationId xmlns:a16="http://schemas.microsoft.com/office/drawing/2014/main" id="{B0E57192-B42F-4EE9-A7F1-9843611A4DEC}"/>
            </a:ext>
          </a:extLst>
        </xdr:cNvPr>
        <xdr:cNvSpPr/>
      </xdr:nvSpPr>
      <xdr:spPr>
        <a:xfrm>
          <a:off x="145065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7" name="正方形/長方形 6">
          <a:extLst>
            <a:ext uri="{FF2B5EF4-FFF2-40B4-BE49-F238E27FC236}">
              <a16:creationId xmlns:a16="http://schemas.microsoft.com/office/drawing/2014/main" id="{64B6365D-4186-4364-9F3F-44C104024DD1}"/>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6BE2319E-4210-4FAA-8541-4EEC8C1E3633}"/>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A3BC5594-7D83-4E22-849E-B82389F559DE}"/>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F39A7A53-31BF-4116-975C-27863BC688B1}"/>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3F9AC9D9-904D-4A3E-AC32-8FF5BCA24E5E}"/>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宮城県松島町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701D0411-9F85-4D68-A138-CC046F0E3BDC}"/>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2BA8B2B8-B3C0-4DBF-A3FC-43C0BB0B4EE8}"/>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491766AB-4BFA-4CF5-9A85-7B5B08461AC9}"/>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D221F352-2A8E-4439-A7C2-BF04D05C9061}"/>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3AF81C74-A2C8-4BC2-9E76-94BF9A6C2A9E}"/>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221EB576-D2C4-4D79-9249-7DE1128BDA6C}"/>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12,885
12,778
53.56
7,260,578
6,938,872
196,230
4,190,050
4,734,888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6E1286BF-4464-480F-803F-E1310B48EB9F}"/>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649C8955-AF23-42AB-B175-0689C950F083}"/>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A013A158-4967-43CE-B683-B3B2CDD9526C}"/>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684CC245-66E5-4329-B188-7AC6FD2610BA}"/>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56A76C11-D6BB-46A8-BF11-727F02401665}"/>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CAE25C2D-3C65-4970-BFC4-69ECD5731602}"/>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5F04016D-AE78-46BE-82D2-E181806D701A}"/>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3D7E850E-0EB3-428F-9758-2596FA72C075}"/>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7AA2DBF3-1A0C-4F9C-BDE8-525EFEA07563}"/>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316E4B02-E278-4E80-8A3E-F51273AEF7C0}"/>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FA697EEE-605F-4C5C-A803-9EE53B0088F0}"/>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AFA6261E-B80D-41B3-BCA7-EA0806AC174B}"/>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395BA2A0-F6A3-4294-8929-8DA05184A389}"/>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9F620D4C-44F8-41B0-8AE9-1CC6FDDA794A}"/>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12AF553E-0479-4288-B3DD-DAC440E6AEC1}"/>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844DCB77-1F63-4841-95EA-C2CA2DAF58AB}"/>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AB1891A6-6C23-4091-922F-5443DB9582BE}"/>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33E5EAB2-C219-4092-84C0-3079F58AE790}"/>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205BEDB5-9167-4CD2-905B-6CCEAAB51BCB}"/>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9E479A09-F46B-4164-8B18-EA49B3664D86}"/>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90D8BB0B-111B-4AF2-8259-FA36490F521E}"/>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581315F5-B4ED-42C4-AFFD-70EC5CCDC43A}"/>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151920FB-C9A8-45B8-AD96-3EE782636CDB}"/>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931D83E2-1A52-47CE-9805-BA690BA7D76C}"/>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BB0C2C46-CAC8-44E5-B41E-847C9C195754}"/>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760FBD3B-1D6C-4DB2-A9DD-7B7095A84FF5}"/>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714F2E72-0701-46BA-B3A4-89A0DB916A31}"/>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22E6CA20-C5C9-4235-B4B2-A388F2FFECA9}"/>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93799B2C-5BB3-4AE6-9DEE-22E7EE5DF9A8}"/>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4C3C9B85-0C07-4648-A5B2-8FB1455AD518}"/>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FB5B5380-2DF2-4BA2-A48E-6B70DFE6B2E0}"/>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21B6398D-4430-4094-A7F7-078C69C88133}"/>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71BA3DC1-BE9E-4147-9AC8-24A0FBEADD49}"/>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49C70674-55E1-415F-921C-75E15CD23770}"/>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CAC451A3-382A-4BF6-8A13-FDCEF08D5BC4}"/>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本町における有形固定資産減価償却率は</a:t>
          </a:r>
          <a:r>
            <a:rPr kumimoji="1" lang="en-US" altLang="ja-JP" sz="1100">
              <a:latin typeface="ＭＳ Ｐゴシック" panose="020B0600070205080204" pitchFamily="50" charset="-128"/>
              <a:ea typeface="ＭＳ Ｐゴシック" panose="020B0600070205080204" pitchFamily="50" charset="-128"/>
            </a:rPr>
            <a:t>70.5</a:t>
          </a:r>
          <a:r>
            <a:rPr kumimoji="1" lang="ja-JP" altLang="en-US" sz="1100">
              <a:latin typeface="ＭＳ Ｐゴシック" panose="020B0600070205080204" pitchFamily="50" charset="-128"/>
              <a:ea typeface="ＭＳ Ｐゴシック" panose="020B0600070205080204" pitchFamily="50" charset="-128"/>
            </a:rPr>
            <a:t>％であり、類似団体平均を上回っている。震災後に整備した避難所等の災害関連施設が全体値を引き下げていたが、その他多くの施設は更新時期を迎えているため比率は上昇傾向にある。公共施設等総合管理計画や個別施設計画に基づき、老朽化した施設の更新や除却等を進めていく。</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36E45683-269D-48E4-94EF-2E9839E0A4A9}"/>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B5645DCB-6050-4D17-B2EC-2E81BBF8CA82}"/>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5" name="テキスト ボックス 54">
          <a:extLst>
            <a:ext uri="{FF2B5EF4-FFF2-40B4-BE49-F238E27FC236}">
              <a16:creationId xmlns:a16="http://schemas.microsoft.com/office/drawing/2014/main" id="{D6FA35D7-2266-4396-AC01-08208B892C2A}"/>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56" name="直線コネクタ 55">
          <a:extLst>
            <a:ext uri="{FF2B5EF4-FFF2-40B4-BE49-F238E27FC236}">
              <a16:creationId xmlns:a16="http://schemas.microsoft.com/office/drawing/2014/main" id="{F8ABE688-258C-4C55-A083-6F08C6A34552}"/>
            </a:ext>
          </a:extLst>
        </xdr:cNvPr>
        <xdr:cNvCxnSpPr/>
      </xdr:nvCxnSpPr>
      <xdr:spPr>
        <a:xfrm>
          <a:off x="1158875" y="6553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147499</xdr:rowOff>
    </xdr:from>
    <xdr:ext cx="359394" cy="225703"/>
    <xdr:sp macro="" textlink="">
      <xdr:nvSpPr>
        <xdr:cNvPr id="57" name="テキスト ボックス 56">
          <a:extLst>
            <a:ext uri="{FF2B5EF4-FFF2-40B4-BE49-F238E27FC236}">
              <a16:creationId xmlns:a16="http://schemas.microsoft.com/office/drawing/2014/main" id="{C0F3C3BF-93BB-4648-BF32-386C44B1F728}"/>
            </a:ext>
          </a:extLst>
        </xdr:cNvPr>
        <xdr:cNvSpPr txBox="1"/>
      </xdr:nvSpPr>
      <xdr:spPr>
        <a:xfrm>
          <a:off x="789956" y="6468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58" name="直線コネクタ 57">
          <a:extLst>
            <a:ext uri="{FF2B5EF4-FFF2-40B4-BE49-F238E27FC236}">
              <a16:creationId xmlns:a16="http://schemas.microsoft.com/office/drawing/2014/main" id="{D592F688-4E54-4A96-9799-154912B699BA}"/>
            </a:ext>
          </a:extLst>
        </xdr:cNvPr>
        <xdr:cNvCxnSpPr/>
      </xdr:nvCxnSpPr>
      <xdr:spPr>
        <a:xfrm>
          <a:off x="1158875" y="6302375"/>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59" name="テキスト ボックス 58">
          <a:extLst>
            <a:ext uri="{FF2B5EF4-FFF2-40B4-BE49-F238E27FC236}">
              <a16:creationId xmlns:a16="http://schemas.microsoft.com/office/drawing/2014/main" id="{B52DC2F5-517F-4934-863E-F8EA6A575D94}"/>
            </a:ext>
          </a:extLst>
        </xdr:cNvPr>
        <xdr:cNvSpPr txBox="1"/>
      </xdr:nvSpPr>
      <xdr:spPr>
        <a:xfrm>
          <a:off x="789956" y="6208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60" name="直線コネクタ 59">
          <a:extLst>
            <a:ext uri="{FF2B5EF4-FFF2-40B4-BE49-F238E27FC236}">
              <a16:creationId xmlns:a16="http://schemas.microsoft.com/office/drawing/2014/main" id="{2A90F547-E144-4B33-83EF-BEF9868FD679}"/>
            </a:ext>
          </a:extLst>
        </xdr:cNvPr>
        <xdr:cNvCxnSpPr/>
      </xdr:nvCxnSpPr>
      <xdr:spPr>
        <a:xfrm>
          <a:off x="1158875" y="6048375"/>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122099</xdr:rowOff>
    </xdr:from>
    <xdr:ext cx="359394" cy="225703"/>
    <xdr:sp macro="" textlink="">
      <xdr:nvSpPr>
        <xdr:cNvPr id="61" name="テキスト ボックス 60">
          <a:extLst>
            <a:ext uri="{FF2B5EF4-FFF2-40B4-BE49-F238E27FC236}">
              <a16:creationId xmlns:a16="http://schemas.microsoft.com/office/drawing/2014/main" id="{76ECBDB8-11FA-4C9F-96AF-D65466DD7910}"/>
            </a:ext>
          </a:extLst>
        </xdr:cNvPr>
        <xdr:cNvSpPr txBox="1"/>
      </xdr:nvSpPr>
      <xdr:spPr>
        <a:xfrm>
          <a:off x="789956" y="59640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2" name="直線コネクタ 61">
          <a:extLst>
            <a:ext uri="{FF2B5EF4-FFF2-40B4-BE49-F238E27FC236}">
              <a16:creationId xmlns:a16="http://schemas.microsoft.com/office/drawing/2014/main" id="{DAB633DA-8758-466B-AC2F-871160854F0A}"/>
            </a:ext>
          </a:extLst>
        </xdr:cNvPr>
        <xdr:cNvCxnSpPr/>
      </xdr:nvCxnSpPr>
      <xdr:spPr>
        <a:xfrm>
          <a:off x="1158875" y="57975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3" name="テキスト ボックス 62">
          <a:extLst>
            <a:ext uri="{FF2B5EF4-FFF2-40B4-BE49-F238E27FC236}">
              <a16:creationId xmlns:a16="http://schemas.microsoft.com/office/drawing/2014/main" id="{FC61A822-804C-43DA-A221-9E3A3689A008}"/>
            </a:ext>
          </a:extLst>
        </xdr:cNvPr>
        <xdr:cNvSpPr txBox="1"/>
      </xdr:nvSpPr>
      <xdr:spPr>
        <a:xfrm>
          <a:off x="789956"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64" name="直線コネクタ 63">
          <a:extLst>
            <a:ext uri="{FF2B5EF4-FFF2-40B4-BE49-F238E27FC236}">
              <a16:creationId xmlns:a16="http://schemas.microsoft.com/office/drawing/2014/main" id="{3A8B9810-3EAB-4006-B1C3-7E6C063572B0}"/>
            </a:ext>
          </a:extLst>
        </xdr:cNvPr>
        <xdr:cNvCxnSpPr/>
      </xdr:nvCxnSpPr>
      <xdr:spPr>
        <a:xfrm>
          <a:off x="1158875" y="5534025"/>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96699</xdr:rowOff>
    </xdr:from>
    <xdr:ext cx="359394" cy="225703"/>
    <xdr:sp macro="" textlink="">
      <xdr:nvSpPr>
        <xdr:cNvPr id="65" name="テキスト ボックス 64">
          <a:extLst>
            <a:ext uri="{FF2B5EF4-FFF2-40B4-BE49-F238E27FC236}">
              <a16:creationId xmlns:a16="http://schemas.microsoft.com/office/drawing/2014/main" id="{37B72A52-0D68-46EE-8612-5052F133F176}"/>
            </a:ext>
          </a:extLst>
        </xdr:cNvPr>
        <xdr:cNvSpPr txBox="1"/>
      </xdr:nvSpPr>
      <xdr:spPr>
        <a:xfrm>
          <a:off x="789956" y="5449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66" name="直線コネクタ 65">
          <a:extLst>
            <a:ext uri="{FF2B5EF4-FFF2-40B4-BE49-F238E27FC236}">
              <a16:creationId xmlns:a16="http://schemas.microsoft.com/office/drawing/2014/main" id="{A92260B2-93EC-46B9-976A-903620492C94}"/>
            </a:ext>
          </a:extLst>
        </xdr:cNvPr>
        <xdr:cNvCxnSpPr/>
      </xdr:nvCxnSpPr>
      <xdr:spPr>
        <a:xfrm>
          <a:off x="1158875" y="5283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67" name="テキスト ボックス 66">
          <a:extLst>
            <a:ext uri="{FF2B5EF4-FFF2-40B4-BE49-F238E27FC236}">
              <a16:creationId xmlns:a16="http://schemas.microsoft.com/office/drawing/2014/main" id="{98F41D79-1764-44B2-81BB-502983D10A44}"/>
            </a:ext>
          </a:extLst>
        </xdr:cNvPr>
        <xdr:cNvSpPr txBox="1"/>
      </xdr:nvSpPr>
      <xdr:spPr>
        <a:xfrm>
          <a:off x="789956" y="5189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68" name="直線コネクタ 67">
          <a:extLst>
            <a:ext uri="{FF2B5EF4-FFF2-40B4-BE49-F238E27FC236}">
              <a16:creationId xmlns:a16="http://schemas.microsoft.com/office/drawing/2014/main" id="{5F1ABE4E-BBFD-4424-A553-936FCC158910}"/>
            </a:ext>
          </a:extLst>
        </xdr:cNvPr>
        <xdr:cNvCxnSpPr/>
      </xdr:nvCxnSpPr>
      <xdr:spPr>
        <a:xfrm>
          <a:off x="1158875" y="5029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71299</xdr:rowOff>
    </xdr:from>
    <xdr:ext cx="359394" cy="225703"/>
    <xdr:sp macro="" textlink="">
      <xdr:nvSpPr>
        <xdr:cNvPr id="69" name="テキスト ボックス 68">
          <a:extLst>
            <a:ext uri="{FF2B5EF4-FFF2-40B4-BE49-F238E27FC236}">
              <a16:creationId xmlns:a16="http://schemas.microsoft.com/office/drawing/2014/main" id="{3EDFA168-B091-4F53-818C-C994B45AB969}"/>
            </a:ext>
          </a:extLst>
        </xdr:cNvPr>
        <xdr:cNvSpPr txBox="1"/>
      </xdr:nvSpPr>
      <xdr:spPr>
        <a:xfrm>
          <a:off x="789956" y="4935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98FB757A-8B8C-42B0-84AF-EDB14CF2C9D8}"/>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8606BFE5-54EE-435D-9B08-A29AA68F3728}"/>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E46EC742-5FBE-4CC0-92B2-C64148448B23}"/>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106997</xdr:rowOff>
    </xdr:from>
    <xdr:to>
      <xdr:col>23</xdr:col>
      <xdr:colOff>85090</xdr:colOff>
      <xdr:row>34</xdr:row>
      <xdr:rowOff>63182</xdr:rowOff>
    </xdr:to>
    <xdr:cxnSp macro="">
      <xdr:nvCxnSpPr>
        <xdr:cNvPr id="73" name="直線コネクタ 72">
          <a:extLst>
            <a:ext uri="{FF2B5EF4-FFF2-40B4-BE49-F238E27FC236}">
              <a16:creationId xmlns:a16="http://schemas.microsoft.com/office/drawing/2014/main" id="{222F778D-7804-4D4D-8112-C6A9DDC60761}"/>
            </a:ext>
          </a:extLst>
        </xdr:cNvPr>
        <xdr:cNvCxnSpPr/>
      </xdr:nvCxnSpPr>
      <xdr:spPr>
        <a:xfrm flipV="1">
          <a:off x="4306570" y="5133022"/>
          <a:ext cx="1270" cy="1257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67009</xdr:rowOff>
    </xdr:from>
    <xdr:ext cx="405111" cy="259045"/>
    <xdr:sp macro="" textlink="">
      <xdr:nvSpPr>
        <xdr:cNvPr id="74" name="有形固定資産減価償却率最小値テキスト">
          <a:extLst>
            <a:ext uri="{FF2B5EF4-FFF2-40B4-BE49-F238E27FC236}">
              <a16:creationId xmlns:a16="http://schemas.microsoft.com/office/drawing/2014/main" id="{7377C5E7-A96C-4178-9525-29912A69F958}"/>
            </a:ext>
          </a:extLst>
        </xdr:cNvPr>
        <xdr:cNvSpPr txBox="1"/>
      </xdr:nvSpPr>
      <xdr:spPr>
        <a:xfrm>
          <a:off x="4359275" y="6388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63182</xdr:rowOff>
    </xdr:from>
    <xdr:to>
      <xdr:col>23</xdr:col>
      <xdr:colOff>174625</xdr:colOff>
      <xdr:row>34</xdr:row>
      <xdr:rowOff>63182</xdr:rowOff>
    </xdr:to>
    <xdr:cxnSp macro="">
      <xdr:nvCxnSpPr>
        <xdr:cNvPr id="75" name="直線コネクタ 74">
          <a:extLst>
            <a:ext uri="{FF2B5EF4-FFF2-40B4-BE49-F238E27FC236}">
              <a16:creationId xmlns:a16="http://schemas.microsoft.com/office/drawing/2014/main" id="{20D794CE-7BAD-4DB4-AC38-705ADD8E06A1}"/>
            </a:ext>
          </a:extLst>
        </xdr:cNvPr>
        <xdr:cNvCxnSpPr/>
      </xdr:nvCxnSpPr>
      <xdr:spPr>
        <a:xfrm>
          <a:off x="4216400" y="6390957"/>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53674</xdr:rowOff>
    </xdr:from>
    <xdr:ext cx="405111" cy="259045"/>
    <xdr:sp macro="" textlink="">
      <xdr:nvSpPr>
        <xdr:cNvPr id="76" name="有形固定資産減価償却率最大値テキスト">
          <a:extLst>
            <a:ext uri="{FF2B5EF4-FFF2-40B4-BE49-F238E27FC236}">
              <a16:creationId xmlns:a16="http://schemas.microsoft.com/office/drawing/2014/main" id="{39A47D71-961B-4FAC-A5E7-7AF7E8040FCE}"/>
            </a:ext>
          </a:extLst>
        </xdr:cNvPr>
        <xdr:cNvSpPr txBox="1"/>
      </xdr:nvSpPr>
      <xdr:spPr>
        <a:xfrm>
          <a:off x="4359275" y="4917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106997</xdr:rowOff>
    </xdr:from>
    <xdr:to>
      <xdr:col>23</xdr:col>
      <xdr:colOff>174625</xdr:colOff>
      <xdr:row>26</xdr:row>
      <xdr:rowOff>106997</xdr:rowOff>
    </xdr:to>
    <xdr:cxnSp macro="">
      <xdr:nvCxnSpPr>
        <xdr:cNvPr id="77" name="直線コネクタ 76">
          <a:extLst>
            <a:ext uri="{FF2B5EF4-FFF2-40B4-BE49-F238E27FC236}">
              <a16:creationId xmlns:a16="http://schemas.microsoft.com/office/drawing/2014/main" id="{75C78ABC-4738-43E8-B83E-11826ADEC9A8}"/>
            </a:ext>
          </a:extLst>
        </xdr:cNvPr>
        <xdr:cNvCxnSpPr/>
      </xdr:nvCxnSpPr>
      <xdr:spPr>
        <a:xfrm>
          <a:off x="4216400" y="5133022"/>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58437</xdr:rowOff>
    </xdr:from>
    <xdr:ext cx="405111" cy="259045"/>
    <xdr:sp macro="" textlink="">
      <xdr:nvSpPr>
        <xdr:cNvPr id="78" name="有形固定資産減価償却率平均値テキスト">
          <a:extLst>
            <a:ext uri="{FF2B5EF4-FFF2-40B4-BE49-F238E27FC236}">
              <a16:creationId xmlns:a16="http://schemas.microsoft.com/office/drawing/2014/main" id="{56307670-198B-4B84-A6FD-8E39F2E4559D}"/>
            </a:ext>
          </a:extLst>
        </xdr:cNvPr>
        <xdr:cNvSpPr txBox="1"/>
      </xdr:nvSpPr>
      <xdr:spPr>
        <a:xfrm>
          <a:off x="4359275" y="57353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35560</xdr:rowOff>
    </xdr:from>
    <xdr:to>
      <xdr:col>23</xdr:col>
      <xdr:colOff>136525</xdr:colOff>
      <xdr:row>31</xdr:row>
      <xdr:rowOff>137160</xdr:rowOff>
    </xdr:to>
    <xdr:sp macro="" textlink="">
      <xdr:nvSpPr>
        <xdr:cNvPr id="79" name="フローチャート: 判断 78">
          <a:extLst>
            <a:ext uri="{FF2B5EF4-FFF2-40B4-BE49-F238E27FC236}">
              <a16:creationId xmlns:a16="http://schemas.microsoft.com/office/drawing/2014/main" id="{6F76E320-D93A-449E-A53D-731017728B15}"/>
            </a:ext>
          </a:extLst>
        </xdr:cNvPr>
        <xdr:cNvSpPr/>
      </xdr:nvSpPr>
      <xdr:spPr>
        <a:xfrm>
          <a:off x="4254500" y="587438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13970</xdr:rowOff>
    </xdr:from>
    <xdr:to>
      <xdr:col>19</xdr:col>
      <xdr:colOff>187325</xdr:colOff>
      <xdr:row>31</xdr:row>
      <xdr:rowOff>115570</xdr:rowOff>
    </xdr:to>
    <xdr:sp macro="" textlink="">
      <xdr:nvSpPr>
        <xdr:cNvPr id="80" name="フローチャート: 判断 79">
          <a:extLst>
            <a:ext uri="{FF2B5EF4-FFF2-40B4-BE49-F238E27FC236}">
              <a16:creationId xmlns:a16="http://schemas.microsoft.com/office/drawing/2014/main" id="{C0ECC330-D529-47B0-BCCA-FF5F340A98F1}"/>
            </a:ext>
          </a:extLst>
        </xdr:cNvPr>
        <xdr:cNvSpPr/>
      </xdr:nvSpPr>
      <xdr:spPr>
        <a:xfrm>
          <a:off x="3616325" y="584962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155734</xdr:rowOff>
    </xdr:from>
    <xdr:to>
      <xdr:col>15</xdr:col>
      <xdr:colOff>187325</xdr:colOff>
      <xdr:row>31</xdr:row>
      <xdr:rowOff>85884</xdr:rowOff>
    </xdr:to>
    <xdr:sp macro="" textlink="">
      <xdr:nvSpPr>
        <xdr:cNvPr id="81" name="フローチャート: 判断 80">
          <a:extLst>
            <a:ext uri="{FF2B5EF4-FFF2-40B4-BE49-F238E27FC236}">
              <a16:creationId xmlns:a16="http://schemas.microsoft.com/office/drawing/2014/main" id="{4F934C83-042E-4664-8151-F0C23D07C0AC}"/>
            </a:ext>
          </a:extLst>
        </xdr:cNvPr>
        <xdr:cNvSpPr/>
      </xdr:nvSpPr>
      <xdr:spPr>
        <a:xfrm>
          <a:off x="2930525" y="583580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144939</xdr:rowOff>
    </xdr:from>
    <xdr:to>
      <xdr:col>11</xdr:col>
      <xdr:colOff>187325</xdr:colOff>
      <xdr:row>31</xdr:row>
      <xdr:rowOff>75089</xdr:rowOff>
    </xdr:to>
    <xdr:sp macro="" textlink="">
      <xdr:nvSpPr>
        <xdr:cNvPr id="82" name="フローチャート: 判断 81">
          <a:extLst>
            <a:ext uri="{FF2B5EF4-FFF2-40B4-BE49-F238E27FC236}">
              <a16:creationId xmlns:a16="http://schemas.microsoft.com/office/drawing/2014/main" id="{37679016-E16D-41FC-81F3-721B3E708BB7}"/>
            </a:ext>
          </a:extLst>
        </xdr:cNvPr>
        <xdr:cNvSpPr/>
      </xdr:nvSpPr>
      <xdr:spPr>
        <a:xfrm>
          <a:off x="2244725" y="581866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120650</xdr:rowOff>
    </xdr:from>
    <xdr:to>
      <xdr:col>7</xdr:col>
      <xdr:colOff>187325</xdr:colOff>
      <xdr:row>31</xdr:row>
      <xdr:rowOff>50800</xdr:rowOff>
    </xdr:to>
    <xdr:sp macro="" textlink="">
      <xdr:nvSpPr>
        <xdr:cNvPr id="83" name="フローチャート: 判断 82">
          <a:extLst>
            <a:ext uri="{FF2B5EF4-FFF2-40B4-BE49-F238E27FC236}">
              <a16:creationId xmlns:a16="http://schemas.microsoft.com/office/drawing/2014/main" id="{B82FF63A-2B96-4097-9BBE-0AE94F31C0C9}"/>
            </a:ext>
          </a:extLst>
        </xdr:cNvPr>
        <xdr:cNvSpPr/>
      </xdr:nvSpPr>
      <xdr:spPr>
        <a:xfrm>
          <a:off x="1558925" y="58007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EA596B5C-C8D6-4330-9AC3-5C4FB6B10C44}"/>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3E456614-A8BA-44E5-96D2-1086571D1663}"/>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35E89F34-BA56-4028-BEBD-AC95EE9C989A}"/>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8A85A470-1491-4204-81FA-FD3CF8D3B558}"/>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659F5796-3A67-4F0C-8A23-93ED1834329B}"/>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7144</xdr:rowOff>
    </xdr:from>
    <xdr:to>
      <xdr:col>23</xdr:col>
      <xdr:colOff>136525</xdr:colOff>
      <xdr:row>32</xdr:row>
      <xdr:rowOff>108744</xdr:rowOff>
    </xdr:to>
    <xdr:sp macro="" textlink="">
      <xdr:nvSpPr>
        <xdr:cNvPr id="89" name="楕円 88">
          <a:extLst>
            <a:ext uri="{FF2B5EF4-FFF2-40B4-BE49-F238E27FC236}">
              <a16:creationId xmlns:a16="http://schemas.microsoft.com/office/drawing/2014/main" id="{74E916C0-53CD-480A-B580-130FBC82B4C6}"/>
            </a:ext>
          </a:extLst>
        </xdr:cNvPr>
        <xdr:cNvSpPr/>
      </xdr:nvSpPr>
      <xdr:spPr>
        <a:xfrm>
          <a:off x="4254500" y="601106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157021</xdr:rowOff>
    </xdr:from>
    <xdr:ext cx="405111" cy="259045"/>
    <xdr:sp macro="" textlink="">
      <xdr:nvSpPr>
        <xdr:cNvPr id="90" name="有形固定資産減価償却率該当値テキスト">
          <a:extLst>
            <a:ext uri="{FF2B5EF4-FFF2-40B4-BE49-F238E27FC236}">
              <a16:creationId xmlns:a16="http://schemas.microsoft.com/office/drawing/2014/main" id="{FA79967D-184C-4A25-9A6B-E0D4206D62F8}"/>
            </a:ext>
          </a:extLst>
        </xdr:cNvPr>
        <xdr:cNvSpPr txBox="1"/>
      </xdr:nvSpPr>
      <xdr:spPr>
        <a:xfrm>
          <a:off x="4359275" y="5999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127317</xdr:rowOff>
    </xdr:from>
    <xdr:to>
      <xdr:col>19</xdr:col>
      <xdr:colOff>187325</xdr:colOff>
      <xdr:row>32</xdr:row>
      <xdr:rowOff>57467</xdr:rowOff>
    </xdr:to>
    <xdr:sp macro="" textlink="">
      <xdr:nvSpPr>
        <xdr:cNvPr id="91" name="楕円 90">
          <a:extLst>
            <a:ext uri="{FF2B5EF4-FFF2-40B4-BE49-F238E27FC236}">
              <a16:creationId xmlns:a16="http://schemas.microsoft.com/office/drawing/2014/main" id="{1DC2A5B8-9418-48CB-839D-5293C8304BB4}"/>
            </a:ext>
          </a:extLst>
        </xdr:cNvPr>
        <xdr:cNvSpPr/>
      </xdr:nvSpPr>
      <xdr:spPr>
        <a:xfrm>
          <a:off x="3616325" y="596296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6667</xdr:rowOff>
    </xdr:from>
    <xdr:to>
      <xdr:col>23</xdr:col>
      <xdr:colOff>85725</xdr:colOff>
      <xdr:row>32</xdr:row>
      <xdr:rowOff>57944</xdr:rowOff>
    </xdr:to>
    <xdr:cxnSp macro="">
      <xdr:nvCxnSpPr>
        <xdr:cNvPr id="92" name="直線コネクタ 91">
          <a:extLst>
            <a:ext uri="{FF2B5EF4-FFF2-40B4-BE49-F238E27FC236}">
              <a16:creationId xmlns:a16="http://schemas.microsoft.com/office/drawing/2014/main" id="{E44F950E-ACD1-4E18-ACA6-AD651E3C401E}"/>
            </a:ext>
          </a:extLst>
        </xdr:cNvPr>
        <xdr:cNvCxnSpPr/>
      </xdr:nvCxnSpPr>
      <xdr:spPr>
        <a:xfrm>
          <a:off x="3673475" y="6010592"/>
          <a:ext cx="628650" cy="48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70644</xdr:rowOff>
    </xdr:from>
    <xdr:to>
      <xdr:col>15</xdr:col>
      <xdr:colOff>187325</xdr:colOff>
      <xdr:row>32</xdr:row>
      <xdr:rowOff>794</xdr:rowOff>
    </xdr:to>
    <xdr:sp macro="" textlink="">
      <xdr:nvSpPr>
        <xdr:cNvPr id="93" name="楕円 92">
          <a:extLst>
            <a:ext uri="{FF2B5EF4-FFF2-40B4-BE49-F238E27FC236}">
              <a16:creationId xmlns:a16="http://schemas.microsoft.com/office/drawing/2014/main" id="{DBA5E724-F17C-47C5-8AE8-00AF7D8CE908}"/>
            </a:ext>
          </a:extLst>
        </xdr:cNvPr>
        <xdr:cNvSpPr/>
      </xdr:nvSpPr>
      <xdr:spPr>
        <a:xfrm>
          <a:off x="2930525" y="590629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121444</xdr:rowOff>
    </xdr:from>
    <xdr:to>
      <xdr:col>19</xdr:col>
      <xdr:colOff>136525</xdr:colOff>
      <xdr:row>32</xdr:row>
      <xdr:rowOff>6667</xdr:rowOff>
    </xdr:to>
    <xdr:cxnSp macro="">
      <xdr:nvCxnSpPr>
        <xdr:cNvPr id="94" name="直線コネクタ 93">
          <a:extLst>
            <a:ext uri="{FF2B5EF4-FFF2-40B4-BE49-F238E27FC236}">
              <a16:creationId xmlns:a16="http://schemas.microsoft.com/office/drawing/2014/main" id="{5833B8B8-5C0C-4F1E-8B7D-379057101BD0}"/>
            </a:ext>
          </a:extLst>
        </xdr:cNvPr>
        <xdr:cNvCxnSpPr/>
      </xdr:nvCxnSpPr>
      <xdr:spPr>
        <a:xfrm>
          <a:off x="2987675" y="5963444"/>
          <a:ext cx="685800" cy="47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13970</xdr:rowOff>
    </xdr:from>
    <xdr:to>
      <xdr:col>11</xdr:col>
      <xdr:colOff>187325</xdr:colOff>
      <xdr:row>31</xdr:row>
      <xdr:rowOff>115570</xdr:rowOff>
    </xdr:to>
    <xdr:sp macro="" textlink="">
      <xdr:nvSpPr>
        <xdr:cNvPr id="95" name="楕円 94">
          <a:extLst>
            <a:ext uri="{FF2B5EF4-FFF2-40B4-BE49-F238E27FC236}">
              <a16:creationId xmlns:a16="http://schemas.microsoft.com/office/drawing/2014/main" id="{283C5D28-8C48-4934-B57A-49E8063BCB6A}"/>
            </a:ext>
          </a:extLst>
        </xdr:cNvPr>
        <xdr:cNvSpPr/>
      </xdr:nvSpPr>
      <xdr:spPr>
        <a:xfrm>
          <a:off x="2244725" y="584962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64770</xdr:rowOff>
    </xdr:from>
    <xdr:to>
      <xdr:col>15</xdr:col>
      <xdr:colOff>136525</xdr:colOff>
      <xdr:row>31</xdr:row>
      <xdr:rowOff>121444</xdr:rowOff>
    </xdr:to>
    <xdr:cxnSp macro="">
      <xdr:nvCxnSpPr>
        <xdr:cNvPr id="96" name="直線コネクタ 95">
          <a:extLst>
            <a:ext uri="{FF2B5EF4-FFF2-40B4-BE49-F238E27FC236}">
              <a16:creationId xmlns:a16="http://schemas.microsoft.com/office/drawing/2014/main" id="{C207C121-F827-45AE-B3A7-B45A10BEF502}"/>
            </a:ext>
          </a:extLst>
        </xdr:cNvPr>
        <xdr:cNvCxnSpPr/>
      </xdr:nvCxnSpPr>
      <xdr:spPr>
        <a:xfrm>
          <a:off x="2301875" y="5906770"/>
          <a:ext cx="685800" cy="56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126047</xdr:rowOff>
    </xdr:from>
    <xdr:to>
      <xdr:col>7</xdr:col>
      <xdr:colOff>187325</xdr:colOff>
      <xdr:row>31</xdr:row>
      <xdr:rowOff>56197</xdr:rowOff>
    </xdr:to>
    <xdr:sp macro="" textlink="">
      <xdr:nvSpPr>
        <xdr:cNvPr id="97" name="楕円 96">
          <a:extLst>
            <a:ext uri="{FF2B5EF4-FFF2-40B4-BE49-F238E27FC236}">
              <a16:creationId xmlns:a16="http://schemas.microsoft.com/office/drawing/2014/main" id="{D87E26B6-1C08-4231-A7C4-1003A426F197}"/>
            </a:ext>
          </a:extLst>
        </xdr:cNvPr>
        <xdr:cNvSpPr/>
      </xdr:nvSpPr>
      <xdr:spPr>
        <a:xfrm>
          <a:off x="1558925" y="579977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5397</xdr:rowOff>
    </xdr:from>
    <xdr:to>
      <xdr:col>11</xdr:col>
      <xdr:colOff>136525</xdr:colOff>
      <xdr:row>31</xdr:row>
      <xdr:rowOff>64770</xdr:rowOff>
    </xdr:to>
    <xdr:cxnSp macro="">
      <xdr:nvCxnSpPr>
        <xdr:cNvPr id="98" name="直線コネクタ 97">
          <a:extLst>
            <a:ext uri="{FF2B5EF4-FFF2-40B4-BE49-F238E27FC236}">
              <a16:creationId xmlns:a16="http://schemas.microsoft.com/office/drawing/2014/main" id="{50991D00-6005-4137-BE1E-645D1C24DC10}"/>
            </a:ext>
          </a:extLst>
        </xdr:cNvPr>
        <xdr:cNvCxnSpPr/>
      </xdr:nvCxnSpPr>
      <xdr:spPr>
        <a:xfrm>
          <a:off x="1616075" y="5847397"/>
          <a:ext cx="685800" cy="59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132097</xdr:rowOff>
    </xdr:from>
    <xdr:ext cx="405111" cy="259045"/>
    <xdr:sp macro="" textlink="">
      <xdr:nvSpPr>
        <xdr:cNvPr id="99" name="n_1aveValue有形固定資産減価償却率">
          <a:extLst>
            <a:ext uri="{FF2B5EF4-FFF2-40B4-BE49-F238E27FC236}">
              <a16:creationId xmlns:a16="http://schemas.microsoft.com/office/drawing/2014/main" id="{5EA473A9-7C2B-43FE-80EC-3129EC07C528}"/>
            </a:ext>
          </a:extLst>
        </xdr:cNvPr>
        <xdr:cNvSpPr txBox="1"/>
      </xdr:nvSpPr>
      <xdr:spPr>
        <a:xfrm>
          <a:off x="3474094" y="564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102411</xdr:rowOff>
    </xdr:from>
    <xdr:ext cx="405111" cy="259045"/>
    <xdr:sp macro="" textlink="">
      <xdr:nvSpPr>
        <xdr:cNvPr id="100" name="n_2aveValue有形固定資産減価償却率">
          <a:extLst>
            <a:ext uri="{FF2B5EF4-FFF2-40B4-BE49-F238E27FC236}">
              <a16:creationId xmlns:a16="http://schemas.microsoft.com/office/drawing/2014/main" id="{A9AC44C8-B2A0-44F7-A950-DAFC233122E7}"/>
            </a:ext>
          </a:extLst>
        </xdr:cNvPr>
        <xdr:cNvSpPr txBox="1"/>
      </xdr:nvSpPr>
      <xdr:spPr>
        <a:xfrm>
          <a:off x="2797819" y="5620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91616</xdr:rowOff>
    </xdr:from>
    <xdr:ext cx="405111" cy="259045"/>
    <xdr:sp macro="" textlink="">
      <xdr:nvSpPr>
        <xdr:cNvPr id="101" name="n_3aveValue有形固定資産減価償却率">
          <a:extLst>
            <a:ext uri="{FF2B5EF4-FFF2-40B4-BE49-F238E27FC236}">
              <a16:creationId xmlns:a16="http://schemas.microsoft.com/office/drawing/2014/main" id="{B031684F-DFBF-49AC-9B34-650B1BE9927C}"/>
            </a:ext>
          </a:extLst>
        </xdr:cNvPr>
        <xdr:cNvSpPr txBox="1"/>
      </xdr:nvSpPr>
      <xdr:spPr>
        <a:xfrm>
          <a:off x="2112019" y="5603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67327</xdr:rowOff>
    </xdr:from>
    <xdr:ext cx="405111" cy="259045"/>
    <xdr:sp macro="" textlink="">
      <xdr:nvSpPr>
        <xdr:cNvPr id="102" name="n_4aveValue有形固定資産減価償却率">
          <a:extLst>
            <a:ext uri="{FF2B5EF4-FFF2-40B4-BE49-F238E27FC236}">
              <a16:creationId xmlns:a16="http://schemas.microsoft.com/office/drawing/2014/main" id="{A5BB068A-FAF0-4FC2-9244-A295A47D8759}"/>
            </a:ext>
          </a:extLst>
        </xdr:cNvPr>
        <xdr:cNvSpPr txBox="1"/>
      </xdr:nvSpPr>
      <xdr:spPr>
        <a:xfrm>
          <a:off x="1426219" y="5579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48594</xdr:rowOff>
    </xdr:from>
    <xdr:ext cx="405111" cy="259045"/>
    <xdr:sp macro="" textlink="">
      <xdr:nvSpPr>
        <xdr:cNvPr id="103" name="n_1mainValue有形固定資産減価償却率">
          <a:extLst>
            <a:ext uri="{FF2B5EF4-FFF2-40B4-BE49-F238E27FC236}">
              <a16:creationId xmlns:a16="http://schemas.microsoft.com/office/drawing/2014/main" id="{506460AB-95D2-4163-A3D2-682F1D6DFED0}"/>
            </a:ext>
          </a:extLst>
        </xdr:cNvPr>
        <xdr:cNvSpPr txBox="1"/>
      </xdr:nvSpPr>
      <xdr:spPr>
        <a:xfrm>
          <a:off x="3474094" y="6046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163371</xdr:rowOff>
    </xdr:from>
    <xdr:ext cx="405111" cy="259045"/>
    <xdr:sp macro="" textlink="">
      <xdr:nvSpPr>
        <xdr:cNvPr id="104" name="n_2mainValue有形固定資産減価償却率">
          <a:extLst>
            <a:ext uri="{FF2B5EF4-FFF2-40B4-BE49-F238E27FC236}">
              <a16:creationId xmlns:a16="http://schemas.microsoft.com/office/drawing/2014/main" id="{387D2F35-28F2-44B4-B1AD-C13AC9D8CDA7}"/>
            </a:ext>
          </a:extLst>
        </xdr:cNvPr>
        <xdr:cNvSpPr txBox="1"/>
      </xdr:nvSpPr>
      <xdr:spPr>
        <a:xfrm>
          <a:off x="2797819" y="5999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106697</xdr:rowOff>
    </xdr:from>
    <xdr:ext cx="405111" cy="259045"/>
    <xdr:sp macro="" textlink="">
      <xdr:nvSpPr>
        <xdr:cNvPr id="105" name="n_3mainValue有形固定資産減価償却率">
          <a:extLst>
            <a:ext uri="{FF2B5EF4-FFF2-40B4-BE49-F238E27FC236}">
              <a16:creationId xmlns:a16="http://schemas.microsoft.com/office/drawing/2014/main" id="{E0E2F193-4F60-4403-B672-939C0823F69D}"/>
            </a:ext>
          </a:extLst>
        </xdr:cNvPr>
        <xdr:cNvSpPr txBox="1"/>
      </xdr:nvSpPr>
      <xdr:spPr>
        <a:xfrm>
          <a:off x="2112019" y="594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47324</xdr:rowOff>
    </xdr:from>
    <xdr:ext cx="405111" cy="259045"/>
    <xdr:sp macro="" textlink="">
      <xdr:nvSpPr>
        <xdr:cNvPr id="106" name="n_4mainValue有形固定資産減価償却率">
          <a:extLst>
            <a:ext uri="{FF2B5EF4-FFF2-40B4-BE49-F238E27FC236}">
              <a16:creationId xmlns:a16="http://schemas.microsoft.com/office/drawing/2014/main" id="{106C9761-C727-4654-9B3B-80B8FF82A4C5}"/>
            </a:ext>
          </a:extLst>
        </xdr:cNvPr>
        <xdr:cNvSpPr txBox="1"/>
      </xdr:nvSpPr>
      <xdr:spPr>
        <a:xfrm>
          <a:off x="1426219" y="5889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3A5AE3A3-2998-4491-BE6A-7026778C8181}"/>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B8F5D89D-4FB5-4A43-9EBD-445B7F2E3CBE}"/>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79E54C9E-AF6C-44C2-923B-3C78575FAAC5}"/>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[ 561.6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D764D3F3-749C-4037-BE19-CE4DBEA327E5}"/>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2C227F1F-0AB5-43A9-9058-D64ABC8C5100}"/>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0A94E780-F1B2-47A9-85C0-FBBD967060C2}"/>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D0937D3F-0587-43D4-9057-29FD699BE06E}"/>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9ADD17C4-6F88-4D6F-9965-808FD4409EB3}"/>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7A84E138-ED22-4C8D-9BC6-84522A18D1A5}"/>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B47822AD-FAC6-4E56-AF03-9209F894C440}"/>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0FB6BA77-7A9B-4D25-9795-02963094FDD6}"/>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D75FF22A-6804-4F0B-8570-8375E1DF6B46}"/>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08137E35-CB78-4030-B1B6-E10F048A89BA}"/>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本町における債務償還比率は</a:t>
          </a:r>
          <a:r>
            <a:rPr kumimoji="1" lang="en-US" altLang="ja-JP" sz="1100">
              <a:latin typeface="ＭＳ Ｐゴシック" panose="020B0600070205080204" pitchFamily="50" charset="-128"/>
              <a:ea typeface="ＭＳ Ｐゴシック" panose="020B0600070205080204" pitchFamily="50" charset="-128"/>
            </a:rPr>
            <a:t>561.6</a:t>
          </a:r>
          <a:r>
            <a:rPr kumimoji="1" lang="ja-JP" altLang="en-US" sz="1100">
              <a:latin typeface="ＭＳ Ｐゴシック" panose="020B0600070205080204" pitchFamily="50" charset="-128"/>
              <a:ea typeface="ＭＳ Ｐゴシック" panose="020B0600070205080204" pitchFamily="50" charset="-128"/>
            </a:rPr>
            <a:t>％であり、類似団体平均を大きく上回った。これは、前年度に引き続き臨時財政対策債発行可能額の減少による分母の減少が影響していることと、復興交付金事業の精算に伴う震災復興特別交付税の返還により、公債費に充てられる充当可能財源が減少したためであ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3F322C39-CA17-49DE-B661-77417C4194FE}"/>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C3D0D3E1-81C1-4553-BC78-474EA952769E}"/>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F1EAD9D4-9D6C-4EB8-BF6E-E7135CFA3E26}"/>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416D041C-8AC4-402D-9491-2FE53F240321}"/>
            </a:ext>
          </a:extLst>
        </xdr:cNvPr>
        <xdr:cNvCxnSpPr/>
      </xdr:nvCxnSpPr>
      <xdr:spPr>
        <a:xfrm>
          <a:off x="10198100" y="651464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DA2B0D06-AFAF-4E4D-92C8-9E3432D12FA6}"/>
            </a:ext>
          </a:extLst>
        </xdr:cNvPr>
        <xdr:cNvSpPr txBox="1"/>
      </xdr:nvSpPr>
      <xdr:spPr>
        <a:xfrm>
          <a:off x="9708926" y="64303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9250E4DF-DA53-432F-A4A6-327861957D52}"/>
            </a:ext>
          </a:extLst>
        </xdr:cNvPr>
        <xdr:cNvCxnSpPr/>
      </xdr:nvCxnSpPr>
      <xdr:spPr>
        <a:xfrm>
          <a:off x="10198100" y="623161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6" name="テキスト ボックス 125">
          <a:extLst>
            <a:ext uri="{FF2B5EF4-FFF2-40B4-BE49-F238E27FC236}">
              <a16:creationId xmlns:a16="http://schemas.microsoft.com/office/drawing/2014/main" id="{2F79ACE9-2C2D-4213-B4E2-A1B0A55008BA}"/>
            </a:ext>
          </a:extLst>
        </xdr:cNvPr>
        <xdr:cNvSpPr txBox="1"/>
      </xdr:nvSpPr>
      <xdr:spPr>
        <a:xfrm>
          <a:off x="9762011" y="614099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C151C481-CBBA-4B75-BC64-9E499B781B53}"/>
            </a:ext>
          </a:extLst>
        </xdr:cNvPr>
        <xdr:cNvCxnSpPr/>
      </xdr:nvCxnSpPr>
      <xdr:spPr>
        <a:xfrm>
          <a:off x="10198100" y="5942239"/>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EDDF549E-06EE-4CCB-9984-F2ED6AE1D37F}"/>
            </a:ext>
          </a:extLst>
        </xdr:cNvPr>
        <xdr:cNvSpPr txBox="1"/>
      </xdr:nvSpPr>
      <xdr:spPr>
        <a:xfrm>
          <a:off x="9762011" y="584843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E04C99B0-30AB-45AF-87D5-7B1AA1F4BD1B}"/>
            </a:ext>
          </a:extLst>
        </xdr:cNvPr>
        <xdr:cNvCxnSpPr/>
      </xdr:nvCxnSpPr>
      <xdr:spPr>
        <a:xfrm>
          <a:off x="10198100" y="5649686"/>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3A5B5B96-DD64-490B-9B80-344C4CDABD9C}"/>
            </a:ext>
          </a:extLst>
        </xdr:cNvPr>
        <xdr:cNvSpPr txBox="1"/>
      </xdr:nvSpPr>
      <xdr:spPr>
        <a:xfrm>
          <a:off x="9762011" y="55558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BFC7356F-9192-4F88-AE3D-735FC6B49942}"/>
            </a:ext>
          </a:extLst>
        </xdr:cNvPr>
        <xdr:cNvCxnSpPr/>
      </xdr:nvCxnSpPr>
      <xdr:spPr>
        <a:xfrm>
          <a:off x="10198100" y="535078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DD748490-A604-4CA7-8B56-4D58745899F9}"/>
            </a:ext>
          </a:extLst>
        </xdr:cNvPr>
        <xdr:cNvSpPr txBox="1"/>
      </xdr:nvSpPr>
      <xdr:spPr>
        <a:xfrm>
          <a:off x="9762011" y="52665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0C0653CF-512C-41DB-AD6C-F46991DF8764}"/>
            </a:ext>
          </a:extLst>
        </xdr:cNvPr>
        <xdr:cNvCxnSpPr/>
      </xdr:nvCxnSpPr>
      <xdr:spPr>
        <a:xfrm>
          <a:off x="10198100" y="505822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65BBD11F-9548-4D76-8013-EEC13B4BECAA}"/>
            </a:ext>
          </a:extLst>
        </xdr:cNvPr>
        <xdr:cNvSpPr txBox="1"/>
      </xdr:nvSpPr>
      <xdr:spPr>
        <a:xfrm>
          <a:off x="9867778" y="49739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F3366A48-21AE-478A-9C0F-70DCAC525C4A}"/>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64FA4860-1807-49CE-A1E8-0B5BF0EE97DF}"/>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96184</xdr:rowOff>
    </xdr:to>
    <xdr:cxnSp macro="">
      <xdr:nvCxnSpPr>
        <xdr:cNvPr id="137" name="直線コネクタ 136">
          <a:extLst>
            <a:ext uri="{FF2B5EF4-FFF2-40B4-BE49-F238E27FC236}">
              <a16:creationId xmlns:a16="http://schemas.microsoft.com/office/drawing/2014/main" id="{2308714C-C55C-467F-8A9E-8CE57E68CAD4}"/>
            </a:ext>
          </a:extLst>
        </xdr:cNvPr>
        <xdr:cNvCxnSpPr/>
      </xdr:nvCxnSpPr>
      <xdr:spPr>
        <a:xfrm flipV="1">
          <a:off x="13326745" y="5058228"/>
          <a:ext cx="1269" cy="1362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100011</xdr:rowOff>
    </xdr:from>
    <xdr:ext cx="469744" cy="259045"/>
    <xdr:sp macro="" textlink="">
      <xdr:nvSpPr>
        <xdr:cNvPr id="138" name="債務償還比率最小値テキスト">
          <a:extLst>
            <a:ext uri="{FF2B5EF4-FFF2-40B4-BE49-F238E27FC236}">
              <a16:creationId xmlns:a16="http://schemas.microsoft.com/office/drawing/2014/main" id="{2B37EE16-E34A-4C32-BCF8-2675DA9DE501}"/>
            </a:ext>
          </a:extLst>
        </xdr:cNvPr>
        <xdr:cNvSpPr txBox="1"/>
      </xdr:nvSpPr>
      <xdr:spPr>
        <a:xfrm>
          <a:off x="13379450" y="6427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96184</xdr:rowOff>
    </xdr:from>
    <xdr:to>
      <xdr:col>76</xdr:col>
      <xdr:colOff>111125</xdr:colOff>
      <xdr:row>34</xdr:row>
      <xdr:rowOff>96184</xdr:rowOff>
    </xdr:to>
    <xdr:cxnSp macro="">
      <xdr:nvCxnSpPr>
        <xdr:cNvPr id="139" name="直線コネクタ 138">
          <a:extLst>
            <a:ext uri="{FF2B5EF4-FFF2-40B4-BE49-F238E27FC236}">
              <a16:creationId xmlns:a16="http://schemas.microsoft.com/office/drawing/2014/main" id="{39012F87-1595-47B2-B888-3F518D5755C8}"/>
            </a:ext>
          </a:extLst>
        </xdr:cNvPr>
        <xdr:cNvCxnSpPr/>
      </xdr:nvCxnSpPr>
      <xdr:spPr>
        <a:xfrm>
          <a:off x="13255625" y="642078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65705135-4735-4F73-AEC7-82B348C259E9}"/>
            </a:ext>
          </a:extLst>
        </xdr:cNvPr>
        <xdr:cNvSpPr txBox="1"/>
      </xdr:nvSpPr>
      <xdr:spPr>
        <a:xfrm>
          <a:off x="13379450" y="48556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67BE37EC-1C74-40AC-B6A5-2B0B2DA7F506}"/>
            </a:ext>
          </a:extLst>
        </xdr:cNvPr>
        <xdr:cNvCxnSpPr/>
      </xdr:nvCxnSpPr>
      <xdr:spPr>
        <a:xfrm>
          <a:off x="13255625" y="50582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143953</xdr:rowOff>
    </xdr:from>
    <xdr:ext cx="469744" cy="259045"/>
    <xdr:sp macro="" textlink="">
      <xdr:nvSpPr>
        <xdr:cNvPr id="142" name="債務償還比率平均値テキスト">
          <a:extLst>
            <a:ext uri="{FF2B5EF4-FFF2-40B4-BE49-F238E27FC236}">
              <a16:creationId xmlns:a16="http://schemas.microsoft.com/office/drawing/2014/main" id="{AD39A9E4-C147-4FAA-8D9B-67C13370C73B}"/>
            </a:ext>
          </a:extLst>
        </xdr:cNvPr>
        <xdr:cNvSpPr txBox="1"/>
      </xdr:nvSpPr>
      <xdr:spPr>
        <a:xfrm>
          <a:off x="13379450" y="54938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121076</xdr:rowOff>
    </xdr:from>
    <xdr:to>
      <xdr:col>76</xdr:col>
      <xdr:colOff>73025</xdr:colOff>
      <xdr:row>30</xdr:row>
      <xdr:rowOff>51226</xdr:rowOff>
    </xdr:to>
    <xdr:sp macro="" textlink="">
      <xdr:nvSpPr>
        <xdr:cNvPr id="143" name="フローチャート: 判断 142">
          <a:extLst>
            <a:ext uri="{FF2B5EF4-FFF2-40B4-BE49-F238E27FC236}">
              <a16:creationId xmlns:a16="http://schemas.microsoft.com/office/drawing/2014/main" id="{DBE57C7F-7329-4D83-9F62-C643ED8E7A7F}"/>
            </a:ext>
          </a:extLst>
        </xdr:cNvPr>
        <xdr:cNvSpPr/>
      </xdr:nvSpPr>
      <xdr:spPr>
        <a:xfrm>
          <a:off x="13293725" y="5639226"/>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134956</xdr:rowOff>
    </xdr:from>
    <xdr:to>
      <xdr:col>72</xdr:col>
      <xdr:colOff>123825</xdr:colOff>
      <xdr:row>30</xdr:row>
      <xdr:rowOff>65106</xdr:rowOff>
    </xdr:to>
    <xdr:sp macro="" textlink="">
      <xdr:nvSpPr>
        <xdr:cNvPr id="144" name="フローチャート: 判断 143">
          <a:extLst>
            <a:ext uri="{FF2B5EF4-FFF2-40B4-BE49-F238E27FC236}">
              <a16:creationId xmlns:a16="http://schemas.microsoft.com/office/drawing/2014/main" id="{994D771F-89EE-4ADB-8CD5-1C7157E01D9D}"/>
            </a:ext>
          </a:extLst>
        </xdr:cNvPr>
        <xdr:cNvSpPr/>
      </xdr:nvSpPr>
      <xdr:spPr>
        <a:xfrm>
          <a:off x="12646025" y="564993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120768</xdr:rowOff>
    </xdr:from>
    <xdr:to>
      <xdr:col>68</xdr:col>
      <xdr:colOff>123825</xdr:colOff>
      <xdr:row>30</xdr:row>
      <xdr:rowOff>50918</xdr:rowOff>
    </xdr:to>
    <xdr:sp macro="" textlink="">
      <xdr:nvSpPr>
        <xdr:cNvPr id="145" name="フローチャート: 判断 144">
          <a:extLst>
            <a:ext uri="{FF2B5EF4-FFF2-40B4-BE49-F238E27FC236}">
              <a16:creationId xmlns:a16="http://schemas.microsoft.com/office/drawing/2014/main" id="{C4A47849-B702-42DA-A98D-86129517DAFA}"/>
            </a:ext>
          </a:extLst>
        </xdr:cNvPr>
        <xdr:cNvSpPr/>
      </xdr:nvSpPr>
      <xdr:spPr>
        <a:xfrm>
          <a:off x="11960225" y="563891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113828</xdr:rowOff>
    </xdr:from>
    <xdr:to>
      <xdr:col>64</xdr:col>
      <xdr:colOff>123825</xdr:colOff>
      <xdr:row>30</xdr:row>
      <xdr:rowOff>43978</xdr:rowOff>
    </xdr:to>
    <xdr:sp macro="" textlink="">
      <xdr:nvSpPr>
        <xdr:cNvPr id="146" name="フローチャート: 判断 145">
          <a:extLst>
            <a:ext uri="{FF2B5EF4-FFF2-40B4-BE49-F238E27FC236}">
              <a16:creationId xmlns:a16="http://schemas.microsoft.com/office/drawing/2014/main" id="{015A5578-513C-434F-89AD-DA6060EA9565}"/>
            </a:ext>
          </a:extLst>
        </xdr:cNvPr>
        <xdr:cNvSpPr/>
      </xdr:nvSpPr>
      <xdr:spPr>
        <a:xfrm>
          <a:off x="11274425" y="562880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146712</xdr:rowOff>
    </xdr:from>
    <xdr:to>
      <xdr:col>60</xdr:col>
      <xdr:colOff>123825</xdr:colOff>
      <xdr:row>31</xdr:row>
      <xdr:rowOff>76862</xdr:rowOff>
    </xdr:to>
    <xdr:sp macro="" textlink="">
      <xdr:nvSpPr>
        <xdr:cNvPr id="147" name="フローチャート: 判断 146">
          <a:extLst>
            <a:ext uri="{FF2B5EF4-FFF2-40B4-BE49-F238E27FC236}">
              <a16:creationId xmlns:a16="http://schemas.microsoft.com/office/drawing/2014/main" id="{8280F7E5-15F1-4F8A-B9E2-76CFAC680B40}"/>
            </a:ext>
          </a:extLst>
        </xdr:cNvPr>
        <xdr:cNvSpPr/>
      </xdr:nvSpPr>
      <xdr:spPr>
        <a:xfrm>
          <a:off x="10588625" y="582043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C91D5DA-DD75-4149-9378-5B561017B9BD}"/>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9BC896EC-30AE-4975-BC81-CF43ED4F4FF0}"/>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4D545626-61FE-460B-A13E-5F5FFF6C0BB7}"/>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19EB1429-C549-4A67-AD53-D46D568471B0}"/>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9180E5B0-5DB2-4450-91BB-5C45BE827E1D}"/>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161671</xdr:rowOff>
    </xdr:from>
    <xdr:to>
      <xdr:col>76</xdr:col>
      <xdr:colOff>73025</xdr:colOff>
      <xdr:row>31</xdr:row>
      <xdr:rowOff>91821</xdr:rowOff>
    </xdr:to>
    <xdr:sp macro="" textlink="">
      <xdr:nvSpPr>
        <xdr:cNvPr id="153" name="楕円 152">
          <a:extLst>
            <a:ext uri="{FF2B5EF4-FFF2-40B4-BE49-F238E27FC236}">
              <a16:creationId xmlns:a16="http://schemas.microsoft.com/office/drawing/2014/main" id="{8C616007-50B5-4755-8D7B-0AE182350663}"/>
            </a:ext>
          </a:extLst>
        </xdr:cNvPr>
        <xdr:cNvSpPr/>
      </xdr:nvSpPr>
      <xdr:spPr>
        <a:xfrm>
          <a:off x="13293725" y="584174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140098</xdr:rowOff>
    </xdr:from>
    <xdr:ext cx="469744" cy="259045"/>
    <xdr:sp macro="" textlink="">
      <xdr:nvSpPr>
        <xdr:cNvPr id="154" name="債務償還比率該当値テキスト">
          <a:extLst>
            <a:ext uri="{FF2B5EF4-FFF2-40B4-BE49-F238E27FC236}">
              <a16:creationId xmlns:a16="http://schemas.microsoft.com/office/drawing/2014/main" id="{5FA283BC-D832-49A6-82CD-3E8196B3058D}"/>
            </a:ext>
          </a:extLst>
        </xdr:cNvPr>
        <xdr:cNvSpPr txBox="1"/>
      </xdr:nvSpPr>
      <xdr:spPr>
        <a:xfrm>
          <a:off x="13379450" y="5820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22570</xdr:rowOff>
    </xdr:from>
    <xdr:to>
      <xdr:col>72</xdr:col>
      <xdr:colOff>123825</xdr:colOff>
      <xdr:row>30</xdr:row>
      <xdr:rowOff>124170</xdr:rowOff>
    </xdr:to>
    <xdr:sp macro="" textlink="">
      <xdr:nvSpPr>
        <xdr:cNvPr id="155" name="楕円 154">
          <a:extLst>
            <a:ext uri="{FF2B5EF4-FFF2-40B4-BE49-F238E27FC236}">
              <a16:creationId xmlns:a16="http://schemas.microsoft.com/office/drawing/2014/main" id="{06E67982-2717-4DD8-91D8-C5EA5700D9D0}"/>
            </a:ext>
          </a:extLst>
        </xdr:cNvPr>
        <xdr:cNvSpPr/>
      </xdr:nvSpPr>
      <xdr:spPr>
        <a:xfrm>
          <a:off x="12646025" y="57026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73370</xdr:rowOff>
    </xdr:from>
    <xdr:to>
      <xdr:col>76</xdr:col>
      <xdr:colOff>22225</xdr:colOff>
      <xdr:row>31</xdr:row>
      <xdr:rowOff>41021</xdr:rowOff>
    </xdr:to>
    <xdr:cxnSp macro="">
      <xdr:nvCxnSpPr>
        <xdr:cNvPr id="156" name="直線コネクタ 155">
          <a:extLst>
            <a:ext uri="{FF2B5EF4-FFF2-40B4-BE49-F238E27FC236}">
              <a16:creationId xmlns:a16="http://schemas.microsoft.com/office/drawing/2014/main" id="{661D9F6F-9FFF-4C72-B20D-4E499318CF3D}"/>
            </a:ext>
          </a:extLst>
        </xdr:cNvPr>
        <xdr:cNvCxnSpPr/>
      </xdr:nvCxnSpPr>
      <xdr:spPr>
        <a:xfrm>
          <a:off x="12693650" y="5750270"/>
          <a:ext cx="638175" cy="129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54184</xdr:rowOff>
    </xdr:from>
    <xdr:to>
      <xdr:col>68</xdr:col>
      <xdr:colOff>123825</xdr:colOff>
      <xdr:row>30</xdr:row>
      <xdr:rowOff>155784</xdr:rowOff>
    </xdr:to>
    <xdr:sp macro="" textlink="">
      <xdr:nvSpPr>
        <xdr:cNvPr id="157" name="楕円 156">
          <a:extLst>
            <a:ext uri="{FF2B5EF4-FFF2-40B4-BE49-F238E27FC236}">
              <a16:creationId xmlns:a16="http://schemas.microsoft.com/office/drawing/2014/main" id="{C00BD112-FA47-428D-ACCF-758767655BCB}"/>
            </a:ext>
          </a:extLst>
        </xdr:cNvPr>
        <xdr:cNvSpPr/>
      </xdr:nvSpPr>
      <xdr:spPr>
        <a:xfrm>
          <a:off x="11960225" y="573108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73370</xdr:rowOff>
    </xdr:from>
    <xdr:to>
      <xdr:col>72</xdr:col>
      <xdr:colOff>73025</xdr:colOff>
      <xdr:row>30</xdr:row>
      <xdr:rowOff>104984</xdr:rowOff>
    </xdr:to>
    <xdr:cxnSp macro="">
      <xdr:nvCxnSpPr>
        <xdr:cNvPr id="158" name="直線コネクタ 157">
          <a:extLst>
            <a:ext uri="{FF2B5EF4-FFF2-40B4-BE49-F238E27FC236}">
              <a16:creationId xmlns:a16="http://schemas.microsoft.com/office/drawing/2014/main" id="{F3D27A86-E205-49DA-92DD-E2DAEF710B36}"/>
            </a:ext>
          </a:extLst>
        </xdr:cNvPr>
        <xdr:cNvCxnSpPr/>
      </xdr:nvCxnSpPr>
      <xdr:spPr>
        <a:xfrm flipV="1">
          <a:off x="12007850" y="5750270"/>
          <a:ext cx="685800" cy="28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112132</xdr:rowOff>
    </xdr:from>
    <xdr:to>
      <xdr:col>64</xdr:col>
      <xdr:colOff>123825</xdr:colOff>
      <xdr:row>30</xdr:row>
      <xdr:rowOff>42282</xdr:rowOff>
    </xdr:to>
    <xdr:sp macro="" textlink="">
      <xdr:nvSpPr>
        <xdr:cNvPr id="159" name="楕円 158">
          <a:extLst>
            <a:ext uri="{FF2B5EF4-FFF2-40B4-BE49-F238E27FC236}">
              <a16:creationId xmlns:a16="http://schemas.microsoft.com/office/drawing/2014/main" id="{438B51E0-29FD-49A0-8FFD-A4D7779EC8EA}"/>
            </a:ext>
          </a:extLst>
        </xdr:cNvPr>
        <xdr:cNvSpPr/>
      </xdr:nvSpPr>
      <xdr:spPr>
        <a:xfrm>
          <a:off x="11274425" y="562710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162932</xdr:rowOff>
    </xdr:from>
    <xdr:to>
      <xdr:col>68</xdr:col>
      <xdr:colOff>73025</xdr:colOff>
      <xdr:row>30</xdr:row>
      <xdr:rowOff>104984</xdr:rowOff>
    </xdr:to>
    <xdr:cxnSp macro="">
      <xdr:nvCxnSpPr>
        <xdr:cNvPr id="160" name="直線コネクタ 159">
          <a:extLst>
            <a:ext uri="{FF2B5EF4-FFF2-40B4-BE49-F238E27FC236}">
              <a16:creationId xmlns:a16="http://schemas.microsoft.com/office/drawing/2014/main" id="{DFABF834-5A12-4A04-BAA7-B2D53BBEE5F0}"/>
            </a:ext>
          </a:extLst>
        </xdr:cNvPr>
        <xdr:cNvCxnSpPr/>
      </xdr:nvCxnSpPr>
      <xdr:spPr>
        <a:xfrm>
          <a:off x="11322050" y="5674732"/>
          <a:ext cx="685800" cy="103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168339</xdr:rowOff>
    </xdr:from>
    <xdr:to>
      <xdr:col>60</xdr:col>
      <xdr:colOff>123825</xdr:colOff>
      <xdr:row>32</xdr:row>
      <xdr:rowOff>98489</xdr:rowOff>
    </xdr:to>
    <xdr:sp macro="" textlink="">
      <xdr:nvSpPr>
        <xdr:cNvPr id="161" name="楕円 160">
          <a:extLst>
            <a:ext uri="{FF2B5EF4-FFF2-40B4-BE49-F238E27FC236}">
              <a16:creationId xmlns:a16="http://schemas.microsoft.com/office/drawing/2014/main" id="{BB40C0C6-93AE-49D2-946E-ACB040B834F4}"/>
            </a:ext>
          </a:extLst>
        </xdr:cNvPr>
        <xdr:cNvSpPr/>
      </xdr:nvSpPr>
      <xdr:spPr>
        <a:xfrm>
          <a:off x="10588625" y="599763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162932</xdr:rowOff>
    </xdr:from>
    <xdr:to>
      <xdr:col>64</xdr:col>
      <xdr:colOff>73025</xdr:colOff>
      <xdr:row>32</xdr:row>
      <xdr:rowOff>47689</xdr:rowOff>
    </xdr:to>
    <xdr:cxnSp macro="">
      <xdr:nvCxnSpPr>
        <xdr:cNvPr id="162" name="直線コネクタ 161">
          <a:extLst>
            <a:ext uri="{FF2B5EF4-FFF2-40B4-BE49-F238E27FC236}">
              <a16:creationId xmlns:a16="http://schemas.microsoft.com/office/drawing/2014/main" id="{A0BAD288-DA10-4EDB-9A00-5A58139D0178}"/>
            </a:ext>
          </a:extLst>
        </xdr:cNvPr>
        <xdr:cNvCxnSpPr/>
      </xdr:nvCxnSpPr>
      <xdr:spPr>
        <a:xfrm flipV="1">
          <a:off x="10636250" y="5674732"/>
          <a:ext cx="685800" cy="370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81633</xdr:rowOff>
    </xdr:from>
    <xdr:ext cx="469744" cy="259045"/>
    <xdr:sp macro="" textlink="">
      <xdr:nvSpPr>
        <xdr:cNvPr id="163" name="n_1aveValue債務償還比率">
          <a:extLst>
            <a:ext uri="{FF2B5EF4-FFF2-40B4-BE49-F238E27FC236}">
              <a16:creationId xmlns:a16="http://schemas.microsoft.com/office/drawing/2014/main" id="{0503089B-0C5D-49F0-91A2-F11C33B49A1D}"/>
            </a:ext>
          </a:extLst>
        </xdr:cNvPr>
        <xdr:cNvSpPr txBox="1"/>
      </xdr:nvSpPr>
      <xdr:spPr>
        <a:xfrm>
          <a:off x="12465127" y="5437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67445</xdr:rowOff>
    </xdr:from>
    <xdr:ext cx="469744" cy="259045"/>
    <xdr:sp macro="" textlink="">
      <xdr:nvSpPr>
        <xdr:cNvPr id="164" name="n_2aveValue債務償還比率">
          <a:extLst>
            <a:ext uri="{FF2B5EF4-FFF2-40B4-BE49-F238E27FC236}">
              <a16:creationId xmlns:a16="http://schemas.microsoft.com/office/drawing/2014/main" id="{C5FEF2A2-99FA-4CCD-A27F-49B7E82139B6}"/>
            </a:ext>
          </a:extLst>
        </xdr:cNvPr>
        <xdr:cNvSpPr txBox="1"/>
      </xdr:nvSpPr>
      <xdr:spPr>
        <a:xfrm>
          <a:off x="11788852" y="5417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35105</xdr:rowOff>
    </xdr:from>
    <xdr:ext cx="469744" cy="259045"/>
    <xdr:sp macro="" textlink="">
      <xdr:nvSpPr>
        <xdr:cNvPr id="165" name="n_3aveValue債務償還比率">
          <a:extLst>
            <a:ext uri="{FF2B5EF4-FFF2-40B4-BE49-F238E27FC236}">
              <a16:creationId xmlns:a16="http://schemas.microsoft.com/office/drawing/2014/main" id="{D1D01D18-0DF6-4430-91E4-AA569147FF12}"/>
            </a:ext>
          </a:extLst>
        </xdr:cNvPr>
        <xdr:cNvSpPr txBox="1"/>
      </xdr:nvSpPr>
      <xdr:spPr>
        <a:xfrm>
          <a:off x="11103052" y="5712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93389</xdr:rowOff>
    </xdr:from>
    <xdr:ext cx="469744" cy="259045"/>
    <xdr:sp macro="" textlink="">
      <xdr:nvSpPr>
        <xdr:cNvPr id="166" name="n_4aveValue債務償還比率">
          <a:extLst>
            <a:ext uri="{FF2B5EF4-FFF2-40B4-BE49-F238E27FC236}">
              <a16:creationId xmlns:a16="http://schemas.microsoft.com/office/drawing/2014/main" id="{004815B3-48AD-4E27-8120-63B56818CF75}"/>
            </a:ext>
          </a:extLst>
        </xdr:cNvPr>
        <xdr:cNvSpPr txBox="1"/>
      </xdr:nvSpPr>
      <xdr:spPr>
        <a:xfrm>
          <a:off x="10417252" y="560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115297</xdr:rowOff>
    </xdr:from>
    <xdr:ext cx="469744" cy="259045"/>
    <xdr:sp macro="" textlink="">
      <xdr:nvSpPr>
        <xdr:cNvPr id="167" name="n_1mainValue債務償還比率">
          <a:extLst>
            <a:ext uri="{FF2B5EF4-FFF2-40B4-BE49-F238E27FC236}">
              <a16:creationId xmlns:a16="http://schemas.microsoft.com/office/drawing/2014/main" id="{ACF8780C-10CA-4EAE-B6E7-C257ADF7D1F9}"/>
            </a:ext>
          </a:extLst>
        </xdr:cNvPr>
        <xdr:cNvSpPr txBox="1"/>
      </xdr:nvSpPr>
      <xdr:spPr>
        <a:xfrm>
          <a:off x="12465127" y="5792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146911</xdr:rowOff>
    </xdr:from>
    <xdr:ext cx="469744" cy="259045"/>
    <xdr:sp macro="" textlink="">
      <xdr:nvSpPr>
        <xdr:cNvPr id="168" name="n_2mainValue債務償還比率">
          <a:extLst>
            <a:ext uri="{FF2B5EF4-FFF2-40B4-BE49-F238E27FC236}">
              <a16:creationId xmlns:a16="http://schemas.microsoft.com/office/drawing/2014/main" id="{98B52E1C-B233-4FA2-B609-D2C972F21A2A}"/>
            </a:ext>
          </a:extLst>
        </xdr:cNvPr>
        <xdr:cNvSpPr txBox="1"/>
      </xdr:nvSpPr>
      <xdr:spPr>
        <a:xfrm>
          <a:off x="11788852" y="5820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58809</xdr:rowOff>
    </xdr:from>
    <xdr:ext cx="469744" cy="259045"/>
    <xdr:sp macro="" textlink="">
      <xdr:nvSpPr>
        <xdr:cNvPr id="169" name="n_3mainValue債務償還比率">
          <a:extLst>
            <a:ext uri="{FF2B5EF4-FFF2-40B4-BE49-F238E27FC236}">
              <a16:creationId xmlns:a16="http://schemas.microsoft.com/office/drawing/2014/main" id="{F4930663-47DB-42F1-BD5C-CBD8803F3295}"/>
            </a:ext>
          </a:extLst>
        </xdr:cNvPr>
        <xdr:cNvSpPr txBox="1"/>
      </xdr:nvSpPr>
      <xdr:spPr>
        <a:xfrm>
          <a:off x="11103052" y="5411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89616</xdr:rowOff>
    </xdr:from>
    <xdr:ext cx="469744" cy="259045"/>
    <xdr:sp macro="" textlink="">
      <xdr:nvSpPr>
        <xdr:cNvPr id="170" name="n_4mainValue債務償還比率">
          <a:extLst>
            <a:ext uri="{FF2B5EF4-FFF2-40B4-BE49-F238E27FC236}">
              <a16:creationId xmlns:a16="http://schemas.microsoft.com/office/drawing/2014/main" id="{309953EE-4FAF-4E12-B821-7CC67645269C}"/>
            </a:ext>
          </a:extLst>
        </xdr:cNvPr>
        <xdr:cNvSpPr txBox="1"/>
      </xdr:nvSpPr>
      <xdr:spPr>
        <a:xfrm>
          <a:off x="10417252" y="6087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B4B834BF-AE74-4A32-8BFD-2E0EDA2C31BC}"/>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A48D464D-6C66-4AE0-A84A-F83473F94F39}"/>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BF1358A6-E29E-4F2E-B4B7-5ECA0DEFCF3D}"/>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C511AFE8-DFF4-44AF-B964-D52F6434D4E1}"/>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F13F8E5F-B55A-4C6B-9C23-B5B983B43A01}"/>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B8B39B7B-5EF4-4754-B24A-25946455AE44}"/>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1842346-8934-44C4-A3BC-085C7224C64C}"/>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F66413A-A6AC-4822-A5B6-6F00291FE0F1}"/>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3A1E51A-A9E8-4CCE-80E6-04C80909DE92}"/>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EB278E5-7612-49F0-9F12-2DE148FD1BE7}"/>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宮城県松島町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5182B74-9F50-47C9-8B8D-0369A11F6EAA}"/>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8898217-6453-42E7-BB69-05F3EDD85561}"/>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8700455-3F8B-4810-AB00-3EBB440A2513}"/>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28D8E13-2B96-467E-8D42-8F2551C01D9E}"/>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E5A3C3F-789D-417C-BDA7-E1F399F86F69}"/>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5AF0662-4477-46EB-A540-E3DF25754A1E}"/>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12,885
12,778
53.56
7,260,578
6,938,872
196,230
4,190,050
4,734,888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8C21711-D5C7-4673-A508-195EB376C241}"/>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525B18A-7F3E-49FE-A5E0-09C6A6256A9C}"/>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D720FF7-D688-4F4C-87E7-399429132F43}"/>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5492268-6FAA-4B35-AED3-7C3772201781}"/>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2086E14-F7F4-42B9-89F7-9888CB4F34E6}"/>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09063A0-6974-4296-8CF5-5B1E853A7144}"/>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5528190-C3A6-4DF9-B162-F4B70985C9A6}"/>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E9EECBF-7598-4E78-805B-50C4CC0C4101}"/>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30888C2-DD79-4166-A502-5011D6FDF484}"/>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3E13E9B-2EEB-45B1-82A4-BFEF9F726325}"/>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4324E5B-0C74-4EED-B143-D45195F35AED}"/>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CB6B25B-A37A-4290-AA87-49F5754C59AB}"/>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9BD9C28-B38A-4C71-9D79-D7C3C175DCDD}"/>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553ECBD-9993-4176-83CD-80BB17475453}"/>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159BAE4-7649-4081-A8D2-929F8398F7FB}"/>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3217AE0-5929-474B-92B4-8D1FB309FB72}"/>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DA3626D-3F7E-4920-84FB-6D1506A39A74}"/>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45933CC-2353-4860-B654-60F3B67E5B21}"/>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12A013C-5D84-4799-AC77-FEF24705A753}"/>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19D10A9-3434-4E87-A34B-EC0DC5FA24E7}"/>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0E9C60C-18F7-4CF9-BCAC-5A534F78662F}"/>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7D301B2-D642-45C0-BBDA-E103573591D7}"/>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CB8A64E-4D81-41AF-8F50-B3177A183958}"/>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F022A49-626B-41D9-BE5F-21FAD5809F58}"/>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5EF0BB6-9E70-4807-9AC2-A6197646B92B}"/>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57F11C9-41C4-4D15-8F21-3857DF253E7A}"/>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C0C67F5-6C11-4030-8623-A3CDB4C84C67}"/>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7B216D7-2823-4009-ADFD-CEB2C3AAB7C1}"/>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6280B45-3712-4146-B57E-FF6EE584E513}"/>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2D6BF46-CD5D-4F1B-B645-97A1D42EABF8}"/>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613472D-D6EA-426B-9FF5-708E9E637AB6}"/>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FCD29CE-12A9-4222-AF90-70656D466CED}"/>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AF7A08E5-F59A-4B1C-986B-3B84AAE4C334}"/>
            </a:ext>
          </a:extLst>
        </xdr:cNvPr>
        <xdr:cNvCxnSpPr/>
      </xdr:nvCxnSpPr>
      <xdr:spPr>
        <a:xfrm>
          <a:off x="6858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46F572F0-85F5-4048-8315-2D308BCFE9C4}"/>
            </a:ext>
          </a:extLst>
        </xdr:cNvPr>
        <xdr:cNvSpPr txBox="1"/>
      </xdr:nvSpPr>
      <xdr:spPr>
        <a:xfrm>
          <a:off x="2789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5520F625-84AD-4504-9569-8B3551454EAE}"/>
            </a:ext>
          </a:extLst>
        </xdr:cNvPr>
        <xdr:cNvCxnSpPr/>
      </xdr:nvCxnSpPr>
      <xdr:spPr>
        <a:xfrm>
          <a:off x="6858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C8BE4A88-8D65-421F-9702-1680B187B777}"/>
            </a:ext>
          </a:extLst>
        </xdr:cNvPr>
        <xdr:cNvSpPr txBox="1"/>
      </xdr:nvSpPr>
      <xdr:spPr>
        <a:xfrm>
          <a:off x="339891"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8CD96608-E0C6-4BCF-AF0A-D8DA518D6845}"/>
            </a:ext>
          </a:extLst>
        </xdr:cNvPr>
        <xdr:cNvCxnSpPr/>
      </xdr:nvCxnSpPr>
      <xdr:spPr>
        <a:xfrm>
          <a:off x="6858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C4D9575A-91ED-47B2-B63C-968E4EE8D5D0}"/>
            </a:ext>
          </a:extLst>
        </xdr:cNvPr>
        <xdr:cNvSpPr txBox="1"/>
      </xdr:nvSpPr>
      <xdr:spPr>
        <a:xfrm>
          <a:off x="339891"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819ADC2C-0929-46FD-BB4E-DEE9C7BB4088}"/>
            </a:ext>
          </a:extLst>
        </xdr:cNvPr>
        <xdr:cNvCxnSpPr/>
      </xdr:nvCxnSpPr>
      <xdr:spPr>
        <a:xfrm>
          <a:off x="6858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5B486DE1-05BA-4C93-8229-8F056CB182E9}"/>
            </a:ext>
          </a:extLst>
        </xdr:cNvPr>
        <xdr:cNvSpPr txBox="1"/>
      </xdr:nvSpPr>
      <xdr:spPr>
        <a:xfrm>
          <a:off x="339891"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86FACF8C-2FC4-459F-A9D6-E07C4D0B58DA}"/>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6F6FC07A-B8BF-4C3F-9134-0560C8DE1F1D}"/>
            </a:ext>
          </a:extLst>
        </xdr:cNvPr>
        <xdr:cNvSpPr txBox="1"/>
      </xdr:nvSpPr>
      <xdr:spPr>
        <a:xfrm>
          <a:off x="339891"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FF473A8-36CF-489C-81D2-27EE401F70DB}"/>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131064</xdr:rowOff>
    </xdr:from>
    <xdr:to>
      <xdr:col>24</xdr:col>
      <xdr:colOff>62865</xdr:colOff>
      <xdr:row>41</xdr:row>
      <xdr:rowOff>51054</xdr:rowOff>
    </xdr:to>
    <xdr:cxnSp macro="">
      <xdr:nvCxnSpPr>
        <xdr:cNvPr id="55" name="直線コネクタ 54">
          <a:extLst>
            <a:ext uri="{FF2B5EF4-FFF2-40B4-BE49-F238E27FC236}">
              <a16:creationId xmlns:a16="http://schemas.microsoft.com/office/drawing/2014/main" id="{56C7615B-14D6-401A-8089-085E1F15C12C}"/>
            </a:ext>
          </a:extLst>
        </xdr:cNvPr>
        <xdr:cNvCxnSpPr/>
      </xdr:nvCxnSpPr>
      <xdr:spPr>
        <a:xfrm flipV="1">
          <a:off x="4180840" y="5484114"/>
          <a:ext cx="0" cy="121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54881</xdr:rowOff>
    </xdr:from>
    <xdr:ext cx="405111" cy="259045"/>
    <xdr:sp macro="" textlink="">
      <xdr:nvSpPr>
        <xdr:cNvPr id="56" name="【道路】&#10;有形固定資産減価償却率最小値テキスト">
          <a:extLst>
            <a:ext uri="{FF2B5EF4-FFF2-40B4-BE49-F238E27FC236}">
              <a16:creationId xmlns:a16="http://schemas.microsoft.com/office/drawing/2014/main" id="{8CB6FECF-00DB-4737-A819-48B2A18DE687}"/>
            </a:ext>
          </a:extLst>
        </xdr:cNvPr>
        <xdr:cNvSpPr txBox="1"/>
      </xdr:nvSpPr>
      <xdr:spPr>
        <a:xfrm>
          <a:off x="4219575" y="6703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51054</xdr:rowOff>
    </xdr:from>
    <xdr:to>
      <xdr:col>24</xdr:col>
      <xdr:colOff>152400</xdr:colOff>
      <xdr:row>41</xdr:row>
      <xdr:rowOff>51054</xdr:rowOff>
    </xdr:to>
    <xdr:cxnSp macro="">
      <xdr:nvCxnSpPr>
        <xdr:cNvPr id="57" name="直線コネクタ 56">
          <a:extLst>
            <a:ext uri="{FF2B5EF4-FFF2-40B4-BE49-F238E27FC236}">
              <a16:creationId xmlns:a16="http://schemas.microsoft.com/office/drawing/2014/main" id="{E39F0478-BA29-4240-BB06-54DAD1F81584}"/>
            </a:ext>
          </a:extLst>
        </xdr:cNvPr>
        <xdr:cNvCxnSpPr/>
      </xdr:nvCxnSpPr>
      <xdr:spPr>
        <a:xfrm>
          <a:off x="4105275" y="669632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77741</xdr:rowOff>
    </xdr:from>
    <xdr:ext cx="405111" cy="259045"/>
    <xdr:sp macro="" textlink="">
      <xdr:nvSpPr>
        <xdr:cNvPr id="58" name="【道路】&#10;有形固定資産減価償却率最大値テキスト">
          <a:extLst>
            <a:ext uri="{FF2B5EF4-FFF2-40B4-BE49-F238E27FC236}">
              <a16:creationId xmlns:a16="http://schemas.microsoft.com/office/drawing/2014/main" id="{801B8766-A9D5-4905-A984-5F64B9C59736}"/>
            </a:ext>
          </a:extLst>
        </xdr:cNvPr>
        <xdr:cNvSpPr txBox="1"/>
      </xdr:nvSpPr>
      <xdr:spPr>
        <a:xfrm>
          <a:off x="4219575" y="5268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131064</xdr:rowOff>
    </xdr:from>
    <xdr:to>
      <xdr:col>24</xdr:col>
      <xdr:colOff>152400</xdr:colOff>
      <xdr:row>33</xdr:row>
      <xdr:rowOff>131064</xdr:rowOff>
    </xdr:to>
    <xdr:cxnSp macro="">
      <xdr:nvCxnSpPr>
        <xdr:cNvPr id="59" name="直線コネクタ 58">
          <a:extLst>
            <a:ext uri="{FF2B5EF4-FFF2-40B4-BE49-F238E27FC236}">
              <a16:creationId xmlns:a16="http://schemas.microsoft.com/office/drawing/2014/main" id="{F3E4274F-F5B3-4C9D-9CF3-9E082FE86880}"/>
            </a:ext>
          </a:extLst>
        </xdr:cNvPr>
        <xdr:cNvCxnSpPr/>
      </xdr:nvCxnSpPr>
      <xdr:spPr>
        <a:xfrm>
          <a:off x="4105275" y="548411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58691</xdr:rowOff>
    </xdr:from>
    <xdr:ext cx="405111" cy="259045"/>
    <xdr:sp macro="" textlink="">
      <xdr:nvSpPr>
        <xdr:cNvPr id="60" name="【道路】&#10;有形固定資産減価償却率平均値テキスト">
          <a:extLst>
            <a:ext uri="{FF2B5EF4-FFF2-40B4-BE49-F238E27FC236}">
              <a16:creationId xmlns:a16="http://schemas.microsoft.com/office/drawing/2014/main" id="{73C416FC-2E1D-4A7B-846A-A643F96A1E08}"/>
            </a:ext>
          </a:extLst>
        </xdr:cNvPr>
        <xdr:cNvSpPr txBox="1"/>
      </xdr:nvSpPr>
      <xdr:spPr>
        <a:xfrm>
          <a:off x="4219575" y="60594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80264</xdr:rowOff>
    </xdr:from>
    <xdr:to>
      <xdr:col>24</xdr:col>
      <xdr:colOff>114300</xdr:colOff>
      <xdr:row>38</xdr:row>
      <xdr:rowOff>10414</xdr:rowOff>
    </xdr:to>
    <xdr:sp macro="" textlink="">
      <xdr:nvSpPr>
        <xdr:cNvPr id="61" name="フローチャート: 判断 60">
          <a:extLst>
            <a:ext uri="{FF2B5EF4-FFF2-40B4-BE49-F238E27FC236}">
              <a16:creationId xmlns:a16="http://schemas.microsoft.com/office/drawing/2014/main" id="{A4DCA856-5D5B-426E-8724-224E7A56F03D}"/>
            </a:ext>
          </a:extLst>
        </xdr:cNvPr>
        <xdr:cNvSpPr/>
      </xdr:nvSpPr>
      <xdr:spPr>
        <a:xfrm>
          <a:off x="4124325" y="6084189"/>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50546</xdr:rowOff>
    </xdr:from>
    <xdr:to>
      <xdr:col>20</xdr:col>
      <xdr:colOff>38100</xdr:colOff>
      <xdr:row>37</xdr:row>
      <xdr:rowOff>152146</xdr:rowOff>
    </xdr:to>
    <xdr:sp macro="" textlink="">
      <xdr:nvSpPr>
        <xdr:cNvPr id="62" name="フローチャート: 判断 61">
          <a:extLst>
            <a:ext uri="{FF2B5EF4-FFF2-40B4-BE49-F238E27FC236}">
              <a16:creationId xmlns:a16="http://schemas.microsoft.com/office/drawing/2014/main" id="{EBB57CF0-EE33-4815-9DDD-1F18F1B373E0}"/>
            </a:ext>
          </a:extLst>
        </xdr:cNvPr>
        <xdr:cNvSpPr/>
      </xdr:nvSpPr>
      <xdr:spPr>
        <a:xfrm>
          <a:off x="3381375" y="604812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9398</xdr:rowOff>
    </xdr:from>
    <xdr:to>
      <xdr:col>15</xdr:col>
      <xdr:colOff>101600</xdr:colOff>
      <xdr:row>37</xdr:row>
      <xdr:rowOff>110998</xdr:rowOff>
    </xdr:to>
    <xdr:sp macro="" textlink="">
      <xdr:nvSpPr>
        <xdr:cNvPr id="63" name="フローチャート: 判断 62">
          <a:extLst>
            <a:ext uri="{FF2B5EF4-FFF2-40B4-BE49-F238E27FC236}">
              <a16:creationId xmlns:a16="http://schemas.microsoft.com/office/drawing/2014/main" id="{3516DB12-2383-41BD-AC18-BD9E09E34F3E}"/>
            </a:ext>
          </a:extLst>
        </xdr:cNvPr>
        <xdr:cNvSpPr/>
      </xdr:nvSpPr>
      <xdr:spPr>
        <a:xfrm>
          <a:off x="2571750" y="601332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72D64013-09E9-402F-A57E-4501B443CED6}"/>
            </a:ext>
          </a:extLst>
        </xdr:cNvPr>
        <xdr:cNvSpPr/>
      </xdr:nvSpPr>
      <xdr:spPr>
        <a:xfrm>
          <a:off x="1781175" y="60004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128270</xdr:rowOff>
    </xdr:from>
    <xdr:to>
      <xdr:col>6</xdr:col>
      <xdr:colOff>38100</xdr:colOff>
      <xdr:row>37</xdr:row>
      <xdr:rowOff>58420</xdr:rowOff>
    </xdr:to>
    <xdr:sp macro="" textlink="">
      <xdr:nvSpPr>
        <xdr:cNvPr id="65" name="フローチャート: 判断 64">
          <a:extLst>
            <a:ext uri="{FF2B5EF4-FFF2-40B4-BE49-F238E27FC236}">
              <a16:creationId xmlns:a16="http://schemas.microsoft.com/office/drawing/2014/main" id="{BE353126-D586-403A-A2C3-BB762EEFCD9F}"/>
            </a:ext>
          </a:extLst>
        </xdr:cNvPr>
        <xdr:cNvSpPr/>
      </xdr:nvSpPr>
      <xdr:spPr>
        <a:xfrm>
          <a:off x="981075" y="596392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50A9D777-7D14-4427-B97F-4FE98C224463}"/>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57024410-7EA3-490D-84D1-13BD091EED15}"/>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54A608E-43FA-44AF-AFD1-570E4BD80EA7}"/>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9629478-B257-4BB9-A976-2F5E5B1B55A2}"/>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961ABDC-4430-4E50-8164-F50D0426C2A2}"/>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27686</xdr:rowOff>
    </xdr:from>
    <xdr:to>
      <xdr:col>24</xdr:col>
      <xdr:colOff>114300</xdr:colOff>
      <xdr:row>37</xdr:row>
      <xdr:rowOff>129286</xdr:rowOff>
    </xdr:to>
    <xdr:sp macro="" textlink="">
      <xdr:nvSpPr>
        <xdr:cNvPr id="71" name="楕円 70">
          <a:extLst>
            <a:ext uri="{FF2B5EF4-FFF2-40B4-BE49-F238E27FC236}">
              <a16:creationId xmlns:a16="http://schemas.microsoft.com/office/drawing/2014/main" id="{BE583D0E-EE16-4498-8980-770D25B2E305}"/>
            </a:ext>
          </a:extLst>
        </xdr:cNvPr>
        <xdr:cNvSpPr/>
      </xdr:nvSpPr>
      <xdr:spPr>
        <a:xfrm>
          <a:off x="4124325" y="603161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50563</xdr:rowOff>
    </xdr:from>
    <xdr:ext cx="405111" cy="259045"/>
    <xdr:sp macro="" textlink="">
      <xdr:nvSpPr>
        <xdr:cNvPr id="72" name="【道路】&#10;有形固定資産減価償却率該当値テキスト">
          <a:extLst>
            <a:ext uri="{FF2B5EF4-FFF2-40B4-BE49-F238E27FC236}">
              <a16:creationId xmlns:a16="http://schemas.microsoft.com/office/drawing/2014/main" id="{F6B2D5C5-565C-4FF0-9DBD-9520D20F6F2A}"/>
            </a:ext>
          </a:extLst>
        </xdr:cNvPr>
        <xdr:cNvSpPr txBox="1"/>
      </xdr:nvSpPr>
      <xdr:spPr>
        <a:xfrm>
          <a:off x="4219575" y="5886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153416</xdr:rowOff>
    </xdr:from>
    <xdr:to>
      <xdr:col>20</xdr:col>
      <xdr:colOff>38100</xdr:colOff>
      <xdr:row>37</xdr:row>
      <xdr:rowOff>83566</xdr:rowOff>
    </xdr:to>
    <xdr:sp macro="" textlink="">
      <xdr:nvSpPr>
        <xdr:cNvPr id="73" name="楕円 72">
          <a:extLst>
            <a:ext uri="{FF2B5EF4-FFF2-40B4-BE49-F238E27FC236}">
              <a16:creationId xmlns:a16="http://schemas.microsoft.com/office/drawing/2014/main" id="{14F2A592-142F-4005-B7EE-FE749E2FBCC9}"/>
            </a:ext>
          </a:extLst>
        </xdr:cNvPr>
        <xdr:cNvSpPr/>
      </xdr:nvSpPr>
      <xdr:spPr>
        <a:xfrm>
          <a:off x="3381375" y="599224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32766</xdr:rowOff>
    </xdr:from>
    <xdr:to>
      <xdr:col>24</xdr:col>
      <xdr:colOff>63500</xdr:colOff>
      <xdr:row>37</xdr:row>
      <xdr:rowOff>78486</xdr:rowOff>
    </xdr:to>
    <xdr:cxnSp macro="">
      <xdr:nvCxnSpPr>
        <xdr:cNvPr id="74" name="直線コネクタ 73">
          <a:extLst>
            <a:ext uri="{FF2B5EF4-FFF2-40B4-BE49-F238E27FC236}">
              <a16:creationId xmlns:a16="http://schemas.microsoft.com/office/drawing/2014/main" id="{A4FA9902-919F-49D2-96C1-1B21D9339702}"/>
            </a:ext>
          </a:extLst>
        </xdr:cNvPr>
        <xdr:cNvCxnSpPr/>
      </xdr:nvCxnSpPr>
      <xdr:spPr>
        <a:xfrm>
          <a:off x="3429000" y="6030341"/>
          <a:ext cx="752475"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107696</xdr:rowOff>
    </xdr:from>
    <xdr:to>
      <xdr:col>15</xdr:col>
      <xdr:colOff>101600</xdr:colOff>
      <xdr:row>37</xdr:row>
      <xdr:rowOff>37846</xdr:rowOff>
    </xdr:to>
    <xdr:sp macro="" textlink="">
      <xdr:nvSpPr>
        <xdr:cNvPr id="75" name="楕円 74">
          <a:extLst>
            <a:ext uri="{FF2B5EF4-FFF2-40B4-BE49-F238E27FC236}">
              <a16:creationId xmlns:a16="http://schemas.microsoft.com/office/drawing/2014/main" id="{0102C848-9A55-499A-AB85-9C0452390878}"/>
            </a:ext>
          </a:extLst>
        </xdr:cNvPr>
        <xdr:cNvSpPr/>
      </xdr:nvSpPr>
      <xdr:spPr>
        <a:xfrm>
          <a:off x="2571750" y="594334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158496</xdr:rowOff>
    </xdr:from>
    <xdr:to>
      <xdr:col>19</xdr:col>
      <xdr:colOff>177800</xdr:colOff>
      <xdr:row>37</xdr:row>
      <xdr:rowOff>32766</xdr:rowOff>
    </xdr:to>
    <xdr:cxnSp macro="">
      <xdr:nvCxnSpPr>
        <xdr:cNvPr id="76" name="直線コネクタ 75">
          <a:extLst>
            <a:ext uri="{FF2B5EF4-FFF2-40B4-BE49-F238E27FC236}">
              <a16:creationId xmlns:a16="http://schemas.microsoft.com/office/drawing/2014/main" id="{8A351FF5-4A84-4EFA-9103-FF2E0FD54CD8}"/>
            </a:ext>
          </a:extLst>
        </xdr:cNvPr>
        <xdr:cNvCxnSpPr/>
      </xdr:nvCxnSpPr>
      <xdr:spPr>
        <a:xfrm>
          <a:off x="2619375" y="6000496"/>
          <a:ext cx="809625"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61976</xdr:rowOff>
    </xdr:from>
    <xdr:to>
      <xdr:col>10</xdr:col>
      <xdr:colOff>165100</xdr:colOff>
      <xdr:row>36</xdr:row>
      <xdr:rowOff>163576</xdr:rowOff>
    </xdr:to>
    <xdr:sp macro="" textlink="">
      <xdr:nvSpPr>
        <xdr:cNvPr id="77" name="楕円 76">
          <a:extLst>
            <a:ext uri="{FF2B5EF4-FFF2-40B4-BE49-F238E27FC236}">
              <a16:creationId xmlns:a16="http://schemas.microsoft.com/office/drawing/2014/main" id="{41D5CA98-BEA1-4D4F-A4BD-B4732CBCBAAA}"/>
            </a:ext>
          </a:extLst>
        </xdr:cNvPr>
        <xdr:cNvSpPr/>
      </xdr:nvSpPr>
      <xdr:spPr>
        <a:xfrm>
          <a:off x="1781175" y="590397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112776</xdr:rowOff>
    </xdr:from>
    <xdr:to>
      <xdr:col>15</xdr:col>
      <xdr:colOff>50800</xdr:colOff>
      <xdr:row>36</xdr:row>
      <xdr:rowOff>158496</xdr:rowOff>
    </xdr:to>
    <xdr:cxnSp macro="">
      <xdr:nvCxnSpPr>
        <xdr:cNvPr id="78" name="直線コネクタ 77">
          <a:extLst>
            <a:ext uri="{FF2B5EF4-FFF2-40B4-BE49-F238E27FC236}">
              <a16:creationId xmlns:a16="http://schemas.microsoft.com/office/drawing/2014/main" id="{9405BFAF-936E-41C4-9CCA-1C6966CC616B}"/>
            </a:ext>
          </a:extLst>
        </xdr:cNvPr>
        <xdr:cNvCxnSpPr/>
      </xdr:nvCxnSpPr>
      <xdr:spPr>
        <a:xfrm>
          <a:off x="1828800" y="5951601"/>
          <a:ext cx="790575"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20828</xdr:rowOff>
    </xdr:from>
    <xdr:to>
      <xdr:col>6</xdr:col>
      <xdr:colOff>38100</xdr:colOff>
      <xdr:row>36</xdr:row>
      <xdr:rowOff>122428</xdr:rowOff>
    </xdr:to>
    <xdr:sp macro="" textlink="">
      <xdr:nvSpPr>
        <xdr:cNvPr id="79" name="楕円 78">
          <a:extLst>
            <a:ext uri="{FF2B5EF4-FFF2-40B4-BE49-F238E27FC236}">
              <a16:creationId xmlns:a16="http://schemas.microsoft.com/office/drawing/2014/main" id="{148B7ACF-A17B-48E0-98FA-2117FE9FA6BE}"/>
            </a:ext>
          </a:extLst>
        </xdr:cNvPr>
        <xdr:cNvSpPr/>
      </xdr:nvSpPr>
      <xdr:spPr>
        <a:xfrm>
          <a:off x="981075" y="585965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71628</xdr:rowOff>
    </xdr:from>
    <xdr:to>
      <xdr:col>10</xdr:col>
      <xdr:colOff>114300</xdr:colOff>
      <xdr:row>36</xdr:row>
      <xdr:rowOff>112776</xdr:rowOff>
    </xdr:to>
    <xdr:cxnSp macro="">
      <xdr:nvCxnSpPr>
        <xdr:cNvPr id="80" name="直線コネクタ 79">
          <a:extLst>
            <a:ext uri="{FF2B5EF4-FFF2-40B4-BE49-F238E27FC236}">
              <a16:creationId xmlns:a16="http://schemas.microsoft.com/office/drawing/2014/main" id="{52939806-57B0-4A68-8A0B-5A6D13F9D4CD}"/>
            </a:ext>
          </a:extLst>
        </xdr:cNvPr>
        <xdr:cNvCxnSpPr/>
      </xdr:nvCxnSpPr>
      <xdr:spPr>
        <a:xfrm>
          <a:off x="1028700" y="5907278"/>
          <a:ext cx="800100" cy="44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143273</xdr:rowOff>
    </xdr:from>
    <xdr:ext cx="405111" cy="259045"/>
    <xdr:sp macro="" textlink="">
      <xdr:nvSpPr>
        <xdr:cNvPr id="81" name="n_1aveValue【道路】&#10;有形固定資産減価償却率">
          <a:extLst>
            <a:ext uri="{FF2B5EF4-FFF2-40B4-BE49-F238E27FC236}">
              <a16:creationId xmlns:a16="http://schemas.microsoft.com/office/drawing/2014/main" id="{AD5BD01A-C7E6-46CA-B7C9-33684C84BDBC}"/>
            </a:ext>
          </a:extLst>
        </xdr:cNvPr>
        <xdr:cNvSpPr txBox="1"/>
      </xdr:nvSpPr>
      <xdr:spPr>
        <a:xfrm>
          <a:off x="3239144" y="6140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102125</xdr:rowOff>
    </xdr:from>
    <xdr:ext cx="405111" cy="259045"/>
    <xdr:sp macro="" textlink="">
      <xdr:nvSpPr>
        <xdr:cNvPr id="82" name="n_2aveValue【道路】&#10;有形固定資産減価償却率">
          <a:extLst>
            <a:ext uri="{FF2B5EF4-FFF2-40B4-BE49-F238E27FC236}">
              <a16:creationId xmlns:a16="http://schemas.microsoft.com/office/drawing/2014/main" id="{7C2D5FED-0A18-4868-9BB6-51A054F35519}"/>
            </a:ext>
          </a:extLst>
        </xdr:cNvPr>
        <xdr:cNvSpPr txBox="1"/>
      </xdr:nvSpPr>
      <xdr:spPr>
        <a:xfrm>
          <a:off x="2439044" y="6106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7323CA8C-08CE-460B-AC36-3CE05C42643B}"/>
            </a:ext>
          </a:extLst>
        </xdr:cNvPr>
        <xdr:cNvSpPr txBox="1"/>
      </xdr:nvSpPr>
      <xdr:spPr>
        <a:xfrm>
          <a:off x="1648469" y="608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49547</xdr:rowOff>
    </xdr:from>
    <xdr:ext cx="405111" cy="259045"/>
    <xdr:sp macro="" textlink="">
      <xdr:nvSpPr>
        <xdr:cNvPr id="84" name="n_4aveValue【道路】&#10;有形固定資産減価償却率">
          <a:extLst>
            <a:ext uri="{FF2B5EF4-FFF2-40B4-BE49-F238E27FC236}">
              <a16:creationId xmlns:a16="http://schemas.microsoft.com/office/drawing/2014/main" id="{CF441FA8-BE68-4E66-B4C4-230993B23D12}"/>
            </a:ext>
          </a:extLst>
        </xdr:cNvPr>
        <xdr:cNvSpPr txBox="1"/>
      </xdr:nvSpPr>
      <xdr:spPr>
        <a:xfrm>
          <a:off x="848369" y="604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100093</xdr:rowOff>
    </xdr:from>
    <xdr:ext cx="405111" cy="259045"/>
    <xdr:sp macro="" textlink="">
      <xdr:nvSpPr>
        <xdr:cNvPr id="85" name="n_1mainValue【道路】&#10;有形固定資産減価償却率">
          <a:extLst>
            <a:ext uri="{FF2B5EF4-FFF2-40B4-BE49-F238E27FC236}">
              <a16:creationId xmlns:a16="http://schemas.microsoft.com/office/drawing/2014/main" id="{5BEAD955-F842-436C-866D-121AD49B295B}"/>
            </a:ext>
          </a:extLst>
        </xdr:cNvPr>
        <xdr:cNvSpPr txBox="1"/>
      </xdr:nvSpPr>
      <xdr:spPr>
        <a:xfrm>
          <a:off x="3239144" y="5780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54373</xdr:rowOff>
    </xdr:from>
    <xdr:ext cx="405111" cy="259045"/>
    <xdr:sp macro="" textlink="">
      <xdr:nvSpPr>
        <xdr:cNvPr id="86" name="n_2mainValue【道路】&#10;有形固定資産減価償却率">
          <a:extLst>
            <a:ext uri="{FF2B5EF4-FFF2-40B4-BE49-F238E27FC236}">
              <a16:creationId xmlns:a16="http://schemas.microsoft.com/office/drawing/2014/main" id="{52053FF2-5D2D-4640-9899-C9263735D72C}"/>
            </a:ext>
          </a:extLst>
        </xdr:cNvPr>
        <xdr:cNvSpPr txBox="1"/>
      </xdr:nvSpPr>
      <xdr:spPr>
        <a:xfrm>
          <a:off x="2439044" y="5731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8653</xdr:rowOff>
    </xdr:from>
    <xdr:ext cx="405111" cy="259045"/>
    <xdr:sp macro="" textlink="">
      <xdr:nvSpPr>
        <xdr:cNvPr id="87" name="n_3mainValue【道路】&#10;有形固定資産減価償却率">
          <a:extLst>
            <a:ext uri="{FF2B5EF4-FFF2-40B4-BE49-F238E27FC236}">
              <a16:creationId xmlns:a16="http://schemas.microsoft.com/office/drawing/2014/main" id="{39700304-6323-4E2D-B9AF-38D79C16267D}"/>
            </a:ext>
          </a:extLst>
        </xdr:cNvPr>
        <xdr:cNvSpPr txBox="1"/>
      </xdr:nvSpPr>
      <xdr:spPr>
        <a:xfrm>
          <a:off x="1648469" y="5688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138955</xdr:rowOff>
    </xdr:from>
    <xdr:ext cx="405111" cy="259045"/>
    <xdr:sp macro="" textlink="">
      <xdr:nvSpPr>
        <xdr:cNvPr id="88" name="n_4mainValue【道路】&#10;有形固定資産減価償却率">
          <a:extLst>
            <a:ext uri="{FF2B5EF4-FFF2-40B4-BE49-F238E27FC236}">
              <a16:creationId xmlns:a16="http://schemas.microsoft.com/office/drawing/2014/main" id="{D37F3FA3-C899-470B-A2AC-158E039D440C}"/>
            </a:ext>
          </a:extLst>
        </xdr:cNvPr>
        <xdr:cNvSpPr txBox="1"/>
      </xdr:nvSpPr>
      <xdr:spPr>
        <a:xfrm>
          <a:off x="848369" y="5657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6273F396-34DA-4ED7-8477-3C0C293D8358}"/>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2F2E65E6-1722-425A-A882-F768DE380EBC}"/>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FDA50347-2436-4F13-BFAB-AAF33680072F}"/>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D1B564A2-5CE9-4FE4-86C6-0C975F9FFDAA}"/>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E4498B7B-5430-4EDE-A1B3-DD7C330F61E4}"/>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4BE84F41-49D1-4EEB-9E6D-9A34E5F8064F}"/>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6AF6435A-EC3D-462C-BCFE-418E9A0AF159}"/>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2CFA38BE-4AE8-46FF-B41B-C88C69E29E17}"/>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341F9161-0C07-497A-AD36-EAA3110AA247}"/>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1A11DBA2-1BAF-4694-A38F-C78FB439167B}"/>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B69D889D-7E75-4265-BE30-1852E2A58332}"/>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66975774-926E-44A2-BD26-0D70E4891C0D}"/>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C2C14561-241B-41F3-A455-7AA8B0D87F80}"/>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F09C994C-0F83-4300-9B13-6ADC80019B6D}"/>
            </a:ext>
          </a:extLst>
        </xdr:cNvPr>
        <xdr:cNvSpPr txBox="1"/>
      </xdr:nvSpPr>
      <xdr:spPr>
        <a:xfrm>
          <a:off x="5478976" y="6350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20690FEC-8ABE-42AB-9507-253235AE7F84}"/>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9223C64E-82E9-45C3-9708-9EDDD4CD6173}"/>
            </a:ext>
          </a:extLst>
        </xdr:cNvPr>
        <xdr:cNvSpPr txBox="1"/>
      </xdr:nvSpPr>
      <xdr:spPr>
        <a:xfrm>
          <a:off x="5478976" y="599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DC4C8987-3DA5-400E-ABB8-E9F34E10BB3C}"/>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7FB07F6E-0D9A-4245-8AFD-C5AE7127F53A}"/>
            </a:ext>
          </a:extLst>
        </xdr:cNvPr>
        <xdr:cNvSpPr txBox="1"/>
      </xdr:nvSpPr>
      <xdr:spPr>
        <a:xfrm>
          <a:off x="5478976" y="563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C6250EB7-B82A-40DE-BD11-8695C7FFD7E8}"/>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E8290854-7FBE-48AD-B218-63ECE816A08E}"/>
            </a:ext>
          </a:extLst>
        </xdr:cNvPr>
        <xdr:cNvSpPr txBox="1"/>
      </xdr:nvSpPr>
      <xdr:spPr>
        <a:xfrm>
          <a:off x="5478976" y="5274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40D775BF-B7B5-45DA-AA88-555124656A9C}"/>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DC554B9F-24A7-4EB9-99F8-1569BFBE812E}"/>
            </a:ext>
          </a:extLst>
        </xdr:cNvPr>
        <xdr:cNvSpPr txBox="1"/>
      </xdr:nvSpPr>
      <xdr:spPr>
        <a:xfrm>
          <a:off x="54212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7209996C-DD7D-4650-BA1C-AA94F3D70B5F}"/>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34880</xdr:rowOff>
    </xdr:from>
    <xdr:to>
      <xdr:col>54</xdr:col>
      <xdr:colOff>189865</xdr:colOff>
      <xdr:row>41</xdr:row>
      <xdr:rowOff>145599</xdr:rowOff>
    </xdr:to>
    <xdr:cxnSp macro="">
      <xdr:nvCxnSpPr>
        <xdr:cNvPr id="112" name="直線コネクタ 111">
          <a:extLst>
            <a:ext uri="{FF2B5EF4-FFF2-40B4-BE49-F238E27FC236}">
              <a16:creationId xmlns:a16="http://schemas.microsoft.com/office/drawing/2014/main" id="{7CD1A7D7-3569-43BF-BC4B-0EF2CF7995A3}"/>
            </a:ext>
          </a:extLst>
        </xdr:cNvPr>
        <xdr:cNvCxnSpPr/>
      </xdr:nvCxnSpPr>
      <xdr:spPr>
        <a:xfrm flipV="1">
          <a:off x="9429115" y="5546680"/>
          <a:ext cx="0" cy="12441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149426</xdr:rowOff>
    </xdr:from>
    <xdr:ext cx="469744" cy="259045"/>
    <xdr:sp macro="" textlink="">
      <xdr:nvSpPr>
        <xdr:cNvPr id="113" name="【道路】&#10;一人当たり延長最小値テキスト">
          <a:extLst>
            <a:ext uri="{FF2B5EF4-FFF2-40B4-BE49-F238E27FC236}">
              <a16:creationId xmlns:a16="http://schemas.microsoft.com/office/drawing/2014/main" id="{D6D7093B-163E-43BD-897A-7119488D2341}"/>
            </a:ext>
          </a:extLst>
        </xdr:cNvPr>
        <xdr:cNvSpPr txBox="1"/>
      </xdr:nvSpPr>
      <xdr:spPr>
        <a:xfrm>
          <a:off x="9467850" y="6797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145599</xdr:rowOff>
    </xdr:from>
    <xdr:to>
      <xdr:col>55</xdr:col>
      <xdr:colOff>88900</xdr:colOff>
      <xdr:row>41</xdr:row>
      <xdr:rowOff>145599</xdr:rowOff>
    </xdr:to>
    <xdr:cxnSp macro="">
      <xdr:nvCxnSpPr>
        <xdr:cNvPr id="114" name="直線コネクタ 113">
          <a:extLst>
            <a:ext uri="{FF2B5EF4-FFF2-40B4-BE49-F238E27FC236}">
              <a16:creationId xmlns:a16="http://schemas.microsoft.com/office/drawing/2014/main" id="{F6F9C0FB-213A-4E14-9963-324F1F05B4C0}"/>
            </a:ext>
          </a:extLst>
        </xdr:cNvPr>
        <xdr:cNvCxnSpPr/>
      </xdr:nvCxnSpPr>
      <xdr:spPr>
        <a:xfrm>
          <a:off x="9363075" y="679087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153007</xdr:rowOff>
    </xdr:from>
    <xdr:ext cx="534377" cy="259045"/>
    <xdr:sp macro="" textlink="">
      <xdr:nvSpPr>
        <xdr:cNvPr id="115" name="【道路】&#10;一人当たり延長最大値テキスト">
          <a:extLst>
            <a:ext uri="{FF2B5EF4-FFF2-40B4-BE49-F238E27FC236}">
              <a16:creationId xmlns:a16="http://schemas.microsoft.com/office/drawing/2014/main" id="{AFFD672C-0FF0-4643-B278-BE1F5E415956}"/>
            </a:ext>
          </a:extLst>
        </xdr:cNvPr>
        <xdr:cNvSpPr txBox="1"/>
      </xdr:nvSpPr>
      <xdr:spPr>
        <a:xfrm>
          <a:off x="9467850" y="5344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34880</xdr:rowOff>
    </xdr:from>
    <xdr:to>
      <xdr:col>55</xdr:col>
      <xdr:colOff>88900</xdr:colOff>
      <xdr:row>34</xdr:row>
      <xdr:rowOff>34880</xdr:rowOff>
    </xdr:to>
    <xdr:cxnSp macro="">
      <xdr:nvCxnSpPr>
        <xdr:cNvPr id="116" name="直線コネクタ 115">
          <a:extLst>
            <a:ext uri="{FF2B5EF4-FFF2-40B4-BE49-F238E27FC236}">
              <a16:creationId xmlns:a16="http://schemas.microsoft.com/office/drawing/2014/main" id="{0A601714-EE44-437C-A2CA-7AE973CDF5D8}"/>
            </a:ext>
          </a:extLst>
        </xdr:cNvPr>
        <xdr:cNvCxnSpPr/>
      </xdr:nvCxnSpPr>
      <xdr:spPr>
        <a:xfrm>
          <a:off x="9363075" y="554668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56557</xdr:rowOff>
    </xdr:from>
    <xdr:ext cx="534377" cy="259045"/>
    <xdr:sp macro="" textlink="">
      <xdr:nvSpPr>
        <xdr:cNvPr id="117" name="【道路】&#10;一人当たり延長平均値テキスト">
          <a:extLst>
            <a:ext uri="{FF2B5EF4-FFF2-40B4-BE49-F238E27FC236}">
              <a16:creationId xmlns:a16="http://schemas.microsoft.com/office/drawing/2014/main" id="{A21DDBE6-0658-4861-ACD9-064A46881A50}"/>
            </a:ext>
          </a:extLst>
        </xdr:cNvPr>
        <xdr:cNvSpPr txBox="1"/>
      </xdr:nvSpPr>
      <xdr:spPr>
        <a:xfrm>
          <a:off x="9467850" y="63811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78130</xdr:rowOff>
    </xdr:from>
    <xdr:to>
      <xdr:col>55</xdr:col>
      <xdr:colOff>50800</xdr:colOff>
      <xdr:row>40</xdr:row>
      <xdr:rowOff>8280</xdr:rowOff>
    </xdr:to>
    <xdr:sp macro="" textlink="">
      <xdr:nvSpPr>
        <xdr:cNvPr id="118" name="フローチャート: 判断 117">
          <a:extLst>
            <a:ext uri="{FF2B5EF4-FFF2-40B4-BE49-F238E27FC236}">
              <a16:creationId xmlns:a16="http://schemas.microsoft.com/office/drawing/2014/main" id="{EEA9564F-56C6-42C9-A06E-AB71894AAFFB}"/>
            </a:ext>
          </a:extLst>
        </xdr:cNvPr>
        <xdr:cNvSpPr/>
      </xdr:nvSpPr>
      <xdr:spPr>
        <a:xfrm>
          <a:off x="9401175" y="640273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82455</xdr:rowOff>
    </xdr:from>
    <xdr:to>
      <xdr:col>50</xdr:col>
      <xdr:colOff>165100</xdr:colOff>
      <xdr:row>40</xdr:row>
      <xdr:rowOff>12605</xdr:rowOff>
    </xdr:to>
    <xdr:sp macro="" textlink="">
      <xdr:nvSpPr>
        <xdr:cNvPr id="119" name="フローチャート: 判断 118">
          <a:extLst>
            <a:ext uri="{FF2B5EF4-FFF2-40B4-BE49-F238E27FC236}">
              <a16:creationId xmlns:a16="http://schemas.microsoft.com/office/drawing/2014/main" id="{9E18F882-DA50-4677-BAFE-596E43717F56}"/>
            </a:ext>
          </a:extLst>
        </xdr:cNvPr>
        <xdr:cNvSpPr/>
      </xdr:nvSpPr>
      <xdr:spPr>
        <a:xfrm>
          <a:off x="8639175" y="641023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79178</xdr:rowOff>
    </xdr:from>
    <xdr:to>
      <xdr:col>46</xdr:col>
      <xdr:colOff>38100</xdr:colOff>
      <xdr:row>40</xdr:row>
      <xdr:rowOff>9328</xdr:rowOff>
    </xdr:to>
    <xdr:sp macro="" textlink="">
      <xdr:nvSpPr>
        <xdr:cNvPr id="120" name="フローチャート: 判断 119">
          <a:extLst>
            <a:ext uri="{FF2B5EF4-FFF2-40B4-BE49-F238E27FC236}">
              <a16:creationId xmlns:a16="http://schemas.microsoft.com/office/drawing/2014/main" id="{DBB6D014-2B0F-4F3C-9BF9-F0E74B2E30E2}"/>
            </a:ext>
          </a:extLst>
        </xdr:cNvPr>
        <xdr:cNvSpPr/>
      </xdr:nvSpPr>
      <xdr:spPr>
        <a:xfrm>
          <a:off x="7839075" y="640377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88912</xdr:rowOff>
    </xdr:from>
    <xdr:to>
      <xdr:col>41</xdr:col>
      <xdr:colOff>101600</xdr:colOff>
      <xdr:row>40</xdr:row>
      <xdr:rowOff>19062</xdr:rowOff>
    </xdr:to>
    <xdr:sp macro="" textlink="">
      <xdr:nvSpPr>
        <xdr:cNvPr id="121" name="フローチャート: 判断 120">
          <a:extLst>
            <a:ext uri="{FF2B5EF4-FFF2-40B4-BE49-F238E27FC236}">
              <a16:creationId xmlns:a16="http://schemas.microsoft.com/office/drawing/2014/main" id="{F2874219-6D0B-4974-9382-C80C8E22356B}"/>
            </a:ext>
          </a:extLst>
        </xdr:cNvPr>
        <xdr:cNvSpPr/>
      </xdr:nvSpPr>
      <xdr:spPr>
        <a:xfrm>
          <a:off x="7029450" y="641033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98952</xdr:rowOff>
    </xdr:from>
    <xdr:to>
      <xdr:col>36</xdr:col>
      <xdr:colOff>165100</xdr:colOff>
      <xdr:row>40</xdr:row>
      <xdr:rowOff>29102</xdr:rowOff>
    </xdr:to>
    <xdr:sp macro="" textlink="">
      <xdr:nvSpPr>
        <xdr:cNvPr id="122" name="フローチャート: 判断 121">
          <a:extLst>
            <a:ext uri="{FF2B5EF4-FFF2-40B4-BE49-F238E27FC236}">
              <a16:creationId xmlns:a16="http://schemas.microsoft.com/office/drawing/2014/main" id="{D4535657-CFA3-4025-B8AA-E41C05D4B806}"/>
            </a:ext>
          </a:extLst>
        </xdr:cNvPr>
        <xdr:cNvSpPr/>
      </xdr:nvSpPr>
      <xdr:spPr>
        <a:xfrm>
          <a:off x="6238875" y="642672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990F21D0-245F-4719-981C-C15A537FC183}"/>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67FB4A6A-0556-4216-AF5F-A087DE73ED80}"/>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4994711-C88D-4292-9C27-4AA4560705E9}"/>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7443273-529B-45A2-BF4C-8E97567E6059}"/>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04B5B3A-12FF-439B-93A6-31CE56B66D68}"/>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64929</xdr:rowOff>
    </xdr:from>
    <xdr:to>
      <xdr:col>55</xdr:col>
      <xdr:colOff>50800</xdr:colOff>
      <xdr:row>39</xdr:row>
      <xdr:rowOff>166529</xdr:rowOff>
    </xdr:to>
    <xdr:sp macro="" textlink="">
      <xdr:nvSpPr>
        <xdr:cNvPr id="128" name="楕円 127">
          <a:extLst>
            <a:ext uri="{FF2B5EF4-FFF2-40B4-BE49-F238E27FC236}">
              <a16:creationId xmlns:a16="http://schemas.microsoft.com/office/drawing/2014/main" id="{9844EBE5-8EA9-43E6-86B0-6886C0DDA21A}"/>
            </a:ext>
          </a:extLst>
        </xdr:cNvPr>
        <xdr:cNvSpPr/>
      </xdr:nvSpPr>
      <xdr:spPr>
        <a:xfrm>
          <a:off x="9401175" y="6392704"/>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87806</xdr:rowOff>
    </xdr:from>
    <xdr:ext cx="534377" cy="259045"/>
    <xdr:sp macro="" textlink="">
      <xdr:nvSpPr>
        <xdr:cNvPr id="129" name="【道路】&#10;一人当たり延長該当値テキスト">
          <a:extLst>
            <a:ext uri="{FF2B5EF4-FFF2-40B4-BE49-F238E27FC236}">
              <a16:creationId xmlns:a16="http://schemas.microsoft.com/office/drawing/2014/main" id="{5D06A206-B8EA-403B-BEFC-7E1EFE39269B}"/>
            </a:ext>
          </a:extLst>
        </xdr:cNvPr>
        <xdr:cNvSpPr txBox="1"/>
      </xdr:nvSpPr>
      <xdr:spPr>
        <a:xfrm>
          <a:off x="9467850" y="6247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71596</xdr:rowOff>
    </xdr:from>
    <xdr:to>
      <xdr:col>50</xdr:col>
      <xdr:colOff>165100</xdr:colOff>
      <xdr:row>40</xdr:row>
      <xdr:rowOff>1746</xdr:rowOff>
    </xdr:to>
    <xdr:sp macro="" textlink="">
      <xdr:nvSpPr>
        <xdr:cNvPr id="130" name="楕円 129">
          <a:extLst>
            <a:ext uri="{FF2B5EF4-FFF2-40B4-BE49-F238E27FC236}">
              <a16:creationId xmlns:a16="http://schemas.microsoft.com/office/drawing/2014/main" id="{08FC1F47-6587-4A0C-9FA1-C891E76424C4}"/>
            </a:ext>
          </a:extLst>
        </xdr:cNvPr>
        <xdr:cNvSpPr/>
      </xdr:nvSpPr>
      <xdr:spPr>
        <a:xfrm>
          <a:off x="8639175" y="639302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115729</xdr:rowOff>
    </xdr:from>
    <xdr:to>
      <xdr:col>55</xdr:col>
      <xdr:colOff>0</xdr:colOff>
      <xdr:row>39</xdr:row>
      <xdr:rowOff>122396</xdr:rowOff>
    </xdr:to>
    <xdr:cxnSp macro="">
      <xdr:nvCxnSpPr>
        <xdr:cNvPr id="131" name="直線コネクタ 130">
          <a:extLst>
            <a:ext uri="{FF2B5EF4-FFF2-40B4-BE49-F238E27FC236}">
              <a16:creationId xmlns:a16="http://schemas.microsoft.com/office/drawing/2014/main" id="{228FC25C-4012-4B89-8C5F-15F87109EC0F}"/>
            </a:ext>
          </a:extLst>
        </xdr:cNvPr>
        <xdr:cNvCxnSpPr/>
      </xdr:nvCxnSpPr>
      <xdr:spPr>
        <a:xfrm flipV="1">
          <a:off x="8686800" y="6440329"/>
          <a:ext cx="742950" cy="9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79216</xdr:rowOff>
    </xdr:from>
    <xdr:to>
      <xdr:col>46</xdr:col>
      <xdr:colOff>38100</xdr:colOff>
      <xdr:row>40</xdr:row>
      <xdr:rowOff>9366</xdr:rowOff>
    </xdr:to>
    <xdr:sp macro="" textlink="">
      <xdr:nvSpPr>
        <xdr:cNvPr id="132" name="楕円 131">
          <a:extLst>
            <a:ext uri="{FF2B5EF4-FFF2-40B4-BE49-F238E27FC236}">
              <a16:creationId xmlns:a16="http://schemas.microsoft.com/office/drawing/2014/main" id="{12F14E3F-7E8E-4B95-8953-40F6476D2DFD}"/>
            </a:ext>
          </a:extLst>
        </xdr:cNvPr>
        <xdr:cNvSpPr/>
      </xdr:nvSpPr>
      <xdr:spPr>
        <a:xfrm>
          <a:off x="7839075" y="640381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122396</xdr:rowOff>
    </xdr:from>
    <xdr:to>
      <xdr:col>50</xdr:col>
      <xdr:colOff>114300</xdr:colOff>
      <xdr:row>39</xdr:row>
      <xdr:rowOff>130016</xdr:rowOff>
    </xdr:to>
    <xdr:cxnSp macro="">
      <xdr:nvCxnSpPr>
        <xdr:cNvPr id="133" name="直線コネクタ 132">
          <a:extLst>
            <a:ext uri="{FF2B5EF4-FFF2-40B4-BE49-F238E27FC236}">
              <a16:creationId xmlns:a16="http://schemas.microsoft.com/office/drawing/2014/main" id="{EBABE60C-98A0-499C-AC35-8A95707BCC36}"/>
            </a:ext>
          </a:extLst>
        </xdr:cNvPr>
        <xdr:cNvCxnSpPr/>
      </xdr:nvCxnSpPr>
      <xdr:spPr>
        <a:xfrm flipV="1">
          <a:off x="7886700" y="6450171"/>
          <a:ext cx="8001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84893</xdr:rowOff>
    </xdr:from>
    <xdr:to>
      <xdr:col>41</xdr:col>
      <xdr:colOff>101600</xdr:colOff>
      <xdr:row>40</xdr:row>
      <xdr:rowOff>15043</xdr:rowOff>
    </xdr:to>
    <xdr:sp macro="" textlink="">
      <xdr:nvSpPr>
        <xdr:cNvPr id="134" name="楕円 133">
          <a:extLst>
            <a:ext uri="{FF2B5EF4-FFF2-40B4-BE49-F238E27FC236}">
              <a16:creationId xmlns:a16="http://schemas.microsoft.com/office/drawing/2014/main" id="{8C07F6D1-6719-43CC-99FC-FC8A3AC9F851}"/>
            </a:ext>
          </a:extLst>
        </xdr:cNvPr>
        <xdr:cNvSpPr/>
      </xdr:nvSpPr>
      <xdr:spPr>
        <a:xfrm>
          <a:off x="7029450" y="641266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130016</xdr:rowOff>
    </xdr:from>
    <xdr:to>
      <xdr:col>45</xdr:col>
      <xdr:colOff>177800</xdr:colOff>
      <xdr:row>39</xdr:row>
      <xdr:rowOff>135693</xdr:rowOff>
    </xdr:to>
    <xdr:cxnSp macro="">
      <xdr:nvCxnSpPr>
        <xdr:cNvPr id="135" name="直線コネクタ 134">
          <a:extLst>
            <a:ext uri="{FF2B5EF4-FFF2-40B4-BE49-F238E27FC236}">
              <a16:creationId xmlns:a16="http://schemas.microsoft.com/office/drawing/2014/main" id="{0948F9CF-0552-4CF4-8872-FCC0EFF78137}"/>
            </a:ext>
          </a:extLst>
        </xdr:cNvPr>
        <xdr:cNvCxnSpPr/>
      </xdr:nvCxnSpPr>
      <xdr:spPr>
        <a:xfrm flipV="1">
          <a:off x="7077075" y="6451441"/>
          <a:ext cx="809625" cy="8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89751</xdr:rowOff>
    </xdr:from>
    <xdr:to>
      <xdr:col>36</xdr:col>
      <xdr:colOff>165100</xdr:colOff>
      <xdr:row>40</xdr:row>
      <xdr:rowOff>19901</xdr:rowOff>
    </xdr:to>
    <xdr:sp macro="" textlink="">
      <xdr:nvSpPr>
        <xdr:cNvPr id="136" name="楕円 135">
          <a:extLst>
            <a:ext uri="{FF2B5EF4-FFF2-40B4-BE49-F238E27FC236}">
              <a16:creationId xmlns:a16="http://schemas.microsoft.com/office/drawing/2014/main" id="{1A415E8C-BDC6-4684-8D06-353070F47671}"/>
            </a:ext>
          </a:extLst>
        </xdr:cNvPr>
        <xdr:cNvSpPr/>
      </xdr:nvSpPr>
      <xdr:spPr>
        <a:xfrm>
          <a:off x="6238875" y="641117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135693</xdr:rowOff>
    </xdr:from>
    <xdr:to>
      <xdr:col>41</xdr:col>
      <xdr:colOff>50800</xdr:colOff>
      <xdr:row>39</xdr:row>
      <xdr:rowOff>140551</xdr:rowOff>
    </xdr:to>
    <xdr:cxnSp macro="">
      <xdr:nvCxnSpPr>
        <xdr:cNvPr id="137" name="直線コネクタ 136">
          <a:extLst>
            <a:ext uri="{FF2B5EF4-FFF2-40B4-BE49-F238E27FC236}">
              <a16:creationId xmlns:a16="http://schemas.microsoft.com/office/drawing/2014/main" id="{351E4EBB-8AA4-4179-A3B7-5EA86028BE13}"/>
            </a:ext>
          </a:extLst>
        </xdr:cNvPr>
        <xdr:cNvCxnSpPr/>
      </xdr:nvCxnSpPr>
      <xdr:spPr>
        <a:xfrm flipV="1">
          <a:off x="6286500" y="6460293"/>
          <a:ext cx="790575" cy="8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3732</xdr:rowOff>
    </xdr:from>
    <xdr:ext cx="534377" cy="259045"/>
    <xdr:sp macro="" textlink="">
      <xdr:nvSpPr>
        <xdr:cNvPr id="138" name="n_1aveValue【道路】&#10;一人当たり延長">
          <a:extLst>
            <a:ext uri="{FF2B5EF4-FFF2-40B4-BE49-F238E27FC236}">
              <a16:creationId xmlns:a16="http://schemas.microsoft.com/office/drawing/2014/main" id="{68AF9078-077C-4BB6-B42D-D2406236F41F}"/>
            </a:ext>
          </a:extLst>
        </xdr:cNvPr>
        <xdr:cNvSpPr txBox="1"/>
      </xdr:nvSpPr>
      <xdr:spPr>
        <a:xfrm>
          <a:off x="8429136" y="6493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25855</xdr:rowOff>
    </xdr:from>
    <xdr:ext cx="534377" cy="259045"/>
    <xdr:sp macro="" textlink="">
      <xdr:nvSpPr>
        <xdr:cNvPr id="139" name="n_2aveValue【道路】&#10;一人当たり延長">
          <a:extLst>
            <a:ext uri="{FF2B5EF4-FFF2-40B4-BE49-F238E27FC236}">
              <a16:creationId xmlns:a16="http://schemas.microsoft.com/office/drawing/2014/main" id="{9E0C4B15-D036-4267-B9EE-19EAF52681E8}"/>
            </a:ext>
          </a:extLst>
        </xdr:cNvPr>
        <xdr:cNvSpPr txBox="1"/>
      </xdr:nvSpPr>
      <xdr:spPr>
        <a:xfrm>
          <a:off x="7648086" y="6191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10189</xdr:rowOff>
    </xdr:from>
    <xdr:ext cx="534377" cy="259045"/>
    <xdr:sp macro="" textlink="">
      <xdr:nvSpPr>
        <xdr:cNvPr id="140" name="n_3aveValue【道路】&#10;一人当たり延長">
          <a:extLst>
            <a:ext uri="{FF2B5EF4-FFF2-40B4-BE49-F238E27FC236}">
              <a16:creationId xmlns:a16="http://schemas.microsoft.com/office/drawing/2014/main" id="{B82208C0-A22E-44CE-9964-ABA3BF99BD8B}"/>
            </a:ext>
          </a:extLst>
        </xdr:cNvPr>
        <xdr:cNvSpPr txBox="1"/>
      </xdr:nvSpPr>
      <xdr:spPr>
        <a:xfrm>
          <a:off x="6847986" y="6493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20229</xdr:rowOff>
    </xdr:from>
    <xdr:ext cx="534377" cy="259045"/>
    <xdr:sp macro="" textlink="">
      <xdr:nvSpPr>
        <xdr:cNvPr id="141" name="n_4aveValue【道路】&#10;一人当たり延長">
          <a:extLst>
            <a:ext uri="{FF2B5EF4-FFF2-40B4-BE49-F238E27FC236}">
              <a16:creationId xmlns:a16="http://schemas.microsoft.com/office/drawing/2014/main" id="{C3DCBFE4-FEF3-41EC-BC77-8820D7FF2BA0}"/>
            </a:ext>
          </a:extLst>
        </xdr:cNvPr>
        <xdr:cNvSpPr txBox="1"/>
      </xdr:nvSpPr>
      <xdr:spPr>
        <a:xfrm>
          <a:off x="6038361" y="6506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38</xdr:row>
      <xdr:rowOff>18273</xdr:rowOff>
    </xdr:from>
    <xdr:ext cx="534377" cy="259045"/>
    <xdr:sp macro="" textlink="">
      <xdr:nvSpPr>
        <xdr:cNvPr id="142" name="n_1mainValue【道路】&#10;一人当たり延長">
          <a:extLst>
            <a:ext uri="{FF2B5EF4-FFF2-40B4-BE49-F238E27FC236}">
              <a16:creationId xmlns:a16="http://schemas.microsoft.com/office/drawing/2014/main" id="{6782097B-9E84-4B54-9345-DFDA9C08B243}"/>
            </a:ext>
          </a:extLst>
        </xdr:cNvPr>
        <xdr:cNvSpPr txBox="1"/>
      </xdr:nvSpPr>
      <xdr:spPr>
        <a:xfrm>
          <a:off x="8429136" y="6180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493</xdr:rowOff>
    </xdr:from>
    <xdr:ext cx="534377" cy="259045"/>
    <xdr:sp macro="" textlink="">
      <xdr:nvSpPr>
        <xdr:cNvPr id="143" name="n_2mainValue【道路】&#10;一人当たり延長">
          <a:extLst>
            <a:ext uri="{FF2B5EF4-FFF2-40B4-BE49-F238E27FC236}">
              <a16:creationId xmlns:a16="http://schemas.microsoft.com/office/drawing/2014/main" id="{E73DA072-9ACE-4EB0-982C-0DA3A5F818B6}"/>
            </a:ext>
          </a:extLst>
        </xdr:cNvPr>
        <xdr:cNvSpPr txBox="1"/>
      </xdr:nvSpPr>
      <xdr:spPr>
        <a:xfrm>
          <a:off x="7648086" y="648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31570</xdr:rowOff>
    </xdr:from>
    <xdr:ext cx="534377" cy="259045"/>
    <xdr:sp macro="" textlink="">
      <xdr:nvSpPr>
        <xdr:cNvPr id="144" name="n_3mainValue【道路】&#10;一人当たり延長">
          <a:extLst>
            <a:ext uri="{FF2B5EF4-FFF2-40B4-BE49-F238E27FC236}">
              <a16:creationId xmlns:a16="http://schemas.microsoft.com/office/drawing/2014/main" id="{CC4F7A38-90FD-43BC-A007-ED6B1D0118C7}"/>
            </a:ext>
          </a:extLst>
        </xdr:cNvPr>
        <xdr:cNvSpPr txBox="1"/>
      </xdr:nvSpPr>
      <xdr:spPr>
        <a:xfrm>
          <a:off x="6847986" y="6191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36428</xdr:rowOff>
    </xdr:from>
    <xdr:ext cx="534377" cy="259045"/>
    <xdr:sp macro="" textlink="">
      <xdr:nvSpPr>
        <xdr:cNvPr id="145" name="n_4mainValue【道路】&#10;一人当たり延長">
          <a:extLst>
            <a:ext uri="{FF2B5EF4-FFF2-40B4-BE49-F238E27FC236}">
              <a16:creationId xmlns:a16="http://schemas.microsoft.com/office/drawing/2014/main" id="{7CDED3C6-D884-4455-B192-14BAA3460FB5}"/>
            </a:ext>
          </a:extLst>
        </xdr:cNvPr>
        <xdr:cNvSpPr txBox="1"/>
      </xdr:nvSpPr>
      <xdr:spPr>
        <a:xfrm>
          <a:off x="6038361" y="6199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4A61D90B-FADC-4BB2-8DFA-36F270D30F56}"/>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2075E75E-6DE5-4365-9359-EA21B617123B}"/>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828C7D46-5B50-46AB-BC78-B3363A92B0C1}"/>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E58DB462-FEE1-4A19-AEBD-A9200ED7FFFF}"/>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6CBF7E5F-4DB0-465C-BBD2-FCAA8D933BDF}"/>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CF6438EC-56E4-4FB1-8A52-291669CA5403}"/>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942BDAB1-1AE8-46C7-A339-89DB9B1E934D}"/>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372E899C-8C4B-4DA5-AA37-3D8B9BEC89D9}"/>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5DAA64CD-0B34-4DA3-A1B1-A15B50A5C8D9}"/>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B874C468-E7B3-462A-8749-1FA0EFAF3833}"/>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78B6749-B2DC-4CFB-9022-705E5D5FBA96}"/>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4CA91ED5-ADF9-4927-A353-A28267B2D1CD}"/>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00FDD790-6BB9-4093-8A49-E7A04F6351E8}"/>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5CB5739C-EC54-4F46-B6A4-B259A505B24C}"/>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C6F74160-E0C3-44DC-81EE-7DE794F7D68B}"/>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6D0FD0CE-C521-4A9B-9EC5-E0B28F8654D2}"/>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6AB05EA9-B59F-48C6-8012-2FBF6FD5AE39}"/>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7F2CC4CC-5F7F-4D8F-9363-C5295D20E4F6}"/>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E3400B23-F2AA-4DF5-81FD-1FAEEF7CB256}"/>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7CEAE62B-665F-4D5B-B45B-A9F66E7B7E39}"/>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7B207FA5-DE6A-4D80-9F1B-19DB1EB9FAF4}"/>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C7B75D78-599A-40D7-B7D7-8D0050E92F38}"/>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CD596997-EC7D-44BB-BFBE-5311B1D9C652}"/>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1E31F046-A4A6-487A-B86E-0CCD4CFC3C84}"/>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BE2ACE46-4BBB-4B00-ADE3-952EB20514E6}"/>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130628</xdr:rowOff>
    </xdr:to>
    <xdr:cxnSp macro="">
      <xdr:nvCxnSpPr>
        <xdr:cNvPr id="171" name="直線コネクタ 170">
          <a:extLst>
            <a:ext uri="{FF2B5EF4-FFF2-40B4-BE49-F238E27FC236}">
              <a16:creationId xmlns:a16="http://schemas.microsoft.com/office/drawing/2014/main" id="{BFB693B3-217D-480E-8635-314322E16D9D}"/>
            </a:ext>
          </a:extLst>
        </xdr:cNvPr>
        <xdr:cNvCxnSpPr/>
      </xdr:nvCxnSpPr>
      <xdr:spPr>
        <a:xfrm flipV="1">
          <a:off x="4180840" y="9057549"/>
          <a:ext cx="0" cy="14458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橋りょう・トンネル】&#10;有形固定資産減価償却率最小値テキスト">
          <a:extLst>
            <a:ext uri="{FF2B5EF4-FFF2-40B4-BE49-F238E27FC236}">
              <a16:creationId xmlns:a16="http://schemas.microsoft.com/office/drawing/2014/main" id="{85A3F912-E912-4F35-B3AC-22E7F5122586}"/>
            </a:ext>
          </a:extLst>
        </xdr:cNvPr>
        <xdr:cNvSpPr txBox="1"/>
      </xdr:nvSpPr>
      <xdr:spPr>
        <a:xfrm>
          <a:off x="4219575" y="1050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a:extLst>
            <a:ext uri="{FF2B5EF4-FFF2-40B4-BE49-F238E27FC236}">
              <a16:creationId xmlns:a16="http://schemas.microsoft.com/office/drawing/2014/main" id="{659C771A-D8FB-41B6-8ACB-18682C26DC12}"/>
            </a:ext>
          </a:extLst>
        </xdr:cNvPr>
        <xdr:cNvCxnSpPr/>
      </xdr:nvCxnSpPr>
      <xdr:spPr>
        <a:xfrm>
          <a:off x="4105275" y="105033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B4163940-C08E-414B-87B8-9005C038F8D5}"/>
            </a:ext>
          </a:extLst>
        </xdr:cNvPr>
        <xdr:cNvSpPr txBox="1"/>
      </xdr:nvSpPr>
      <xdr:spPr>
        <a:xfrm>
          <a:off x="4219575" y="8842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5F037193-EA56-428F-8377-64179FB01709}"/>
            </a:ext>
          </a:extLst>
        </xdr:cNvPr>
        <xdr:cNvCxnSpPr/>
      </xdr:nvCxnSpPr>
      <xdr:spPr>
        <a:xfrm>
          <a:off x="4105275" y="905754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143164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5E81C374-34AC-4F50-9C09-3BBCC2F3E899}"/>
            </a:ext>
          </a:extLst>
        </xdr:cNvPr>
        <xdr:cNvSpPr txBox="1"/>
      </xdr:nvSpPr>
      <xdr:spPr>
        <a:xfrm>
          <a:off x="4219575" y="98650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164737</xdr:rowOff>
    </xdr:from>
    <xdr:to>
      <xdr:col>24</xdr:col>
      <xdr:colOff>114300</xdr:colOff>
      <xdr:row>61</xdr:row>
      <xdr:rowOff>94887</xdr:rowOff>
    </xdr:to>
    <xdr:sp macro="" textlink="">
      <xdr:nvSpPr>
        <xdr:cNvPr id="177" name="フローチャート: 判断 176">
          <a:extLst>
            <a:ext uri="{FF2B5EF4-FFF2-40B4-BE49-F238E27FC236}">
              <a16:creationId xmlns:a16="http://schemas.microsoft.com/office/drawing/2014/main" id="{F1947901-15A0-4D75-9C87-88FA433D9005}"/>
            </a:ext>
          </a:extLst>
        </xdr:cNvPr>
        <xdr:cNvSpPr/>
      </xdr:nvSpPr>
      <xdr:spPr>
        <a:xfrm>
          <a:off x="4124325" y="988658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78" name="フローチャート: 判断 177">
          <a:extLst>
            <a:ext uri="{FF2B5EF4-FFF2-40B4-BE49-F238E27FC236}">
              <a16:creationId xmlns:a16="http://schemas.microsoft.com/office/drawing/2014/main" id="{FA8E3A3F-3990-49F1-BBCA-6F4C46C775EB}"/>
            </a:ext>
          </a:extLst>
        </xdr:cNvPr>
        <xdr:cNvSpPr/>
      </xdr:nvSpPr>
      <xdr:spPr>
        <a:xfrm>
          <a:off x="3381375" y="987007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151674</xdr:rowOff>
    </xdr:from>
    <xdr:to>
      <xdr:col>15</xdr:col>
      <xdr:colOff>101600</xdr:colOff>
      <xdr:row>61</xdr:row>
      <xdr:rowOff>81824</xdr:rowOff>
    </xdr:to>
    <xdr:sp macro="" textlink="">
      <xdr:nvSpPr>
        <xdr:cNvPr id="179" name="フローチャート: 判断 178">
          <a:extLst>
            <a:ext uri="{FF2B5EF4-FFF2-40B4-BE49-F238E27FC236}">
              <a16:creationId xmlns:a16="http://schemas.microsoft.com/office/drawing/2014/main" id="{88047B3A-F176-4C03-B94A-5D8499C0F280}"/>
            </a:ext>
          </a:extLst>
        </xdr:cNvPr>
        <xdr:cNvSpPr/>
      </xdr:nvSpPr>
      <xdr:spPr>
        <a:xfrm>
          <a:off x="2571750" y="987669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135346</xdr:rowOff>
    </xdr:from>
    <xdr:to>
      <xdr:col>10</xdr:col>
      <xdr:colOff>165100</xdr:colOff>
      <xdr:row>61</xdr:row>
      <xdr:rowOff>65496</xdr:rowOff>
    </xdr:to>
    <xdr:sp macro="" textlink="">
      <xdr:nvSpPr>
        <xdr:cNvPr id="180" name="フローチャート: 判断 179">
          <a:extLst>
            <a:ext uri="{FF2B5EF4-FFF2-40B4-BE49-F238E27FC236}">
              <a16:creationId xmlns:a16="http://schemas.microsoft.com/office/drawing/2014/main" id="{AB1BAB2D-DF74-41FC-AFBC-83F2CA5FF5BA}"/>
            </a:ext>
          </a:extLst>
        </xdr:cNvPr>
        <xdr:cNvSpPr/>
      </xdr:nvSpPr>
      <xdr:spPr>
        <a:xfrm>
          <a:off x="1781175" y="986037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97790</xdr:rowOff>
    </xdr:from>
    <xdr:to>
      <xdr:col>6</xdr:col>
      <xdr:colOff>38100</xdr:colOff>
      <xdr:row>61</xdr:row>
      <xdr:rowOff>27940</xdr:rowOff>
    </xdr:to>
    <xdr:sp macro="" textlink="">
      <xdr:nvSpPr>
        <xdr:cNvPr id="181" name="フローチャート: 判断 180">
          <a:extLst>
            <a:ext uri="{FF2B5EF4-FFF2-40B4-BE49-F238E27FC236}">
              <a16:creationId xmlns:a16="http://schemas.microsoft.com/office/drawing/2014/main" id="{11952B52-3B68-43BF-B7BA-1A22670CC4F4}"/>
            </a:ext>
          </a:extLst>
        </xdr:cNvPr>
        <xdr:cNvSpPr/>
      </xdr:nvSpPr>
      <xdr:spPr>
        <a:xfrm>
          <a:off x="981075" y="982281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D31981CB-58C0-409C-97AB-0C8EE6F16979}"/>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574EDBE-FB95-4765-9CE0-01848E19B5D6}"/>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DFDC502-97EE-4B21-BDB4-276A7EDD6B62}"/>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2D69EBF-B501-40A7-85CD-8147CB2B56C6}"/>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BE3A23E-903C-4585-9B16-C6C862E4AB07}"/>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99423</xdr:rowOff>
    </xdr:from>
    <xdr:to>
      <xdr:col>24</xdr:col>
      <xdr:colOff>114300</xdr:colOff>
      <xdr:row>60</xdr:row>
      <xdr:rowOff>29573</xdr:rowOff>
    </xdr:to>
    <xdr:sp macro="" textlink="">
      <xdr:nvSpPr>
        <xdr:cNvPr id="187" name="楕円 186">
          <a:extLst>
            <a:ext uri="{FF2B5EF4-FFF2-40B4-BE49-F238E27FC236}">
              <a16:creationId xmlns:a16="http://schemas.microsoft.com/office/drawing/2014/main" id="{D175B9F6-7D9C-4907-A740-A2174D14B502}"/>
            </a:ext>
          </a:extLst>
        </xdr:cNvPr>
        <xdr:cNvSpPr/>
      </xdr:nvSpPr>
      <xdr:spPr>
        <a:xfrm>
          <a:off x="4124325" y="966569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122300</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97D4961F-E74E-4BAC-983F-8726B9D8A346}"/>
            </a:ext>
          </a:extLst>
        </xdr:cNvPr>
        <xdr:cNvSpPr txBox="1"/>
      </xdr:nvSpPr>
      <xdr:spPr>
        <a:xfrm>
          <a:off x="4219575" y="9526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70031</xdr:rowOff>
    </xdr:from>
    <xdr:to>
      <xdr:col>20</xdr:col>
      <xdr:colOff>38100</xdr:colOff>
      <xdr:row>60</xdr:row>
      <xdr:rowOff>181</xdr:rowOff>
    </xdr:to>
    <xdr:sp macro="" textlink="">
      <xdr:nvSpPr>
        <xdr:cNvPr id="189" name="楕円 188">
          <a:extLst>
            <a:ext uri="{FF2B5EF4-FFF2-40B4-BE49-F238E27FC236}">
              <a16:creationId xmlns:a16="http://schemas.microsoft.com/office/drawing/2014/main" id="{9C2B2942-B768-47F2-BE43-E47AE0E39DF2}"/>
            </a:ext>
          </a:extLst>
        </xdr:cNvPr>
        <xdr:cNvSpPr/>
      </xdr:nvSpPr>
      <xdr:spPr>
        <a:xfrm>
          <a:off x="3381375" y="962995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120831</xdr:rowOff>
    </xdr:from>
    <xdr:to>
      <xdr:col>24</xdr:col>
      <xdr:colOff>63500</xdr:colOff>
      <xdr:row>59</xdr:row>
      <xdr:rowOff>150223</xdr:rowOff>
    </xdr:to>
    <xdr:cxnSp macro="">
      <xdr:nvCxnSpPr>
        <xdr:cNvPr id="190" name="直線コネクタ 189">
          <a:extLst>
            <a:ext uri="{FF2B5EF4-FFF2-40B4-BE49-F238E27FC236}">
              <a16:creationId xmlns:a16="http://schemas.microsoft.com/office/drawing/2014/main" id="{6AF2B469-D08C-41AA-BF96-9995583DF471}"/>
            </a:ext>
          </a:extLst>
        </xdr:cNvPr>
        <xdr:cNvCxnSpPr/>
      </xdr:nvCxnSpPr>
      <xdr:spPr>
        <a:xfrm>
          <a:off x="3429000" y="9687106"/>
          <a:ext cx="752475" cy="26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42273</xdr:rowOff>
    </xdr:from>
    <xdr:to>
      <xdr:col>15</xdr:col>
      <xdr:colOff>101600</xdr:colOff>
      <xdr:row>59</xdr:row>
      <xdr:rowOff>143873</xdr:rowOff>
    </xdr:to>
    <xdr:sp macro="" textlink="">
      <xdr:nvSpPr>
        <xdr:cNvPr id="191" name="楕円 190">
          <a:extLst>
            <a:ext uri="{FF2B5EF4-FFF2-40B4-BE49-F238E27FC236}">
              <a16:creationId xmlns:a16="http://schemas.microsoft.com/office/drawing/2014/main" id="{4F978098-48B6-421F-A8A7-579063638D04}"/>
            </a:ext>
          </a:extLst>
        </xdr:cNvPr>
        <xdr:cNvSpPr/>
      </xdr:nvSpPr>
      <xdr:spPr>
        <a:xfrm>
          <a:off x="2571750" y="960854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93073</xdr:rowOff>
    </xdr:from>
    <xdr:to>
      <xdr:col>19</xdr:col>
      <xdr:colOff>177800</xdr:colOff>
      <xdr:row>59</xdr:row>
      <xdr:rowOff>120831</xdr:rowOff>
    </xdr:to>
    <xdr:cxnSp macro="">
      <xdr:nvCxnSpPr>
        <xdr:cNvPr id="192" name="直線コネクタ 191">
          <a:extLst>
            <a:ext uri="{FF2B5EF4-FFF2-40B4-BE49-F238E27FC236}">
              <a16:creationId xmlns:a16="http://schemas.microsoft.com/office/drawing/2014/main" id="{6FC977A0-63B8-4A81-B48E-B57EF98DEEEB}"/>
            </a:ext>
          </a:extLst>
        </xdr:cNvPr>
        <xdr:cNvCxnSpPr/>
      </xdr:nvCxnSpPr>
      <xdr:spPr>
        <a:xfrm>
          <a:off x="2619375" y="9656173"/>
          <a:ext cx="809625" cy="30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14515</xdr:rowOff>
    </xdr:from>
    <xdr:to>
      <xdr:col>10</xdr:col>
      <xdr:colOff>165100</xdr:colOff>
      <xdr:row>59</xdr:row>
      <xdr:rowOff>116115</xdr:rowOff>
    </xdr:to>
    <xdr:sp macro="" textlink="">
      <xdr:nvSpPr>
        <xdr:cNvPr id="193" name="楕円 192">
          <a:extLst>
            <a:ext uri="{FF2B5EF4-FFF2-40B4-BE49-F238E27FC236}">
              <a16:creationId xmlns:a16="http://schemas.microsoft.com/office/drawing/2014/main" id="{FFB06ED0-B62B-432F-8BC7-F07B61044DD7}"/>
            </a:ext>
          </a:extLst>
        </xdr:cNvPr>
        <xdr:cNvSpPr/>
      </xdr:nvSpPr>
      <xdr:spPr>
        <a:xfrm>
          <a:off x="1781175" y="957444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65315</xdr:rowOff>
    </xdr:from>
    <xdr:to>
      <xdr:col>15</xdr:col>
      <xdr:colOff>50800</xdr:colOff>
      <xdr:row>59</xdr:row>
      <xdr:rowOff>93073</xdr:rowOff>
    </xdr:to>
    <xdr:cxnSp macro="">
      <xdr:nvCxnSpPr>
        <xdr:cNvPr id="194" name="直線コネクタ 193">
          <a:extLst>
            <a:ext uri="{FF2B5EF4-FFF2-40B4-BE49-F238E27FC236}">
              <a16:creationId xmlns:a16="http://schemas.microsoft.com/office/drawing/2014/main" id="{C6B5C244-3E35-42F3-9E63-E5DF1D21F214}"/>
            </a:ext>
          </a:extLst>
        </xdr:cNvPr>
        <xdr:cNvCxnSpPr/>
      </xdr:nvCxnSpPr>
      <xdr:spPr>
        <a:xfrm>
          <a:off x="1828800" y="9631590"/>
          <a:ext cx="790575" cy="24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22678</xdr:rowOff>
    </xdr:from>
    <xdr:to>
      <xdr:col>6</xdr:col>
      <xdr:colOff>38100</xdr:colOff>
      <xdr:row>59</xdr:row>
      <xdr:rowOff>124278</xdr:rowOff>
    </xdr:to>
    <xdr:sp macro="" textlink="">
      <xdr:nvSpPr>
        <xdr:cNvPr id="195" name="楕円 194">
          <a:extLst>
            <a:ext uri="{FF2B5EF4-FFF2-40B4-BE49-F238E27FC236}">
              <a16:creationId xmlns:a16="http://schemas.microsoft.com/office/drawing/2014/main" id="{DACA7592-FAC8-4D32-A6BB-82B80D30EC6E}"/>
            </a:ext>
          </a:extLst>
        </xdr:cNvPr>
        <xdr:cNvSpPr/>
      </xdr:nvSpPr>
      <xdr:spPr>
        <a:xfrm>
          <a:off x="981075" y="958895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65315</xdr:rowOff>
    </xdr:from>
    <xdr:to>
      <xdr:col>10</xdr:col>
      <xdr:colOff>114300</xdr:colOff>
      <xdr:row>59</xdr:row>
      <xdr:rowOff>73478</xdr:rowOff>
    </xdr:to>
    <xdr:cxnSp macro="">
      <xdr:nvCxnSpPr>
        <xdr:cNvPr id="196" name="直線コネクタ 195">
          <a:extLst>
            <a:ext uri="{FF2B5EF4-FFF2-40B4-BE49-F238E27FC236}">
              <a16:creationId xmlns:a16="http://schemas.microsoft.com/office/drawing/2014/main" id="{12A2CE10-1F9E-4B4A-B606-64027083A70C}"/>
            </a:ext>
          </a:extLst>
        </xdr:cNvPr>
        <xdr:cNvCxnSpPr/>
      </xdr:nvCxnSpPr>
      <xdr:spPr>
        <a:xfrm flipV="1">
          <a:off x="1028700" y="9631590"/>
          <a:ext cx="800100" cy="4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63154</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0D760025-7AEB-4C5C-BCE1-C75A25976ED5}"/>
            </a:ext>
          </a:extLst>
        </xdr:cNvPr>
        <xdr:cNvSpPr txBox="1"/>
      </xdr:nvSpPr>
      <xdr:spPr>
        <a:xfrm>
          <a:off x="3239144" y="9953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72951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790AF93C-91B6-426C-A85C-AEDDB8478C3F}"/>
            </a:ext>
          </a:extLst>
        </xdr:cNvPr>
        <xdr:cNvSpPr txBox="1"/>
      </xdr:nvSpPr>
      <xdr:spPr>
        <a:xfrm>
          <a:off x="2439044" y="9956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56623</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0DE20729-F811-475B-8DBC-4B7031DCC244}"/>
            </a:ext>
          </a:extLst>
        </xdr:cNvPr>
        <xdr:cNvSpPr txBox="1"/>
      </xdr:nvSpPr>
      <xdr:spPr>
        <a:xfrm>
          <a:off x="1648469" y="9943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19067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7F402BE0-00EA-45F2-820D-CAD373F79F0C}"/>
            </a:ext>
          </a:extLst>
        </xdr:cNvPr>
        <xdr:cNvSpPr txBox="1"/>
      </xdr:nvSpPr>
      <xdr:spPr>
        <a:xfrm>
          <a:off x="848369" y="9906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16708</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E801974F-20CF-4C87-BF8F-FBF28A9EC26A}"/>
            </a:ext>
          </a:extLst>
        </xdr:cNvPr>
        <xdr:cNvSpPr txBox="1"/>
      </xdr:nvSpPr>
      <xdr:spPr>
        <a:xfrm>
          <a:off x="3239144" y="9417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160400</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0FFDD268-D5FF-4797-AB2E-2C1C82BB0250}"/>
            </a:ext>
          </a:extLst>
        </xdr:cNvPr>
        <xdr:cNvSpPr txBox="1"/>
      </xdr:nvSpPr>
      <xdr:spPr>
        <a:xfrm>
          <a:off x="2439044" y="9402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132642</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66B8B370-E437-4AF8-93AE-FFD38C99518E}"/>
            </a:ext>
          </a:extLst>
        </xdr:cNvPr>
        <xdr:cNvSpPr txBox="1"/>
      </xdr:nvSpPr>
      <xdr:spPr>
        <a:xfrm>
          <a:off x="1648469" y="937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140805</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4163221F-7017-4A51-BF26-8F28F5098343}"/>
            </a:ext>
          </a:extLst>
        </xdr:cNvPr>
        <xdr:cNvSpPr txBox="1"/>
      </xdr:nvSpPr>
      <xdr:spPr>
        <a:xfrm>
          <a:off x="848369" y="9383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B74AF0F5-A477-4C89-9229-4CE6B63A2624}"/>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C81F12A1-8474-4C60-9AB4-F1CD42DCCB51}"/>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E63473CA-9EC9-43F5-ADD7-434F4BA5DE88}"/>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92AFBD94-B747-40F7-A8FF-616140C226D5}"/>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238B4CF9-6B94-4FAC-868F-928011CBD1AC}"/>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4D8DACE6-74D5-4B54-A25B-24629FDB1B5D}"/>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CC6B847A-2015-4972-9CF1-DB2BB437A252}"/>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19E49B25-DDDB-41F7-9BDB-75CE57A9056C}"/>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57876A49-A1F1-4193-818A-08BA3BFDB746}"/>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17D75F76-E305-47A5-A9BD-8E33A848842F}"/>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82277B9F-A0B7-439D-BDAA-37AA9C2955FC}"/>
            </a:ext>
          </a:extLst>
        </xdr:cNvPr>
        <xdr:cNvCxnSpPr/>
      </xdr:nvCxnSpPr>
      <xdr:spPr>
        <a:xfrm>
          <a:off x="5953125" y="1050335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73264E01-2AF5-4AAA-B3D7-EE97AFFD081C}"/>
            </a:ext>
          </a:extLst>
        </xdr:cNvPr>
        <xdr:cNvSpPr txBox="1"/>
      </xdr:nvSpPr>
      <xdr:spPr>
        <a:xfrm>
          <a:off x="5723389" y="1037383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22352550-2844-4A17-9029-76E6E0C8E501}"/>
            </a:ext>
          </a:extLst>
        </xdr:cNvPr>
        <xdr:cNvCxnSpPr/>
      </xdr:nvCxnSpPr>
      <xdr:spPr>
        <a:xfrm>
          <a:off x="5953125" y="101926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8" name="テキスト ボックス 217">
          <a:extLst>
            <a:ext uri="{FF2B5EF4-FFF2-40B4-BE49-F238E27FC236}">
              <a16:creationId xmlns:a16="http://schemas.microsoft.com/office/drawing/2014/main" id="{B9F2C4BA-E115-414D-9311-5894CE9CDE76}"/>
            </a:ext>
          </a:extLst>
        </xdr:cNvPr>
        <xdr:cNvSpPr txBox="1"/>
      </xdr:nvSpPr>
      <xdr:spPr>
        <a:xfrm>
          <a:off x="5421206" y="1005678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E4D71718-04EC-4BE1-965D-8A8D8BE7FEEA}"/>
            </a:ext>
          </a:extLst>
        </xdr:cNvPr>
        <xdr:cNvCxnSpPr/>
      </xdr:nvCxnSpPr>
      <xdr:spPr>
        <a:xfrm>
          <a:off x="5953125" y="98851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0" name="テキスト ボックス 219">
          <a:extLst>
            <a:ext uri="{FF2B5EF4-FFF2-40B4-BE49-F238E27FC236}">
              <a16:creationId xmlns:a16="http://schemas.microsoft.com/office/drawing/2014/main" id="{2965B63B-84CB-44D0-BDBB-5CB2592A3F5C}"/>
            </a:ext>
          </a:extLst>
        </xdr:cNvPr>
        <xdr:cNvSpPr txBox="1"/>
      </xdr:nvSpPr>
      <xdr:spPr>
        <a:xfrm>
          <a:off x="5421206" y="9746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B377B649-9E56-4362-BD29-128E028FE7A3}"/>
            </a:ext>
          </a:extLst>
        </xdr:cNvPr>
        <xdr:cNvCxnSpPr/>
      </xdr:nvCxnSpPr>
      <xdr:spPr>
        <a:xfrm>
          <a:off x="5953125" y="957444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2" name="テキスト ボックス 221">
          <a:extLst>
            <a:ext uri="{FF2B5EF4-FFF2-40B4-BE49-F238E27FC236}">
              <a16:creationId xmlns:a16="http://schemas.microsoft.com/office/drawing/2014/main" id="{B2CF9EE8-A8F0-41BE-AF1A-D4BD30F6CF6F}"/>
            </a:ext>
          </a:extLst>
        </xdr:cNvPr>
        <xdr:cNvSpPr txBox="1"/>
      </xdr:nvSpPr>
      <xdr:spPr>
        <a:xfrm>
          <a:off x="5421206" y="94385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AABE210C-3D64-4721-AC07-203E3E135377}"/>
            </a:ext>
          </a:extLst>
        </xdr:cNvPr>
        <xdr:cNvCxnSpPr/>
      </xdr:nvCxnSpPr>
      <xdr:spPr>
        <a:xfrm>
          <a:off x="5953125" y="926691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24D80B0A-5D25-44E5-9789-2651B4EC603B}"/>
            </a:ext>
          </a:extLst>
        </xdr:cNvPr>
        <xdr:cNvSpPr txBox="1"/>
      </xdr:nvSpPr>
      <xdr:spPr>
        <a:xfrm>
          <a:off x="5324703" y="912787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87D2D15C-4F00-4D0E-8D7D-3B7AF2CD5CC3}"/>
            </a:ext>
          </a:extLst>
        </xdr:cNvPr>
        <xdr:cNvCxnSpPr/>
      </xdr:nvCxnSpPr>
      <xdr:spPr>
        <a:xfrm>
          <a:off x="5953125" y="89562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6" name="テキスト ボックス 225">
          <a:extLst>
            <a:ext uri="{FF2B5EF4-FFF2-40B4-BE49-F238E27FC236}">
              <a16:creationId xmlns:a16="http://schemas.microsoft.com/office/drawing/2014/main" id="{EE2FCD2D-3519-4379-9195-735EBA0FEED5}"/>
            </a:ext>
          </a:extLst>
        </xdr:cNvPr>
        <xdr:cNvSpPr txBox="1"/>
      </xdr:nvSpPr>
      <xdr:spPr>
        <a:xfrm>
          <a:off x="5324703" y="882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6B4DB719-9766-4480-A207-C14DADC87DC7}"/>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530818B6-E2F2-4D39-8F7F-2C66874ABCAB}"/>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19D14C63-9B26-4DF0-8867-F0C4BFA8F2FE}"/>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11560</xdr:rowOff>
    </xdr:from>
    <xdr:to>
      <xdr:col>54</xdr:col>
      <xdr:colOff>189865</xdr:colOff>
      <xdr:row>64</xdr:row>
      <xdr:rowOff>129109</xdr:rowOff>
    </xdr:to>
    <xdr:cxnSp macro="">
      <xdr:nvCxnSpPr>
        <xdr:cNvPr id="230" name="直線コネクタ 229">
          <a:extLst>
            <a:ext uri="{FF2B5EF4-FFF2-40B4-BE49-F238E27FC236}">
              <a16:creationId xmlns:a16="http://schemas.microsoft.com/office/drawing/2014/main" id="{358A97CA-90AB-443D-98DF-D10415E9E05C}"/>
            </a:ext>
          </a:extLst>
        </xdr:cNvPr>
        <xdr:cNvCxnSpPr/>
      </xdr:nvCxnSpPr>
      <xdr:spPr>
        <a:xfrm flipV="1">
          <a:off x="9429115" y="9085710"/>
          <a:ext cx="0" cy="1412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132936</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3A60D082-EA3F-4737-B2ED-035FB7CDF267}"/>
            </a:ext>
          </a:extLst>
        </xdr:cNvPr>
        <xdr:cNvSpPr txBox="1"/>
      </xdr:nvSpPr>
      <xdr:spPr>
        <a:xfrm>
          <a:off x="9467850" y="10505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129109</xdr:rowOff>
    </xdr:from>
    <xdr:to>
      <xdr:col>55</xdr:col>
      <xdr:colOff>88900</xdr:colOff>
      <xdr:row>64</xdr:row>
      <xdr:rowOff>129109</xdr:rowOff>
    </xdr:to>
    <xdr:cxnSp macro="">
      <xdr:nvCxnSpPr>
        <xdr:cNvPr id="232" name="直線コネクタ 231">
          <a:extLst>
            <a:ext uri="{FF2B5EF4-FFF2-40B4-BE49-F238E27FC236}">
              <a16:creationId xmlns:a16="http://schemas.microsoft.com/office/drawing/2014/main" id="{8A698E66-1740-45F5-A66F-ED8D3BE331AE}"/>
            </a:ext>
          </a:extLst>
        </xdr:cNvPr>
        <xdr:cNvCxnSpPr/>
      </xdr:nvCxnSpPr>
      <xdr:spPr>
        <a:xfrm>
          <a:off x="9363075" y="1049865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129687</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E3D5390C-9F38-4EC2-95E0-EA85B47C47D4}"/>
            </a:ext>
          </a:extLst>
        </xdr:cNvPr>
        <xdr:cNvSpPr txBox="1"/>
      </xdr:nvSpPr>
      <xdr:spPr>
        <a:xfrm>
          <a:off x="9467850" y="88799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1,369,381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11560</xdr:rowOff>
    </xdr:from>
    <xdr:to>
      <xdr:col>55</xdr:col>
      <xdr:colOff>88900</xdr:colOff>
      <xdr:row>56</xdr:row>
      <xdr:rowOff>11560</xdr:rowOff>
    </xdr:to>
    <xdr:cxnSp macro="">
      <xdr:nvCxnSpPr>
        <xdr:cNvPr id="234" name="直線コネクタ 233">
          <a:extLst>
            <a:ext uri="{FF2B5EF4-FFF2-40B4-BE49-F238E27FC236}">
              <a16:creationId xmlns:a16="http://schemas.microsoft.com/office/drawing/2014/main" id="{80CC298C-0221-407A-870B-41B74D4A66A0}"/>
            </a:ext>
          </a:extLst>
        </xdr:cNvPr>
        <xdr:cNvCxnSpPr/>
      </xdr:nvCxnSpPr>
      <xdr:spPr>
        <a:xfrm>
          <a:off x="9363075" y="908571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110839</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12E737CA-17A7-4B55-B60D-76A295672D0A}"/>
            </a:ext>
          </a:extLst>
        </xdr:cNvPr>
        <xdr:cNvSpPr txBox="1"/>
      </xdr:nvSpPr>
      <xdr:spPr>
        <a:xfrm>
          <a:off x="9467850" y="99946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307,528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87962</xdr:rowOff>
    </xdr:from>
    <xdr:to>
      <xdr:col>55</xdr:col>
      <xdr:colOff>50800</xdr:colOff>
      <xdr:row>63</xdr:row>
      <xdr:rowOff>18112</xdr:rowOff>
    </xdr:to>
    <xdr:sp macro="" textlink="">
      <xdr:nvSpPr>
        <xdr:cNvPr id="236" name="フローチャート: 判断 235">
          <a:extLst>
            <a:ext uri="{FF2B5EF4-FFF2-40B4-BE49-F238E27FC236}">
              <a16:creationId xmlns:a16="http://schemas.microsoft.com/office/drawing/2014/main" id="{BCFDBE99-4DF2-44D5-88C7-E9DACAC162AA}"/>
            </a:ext>
          </a:extLst>
        </xdr:cNvPr>
        <xdr:cNvSpPr/>
      </xdr:nvSpPr>
      <xdr:spPr>
        <a:xfrm>
          <a:off x="9401175" y="10133662"/>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93576</xdr:rowOff>
    </xdr:from>
    <xdr:to>
      <xdr:col>50</xdr:col>
      <xdr:colOff>165100</xdr:colOff>
      <xdr:row>63</xdr:row>
      <xdr:rowOff>23726</xdr:rowOff>
    </xdr:to>
    <xdr:sp macro="" textlink="">
      <xdr:nvSpPr>
        <xdr:cNvPr id="237" name="フローチャート: 判断 236">
          <a:extLst>
            <a:ext uri="{FF2B5EF4-FFF2-40B4-BE49-F238E27FC236}">
              <a16:creationId xmlns:a16="http://schemas.microsoft.com/office/drawing/2014/main" id="{5E8C51C2-B636-4A4C-8DEA-A1AE24E9E676}"/>
            </a:ext>
          </a:extLst>
        </xdr:cNvPr>
        <xdr:cNvSpPr/>
      </xdr:nvSpPr>
      <xdr:spPr>
        <a:xfrm>
          <a:off x="8639175" y="1014245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83263</xdr:rowOff>
    </xdr:from>
    <xdr:to>
      <xdr:col>46</xdr:col>
      <xdr:colOff>38100</xdr:colOff>
      <xdr:row>63</xdr:row>
      <xdr:rowOff>13413</xdr:rowOff>
    </xdr:to>
    <xdr:sp macro="" textlink="">
      <xdr:nvSpPr>
        <xdr:cNvPr id="238" name="フローチャート: 判断 237">
          <a:extLst>
            <a:ext uri="{FF2B5EF4-FFF2-40B4-BE49-F238E27FC236}">
              <a16:creationId xmlns:a16="http://schemas.microsoft.com/office/drawing/2014/main" id="{45ABF472-2832-4782-B098-19F70C03A2F9}"/>
            </a:ext>
          </a:extLst>
        </xdr:cNvPr>
        <xdr:cNvSpPr/>
      </xdr:nvSpPr>
      <xdr:spPr>
        <a:xfrm>
          <a:off x="7839075" y="1013531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99471</xdr:rowOff>
    </xdr:from>
    <xdr:to>
      <xdr:col>41</xdr:col>
      <xdr:colOff>101600</xdr:colOff>
      <xdr:row>63</xdr:row>
      <xdr:rowOff>29621</xdr:rowOff>
    </xdr:to>
    <xdr:sp macro="" textlink="">
      <xdr:nvSpPr>
        <xdr:cNvPr id="239" name="フローチャート: 判断 238">
          <a:extLst>
            <a:ext uri="{FF2B5EF4-FFF2-40B4-BE49-F238E27FC236}">
              <a16:creationId xmlns:a16="http://schemas.microsoft.com/office/drawing/2014/main" id="{EA42D71B-4A34-480E-87F7-CEA671E1DB96}"/>
            </a:ext>
          </a:extLst>
        </xdr:cNvPr>
        <xdr:cNvSpPr/>
      </xdr:nvSpPr>
      <xdr:spPr>
        <a:xfrm>
          <a:off x="7029450" y="10151521"/>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106018</xdr:rowOff>
    </xdr:from>
    <xdr:to>
      <xdr:col>36</xdr:col>
      <xdr:colOff>165100</xdr:colOff>
      <xdr:row>63</xdr:row>
      <xdr:rowOff>36168</xdr:rowOff>
    </xdr:to>
    <xdr:sp macro="" textlink="">
      <xdr:nvSpPr>
        <xdr:cNvPr id="240" name="フローチャート: 判断 239">
          <a:extLst>
            <a:ext uri="{FF2B5EF4-FFF2-40B4-BE49-F238E27FC236}">
              <a16:creationId xmlns:a16="http://schemas.microsoft.com/office/drawing/2014/main" id="{9B5BBEFB-F6E2-499F-A4BE-2759E194DF34}"/>
            </a:ext>
          </a:extLst>
        </xdr:cNvPr>
        <xdr:cNvSpPr/>
      </xdr:nvSpPr>
      <xdr:spPr>
        <a:xfrm>
          <a:off x="6238875" y="1015171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26BFA775-5FE5-44CA-B0AA-9B8EEAC0BA56}"/>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831429F-98DE-454A-857D-C6CC84F12187}"/>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DBC9667-9D3D-4F3F-BC33-3D5F259EC552}"/>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166FC45-EC8C-420E-837A-58EE2BB489E2}"/>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CE15DAF-BD3E-4E61-9718-9A8C12938287}"/>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46698</xdr:rowOff>
    </xdr:from>
    <xdr:to>
      <xdr:col>55</xdr:col>
      <xdr:colOff>50800</xdr:colOff>
      <xdr:row>64</xdr:row>
      <xdr:rowOff>148298</xdr:rowOff>
    </xdr:to>
    <xdr:sp macro="" textlink="">
      <xdr:nvSpPr>
        <xdr:cNvPr id="246" name="楕円 245">
          <a:extLst>
            <a:ext uri="{FF2B5EF4-FFF2-40B4-BE49-F238E27FC236}">
              <a16:creationId xmlns:a16="http://schemas.microsoft.com/office/drawing/2014/main" id="{2DFBA051-5475-4008-9570-F8ED5C4A987D}"/>
            </a:ext>
          </a:extLst>
        </xdr:cNvPr>
        <xdr:cNvSpPr/>
      </xdr:nvSpPr>
      <xdr:spPr>
        <a:xfrm>
          <a:off x="9401175" y="10422598"/>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133075</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789D314D-16EE-4F45-9DB1-BA30917779F2}"/>
            </a:ext>
          </a:extLst>
        </xdr:cNvPr>
        <xdr:cNvSpPr txBox="1"/>
      </xdr:nvSpPr>
      <xdr:spPr>
        <a:xfrm>
          <a:off x="9467850" y="10343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47204</xdr:rowOff>
    </xdr:from>
    <xdr:to>
      <xdr:col>50</xdr:col>
      <xdr:colOff>165100</xdr:colOff>
      <xdr:row>64</xdr:row>
      <xdr:rowOff>148804</xdr:rowOff>
    </xdr:to>
    <xdr:sp macro="" textlink="">
      <xdr:nvSpPr>
        <xdr:cNvPr id="248" name="楕円 247">
          <a:extLst>
            <a:ext uri="{FF2B5EF4-FFF2-40B4-BE49-F238E27FC236}">
              <a16:creationId xmlns:a16="http://schemas.microsoft.com/office/drawing/2014/main" id="{179EC2ED-B2C3-4E9E-8F6A-054D44D41C3E}"/>
            </a:ext>
          </a:extLst>
        </xdr:cNvPr>
        <xdr:cNvSpPr/>
      </xdr:nvSpPr>
      <xdr:spPr>
        <a:xfrm>
          <a:off x="8639175" y="1042310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97498</xdr:rowOff>
    </xdr:from>
    <xdr:to>
      <xdr:col>55</xdr:col>
      <xdr:colOff>0</xdr:colOff>
      <xdr:row>64</xdr:row>
      <xdr:rowOff>98004</xdr:rowOff>
    </xdr:to>
    <xdr:cxnSp macro="">
      <xdr:nvCxnSpPr>
        <xdr:cNvPr id="249" name="直線コネクタ 248">
          <a:extLst>
            <a:ext uri="{FF2B5EF4-FFF2-40B4-BE49-F238E27FC236}">
              <a16:creationId xmlns:a16="http://schemas.microsoft.com/office/drawing/2014/main" id="{386C9F99-5581-40CD-9575-DA13F7C0C03D}"/>
            </a:ext>
          </a:extLst>
        </xdr:cNvPr>
        <xdr:cNvCxnSpPr/>
      </xdr:nvCxnSpPr>
      <xdr:spPr>
        <a:xfrm flipV="1">
          <a:off x="8686800" y="10470223"/>
          <a:ext cx="742950" cy="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47782</xdr:rowOff>
    </xdr:from>
    <xdr:to>
      <xdr:col>46</xdr:col>
      <xdr:colOff>38100</xdr:colOff>
      <xdr:row>64</xdr:row>
      <xdr:rowOff>149382</xdr:rowOff>
    </xdr:to>
    <xdr:sp macro="" textlink="">
      <xdr:nvSpPr>
        <xdr:cNvPr id="250" name="楕円 249">
          <a:extLst>
            <a:ext uri="{FF2B5EF4-FFF2-40B4-BE49-F238E27FC236}">
              <a16:creationId xmlns:a16="http://schemas.microsoft.com/office/drawing/2014/main" id="{C3CC2B79-EB91-4EE9-94B0-DE87198A6EFA}"/>
            </a:ext>
          </a:extLst>
        </xdr:cNvPr>
        <xdr:cNvSpPr/>
      </xdr:nvSpPr>
      <xdr:spPr>
        <a:xfrm>
          <a:off x="7839075" y="1041733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98004</xdr:rowOff>
    </xdr:from>
    <xdr:to>
      <xdr:col>50</xdr:col>
      <xdr:colOff>114300</xdr:colOff>
      <xdr:row>64</xdr:row>
      <xdr:rowOff>98582</xdr:rowOff>
    </xdr:to>
    <xdr:cxnSp macro="">
      <xdr:nvCxnSpPr>
        <xdr:cNvPr id="251" name="直線コネクタ 250">
          <a:extLst>
            <a:ext uri="{FF2B5EF4-FFF2-40B4-BE49-F238E27FC236}">
              <a16:creationId xmlns:a16="http://schemas.microsoft.com/office/drawing/2014/main" id="{2E39A60C-82B6-4022-888F-8B5812BFC980}"/>
            </a:ext>
          </a:extLst>
        </xdr:cNvPr>
        <xdr:cNvCxnSpPr/>
      </xdr:nvCxnSpPr>
      <xdr:spPr>
        <a:xfrm flipV="1">
          <a:off x="7886700" y="10470729"/>
          <a:ext cx="800100" cy="3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48212</xdr:rowOff>
    </xdr:from>
    <xdr:to>
      <xdr:col>41</xdr:col>
      <xdr:colOff>101600</xdr:colOff>
      <xdr:row>64</xdr:row>
      <xdr:rowOff>149812</xdr:rowOff>
    </xdr:to>
    <xdr:sp macro="" textlink="">
      <xdr:nvSpPr>
        <xdr:cNvPr id="252" name="楕円 251">
          <a:extLst>
            <a:ext uri="{FF2B5EF4-FFF2-40B4-BE49-F238E27FC236}">
              <a16:creationId xmlns:a16="http://schemas.microsoft.com/office/drawing/2014/main" id="{9946274B-6F52-4BBB-B067-2AA2548FC707}"/>
            </a:ext>
          </a:extLst>
        </xdr:cNvPr>
        <xdr:cNvSpPr/>
      </xdr:nvSpPr>
      <xdr:spPr>
        <a:xfrm>
          <a:off x="7029450" y="1041776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98582</xdr:rowOff>
    </xdr:from>
    <xdr:to>
      <xdr:col>45</xdr:col>
      <xdr:colOff>177800</xdr:colOff>
      <xdr:row>64</xdr:row>
      <xdr:rowOff>99012</xdr:rowOff>
    </xdr:to>
    <xdr:cxnSp macro="">
      <xdr:nvCxnSpPr>
        <xdr:cNvPr id="253" name="直線コネクタ 252">
          <a:extLst>
            <a:ext uri="{FF2B5EF4-FFF2-40B4-BE49-F238E27FC236}">
              <a16:creationId xmlns:a16="http://schemas.microsoft.com/office/drawing/2014/main" id="{DD9035F5-D6F7-4D8E-A8A8-DB4612D32D27}"/>
            </a:ext>
          </a:extLst>
        </xdr:cNvPr>
        <xdr:cNvCxnSpPr/>
      </xdr:nvCxnSpPr>
      <xdr:spPr>
        <a:xfrm flipV="1">
          <a:off x="7077075" y="10474482"/>
          <a:ext cx="809625" cy="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50189</xdr:rowOff>
    </xdr:from>
    <xdr:to>
      <xdr:col>36</xdr:col>
      <xdr:colOff>165100</xdr:colOff>
      <xdr:row>64</xdr:row>
      <xdr:rowOff>151789</xdr:rowOff>
    </xdr:to>
    <xdr:sp macro="" textlink="">
      <xdr:nvSpPr>
        <xdr:cNvPr id="254" name="楕円 253">
          <a:extLst>
            <a:ext uri="{FF2B5EF4-FFF2-40B4-BE49-F238E27FC236}">
              <a16:creationId xmlns:a16="http://schemas.microsoft.com/office/drawing/2014/main" id="{46F5E215-5228-4EE3-A5E6-65305969D8EA}"/>
            </a:ext>
          </a:extLst>
        </xdr:cNvPr>
        <xdr:cNvSpPr/>
      </xdr:nvSpPr>
      <xdr:spPr>
        <a:xfrm>
          <a:off x="6238875" y="1041973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99012</xdr:rowOff>
    </xdr:from>
    <xdr:to>
      <xdr:col>41</xdr:col>
      <xdr:colOff>50800</xdr:colOff>
      <xdr:row>64</xdr:row>
      <xdr:rowOff>100989</xdr:rowOff>
    </xdr:to>
    <xdr:cxnSp macro="">
      <xdr:nvCxnSpPr>
        <xdr:cNvPr id="255" name="直線コネクタ 254">
          <a:extLst>
            <a:ext uri="{FF2B5EF4-FFF2-40B4-BE49-F238E27FC236}">
              <a16:creationId xmlns:a16="http://schemas.microsoft.com/office/drawing/2014/main" id="{0E5672D5-513F-4AD6-984C-F9303A8BAC3B}"/>
            </a:ext>
          </a:extLst>
        </xdr:cNvPr>
        <xdr:cNvCxnSpPr/>
      </xdr:nvCxnSpPr>
      <xdr:spPr>
        <a:xfrm flipV="1">
          <a:off x="6286500" y="10474912"/>
          <a:ext cx="790575" cy="1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40253</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CAE5335C-DB0E-4FA4-93BC-EE7483030AD9}"/>
            </a:ext>
          </a:extLst>
        </xdr:cNvPr>
        <xdr:cNvSpPr txBox="1"/>
      </xdr:nvSpPr>
      <xdr:spPr>
        <a:xfrm>
          <a:off x="8399995" y="9927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29940</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7CC53E06-2AB9-4CF4-B104-97A51E7FE037}"/>
            </a:ext>
          </a:extLst>
        </xdr:cNvPr>
        <xdr:cNvSpPr txBox="1"/>
      </xdr:nvSpPr>
      <xdr:spPr>
        <a:xfrm>
          <a:off x="7609420" y="9913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46148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1A0AE57F-9CC8-40E3-B47A-EFB56F96CAD9}"/>
            </a:ext>
          </a:extLst>
        </xdr:cNvPr>
        <xdr:cNvSpPr txBox="1"/>
      </xdr:nvSpPr>
      <xdr:spPr>
        <a:xfrm>
          <a:off x="6818845" y="9936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52695</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D1D97060-D348-4E27-9890-8D8D5C268D6E}"/>
            </a:ext>
          </a:extLst>
        </xdr:cNvPr>
        <xdr:cNvSpPr txBox="1"/>
      </xdr:nvSpPr>
      <xdr:spPr>
        <a:xfrm>
          <a:off x="6009220" y="9936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139931</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A3906B2C-428D-4C75-80B2-71FEABF0E204}"/>
            </a:ext>
          </a:extLst>
        </xdr:cNvPr>
        <xdr:cNvSpPr txBox="1"/>
      </xdr:nvSpPr>
      <xdr:spPr>
        <a:xfrm>
          <a:off x="8429136" y="1051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140509</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C682720C-7032-41FF-9DEB-F1D437586080}"/>
            </a:ext>
          </a:extLst>
        </xdr:cNvPr>
        <xdr:cNvSpPr txBox="1"/>
      </xdr:nvSpPr>
      <xdr:spPr>
        <a:xfrm>
          <a:off x="7648086" y="10516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140939</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0A9015B4-FC19-4031-9F20-C9A450905444}"/>
            </a:ext>
          </a:extLst>
        </xdr:cNvPr>
        <xdr:cNvSpPr txBox="1"/>
      </xdr:nvSpPr>
      <xdr:spPr>
        <a:xfrm>
          <a:off x="6847986" y="10516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142916</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A74ED657-7B0F-42EF-82C1-FBDC23577AAE}"/>
            </a:ext>
          </a:extLst>
        </xdr:cNvPr>
        <xdr:cNvSpPr txBox="1"/>
      </xdr:nvSpPr>
      <xdr:spPr>
        <a:xfrm>
          <a:off x="6038361" y="10512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B189D0EA-0E57-464C-9370-9EDA075C81C7}"/>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656A0403-F31F-404B-8B7B-EC100235513F}"/>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81493F9B-0B2E-40AF-9F40-DF1B13600C8C}"/>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D80D7DAA-D5C4-4522-AAF3-5DB0AF68E0AF}"/>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E7DF8DF9-2C32-43F7-8649-F33EF52A9C46}"/>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124E7CA9-F801-4F18-8ECF-D7E4AAFEE2B0}"/>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3863D4C2-D32D-4150-9086-BCB5B1509F3E}"/>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6C5BB97A-F0AC-44B0-A157-58EC51669B76}"/>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9EDD15A8-334F-40FD-86A6-621D9AFCD004}"/>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2D29E3E6-DAE7-42B6-8DF2-3A1FE2E07455}"/>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D7AB7CF5-BB2E-4B7D-8A4C-2759A120F4E5}"/>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5168662B-E7C6-466B-B20C-66F97348DA82}"/>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308588A7-D974-439B-86BC-0E1BD706C0DF}"/>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4564E0C-5294-4FE1-B803-A8A85D6393B0}"/>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89DD890C-6E00-435B-B6D3-606D976340EB}"/>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B0241167-E640-49E5-A312-F51C94BF7920}"/>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768B31D4-DD34-4C23-A727-E1A975333077}"/>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DF4D6F21-9BB6-4C28-A184-837FA0761040}"/>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DE1BA48D-CC09-4974-A1E8-43F2CB6F6C24}"/>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C08738AD-DCA9-40BB-87F8-F0C0BDF8F1B4}"/>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AFD17C65-94E7-4672-9CA3-92D38D2D015F}"/>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5D873DFF-D546-4A86-BBE8-5FF46DF66E78}"/>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79786818-7306-48A9-AC35-1DACE9D10CE1}"/>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357CA609-B0BB-482B-8E33-994DA7B35859}"/>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78105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02FE13B3-9A22-4A84-B761-E011960FFEFB}"/>
            </a:ext>
          </a:extLst>
        </xdr:cNvPr>
        <xdr:cNvCxnSpPr/>
      </xdr:nvCxnSpPr>
      <xdr:spPr>
        <a:xfrm flipV="1">
          <a:off x="4180840" y="12717780"/>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74A16AAC-2C98-42B9-8B06-9312B36A46D3}"/>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1CF5055B-5157-4A64-8F7F-EB6C506E60A4}"/>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24782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08509720-B7C8-4AE5-9651-111E2AB6BD93}"/>
            </a:ext>
          </a:extLst>
        </xdr:cNvPr>
        <xdr:cNvSpPr txBox="1"/>
      </xdr:nvSpPr>
      <xdr:spPr>
        <a:xfrm>
          <a:off x="4219575" y="1250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78105</xdr:rowOff>
    </xdr:from>
    <xdr:to>
      <xdr:col>24</xdr:col>
      <xdr:colOff>152400</xdr:colOff>
      <xdr:row>78</xdr:row>
      <xdr:rowOff>78105</xdr:rowOff>
    </xdr:to>
    <xdr:cxnSp macro="">
      <xdr:nvCxnSpPr>
        <xdr:cNvPr id="292" name="直線コネクタ 291">
          <a:extLst>
            <a:ext uri="{FF2B5EF4-FFF2-40B4-BE49-F238E27FC236}">
              <a16:creationId xmlns:a16="http://schemas.microsoft.com/office/drawing/2014/main" id="{3E2006E6-003C-49FD-B2F1-F9F8E9697873}"/>
            </a:ext>
          </a:extLst>
        </xdr:cNvPr>
        <xdr:cNvCxnSpPr/>
      </xdr:nvCxnSpPr>
      <xdr:spPr>
        <a:xfrm>
          <a:off x="4105275" y="127177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95266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757BEB25-C0E7-4C95-98B8-2577BE0AB44F}"/>
            </a:ext>
          </a:extLst>
        </xdr:cNvPr>
        <xdr:cNvSpPr txBox="1"/>
      </xdr:nvSpPr>
      <xdr:spPr>
        <a:xfrm>
          <a:off x="4219575" y="133826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17942A76-BE97-44D8-903E-66B903B7E316}"/>
            </a:ext>
          </a:extLst>
        </xdr:cNvPr>
        <xdr:cNvSpPr/>
      </xdr:nvSpPr>
      <xdr:spPr>
        <a:xfrm>
          <a:off x="4124325" y="1340421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114936</xdr:rowOff>
    </xdr:from>
    <xdr:to>
      <xdr:col>20</xdr:col>
      <xdr:colOff>38100</xdr:colOff>
      <xdr:row>83</xdr:row>
      <xdr:rowOff>45086</xdr:rowOff>
    </xdr:to>
    <xdr:sp macro="" textlink="">
      <xdr:nvSpPr>
        <xdr:cNvPr id="295" name="フローチャート: 判断 294">
          <a:extLst>
            <a:ext uri="{FF2B5EF4-FFF2-40B4-BE49-F238E27FC236}">
              <a16:creationId xmlns:a16="http://schemas.microsoft.com/office/drawing/2014/main" id="{B9070096-424D-4D52-8B92-2901B3BD14E5}"/>
            </a:ext>
          </a:extLst>
        </xdr:cNvPr>
        <xdr:cNvSpPr/>
      </xdr:nvSpPr>
      <xdr:spPr>
        <a:xfrm>
          <a:off x="3381375" y="1340231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6" name="フローチャート: 判断 295">
          <a:extLst>
            <a:ext uri="{FF2B5EF4-FFF2-40B4-BE49-F238E27FC236}">
              <a16:creationId xmlns:a16="http://schemas.microsoft.com/office/drawing/2014/main" id="{485F64B7-6EC3-445C-A958-05EED3D656D7}"/>
            </a:ext>
          </a:extLst>
        </xdr:cNvPr>
        <xdr:cNvSpPr/>
      </xdr:nvSpPr>
      <xdr:spPr>
        <a:xfrm>
          <a:off x="2571750" y="133743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61595</xdr:rowOff>
    </xdr:from>
    <xdr:to>
      <xdr:col>10</xdr:col>
      <xdr:colOff>165100</xdr:colOff>
      <xdr:row>82</xdr:row>
      <xdr:rowOff>163195</xdr:rowOff>
    </xdr:to>
    <xdr:sp macro="" textlink="">
      <xdr:nvSpPr>
        <xdr:cNvPr id="297" name="フローチャート: 判断 296">
          <a:extLst>
            <a:ext uri="{FF2B5EF4-FFF2-40B4-BE49-F238E27FC236}">
              <a16:creationId xmlns:a16="http://schemas.microsoft.com/office/drawing/2014/main" id="{544FA7C5-277E-47E9-9EB6-7EEBD34E1D63}"/>
            </a:ext>
          </a:extLst>
        </xdr:cNvPr>
        <xdr:cNvSpPr/>
      </xdr:nvSpPr>
      <xdr:spPr>
        <a:xfrm>
          <a:off x="1781175" y="1335214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298" name="フローチャート: 判断 297">
          <a:extLst>
            <a:ext uri="{FF2B5EF4-FFF2-40B4-BE49-F238E27FC236}">
              <a16:creationId xmlns:a16="http://schemas.microsoft.com/office/drawing/2014/main" id="{55A51BF2-07AC-41C7-B8B7-58B55249646D}"/>
            </a:ext>
          </a:extLst>
        </xdr:cNvPr>
        <xdr:cNvSpPr/>
      </xdr:nvSpPr>
      <xdr:spPr>
        <a:xfrm>
          <a:off x="981075" y="1335341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7170426-3F3F-4A57-9503-924BAE83AB1A}"/>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77D7010-0E16-4BEE-9258-F5440814CE36}"/>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D89E3D5-0154-4B50-8AA1-75D83A125C80}"/>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68C9245-26F8-407D-8658-FB152C9CD0B8}"/>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9A6E5E13-058A-41EE-A15B-A67EE12BB434}"/>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162561</xdr:rowOff>
    </xdr:from>
    <xdr:to>
      <xdr:col>24</xdr:col>
      <xdr:colOff>114300</xdr:colOff>
      <xdr:row>82</xdr:row>
      <xdr:rowOff>92711</xdr:rowOff>
    </xdr:to>
    <xdr:sp macro="" textlink="">
      <xdr:nvSpPr>
        <xdr:cNvPr id="304" name="楕円 303">
          <a:extLst>
            <a:ext uri="{FF2B5EF4-FFF2-40B4-BE49-F238E27FC236}">
              <a16:creationId xmlns:a16="http://schemas.microsoft.com/office/drawing/2014/main" id="{76EEFF33-DC84-4B62-89D7-0BC207EA97FC}"/>
            </a:ext>
          </a:extLst>
        </xdr:cNvPr>
        <xdr:cNvSpPr/>
      </xdr:nvSpPr>
      <xdr:spPr>
        <a:xfrm>
          <a:off x="4124325" y="1328483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13988</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13EB14D-ABFC-4B54-B53A-CF1920E660F3}"/>
            </a:ext>
          </a:extLst>
        </xdr:cNvPr>
        <xdr:cNvSpPr txBox="1"/>
      </xdr:nvSpPr>
      <xdr:spPr>
        <a:xfrm>
          <a:off x="4219575" y="13136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99695</xdr:rowOff>
    </xdr:from>
    <xdr:to>
      <xdr:col>20</xdr:col>
      <xdr:colOff>38100</xdr:colOff>
      <xdr:row>82</xdr:row>
      <xdr:rowOff>29845</xdr:rowOff>
    </xdr:to>
    <xdr:sp macro="" textlink="">
      <xdr:nvSpPr>
        <xdr:cNvPr id="306" name="楕円 305">
          <a:extLst>
            <a:ext uri="{FF2B5EF4-FFF2-40B4-BE49-F238E27FC236}">
              <a16:creationId xmlns:a16="http://schemas.microsoft.com/office/drawing/2014/main" id="{5D240A4B-8C4F-4905-A763-6BF8EF42C250}"/>
            </a:ext>
          </a:extLst>
        </xdr:cNvPr>
        <xdr:cNvSpPr/>
      </xdr:nvSpPr>
      <xdr:spPr>
        <a:xfrm>
          <a:off x="3381375" y="1322832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150495</xdr:rowOff>
    </xdr:from>
    <xdr:to>
      <xdr:col>24</xdr:col>
      <xdr:colOff>63500</xdr:colOff>
      <xdr:row>82</xdr:row>
      <xdr:rowOff>41911</xdr:rowOff>
    </xdr:to>
    <xdr:cxnSp macro="">
      <xdr:nvCxnSpPr>
        <xdr:cNvPr id="307" name="直線コネクタ 306">
          <a:extLst>
            <a:ext uri="{FF2B5EF4-FFF2-40B4-BE49-F238E27FC236}">
              <a16:creationId xmlns:a16="http://schemas.microsoft.com/office/drawing/2014/main" id="{CEEEFBCE-1851-4C06-B56F-8105A0C64431}"/>
            </a:ext>
          </a:extLst>
        </xdr:cNvPr>
        <xdr:cNvCxnSpPr/>
      </xdr:nvCxnSpPr>
      <xdr:spPr>
        <a:xfrm>
          <a:off x="3429000" y="13275945"/>
          <a:ext cx="752475" cy="56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34925</xdr:rowOff>
    </xdr:from>
    <xdr:to>
      <xdr:col>15</xdr:col>
      <xdr:colOff>101600</xdr:colOff>
      <xdr:row>81</xdr:row>
      <xdr:rowOff>136525</xdr:rowOff>
    </xdr:to>
    <xdr:sp macro="" textlink="">
      <xdr:nvSpPr>
        <xdr:cNvPr id="308" name="楕円 307">
          <a:extLst>
            <a:ext uri="{FF2B5EF4-FFF2-40B4-BE49-F238E27FC236}">
              <a16:creationId xmlns:a16="http://schemas.microsoft.com/office/drawing/2014/main" id="{3D4D4D28-9868-4B2F-95C5-B65C76F1ACB2}"/>
            </a:ext>
          </a:extLst>
        </xdr:cNvPr>
        <xdr:cNvSpPr/>
      </xdr:nvSpPr>
      <xdr:spPr>
        <a:xfrm>
          <a:off x="2571750" y="131603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85725</xdr:rowOff>
    </xdr:from>
    <xdr:to>
      <xdr:col>19</xdr:col>
      <xdr:colOff>177800</xdr:colOff>
      <xdr:row>81</xdr:row>
      <xdr:rowOff>150495</xdr:rowOff>
    </xdr:to>
    <xdr:cxnSp macro="">
      <xdr:nvCxnSpPr>
        <xdr:cNvPr id="309" name="直線コネクタ 308">
          <a:extLst>
            <a:ext uri="{FF2B5EF4-FFF2-40B4-BE49-F238E27FC236}">
              <a16:creationId xmlns:a16="http://schemas.microsoft.com/office/drawing/2014/main" id="{067BC9CE-E87F-475E-ADCB-06561961F770}"/>
            </a:ext>
          </a:extLst>
        </xdr:cNvPr>
        <xdr:cNvCxnSpPr/>
      </xdr:nvCxnSpPr>
      <xdr:spPr>
        <a:xfrm>
          <a:off x="2619375" y="13208000"/>
          <a:ext cx="809625" cy="67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143511</xdr:rowOff>
    </xdr:from>
    <xdr:to>
      <xdr:col>10</xdr:col>
      <xdr:colOff>165100</xdr:colOff>
      <xdr:row>81</xdr:row>
      <xdr:rowOff>73661</xdr:rowOff>
    </xdr:to>
    <xdr:sp macro="" textlink="">
      <xdr:nvSpPr>
        <xdr:cNvPr id="310" name="楕円 309">
          <a:extLst>
            <a:ext uri="{FF2B5EF4-FFF2-40B4-BE49-F238E27FC236}">
              <a16:creationId xmlns:a16="http://schemas.microsoft.com/office/drawing/2014/main" id="{2AC3F71F-0FAA-4D0E-8BCC-D4E7BE7B46F2}"/>
            </a:ext>
          </a:extLst>
        </xdr:cNvPr>
        <xdr:cNvSpPr/>
      </xdr:nvSpPr>
      <xdr:spPr>
        <a:xfrm>
          <a:off x="1781175" y="1310386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22861</xdr:rowOff>
    </xdr:from>
    <xdr:to>
      <xdr:col>15</xdr:col>
      <xdr:colOff>50800</xdr:colOff>
      <xdr:row>81</xdr:row>
      <xdr:rowOff>85725</xdr:rowOff>
    </xdr:to>
    <xdr:cxnSp macro="">
      <xdr:nvCxnSpPr>
        <xdr:cNvPr id="311" name="直線コネクタ 310">
          <a:extLst>
            <a:ext uri="{FF2B5EF4-FFF2-40B4-BE49-F238E27FC236}">
              <a16:creationId xmlns:a16="http://schemas.microsoft.com/office/drawing/2014/main" id="{1980C76A-A72F-4DAC-B04E-EC3F21F36EFD}"/>
            </a:ext>
          </a:extLst>
        </xdr:cNvPr>
        <xdr:cNvCxnSpPr/>
      </xdr:nvCxnSpPr>
      <xdr:spPr>
        <a:xfrm>
          <a:off x="1828800" y="13151486"/>
          <a:ext cx="790575" cy="56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78739</xdr:rowOff>
    </xdr:from>
    <xdr:to>
      <xdr:col>6</xdr:col>
      <xdr:colOff>38100</xdr:colOff>
      <xdr:row>81</xdr:row>
      <xdr:rowOff>8889</xdr:rowOff>
    </xdr:to>
    <xdr:sp macro="" textlink="">
      <xdr:nvSpPr>
        <xdr:cNvPr id="312" name="楕円 311">
          <a:extLst>
            <a:ext uri="{FF2B5EF4-FFF2-40B4-BE49-F238E27FC236}">
              <a16:creationId xmlns:a16="http://schemas.microsoft.com/office/drawing/2014/main" id="{3D86F277-3E20-4238-AE0A-9BF84D13FCAC}"/>
            </a:ext>
          </a:extLst>
        </xdr:cNvPr>
        <xdr:cNvSpPr/>
      </xdr:nvSpPr>
      <xdr:spPr>
        <a:xfrm>
          <a:off x="981075" y="1304226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129539</xdr:rowOff>
    </xdr:from>
    <xdr:to>
      <xdr:col>10</xdr:col>
      <xdr:colOff>114300</xdr:colOff>
      <xdr:row>81</xdr:row>
      <xdr:rowOff>22861</xdr:rowOff>
    </xdr:to>
    <xdr:cxnSp macro="">
      <xdr:nvCxnSpPr>
        <xdr:cNvPr id="313" name="直線コネクタ 312">
          <a:extLst>
            <a:ext uri="{FF2B5EF4-FFF2-40B4-BE49-F238E27FC236}">
              <a16:creationId xmlns:a16="http://schemas.microsoft.com/office/drawing/2014/main" id="{A9EAF2BF-0BFC-4DAF-B4DA-1282FD00F25F}"/>
            </a:ext>
          </a:extLst>
        </xdr:cNvPr>
        <xdr:cNvCxnSpPr/>
      </xdr:nvCxnSpPr>
      <xdr:spPr>
        <a:xfrm>
          <a:off x="1028700" y="13089889"/>
          <a:ext cx="800100" cy="61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36213</xdr:rowOff>
    </xdr:from>
    <xdr:ext cx="405111" cy="259045"/>
    <xdr:sp macro="" textlink="">
      <xdr:nvSpPr>
        <xdr:cNvPr id="314" name="n_1aveValue【公営住宅】&#10;有形固定資産減価償却率">
          <a:extLst>
            <a:ext uri="{FF2B5EF4-FFF2-40B4-BE49-F238E27FC236}">
              <a16:creationId xmlns:a16="http://schemas.microsoft.com/office/drawing/2014/main" id="{7A49CD45-E812-48A6-857E-05FBB6F95178}"/>
            </a:ext>
          </a:extLst>
        </xdr:cNvPr>
        <xdr:cNvSpPr txBox="1"/>
      </xdr:nvSpPr>
      <xdr:spPr>
        <a:xfrm>
          <a:off x="3239144" y="13485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11447</xdr:rowOff>
    </xdr:from>
    <xdr:ext cx="405111" cy="259045"/>
    <xdr:sp macro="" textlink="">
      <xdr:nvSpPr>
        <xdr:cNvPr id="315" name="n_2aveValue【公営住宅】&#10;有形固定資産減価償却率">
          <a:extLst>
            <a:ext uri="{FF2B5EF4-FFF2-40B4-BE49-F238E27FC236}">
              <a16:creationId xmlns:a16="http://schemas.microsoft.com/office/drawing/2014/main" id="{C7A901E1-AB77-4001-9ED0-B1648B0469CE}"/>
            </a:ext>
          </a:extLst>
        </xdr:cNvPr>
        <xdr:cNvSpPr txBox="1"/>
      </xdr:nvSpPr>
      <xdr:spPr>
        <a:xfrm>
          <a:off x="2439044" y="1345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154322</xdr:rowOff>
    </xdr:from>
    <xdr:ext cx="405111" cy="259045"/>
    <xdr:sp macro="" textlink="">
      <xdr:nvSpPr>
        <xdr:cNvPr id="316" name="n_3aveValue【公営住宅】&#10;有形固定資産減価償却率">
          <a:extLst>
            <a:ext uri="{FF2B5EF4-FFF2-40B4-BE49-F238E27FC236}">
              <a16:creationId xmlns:a16="http://schemas.microsoft.com/office/drawing/2014/main" id="{7778299E-4BE3-402E-B895-F45B7CC8544D}"/>
            </a:ext>
          </a:extLst>
        </xdr:cNvPr>
        <xdr:cNvSpPr txBox="1"/>
      </xdr:nvSpPr>
      <xdr:spPr>
        <a:xfrm>
          <a:off x="1648469" y="13441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161941</xdr:rowOff>
    </xdr:from>
    <xdr:ext cx="405111" cy="259045"/>
    <xdr:sp macro="" textlink="">
      <xdr:nvSpPr>
        <xdr:cNvPr id="317" name="n_4aveValue【公営住宅】&#10;有形固定資産減価償却率">
          <a:extLst>
            <a:ext uri="{FF2B5EF4-FFF2-40B4-BE49-F238E27FC236}">
              <a16:creationId xmlns:a16="http://schemas.microsoft.com/office/drawing/2014/main" id="{87E8D157-97FA-4C6D-91F4-2F7588D4D52A}"/>
            </a:ext>
          </a:extLst>
        </xdr:cNvPr>
        <xdr:cNvSpPr txBox="1"/>
      </xdr:nvSpPr>
      <xdr:spPr>
        <a:xfrm>
          <a:off x="848369" y="13446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46372</xdr:rowOff>
    </xdr:from>
    <xdr:ext cx="405111" cy="259045"/>
    <xdr:sp macro="" textlink="">
      <xdr:nvSpPr>
        <xdr:cNvPr id="318" name="n_1mainValue【公営住宅】&#10;有形固定資産減価償却率">
          <a:extLst>
            <a:ext uri="{FF2B5EF4-FFF2-40B4-BE49-F238E27FC236}">
              <a16:creationId xmlns:a16="http://schemas.microsoft.com/office/drawing/2014/main" id="{3B1316FF-1A4B-409D-9837-C4DC860F74E6}"/>
            </a:ext>
          </a:extLst>
        </xdr:cNvPr>
        <xdr:cNvSpPr txBox="1"/>
      </xdr:nvSpPr>
      <xdr:spPr>
        <a:xfrm>
          <a:off x="3239144" y="13013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153052</xdr:rowOff>
    </xdr:from>
    <xdr:ext cx="405111" cy="259045"/>
    <xdr:sp macro="" textlink="">
      <xdr:nvSpPr>
        <xdr:cNvPr id="319" name="n_2mainValue【公営住宅】&#10;有形固定資産減価償却率">
          <a:extLst>
            <a:ext uri="{FF2B5EF4-FFF2-40B4-BE49-F238E27FC236}">
              <a16:creationId xmlns:a16="http://schemas.microsoft.com/office/drawing/2014/main" id="{1EE5E90D-9CF1-412B-892A-FF4E609457FB}"/>
            </a:ext>
          </a:extLst>
        </xdr:cNvPr>
        <xdr:cNvSpPr txBox="1"/>
      </xdr:nvSpPr>
      <xdr:spPr>
        <a:xfrm>
          <a:off x="2439044" y="1295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90188</xdr:rowOff>
    </xdr:from>
    <xdr:ext cx="405111" cy="259045"/>
    <xdr:sp macro="" textlink="">
      <xdr:nvSpPr>
        <xdr:cNvPr id="320" name="n_3mainValue【公営住宅】&#10;有形固定資産減価償却率">
          <a:extLst>
            <a:ext uri="{FF2B5EF4-FFF2-40B4-BE49-F238E27FC236}">
              <a16:creationId xmlns:a16="http://schemas.microsoft.com/office/drawing/2014/main" id="{22F5212D-8CB7-4616-8055-11DA9E396449}"/>
            </a:ext>
          </a:extLst>
        </xdr:cNvPr>
        <xdr:cNvSpPr txBox="1"/>
      </xdr:nvSpPr>
      <xdr:spPr>
        <a:xfrm>
          <a:off x="1648469" y="12888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25416</xdr:rowOff>
    </xdr:from>
    <xdr:ext cx="405111" cy="259045"/>
    <xdr:sp macro="" textlink="">
      <xdr:nvSpPr>
        <xdr:cNvPr id="321" name="n_4mainValue【公営住宅】&#10;有形固定資産減価償却率">
          <a:extLst>
            <a:ext uri="{FF2B5EF4-FFF2-40B4-BE49-F238E27FC236}">
              <a16:creationId xmlns:a16="http://schemas.microsoft.com/office/drawing/2014/main" id="{EE82ACBE-BB82-4E63-AFA7-B9447DB782C7}"/>
            </a:ext>
          </a:extLst>
        </xdr:cNvPr>
        <xdr:cNvSpPr txBox="1"/>
      </xdr:nvSpPr>
      <xdr:spPr>
        <a:xfrm>
          <a:off x="848369" y="12830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4E82EFEA-F85A-47D5-8FA2-45EC87A0F732}"/>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36C89C4E-DB20-4255-9105-D74885561564}"/>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3366F46B-B7D5-4807-BFB8-10E54C8030B7}"/>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4B30CBDB-A94B-4D6A-924B-DB4E673DBE8D}"/>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15D096B2-1D6C-4D4B-ADE7-4E1EC454A5E2}"/>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689BD359-95EB-43F7-9B25-55B1ACDE3716}"/>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10A26887-D65D-4F62-8A84-7F286AC03DE1}"/>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DF5C22D9-6B61-4139-992D-F599B31A9F91}"/>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F506D58A-7182-4AE1-89DA-F2FCECD7897B}"/>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A08FE22A-359C-4982-9C68-18F4A4A6AA54}"/>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A69511E4-6105-476C-A202-B230B821BA81}"/>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B110C65C-A25A-4F93-A86E-8C23BF29AA03}"/>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7352CC22-F6CD-4422-9A47-69CF52E625DB}"/>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76049133-1E62-415A-A6EF-047861C35F6A}"/>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989F0E4B-5F5F-431E-9A7C-9BB20D26DDB9}"/>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053FF56C-FDD8-4ECB-AA1A-9EF7ABE65E23}"/>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86CA4273-1882-4CCF-ADFE-33872EDC362D}"/>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4DF692B0-439D-445F-9011-434821D3E47D}"/>
            </a:ext>
          </a:extLst>
        </xdr:cNvPr>
        <xdr:cNvSpPr txBox="1"/>
      </xdr:nvSpPr>
      <xdr:spPr>
        <a:xfrm>
          <a:off x="5527221"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B87032E0-F429-45DB-91BE-AE37960DE286}"/>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7411539E-7303-4EEC-A7A3-06CEAB6F277F}"/>
            </a:ext>
          </a:extLst>
        </xdr:cNvPr>
        <xdr:cNvSpPr txBox="1"/>
      </xdr:nvSpPr>
      <xdr:spPr>
        <a:xfrm>
          <a:off x="5527221"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B06C3A3C-4CE6-4EBD-970A-313090CF5309}"/>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E36D35A0-F927-43AD-8E24-46F2367C6653}"/>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EB0605DE-99C4-475D-811B-502B2276A325}"/>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131826</xdr:rowOff>
    </xdr:from>
    <xdr:to>
      <xdr:col>54</xdr:col>
      <xdr:colOff>189865</xdr:colOff>
      <xdr:row>86</xdr:row>
      <xdr:rowOff>103060</xdr:rowOff>
    </xdr:to>
    <xdr:cxnSp macro="">
      <xdr:nvCxnSpPr>
        <xdr:cNvPr id="345" name="直線コネクタ 344">
          <a:extLst>
            <a:ext uri="{FF2B5EF4-FFF2-40B4-BE49-F238E27FC236}">
              <a16:creationId xmlns:a16="http://schemas.microsoft.com/office/drawing/2014/main" id="{56996102-DC8D-4EEF-8B8E-298C2B97B57D}"/>
            </a:ext>
          </a:extLst>
        </xdr:cNvPr>
        <xdr:cNvCxnSpPr/>
      </xdr:nvCxnSpPr>
      <xdr:spPr>
        <a:xfrm flipV="1">
          <a:off x="9429115" y="12771501"/>
          <a:ext cx="0" cy="1269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106887</xdr:rowOff>
    </xdr:from>
    <xdr:ext cx="469744" cy="259045"/>
    <xdr:sp macro="" textlink="">
      <xdr:nvSpPr>
        <xdr:cNvPr id="346" name="【公営住宅】&#10;一人当たり面積最小値テキスト">
          <a:extLst>
            <a:ext uri="{FF2B5EF4-FFF2-40B4-BE49-F238E27FC236}">
              <a16:creationId xmlns:a16="http://schemas.microsoft.com/office/drawing/2014/main" id="{DFC4D502-3D01-4B4A-B5E7-72435C8C4690}"/>
            </a:ext>
          </a:extLst>
        </xdr:cNvPr>
        <xdr:cNvSpPr txBox="1"/>
      </xdr:nvSpPr>
      <xdr:spPr>
        <a:xfrm>
          <a:off x="9467850" y="14038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103060</xdr:rowOff>
    </xdr:from>
    <xdr:to>
      <xdr:col>55</xdr:col>
      <xdr:colOff>88900</xdr:colOff>
      <xdr:row>86</xdr:row>
      <xdr:rowOff>103060</xdr:rowOff>
    </xdr:to>
    <xdr:cxnSp macro="">
      <xdr:nvCxnSpPr>
        <xdr:cNvPr id="347" name="直線コネクタ 346">
          <a:extLst>
            <a:ext uri="{FF2B5EF4-FFF2-40B4-BE49-F238E27FC236}">
              <a16:creationId xmlns:a16="http://schemas.microsoft.com/office/drawing/2014/main" id="{98C7B7CD-A45A-41CA-A3D4-4C4B3468AC06}"/>
            </a:ext>
          </a:extLst>
        </xdr:cNvPr>
        <xdr:cNvCxnSpPr/>
      </xdr:nvCxnSpPr>
      <xdr:spPr>
        <a:xfrm>
          <a:off x="9363075" y="1404131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78503</xdr:rowOff>
    </xdr:from>
    <xdr:ext cx="469744" cy="259045"/>
    <xdr:sp macro="" textlink="">
      <xdr:nvSpPr>
        <xdr:cNvPr id="348" name="【公営住宅】&#10;一人当たり面積最大値テキスト">
          <a:extLst>
            <a:ext uri="{FF2B5EF4-FFF2-40B4-BE49-F238E27FC236}">
              <a16:creationId xmlns:a16="http://schemas.microsoft.com/office/drawing/2014/main" id="{714BA369-5CE1-4900-9DBF-AF38CC38640C}"/>
            </a:ext>
          </a:extLst>
        </xdr:cNvPr>
        <xdr:cNvSpPr txBox="1"/>
      </xdr:nvSpPr>
      <xdr:spPr>
        <a:xfrm>
          <a:off x="9467850" y="12556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131826</xdr:rowOff>
    </xdr:from>
    <xdr:to>
      <xdr:col>55</xdr:col>
      <xdr:colOff>88900</xdr:colOff>
      <xdr:row>78</xdr:row>
      <xdr:rowOff>131826</xdr:rowOff>
    </xdr:to>
    <xdr:cxnSp macro="">
      <xdr:nvCxnSpPr>
        <xdr:cNvPr id="349" name="直線コネクタ 348">
          <a:extLst>
            <a:ext uri="{FF2B5EF4-FFF2-40B4-BE49-F238E27FC236}">
              <a16:creationId xmlns:a16="http://schemas.microsoft.com/office/drawing/2014/main" id="{3E01D09D-58C9-419E-B2C7-6C89A32074FB}"/>
            </a:ext>
          </a:extLst>
        </xdr:cNvPr>
        <xdr:cNvCxnSpPr/>
      </xdr:nvCxnSpPr>
      <xdr:spPr>
        <a:xfrm>
          <a:off x="9363075" y="1277150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153052</xdr:rowOff>
    </xdr:from>
    <xdr:ext cx="469744" cy="259045"/>
    <xdr:sp macro="" textlink="">
      <xdr:nvSpPr>
        <xdr:cNvPr id="350" name="【公営住宅】&#10;一人当たり面積平均値テキスト">
          <a:extLst>
            <a:ext uri="{FF2B5EF4-FFF2-40B4-BE49-F238E27FC236}">
              <a16:creationId xmlns:a16="http://schemas.microsoft.com/office/drawing/2014/main" id="{9B383C71-ADCB-4DE7-86A0-C26321CA3564}"/>
            </a:ext>
          </a:extLst>
        </xdr:cNvPr>
        <xdr:cNvSpPr txBox="1"/>
      </xdr:nvSpPr>
      <xdr:spPr>
        <a:xfrm>
          <a:off x="9467850" y="136023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130175</xdr:rowOff>
    </xdr:from>
    <xdr:to>
      <xdr:col>55</xdr:col>
      <xdr:colOff>50800</xdr:colOff>
      <xdr:row>85</xdr:row>
      <xdr:rowOff>60325</xdr:rowOff>
    </xdr:to>
    <xdr:sp macro="" textlink="">
      <xdr:nvSpPr>
        <xdr:cNvPr id="351" name="フローチャート: 判断 350">
          <a:extLst>
            <a:ext uri="{FF2B5EF4-FFF2-40B4-BE49-F238E27FC236}">
              <a16:creationId xmlns:a16="http://schemas.microsoft.com/office/drawing/2014/main" id="{7277FCE9-F6AC-4349-887D-892998C559D1}"/>
            </a:ext>
          </a:extLst>
        </xdr:cNvPr>
        <xdr:cNvSpPr/>
      </xdr:nvSpPr>
      <xdr:spPr>
        <a:xfrm>
          <a:off x="9401175" y="1374140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132651</xdr:rowOff>
    </xdr:from>
    <xdr:to>
      <xdr:col>50</xdr:col>
      <xdr:colOff>165100</xdr:colOff>
      <xdr:row>85</xdr:row>
      <xdr:rowOff>62801</xdr:rowOff>
    </xdr:to>
    <xdr:sp macro="" textlink="">
      <xdr:nvSpPr>
        <xdr:cNvPr id="352" name="フローチャート: 判断 351">
          <a:extLst>
            <a:ext uri="{FF2B5EF4-FFF2-40B4-BE49-F238E27FC236}">
              <a16:creationId xmlns:a16="http://schemas.microsoft.com/office/drawing/2014/main" id="{684780A5-628A-4F42-88DE-32919FEBB3A8}"/>
            </a:ext>
          </a:extLst>
        </xdr:cNvPr>
        <xdr:cNvSpPr/>
      </xdr:nvSpPr>
      <xdr:spPr>
        <a:xfrm>
          <a:off x="8639175" y="1374387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141605</xdr:rowOff>
    </xdr:from>
    <xdr:to>
      <xdr:col>46</xdr:col>
      <xdr:colOff>38100</xdr:colOff>
      <xdr:row>85</xdr:row>
      <xdr:rowOff>71755</xdr:rowOff>
    </xdr:to>
    <xdr:sp macro="" textlink="">
      <xdr:nvSpPr>
        <xdr:cNvPr id="353" name="フローチャート: 判断 352">
          <a:extLst>
            <a:ext uri="{FF2B5EF4-FFF2-40B4-BE49-F238E27FC236}">
              <a16:creationId xmlns:a16="http://schemas.microsoft.com/office/drawing/2014/main" id="{F92DC292-CD60-42F6-8AC8-20313B1E3ACB}"/>
            </a:ext>
          </a:extLst>
        </xdr:cNvPr>
        <xdr:cNvSpPr/>
      </xdr:nvSpPr>
      <xdr:spPr>
        <a:xfrm>
          <a:off x="7839075" y="1375600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141033</xdr:rowOff>
    </xdr:from>
    <xdr:to>
      <xdr:col>41</xdr:col>
      <xdr:colOff>101600</xdr:colOff>
      <xdr:row>85</xdr:row>
      <xdr:rowOff>71183</xdr:rowOff>
    </xdr:to>
    <xdr:sp macro="" textlink="">
      <xdr:nvSpPr>
        <xdr:cNvPr id="354" name="フローチャート: 判断 353">
          <a:extLst>
            <a:ext uri="{FF2B5EF4-FFF2-40B4-BE49-F238E27FC236}">
              <a16:creationId xmlns:a16="http://schemas.microsoft.com/office/drawing/2014/main" id="{C6CB126D-D29E-4C0E-AA5C-E8968CBBF55C}"/>
            </a:ext>
          </a:extLst>
        </xdr:cNvPr>
        <xdr:cNvSpPr/>
      </xdr:nvSpPr>
      <xdr:spPr>
        <a:xfrm>
          <a:off x="7029450" y="1375543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132651</xdr:rowOff>
    </xdr:from>
    <xdr:to>
      <xdr:col>36</xdr:col>
      <xdr:colOff>165100</xdr:colOff>
      <xdr:row>85</xdr:row>
      <xdr:rowOff>62801</xdr:rowOff>
    </xdr:to>
    <xdr:sp macro="" textlink="">
      <xdr:nvSpPr>
        <xdr:cNvPr id="355" name="フローチャート: 判断 354">
          <a:extLst>
            <a:ext uri="{FF2B5EF4-FFF2-40B4-BE49-F238E27FC236}">
              <a16:creationId xmlns:a16="http://schemas.microsoft.com/office/drawing/2014/main" id="{DB3A215B-A217-4B61-98ED-B7D326BD4D4B}"/>
            </a:ext>
          </a:extLst>
        </xdr:cNvPr>
        <xdr:cNvSpPr/>
      </xdr:nvSpPr>
      <xdr:spPr>
        <a:xfrm>
          <a:off x="6238875" y="1374387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6A3E0FA-D3CB-45A9-96F5-A1DB0CB40314}"/>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8EEB2554-43EC-40EC-A40C-0E197B29113A}"/>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4C3B1D9A-5B08-4D16-A8DE-EBE7B3898124}"/>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1E640213-1D80-4D42-A1DD-C6D22E645EF0}"/>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93938F8B-80A9-454A-83D6-AF193F8126C3}"/>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117030</xdr:rowOff>
    </xdr:from>
    <xdr:to>
      <xdr:col>55</xdr:col>
      <xdr:colOff>50800</xdr:colOff>
      <xdr:row>86</xdr:row>
      <xdr:rowOff>47180</xdr:rowOff>
    </xdr:to>
    <xdr:sp macro="" textlink="">
      <xdr:nvSpPr>
        <xdr:cNvPr id="361" name="楕円 360">
          <a:extLst>
            <a:ext uri="{FF2B5EF4-FFF2-40B4-BE49-F238E27FC236}">
              <a16:creationId xmlns:a16="http://schemas.microsoft.com/office/drawing/2014/main" id="{8114B118-AF9C-4464-9128-37B02BEB9A92}"/>
            </a:ext>
          </a:extLst>
        </xdr:cNvPr>
        <xdr:cNvSpPr/>
      </xdr:nvSpPr>
      <xdr:spPr>
        <a:xfrm>
          <a:off x="9401175" y="1389018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31957</xdr:rowOff>
    </xdr:from>
    <xdr:ext cx="469744" cy="259045"/>
    <xdr:sp macro="" textlink="">
      <xdr:nvSpPr>
        <xdr:cNvPr id="362" name="【公営住宅】&#10;一人当たり面積該当値テキスト">
          <a:extLst>
            <a:ext uri="{FF2B5EF4-FFF2-40B4-BE49-F238E27FC236}">
              <a16:creationId xmlns:a16="http://schemas.microsoft.com/office/drawing/2014/main" id="{C3B7E8FA-1D1B-4190-91A2-675254E511BD}"/>
            </a:ext>
          </a:extLst>
        </xdr:cNvPr>
        <xdr:cNvSpPr txBox="1"/>
      </xdr:nvSpPr>
      <xdr:spPr>
        <a:xfrm>
          <a:off x="9467850" y="1380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118745</xdr:rowOff>
    </xdr:from>
    <xdr:to>
      <xdr:col>50</xdr:col>
      <xdr:colOff>165100</xdr:colOff>
      <xdr:row>86</xdr:row>
      <xdr:rowOff>48895</xdr:rowOff>
    </xdr:to>
    <xdr:sp macro="" textlink="">
      <xdr:nvSpPr>
        <xdr:cNvPr id="363" name="楕円 362">
          <a:extLst>
            <a:ext uri="{FF2B5EF4-FFF2-40B4-BE49-F238E27FC236}">
              <a16:creationId xmlns:a16="http://schemas.microsoft.com/office/drawing/2014/main" id="{E05C86F1-F091-4F6A-B5FC-056851580D8E}"/>
            </a:ext>
          </a:extLst>
        </xdr:cNvPr>
        <xdr:cNvSpPr/>
      </xdr:nvSpPr>
      <xdr:spPr>
        <a:xfrm>
          <a:off x="8639175" y="1389507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167830</xdr:rowOff>
    </xdr:from>
    <xdr:to>
      <xdr:col>55</xdr:col>
      <xdr:colOff>0</xdr:colOff>
      <xdr:row>85</xdr:row>
      <xdr:rowOff>169545</xdr:rowOff>
    </xdr:to>
    <xdr:cxnSp macro="">
      <xdr:nvCxnSpPr>
        <xdr:cNvPr id="364" name="直線コネクタ 363">
          <a:extLst>
            <a:ext uri="{FF2B5EF4-FFF2-40B4-BE49-F238E27FC236}">
              <a16:creationId xmlns:a16="http://schemas.microsoft.com/office/drawing/2014/main" id="{20B78C65-5A23-43BC-B6C2-9FF258202BDC}"/>
            </a:ext>
          </a:extLst>
        </xdr:cNvPr>
        <xdr:cNvCxnSpPr/>
      </xdr:nvCxnSpPr>
      <xdr:spPr>
        <a:xfrm flipV="1">
          <a:off x="8686800" y="1393780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120841</xdr:rowOff>
    </xdr:from>
    <xdr:to>
      <xdr:col>46</xdr:col>
      <xdr:colOff>38100</xdr:colOff>
      <xdr:row>86</xdr:row>
      <xdr:rowOff>50991</xdr:rowOff>
    </xdr:to>
    <xdr:sp macro="" textlink="">
      <xdr:nvSpPr>
        <xdr:cNvPr id="365" name="楕円 364">
          <a:extLst>
            <a:ext uri="{FF2B5EF4-FFF2-40B4-BE49-F238E27FC236}">
              <a16:creationId xmlns:a16="http://schemas.microsoft.com/office/drawing/2014/main" id="{4D3A15A4-684D-4EA3-B036-D21D41776027}"/>
            </a:ext>
          </a:extLst>
        </xdr:cNvPr>
        <xdr:cNvSpPr/>
      </xdr:nvSpPr>
      <xdr:spPr>
        <a:xfrm>
          <a:off x="7839075" y="1389716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169545</xdr:rowOff>
    </xdr:from>
    <xdr:to>
      <xdr:col>50</xdr:col>
      <xdr:colOff>114300</xdr:colOff>
      <xdr:row>86</xdr:row>
      <xdr:rowOff>191</xdr:rowOff>
    </xdr:to>
    <xdr:cxnSp macro="">
      <xdr:nvCxnSpPr>
        <xdr:cNvPr id="366" name="直線コネクタ 365">
          <a:extLst>
            <a:ext uri="{FF2B5EF4-FFF2-40B4-BE49-F238E27FC236}">
              <a16:creationId xmlns:a16="http://schemas.microsoft.com/office/drawing/2014/main" id="{B3181A59-4BB1-4DC8-B8CE-0A3C581EE5A8}"/>
            </a:ext>
          </a:extLst>
        </xdr:cNvPr>
        <xdr:cNvCxnSpPr/>
      </xdr:nvCxnSpPr>
      <xdr:spPr>
        <a:xfrm flipV="1">
          <a:off x="7886700" y="13933170"/>
          <a:ext cx="800100" cy="2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122365</xdr:rowOff>
    </xdr:from>
    <xdr:to>
      <xdr:col>41</xdr:col>
      <xdr:colOff>101600</xdr:colOff>
      <xdr:row>86</xdr:row>
      <xdr:rowOff>52515</xdr:rowOff>
    </xdr:to>
    <xdr:sp macro="" textlink="">
      <xdr:nvSpPr>
        <xdr:cNvPr id="367" name="楕円 366">
          <a:extLst>
            <a:ext uri="{FF2B5EF4-FFF2-40B4-BE49-F238E27FC236}">
              <a16:creationId xmlns:a16="http://schemas.microsoft.com/office/drawing/2014/main" id="{7D78DFE9-0E01-4E09-96D5-7BB5466933F8}"/>
            </a:ext>
          </a:extLst>
        </xdr:cNvPr>
        <xdr:cNvSpPr/>
      </xdr:nvSpPr>
      <xdr:spPr>
        <a:xfrm>
          <a:off x="7029450" y="1389869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191</xdr:rowOff>
    </xdr:from>
    <xdr:to>
      <xdr:col>45</xdr:col>
      <xdr:colOff>177800</xdr:colOff>
      <xdr:row>86</xdr:row>
      <xdr:rowOff>1715</xdr:rowOff>
    </xdr:to>
    <xdr:cxnSp macro="">
      <xdr:nvCxnSpPr>
        <xdr:cNvPr id="368" name="直線コネクタ 367">
          <a:extLst>
            <a:ext uri="{FF2B5EF4-FFF2-40B4-BE49-F238E27FC236}">
              <a16:creationId xmlns:a16="http://schemas.microsoft.com/office/drawing/2014/main" id="{4E46E78A-29B2-47AF-81F2-DFB85193671A}"/>
            </a:ext>
          </a:extLst>
        </xdr:cNvPr>
        <xdr:cNvCxnSpPr/>
      </xdr:nvCxnSpPr>
      <xdr:spPr>
        <a:xfrm flipV="1">
          <a:off x="7077075" y="13935266"/>
          <a:ext cx="809625"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123889</xdr:rowOff>
    </xdr:from>
    <xdr:to>
      <xdr:col>36</xdr:col>
      <xdr:colOff>165100</xdr:colOff>
      <xdr:row>86</xdr:row>
      <xdr:rowOff>54039</xdr:rowOff>
    </xdr:to>
    <xdr:sp macro="" textlink="">
      <xdr:nvSpPr>
        <xdr:cNvPr id="369" name="楕円 368">
          <a:extLst>
            <a:ext uri="{FF2B5EF4-FFF2-40B4-BE49-F238E27FC236}">
              <a16:creationId xmlns:a16="http://schemas.microsoft.com/office/drawing/2014/main" id="{DE00390C-9A1D-4244-A4C5-2A727B18D2AA}"/>
            </a:ext>
          </a:extLst>
        </xdr:cNvPr>
        <xdr:cNvSpPr/>
      </xdr:nvSpPr>
      <xdr:spPr>
        <a:xfrm>
          <a:off x="6238875" y="1389386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1715</xdr:rowOff>
    </xdr:from>
    <xdr:to>
      <xdr:col>41</xdr:col>
      <xdr:colOff>50800</xdr:colOff>
      <xdr:row>86</xdr:row>
      <xdr:rowOff>3239</xdr:rowOff>
    </xdr:to>
    <xdr:cxnSp macro="">
      <xdr:nvCxnSpPr>
        <xdr:cNvPr id="370" name="直線コネクタ 369">
          <a:extLst>
            <a:ext uri="{FF2B5EF4-FFF2-40B4-BE49-F238E27FC236}">
              <a16:creationId xmlns:a16="http://schemas.microsoft.com/office/drawing/2014/main" id="{D230199C-03FD-4207-8FD6-AC4C41D1211A}"/>
            </a:ext>
          </a:extLst>
        </xdr:cNvPr>
        <xdr:cNvCxnSpPr/>
      </xdr:nvCxnSpPr>
      <xdr:spPr>
        <a:xfrm flipV="1">
          <a:off x="6286500" y="13936790"/>
          <a:ext cx="790575" cy="4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79328</xdr:rowOff>
    </xdr:from>
    <xdr:ext cx="469744" cy="259045"/>
    <xdr:sp macro="" textlink="">
      <xdr:nvSpPr>
        <xdr:cNvPr id="371" name="n_1aveValue【公営住宅】&#10;一人当たり面積">
          <a:extLst>
            <a:ext uri="{FF2B5EF4-FFF2-40B4-BE49-F238E27FC236}">
              <a16:creationId xmlns:a16="http://schemas.microsoft.com/office/drawing/2014/main" id="{4C87C9D2-9989-4DDD-8E9A-CC86B076A470}"/>
            </a:ext>
          </a:extLst>
        </xdr:cNvPr>
        <xdr:cNvSpPr txBox="1"/>
      </xdr:nvSpPr>
      <xdr:spPr>
        <a:xfrm>
          <a:off x="8458277" y="13528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88282</xdr:rowOff>
    </xdr:from>
    <xdr:ext cx="469744" cy="259045"/>
    <xdr:sp macro="" textlink="">
      <xdr:nvSpPr>
        <xdr:cNvPr id="372" name="n_2aveValue【公営住宅】&#10;一人当たり面積">
          <a:extLst>
            <a:ext uri="{FF2B5EF4-FFF2-40B4-BE49-F238E27FC236}">
              <a16:creationId xmlns:a16="http://schemas.microsoft.com/office/drawing/2014/main" id="{5E7164B4-22E0-425D-A23D-D4BAA1D5D663}"/>
            </a:ext>
          </a:extLst>
        </xdr:cNvPr>
        <xdr:cNvSpPr txBox="1"/>
      </xdr:nvSpPr>
      <xdr:spPr>
        <a:xfrm>
          <a:off x="7677227" y="1353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87710</xdr:rowOff>
    </xdr:from>
    <xdr:ext cx="469744" cy="259045"/>
    <xdr:sp macro="" textlink="">
      <xdr:nvSpPr>
        <xdr:cNvPr id="373" name="n_3aveValue【公営住宅】&#10;一人当たり面積">
          <a:extLst>
            <a:ext uri="{FF2B5EF4-FFF2-40B4-BE49-F238E27FC236}">
              <a16:creationId xmlns:a16="http://schemas.microsoft.com/office/drawing/2014/main" id="{F525BA3C-782D-4F57-8A6A-BB1954B625CD}"/>
            </a:ext>
          </a:extLst>
        </xdr:cNvPr>
        <xdr:cNvSpPr txBox="1"/>
      </xdr:nvSpPr>
      <xdr:spPr>
        <a:xfrm>
          <a:off x="6867602" y="13533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79328</xdr:rowOff>
    </xdr:from>
    <xdr:ext cx="469744" cy="259045"/>
    <xdr:sp macro="" textlink="">
      <xdr:nvSpPr>
        <xdr:cNvPr id="374" name="n_4aveValue【公営住宅】&#10;一人当たり面積">
          <a:extLst>
            <a:ext uri="{FF2B5EF4-FFF2-40B4-BE49-F238E27FC236}">
              <a16:creationId xmlns:a16="http://schemas.microsoft.com/office/drawing/2014/main" id="{7A04EBFA-8D87-472F-BD87-15135041D1B1}"/>
            </a:ext>
          </a:extLst>
        </xdr:cNvPr>
        <xdr:cNvSpPr txBox="1"/>
      </xdr:nvSpPr>
      <xdr:spPr>
        <a:xfrm>
          <a:off x="6067502" y="13528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40022</xdr:rowOff>
    </xdr:from>
    <xdr:ext cx="469744" cy="259045"/>
    <xdr:sp macro="" textlink="">
      <xdr:nvSpPr>
        <xdr:cNvPr id="375" name="n_1mainValue【公営住宅】&#10;一人当たり面積">
          <a:extLst>
            <a:ext uri="{FF2B5EF4-FFF2-40B4-BE49-F238E27FC236}">
              <a16:creationId xmlns:a16="http://schemas.microsoft.com/office/drawing/2014/main" id="{60436DB7-F57A-401F-9311-14951173818D}"/>
            </a:ext>
          </a:extLst>
        </xdr:cNvPr>
        <xdr:cNvSpPr txBox="1"/>
      </xdr:nvSpPr>
      <xdr:spPr>
        <a:xfrm>
          <a:off x="8458277" y="13975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42118</xdr:rowOff>
    </xdr:from>
    <xdr:ext cx="469744" cy="259045"/>
    <xdr:sp macro="" textlink="">
      <xdr:nvSpPr>
        <xdr:cNvPr id="376" name="n_2mainValue【公営住宅】&#10;一人当たり面積">
          <a:extLst>
            <a:ext uri="{FF2B5EF4-FFF2-40B4-BE49-F238E27FC236}">
              <a16:creationId xmlns:a16="http://schemas.microsoft.com/office/drawing/2014/main" id="{3F0E2E53-DBE8-4F6A-94CE-E4B090F2739A}"/>
            </a:ext>
          </a:extLst>
        </xdr:cNvPr>
        <xdr:cNvSpPr txBox="1"/>
      </xdr:nvSpPr>
      <xdr:spPr>
        <a:xfrm>
          <a:off x="7677227" y="13980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43642</xdr:rowOff>
    </xdr:from>
    <xdr:ext cx="469744" cy="259045"/>
    <xdr:sp macro="" textlink="">
      <xdr:nvSpPr>
        <xdr:cNvPr id="377" name="n_3mainValue【公営住宅】&#10;一人当たり面積">
          <a:extLst>
            <a:ext uri="{FF2B5EF4-FFF2-40B4-BE49-F238E27FC236}">
              <a16:creationId xmlns:a16="http://schemas.microsoft.com/office/drawing/2014/main" id="{7AB90FDA-50F2-4C1E-8B97-0027A274E4CB}"/>
            </a:ext>
          </a:extLst>
        </xdr:cNvPr>
        <xdr:cNvSpPr txBox="1"/>
      </xdr:nvSpPr>
      <xdr:spPr>
        <a:xfrm>
          <a:off x="6867602" y="13981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45166</xdr:rowOff>
    </xdr:from>
    <xdr:ext cx="469744" cy="259045"/>
    <xdr:sp macro="" textlink="">
      <xdr:nvSpPr>
        <xdr:cNvPr id="378" name="n_4mainValue【公営住宅】&#10;一人当たり面積">
          <a:extLst>
            <a:ext uri="{FF2B5EF4-FFF2-40B4-BE49-F238E27FC236}">
              <a16:creationId xmlns:a16="http://schemas.microsoft.com/office/drawing/2014/main" id="{935A7F2F-CD1F-4B83-B854-E17947E44D49}"/>
            </a:ext>
          </a:extLst>
        </xdr:cNvPr>
        <xdr:cNvSpPr txBox="1"/>
      </xdr:nvSpPr>
      <xdr:spPr>
        <a:xfrm>
          <a:off x="6067502" y="13983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5EDECEDC-3675-4FB5-8011-732B98A143A2}"/>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E6ED2452-8E95-4F15-A2EF-ABAE11A0263F}"/>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C97554F9-3045-42BD-9C71-6AEDE688C43C}"/>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77BEEC73-30DB-4636-8716-7FB852156415}"/>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E1A2AA56-1284-4D71-8FCC-0779AA9ACF38}"/>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A97D3E6E-F4BA-4F54-9092-A4E1FD0650B6}"/>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2086FC46-CDDF-453A-AF38-E6A049D61CA6}"/>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560203CD-BD49-4C85-8657-099E73BD4D66}"/>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C48CE00F-8F89-4363-8CF5-6EB1738449AE}"/>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5B070828-CA29-4578-997B-865B58FCBA7E}"/>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BBE163F7-D3B7-4D82-964A-C0B6EB884678}"/>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1EBFBB4F-699D-4784-885A-DEFF0B4C91F2}"/>
            </a:ext>
          </a:extLst>
        </xdr:cNvPr>
        <xdr:cNvCxnSpPr/>
      </xdr:nvCxnSpPr>
      <xdr:spPr>
        <a:xfrm>
          <a:off x="6858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CEBF9A77-94C3-4251-A435-5F5D50B5FAF2}"/>
            </a:ext>
          </a:extLst>
        </xdr:cNvPr>
        <xdr:cNvSpPr txBox="1"/>
      </xdr:nvSpPr>
      <xdr:spPr>
        <a:xfrm>
          <a:off x="2789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4CADD066-016B-467E-A0E0-38A5C1177DD5}"/>
            </a:ext>
          </a:extLst>
        </xdr:cNvPr>
        <xdr:cNvCxnSpPr/>
      </xdr:nvCxnSpPr>
      <xdr:spPr>
        <a:xfrm>
          <a:off x="6858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6AEC804E-E63E-4462-81EA-CBD3DA459F0D}"/>
            </a:ext>
          </a:extLst>
        </xdr:cNvPr>
        <xdr:cNvSpPr txBox="1"/>
      </xdr:nvSpPr>
      <xdr:spPr>
        <a:xfrm>
          <a:off x="339891"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DEE374BC-8A10-4CB7-A6D3-C93CF23790E7}"/>
            </a:ext>
          </a:extLst>
        </xdr:cNvPr>
        <xdr:cNvCxnSpPr/>
      </xdr:nvCxnSpPr>
      <xdr:spPr>
        <a:xfrm>
          <a:off x="6858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6BDBDBCB-BAFA-4594-8A47-086679621462}"/>
            </a:ext>
          </a:extLst>
        </xdr:cNvPr>
        <xdr:cNvSpPr txBox="1"/>
      </xdr:nvSpPr>
      <xdr:spPr>
        <a:xfrm>
          <a:off x="339891"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4164AB86-8B44-4713-9302-A049C44B5946}"/>
            </a:ext>
          </a:extLst>
        </xdr:cNvPr>
        <xdr:cNvCxnSpPr/>
      </xdr:nvCxnSpPr>
      <xdr:spPr>
        <a:xfrm>
          <a:off x="6858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E88AC293-E510-4EB0-B0A4-D937B61F430E}"/>
            </a:ext>
          </a:extLst>
        </xdr:cNvPr>
        <xdr:cNvSpPr txBox="1"/>
      </xdr:nvSpPr>
      <xdr:spPr>
        <a:xfrm>
          <a:off x="339891"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B5A9AA97-CA30-4A07-B433-B87651B4AA87}"/>
            </a:ext>
          </a:extLst>
        </xdr:cNvPr>
        <xdr:cNvCxnSpPr/>
      </xdr:nvCxnSpPr>
      <xdr:spPr>
        <a:xfrm>
          <a:off x="6858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C2548D5E-DB10-4915-AA26-7FA039B5F81E}"/>
            </a:ext>
          </a:extLst>
        </xdr:cNvPr>
        <xdr:cNvSpPr txBox="1"/>
      </xdr:nvSpPr>
      <xdr:spPr>
        <a:xfrm>
          <a:off x="339891"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2558C0A7-CBDC-4A7A-81AD-CD511A15742C}"/>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D5076E33-F367-465D-AB22-CA7C71A05867}"/>
            </a:ext>
          </a:extLst>
        </xdr:cNvPr>
        <xdr:cNvSpPr txBox="1"/>
      </xdr:nvSpPr>
      <xdr:spPr>
        <a:xfrm>
          <a:off x="3881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港湾・漁港】&#10;有形固定資産減価償却率グラフ枠">
          <a:extLst>
            <a:ext uri="{FF2B5EF4-FFF2-40B4-BE49-F238E27FC236}">
              <a16:creationId xmlns:a16="http://schemas.microsoft.com/office/drawing/2014/main" id="{D9947B7A-7274-4314-BACD-BBE8D2957D85}"/>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158114</xdr:rowOff>
    </xdr:from>
    <xdr:to>
      <xdr:col>24</xdr:col>
      <xdr:colOff>62865</xdr:colOff>
      <xdr:row>107</xdr:row>
      <xdr:rowOff>133350</xdr:rowOff>
    </xdr:to>
    <xdr:cxnSp macro="">
      <xdr:nvCxnSpPr>
        <xdr:cNvPr id="403" name="直線コネクタ 402">
          <a:extLst>
            <a:ext uri="{FF2B5EF4-FFF2-40B4-BE49-F238E27FC236}">
              <a16:creationId xmlns:a16="http://schemas.microsoft.com/office/drawing/2014/main" id="{89CDF2E6-0C0D-49CC-BA77-FAE3107553CC}"/>
            </a:ext>
          </a:extLst>
        </xdr:cNvPr>
        <xdr:cNvCxnSpPr/>
      </xdr:nvCxnSpPr>
      <xdr:spPr>
        <a:xfrm flipV="1">
          <a:off x="4180840" y="16449039"/>
          <a:ext cx="0" cy="11722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137177</xdr:rowOff>
    </xdr:from>
    <xdr:ext cx="405111" cy="259045"/>
    <xdr:sp macro="" textlink="">
      <xdr:nvSpPr>
        <xdr:cNvPr id="404" name="【港湾・漁港】&#10;有形固定資産減価償却率最小値テキスト">
          <a:extLst>
            <a:ext uri="{FF2B5EF4-FFF2-40B4-BE49-F238E27FC236}">
              <a16:creationId xmlns:a16="http://schemas.microsoft.com/office/drawing/2014/main" id="{26788CB9-0117-4AB6-AC70-2C8796A65A19}"/>
            </a:ext>
          </a:extLst>
        </xdr:cNvPr>
        <xdr:cNvSpPr txBox="1"/>
      </xdr:nvSpPr>
      <xdr:spPr>
        <a:xfrm>
          <a:off x="4219575" y="17628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133350</xdr:rowOff>
    </xdr:from>
    <xdr:to>
      <xdr:col>24</xdr:col>
      <xdr:colOff>152400</xdr:colOff>
      <xdr:row>107</xdr:row>
      <xdr:rowOff>133350</xdr:rowOff>
    </xdr:to>
    <xdr:cxnSp macro="">
      <xdr:nvCxnSpPr>
        <xdr:cNvPr id="405" name="直線コネクタ 404">
          <a:extLst>
            <a:ext uri="{FF2B5EF4-FFF2-40B4-BE49-F238E27FC236}">
              <a16:creationId xmlns:a16="http://schemas.microsoft.com/office/drawing/2014/main" id="{A377885B-D4F1-4A91-A767-E5B3C0C7CCFE}"/>
            </a:ext>
          </a:extLst>
        </xdr:cNvPr>
        <xdr:cNvCxnSpPr/>
      </xdr:nvCxnSpPr>
      <xdr:spPr>
        <a:xfrm>
          <a:off x="4105275" y="176212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104791</xdr:rowOff>
    </xdr:from>
    <xdr:ext cx="405111" cy="259045"/>
    <xdr:sp macro="" textlink="">
      <xdr:nvSpPr>
        <xdr:cNvPr id="406" name="【港湾・漁港】&#10;有形固定資産減価償却率最大値テキスト">
          <a:extLst>
            <a:ext uri="{FF2B5EF4-FFF2-40B4-BE49-F238E27FC236}">
              <a16:creationId xmlns:a16="http://schemas.microsoft.com/office/drawing/2014/main" id="{5A839C0A-ADE2-43D3-B089-A7B38CBEC68E}"/>
            </a:ext>
          </a:extLst>
        </xdr:cNvPr>
        <xdr:cNvSpPr txBox="1"/>
      </xdr:nvSpPr>
      <xdr:spPr>
        <a:xfrm>
          <a:off x="4219575" y="16217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158114</xdr:rowOff>
    </xdr:from>
    <xdr:to>
      <xdr:col>24</xdr:col>
      <xdr:colOff>152400</xdr:colOff>
      <xdr:row>100</xdr:row>
      <xdr:rowOff>158114</xdr:rowOff>
    </xdr:to>
    <xdr:cxnSp macro="">
      <xdr:nvCxnSpPr>
        <xdr:cNvPr id="407" name="直線コネクタ 406">
          <a:extLst>
            <a:ext uri="{FF2B5EF4-FFF2-40B4-BE49-F238E27FC236}">
              <a16:creationId xmlns:a16="http://schemas.microsoft.com/office/drawing/2014/main" id="{59C381C0-51FB-4041-9BAE-AB61AF8640C4}"/>
            </a:ext>
          </a:extLst>
        </xdr:cNvPr>
        <xdr:cNvCxnSpPr/>
      </xdr:nvCxnSpPr>
      <xdr:spPr>
        <a:xfrm>
          <a:off x="4105275" y="164490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97172</xdr:rowOff>
    </xdr:from>
    <xdr:ext cx="405111" cy="259045"/>
    <xdr:sp macro="" textlink="">
      <xdr:nvSpPr>
        <xdr:cNvPr id="408" name="【港湾・漁港】&#10;有形固定資産減価償却率平均値テキスト">
          <a:extLst>
            <a:ext uri="{FF2B5EF4-FFF2-40B4-BE49-F238E27FC236}">
              <a16:creationId xmlns:a16="http://schemas.microsoft.com/office/drawing/2014/main" id="{B803ADB1-94FD-4EF4-BF32-32B764CC67CE}"/>
            </a:ext>
          </a:extLst>
        </xdr:cNvPr>
        <xdr:cNvSpPr txBox="1"/>
      </xdr:nvSpPr>
      <xdr:spPr>
        <a:xfrm>
          <a:off x="4219575" y="170707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118745</xdr:rowOff>
    </xdr:from>
    <xdr:to>
      <xdr:col>24</xdr:col>
      <xdr:colOff>114300</xdr:colOff>
      <xdr:row>105</xdr:row>
      <xdr:rowOff>48895</xdr:rowOff>
    </xdr:to>
    <xdr:sp macro="" textlink="">
      <xdr:nvSpPr>
        <xdr:cNvPr id="409" name="フローチャート: 判断 408">
          <a:extLst>
            <a:ext uri="{FF2B5EF4-FFF2-40B4-BE49-F238E27FC236}">
              <a16:creationId xmlns:a16="http://schemas.microsoft.com/office/drawing/2014/main" id="{769B3171-7644-4B78-B290-69F21A11CBAA}"/>
            </a:ext>
          </a:extLst>
        </xdr:cNvPr>
        <xdr:cNvSpPr/>
      </xdr:nvSpPr>
      <xdr:spPr>
        <a:xfrm>
          <a:off x="4124325" y="170954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101600</xdr:rowOff>
    </xdr:from>
    <xdr:to>
      <xdr:col>20</xdr:col>
      <xdr:colOff>38100</xdr:colOff>
      <xdr:row>105</xdr:row>
      <xdr:rowOff>31750</xdr:rowOff>
    </xdr:to>
    <xdr:sp macro="" textlink="">
      <xdr:nvSpPr>
        <xdr:cNvPr id="410" name="フローチャート: 判断 409">
          <a:extLst>
            <a:ext uri="{FF2B5EF4-FFF2-40B4-BE49-F238E27FC236}">
              <a16:creationId xmlns:a16="http://schemas.microsoft.com/office/drawing/2014/main" id="{0B5486A5-BE72-4482-A5C8-F5DE8E2DBE67}"/>
            </a:ext>
          </a:extLst>
        </xdr:cNvPr>
        <xdr:cNvSpPr/>
      </xdr:nvSpPr>
      <xdr:spPr>
        <a:xfrm>
          <a:off x="3381375" y="170783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78739</xdr:rowOff>
    </xdr:from>
    <xdr:to>
      <xdr:col>15</xdr:col>
      <xdr:colOff>101600</xdr:colOff>
      <xdr:row>105</xdr:row>
      <xdr:rowOff>8889</xdr:rowOff>
    </xdr:to>
    <xdr:sp macro="" textlink="">
      <xdr:nvSpPr>
        <xdr:cNvPr id="411" name="フローチャート: 判断 410">
          <a:extLst>
            <a:ext uri="{FF2B5EF4-FFF2-40B4-BE49-F238E27FC236}">
              <a16:creationId xmlns:a16="http://schemas.microsoft.com/office/drawing/2014/main" id="{7AD88167-9414-47BE-911B-5C03E3AAC61F}"/>
            </a:ext>
          </a:extLst>
        </xdr:cNvPr>
        <xdr:cNvSpPr/>
      </xdr:nvSpPr>
      <xdr:spPr>
        <a:xfrm>
          <a:off x="2571750" y="170522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52070</xdr:rowOff>
    </xdr:from>
    <xdr:to>
      <xdr:col>10</xdr:col>
      <xdr:colOff>165100</xdr:colOff>
      <xdr:row>104</xdr:row>
      <xdr:rowOff>153670</xdr:rowOff>
    </xdr:to>
    <xdr:sp macro="" textlink="">
      <xdr:nvSpPr>
        <xdr:cNvPr id="412" name="フローチャート: 判断 411">
          <a:extLst>
            <a:ext uri="{FF2B5EF4-FFF2-40B4-BE49-F238E27FC236}">
              <a16:creationId xmlns:a16="http://schemas.microsoft.com/office/drawing/2014/main" id="{43779E5E-BA14-4A47-8F35-60E33287A7A1}"/>
            </a:ext>
          </a:extLst>
        </xdr:cNvPr>
        <xdr:cNvSpPr/>
      </xdr:nvSpPr>
      <xdr:spPr>
        <a:xfrm>
          <a:off x="1781175" y="1702244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42545</xdr:rowOff>
    </xdr:from>
    <xdr:to>
      <xdr:col>6</xdr:col>
      <xdr:colOff>38100</xdr:colOff>
      <xdr:row>104</xdr:row>
      <xdr:rowOff>144145</xdr:rowOff>
    </xdr:to>
    <xdr:sp macro="" textlink="">
      <xdr:nvSpPr>
        <xdr:cNvPr id="413" name="フローチャート: 判断 412">
          <a:extLst>
            <a:ext uri="{FF2B5EF4-FFF2-40B4-BE49-F238E27FC236}">
              <a16:creationId xmlns:a16="http://schemas.microsoft.com/office/drawing/2014/main" id="{6E887FC0-8CE7-4161-928C-294DCBAFE035}"/>
            </a:ext>
          </a:extLst>
        </xdr:cNvPr>
        <xdr:cNvSpPr/>
      </xdr:nvSpPr>
      <xdr:spPr>
        <a:xfrm>
          <a:off x="981075" y="170192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EF8177B9-5946-411D-85C0-B56E849419C3}"/>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8871D9C8-4795-4CCC-A9D4-25E0F83AF142}"/>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6E29F633-F54E-4CD1-BD8D-0C27A5CCD7E2}"/>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50566CA8-218A-4FDB-B1C2-0790D714E3AC}"/>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FFC97707-BE98-4886-A6D1-D72D1E5181BE}"/>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61595</xdr:rowOff>
    </xdr:from>
    <xdr:to>
      <xdr:col>24</xdr:col>
      <xdr:colOff>114300</xdr:colOff>
      <xdr:row>104</xdr:row>
      <xdr:rowOff>163195</xdr:rowOff>
    </xdr:to>
    <xdr:sp macro="" textlink="">
      <xdr:nvSpPr>
        <xdr:cNvPr id="419" name="楕円 418">
          <a:extLst>
            <a:ext uri="{FF2B5EF4-FFF2-40B4-BE49-F238E27FC236}">
              <a16:creationId xmlns:a16="http://schemas.microsoft.com/office/drawing/2014/main" id="{C0FFC54F-03B8-4BB5-8E16-745AB1464620}"/>
            </a:ext>
          </a:extLst>
        </xdr:cNvPr>
        <xdr:cNvSpPr/>
      </xdr:nvSpPr>
      <xdr:spPr>
        <a:xfrm>
          <a:off x="4124325" y="170383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84472</xdr:rowOff>
    </xdr:from>
    <xdr:ext cx="405111" cy="259045"/>
    <xdr:sp macro="" textlink="">
      <xdr:nvSpPr>
        <xdr:cNvPr id="420" name="【港湾・漁港】&#10;有形固定資産減価償却率該当値テキスト">
          <a:extLst>
            <a:ext uri="{FF2B5EF4-FFF2-40B4-BE49-F238E27FC236}">
              <a16:creationId xmlns:a16="http://schemas.microsoft.com/office/drawing/2014/main" id="{92AF3581-3C43-43A2-9D89-264B02655FDC}"/>
            </a:ext>
          </a:extLst>
        </xdr:cNvPr>
        <xdr:cNvSpPr txBox="1"/>
      </xdr:nvSpPr>
      <xdr:spPr>
        <a:xfrm>
          <a:off x="4219575" y="16889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15875</xdr:rowOff>
    </xdr:from>
    <xdr:to>
      <xdr:col>20</xdr:col>
      <xdr:colOff>38100</xdr:colOff>
      <xdr:row>104</xdr:row>
      <xdr:rowOff>117475</xdr:rowOff>
    </xdr:to>
    <xdr:sp macro="" textlink="">
      <xdr:nvSpPr>
        <xdr:cNvPr id="421" name="楕円 420">
          <a:extLst>
            <a:ext uri="{FF2B5EF4-FFF2-40B4-BE49-F238E27FC236}">
              <a16:creationId xmlns:a16="http://schemas.microsoft.com/office/drawing/2014/main" id="{9A74A4C0-F8C2-4248-B46F-2FF614F9FCAB}"/>
            </a:ext>
          </a:extLst>
        </xdr:cNvPr>
        <xdr:cNvSpPr/>
      </xdr:nvSpPr>
      <xdr:spPr>
        <a:xfrm>
          <a:off x="3381375" y="1698942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66675</xdr:rowOff>
    </xdr:from>
    <xdr:to>
      <xdr:col>24</xdr:col>
      <xdr:colOff>63500</xdr:colOff>
      <xdr:row>104</xdr:row>
      <xdr:rowOff>112395</xdr:rowOff>
    </xdr:to>
    <xdr:cxnSp macro="">
      <xdr:nvCxnSpPr>
        <xdr:cNvPr id="422" name="直線コネクタ 421">
          <a:extLst>
            <a:ext uri="{FF2B5EF4-FFF2-40B4-BE49-F238E27FC236}">
              <a16:creationId xmlns:a16="http://schemas.microsoft.com/office/drawing/2014/main" id="{2C09A44A-8A3E-40BE-ABF8-AB4FD04148A5}"/>
            </a:ext>
          </a:extLst>
        </xdr:cNvPr>
        <xdr:cNvCxnSpPr/>
      </xdr:nvCxnSpPr>
      <xdr:spPr>
        <a:xfrm>
          <a:off x="3429000" y="17037050"/>
          <a:ext cx="752475"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141605</xdr:rowOff>
    </xdr:from>
    <xdr:to>
      <xdr:col>15</xdr:col>
      <xdr:colOff>101600</xdr:colOff>
      <xdr:row>104</xdr:row>
      <xdr:rowOff>71755</xdr:rowOff>
    </xdr:to>
    <xdr:sp macro="" textlink="">
      <xdr:nvSpPr>
        <xdr:cNvPr id="423" name="楕円 422">
          <a:extLst>
            <a:ext uri="{FF2B5EF4-FFF2-40B4-BE49-F238E27FC236}">
              <a16:creationId xmlns:a16="http://schemas.microsoft.com/office/drawing/2014/main" id="{DCA20B83-6C0F-4997-A3FA-096B0083F549}"/>
            </a:ext>
          </a:extLst>
        </xdr:cNvPr>
        <xdr:cNvSpPr/>
      </xdr:nvSpPr>
      <xdr:spPr>
        <a:xfrm>
          <a:off x="2571750" y="169468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20955</xdr:rowOff>
    </xdr:from>
    <xdr:to>
      <xdr:col>19</xdr:col>
      <xdr:colOff>177800</xdr:colOff>
      <xdr:row>104</xdr:row>
      <xdr:rowOff>66675</xdr:rowOff>
    </xdr:to>
    <xdr:cxnSp macro="">
      <xdr:nvCxnSpPr>
        <xdr:cNvPr id="424" name="直線コネクタ 423">
          <a:extLst>
            <a:ext uri="{FF2B5EF4-FFF2-40B4-BE49-F238E27FC236}">
              <a16:creationId xmlns:a16="http://schemas.microsoft.com/office/drawing/2014/main" id="{78BFC4BB-D11D-4BD2-A06B-4172C0E92A2E}"/>
            </a:ext>
          </a:extLst>
        </xdr:cNvPr>
        <xdr:cNvCxnSpPr/>
      </xdr:nvCxnSpPr>
      <xdr:spPr>
        <a:xfrm>
          <a:off x="2619375" y="16994505"/>
          <a:ext cx="809625" cy="42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95886</xdr:rowOff>
    </xdr:from>
    <xdr:to>
      <xdr:col>10</xdr:col>
      <xdr:colOff>165100</xdr:colOff>
      <xdr:row>104</xdr:row>
      <xdr:rowOff>26036</xdr:rowOff>
    </xdr:to>
    <xdr:sp macro="" textlink="">
      <xdr:nvSpPr>
        <xdr:cNvPr id="425" name="楕円 424">
          <a:extLst>
            <a:ext uri="{FF2B5EF4-FFF2-40B4-BE49-F238E27FC236}">
              <a16:creationId xmlns:a16="http://schemas.microsoft.com/office/drawing/2014/main" id="{5BA7D95E-0BEE-4A13-AC98-CA04CC910B71}"/>
            </a:ext>
          </a:extLst>
        </xdr:cNvPr>
        <xdr:cNvSpPr/>
      </xdr:nvSpPr>
      <xdr:spPr>
        <a:xfrm>
          <a:off x="1781175" y="1689798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146686</xdr:rowOff>
    </xdr:from>
    <xdr:to>
      <xdr:col>15</xdr:col>
      <xdr:colOff>50800</xdr:colOff>
      <xdr:row>104</xdr:row>
      <xdr:rowOff>20955</xdr:rowOff>
    </xdr:to>
    <xdr:cxnSp macro="">
      <xdr:nvCxnSpPr>
        <xdr:cNvPr id="426" name="直線コネクタ 425">
          <a:extLst>
            <a:ext uri="{FF2B5EF4-FFF2-40B4-BE49-F238E27FC236}">
              <a16:creationId xmlns:a16="http://schemas.microsoft.com/office/drawing/2014/main" id="{1CB6ECEA-7B75-426C-B2F1-EA4F11C91329}"/>
            </a:ext>
          </a:extLst>
        </xdr:cNvPr>
        <xdr:cNvCxnSpPr/>
      </xdr:nvCxnSpPr>
      <xdr:spPr>
        <a:xfrm>
          <a:off x="1828800" y="16945611"/>
          <a:ext cx="790575" cy="48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50164</xdr:rowOff>
    </xdr:from>
    <xdr:to>
      <xdr:col>6</xdr:col>
      <xdr:colOff>38100</xdr:colOff>
      <xdr:row>103</xdr:row>
      <xdr:rowOff>151764</xdr:rowOff>
    </xdr:to>
    <xdr:sp macro="" textlink="">
      <xdr:nvSpPr>
        <xdr:cNvPr id="427" name="楕円 426">
          <a:extLst>
            <a:ext uri="{FF2B5EF4-FFF2-40B4-BE49-F238E27FC236}">
              <a16:creationId xmlns:a16="http://schemas.microsoft.com/office/drawing/2014/main" id="{A6352FF6-3421-43B6-B5A8-388A9FCF146D}"/>
            </a:ext>
          </a:extLst>
        </xdr:cNvPr>
        <xdr:cNvSpPr/>
      </xdr:nvSpPr>
      <xdr:spPr>
        <a:xfrm>
          <a:off x="981075" y="168490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100964</xdr:rowOff>
    </xdr:from>
    <xdr:to>
      <xdr:col>10</xdr:col>
      <xdr:colOff>114300</xdr:colOff>
      <xdr:row>103</xdr:row>
      <xdr:rowOff>146686</xdr:rowOff>
    </xdr:to>
    <xdr:cxnSp macro="">
      <xdr:nvCxnSpPr>
        <xdr:cNvPr id="428" name="直線コネクタ 427">
          <a:extLst>
            <a:ext uri="{FF2B5EF4-FFF2-40B4-BE49-F238E27FC236}">
              <a16:creationId xmlns:a16="http://schemas.microsoft.com/office/drawing/2014/main" id="{9201D17A-0D5B-478A-BBB1-558D14DF67B3}"/>
            </a:ext>
          </a:extLst>
        </xdr:cNvPr>
        <xdr:cNvCxnSpPr/>
      </xdr:nvCxnSpPr>
      <xdr:spPr>
        <a:xfrm>
          <a:off x="1028700" y="16906239"/>
          <a:ext cx="800100" cy="39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22877</xdr:rowOff>
    </xdr:from>
    <xdr:ext cx="405111" cy="259045"/>
    <xdr:sp macro="" textlink="">
      <xdr:nvSpPr>
        <xdr:cNvPr id="429" name="n_1aveValue【港湾・漁港】&#10;有形固定資産減価償却率">
          <a:extLst>
            <a:ext uri="{FF2B5EF4-FFF2-40B4-BE49-F238E27FC236}">
              <a16:creationId xmlns:a16="http://schemas.microsoft.com/office/drawing/2014/main" id="{910454B5-85AA-4536-BAA2-F370CD600ACF}"/>
            </a:ext>
          </a:extLst>
        </xdr:cNvPr>
        <xdr:cNvSpPr txBox="1"/>
      </xdr:nvSpPr>
      <xdr:spPr>
        <a:xfrm>
          <a:off x="3239144" y="17171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16</xdr:rowOff>
    </xdr:from>
    <xdr:ext cx="405111" cy="259045"/>
    <xdr:sp macro="" textlink="">
      <xdr:nvSpPr>
        <xdr:cNvPr id="430" name="n_2aveValue【港湾・漁港】&#10;有形固定資産減価償却率">
          <a:extLst>
            <a:ext uri="{FF2B5EF4-FFF2-40B4-BE49-F238E27FC236}">
              <a16:creationId xmlns:a16="http://schemas.microsoft.com/office/drawing/2014/main" id="{2EE39FE8-5872-4D51-947C-B201BCE1A7B9}"/>
            </a:ext>
          </a:extLst>
        </xdr:cNvPr>
        <xdr:cNvSpPr txBox="1"/>
      </xdr:nvSpPr>
      <xdr:spPr>
        <a:xfrm>
          <a:off x="2439044" y="17145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144797</xdr:rowOff>
    </xdr:from>
    <xdr:ext cx="405111" cy="259045"/>
    <xdr:sp macro="" textlink="">
      <xdr:nvSpPr>
        <xdr:cNvPr id="431" name="n_3aveValue【港湾・漁港】&#10;有形固定資産減価償却率">
          <a:extLst>
            <a:ext uri="{FF2B5EF4-FFF2-40B4-BE49-F238E27FC236}">
              <a16:creationId xmlns:a16="http://schemas.microsoft.com/office/drawing/2014/main" id="{621FDF49-9F3B-4D89-BAFE-63A37278F5F1}"/>
            </a:ext>
          </a:extLst>
        </xdr:cNvPr>
        <xdr:cNvSpPr txBox="1"/>
      </xdr:nvSpPr>
      <xdr:spPr>
        <a:xfrm>
          <a:off x="1648469" y="1711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135272</xdr:rowOff>
    </xdr:from>
    <xdr:ext cx="405111" cy="259045"/>
    <xdr:sp macro="" textlink="">
      <xdr:nvSpPr>
        <xdr:cNvPr id="432" name="n_4aveValue【港湾・漁港】&#10;有形固定資産減価償却率">
          <a:extLst>
            <a:ext uri="{FF2B5EF4-FFF2-40B4-BE49-F238E27FC236}">
              <a16:creationId xmlns:a16="http://schemas.microsoft.com/office/drawing/2014/main" id="{403CA3AC-0AB5-4A2C-BAFF-62AF136D35F3}"/>
            </a:ext>
          </a:extLst>
        </xdr:cNvPr>
        <xdr:cNvSpPr txBox="1"/>
      </xdr:nvSpPr>
      <xdr:spPr>
        <a:xfrm>
          <a:off x="848369" y="17108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134002</xdr:rowOff>
    </xdr:from>
    <xdr:ext cx="405111" cy="259045"/>
    <xdr:sp macro="" textlink="">
      <xdr:nvSpPr>
        <xdr:cNvPr id="433" name="n_1mainValue【港湾・漁港】&#10;有形固定資産減価償却率">
          <a:extLst>
            <a:ext uri="{FF2B5EF4-FFF2-40B4-BE49-F238E27FC236}">
              <a16:creationId xmlns:a16="http://schemas.microsoft.com/office/drawing/2014/main" id="{EF199072-30C3-4BAA-9D02-11FC68357D84}"/>
            </a:ext>
          </a:extLst>
        </xdr:cNvPr>
        <xdr:cNvSpPr txBox="1"/>
      </xdr:nvSpPr>
      <xdr:spPr>
        <a:xfrm>
          <a:off x="3239144" y="1676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88282</xdr:rowOff>
    </xdr:from>
    <xdr:ext cx="405111" cy="259045"/>
    <xdr:sp macro="" textlink="">
      <xdr:nvSpPr>
        <xdr:cNvPr id="434" name="n_2mainValue【港湾・漁港】&#10;有形固定資産減価償却率">
          <a:extLst>
            <a:ext uri="{FF2B5EF4-FFF2-40B4-BE49-F238E27FC236}">
              <a16:creationId xmlns:a16="http://schemas.microsoft.com/office/drawing/2014/main" id="{385C4F42-3965-48BF-A65D-AEA0414AD7E5}"/>
            </a:ext>
          </a:extLst>
        </xdr:cNvPr>
        <xdr:cNvSpPr txBox="1"/>
      </xdr:nvSpPr>
      <xdr:spPr>
        <a:xfrm>
          <a:off x="2439044" y="16715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42563</xdr:rowOff>
    </xdr:from>
    <xdr:ext cx="405111" cy="259045"/>
    <xdr:sp macro="" textlink="">
      <xdr:nvSpPr>
        <xdr:cNvPr id="435" name="n_3mainValue【港湾・漁港】&#10;有形固定資産減価償却率">
          <a:extLst>
            <a:ext uri="{FF2B5EF4-FFF2-40B4-BE49-F238E27FC236}">
              <a16:creationId xmlns:a16="http://schemas.microsoft.com/office/drawing/2014/main" id="{ACB3BA62-CDF5-4CC4-908A-E6C94706E3A1}"/>
            </a:ext>
          </a:extLst>
        </xdr:cNvPr>
        <xdr:cNvSpPr txBox="1"/>
      </xdr:nvSpPr>
      <xdr:spPr>
        <a:xfrm>
          <a:off x="1648469" y="16676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168291</xdr:rowOff>
    </xdr:from>
    <xdr:ext cx="405111" cy="259045"/>
    <xdr:sp macro="" textlink="">
      <xdr:nvSpPr>
        <xdr:cNvPr id="436" name="n_4mainValue【港湾・漁港】&#10;有形固定資産減価償却率">
          <a:extLst>
            <a:ext uri="{FF2B5EF4-FFF2-40B4-BE49-F238E27FC236}">
              <a16:creationId xmlns:a16="http://schemas.microsoft.com/office/drawing/2014/main" id="{7CB1ED8B-DEB7-4A49-8A6E-E35FE167FE26}"/>
            </a:ext>
          </a:extLst>
        </xdr:cNvPr>
        <xdr:cNvSpPr txBox="1"/>
      </xdr:nvSpPr>
      <xdr:spPr>
        <a:xfrm>
          <a:off x="848369" y="16627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93E7E017-1400-46B3-A0AE-6D5FBF2BD976}"/>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7B904B98-69D5-45C1-AA0F-891247E52F90}"/>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125865B5-EBAD-49CF-ACD7-458CAB6A6DA3}"/>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550D81B0-24A9-40A2-84C0-3E88CD1842B1}"/>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547CE413-E31B-4265-9F9D-E10ECF9BD5B2}"/>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C8F91D08-6C92-427E-8DA7-91C513A779BB}"/>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358815E1-B5F9-491E-B012-7BF663BC314A}"/>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F39385D0-778E-4704-B4D8-E614C19ED94A}"/>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84D20959-F5C7-400A-80C0-B56324714B22}"/>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E7801531-D722-406A-9BF3-45F34405B260}"/>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7" name="直線コネクタ 446">
          <a:extLst>
            <a:ext uri="{FF2B5EF4-FFF2-40B4-BE49-F238E27FC236}">
              <a16:creationId xmlns:a16="http://schemas.microsoft.com/office/drawing/2014/main" id="{AF8E5362-D8C6-4CFC-99C6-D11B33DF45BD}"/>
            </a:ext>
          </a:extLst>
        </xdr:cNvPr>
        <xdr:cNvCxnSpPr/>
      </xdr:nvCxnSpPr>
      <xdr:spPr>
        <a:xfrm>
          <a:off x="5953125" y="17735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8" name="テキスト ボックス 447">
          <a:extLst>
            <a:ext uri="{FF2B5EF4-FFF2-40B4-BE49-F238E27FC236}">
              <a16:creationId xmlns:a16="http://schemas.microsoft.com/office/drawing/2014/main" id="{23C2F2A7-3851-4B36-BEBE-546E0DC51821}"/>
            </a:ext>
          </a:extLst>
        </xdr:cNvPr>
        <xdr:cNvSpPr txBox="1"/>
      </xdr:nvSpPr>
      <xdr:spPr>
        <a:xfrm>
          <a:off x="5723389" y="175901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9" name="直線コネクタ 448">
          <a:extLst>
            <a:ext uri="{FF2B5EF4-FFF2-40B4-BE49-F238E27FC236}">
              <a16:creationId xmlns:a16="http://schemas.microsoft.com/office/drawing/2014/main" id="{A61AF572-23AA-4357-9908-6F3B82CDC6CB}"/>
            </a:ext>
          </a:extLst>
        </xdr:cNvPr>
        <xdr:cNvCxnSpPr/>
      </xdr:nvCxnSpPr>
      <xdr:spPr>
        <a:xfrm>
          <a:off x="5953125" y="17278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50" name="テキスト ボックス 449">
          <a:extLst>
            <a:ext uri="{FF2B5EF4-FFF2-40B4-BE49-F238E27FC236}">
              <a16:creationId xmlns:a16="http://schemas.microsoft.com/office/drawing/2014/main" id="{EA8817DD-A810-43A9-85CE-7F91CBA0847B}"/>
            </a:ext>
          </a:extLst>
        </xdr:cNvPr>
        <xdr:cNvSpPr txBox="1"/>
      </xdr:nvSpPr>
      <xdr:spPr>
        <a:xfrm>
          <a:off x="5324703" y="171329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1" name="直線コネクタ 450">
          <a:extLst>
            <a:ext uri="{FF2B5EF4-FFF2-40B4-BE49-F238E27FC236}">
              <a16:creationId xmlns:a16="http://schemas.microsoft.com/office/drawing/2014/main" id="{3F0348FC-F8A8-495F-BD39-4B52F6241289}"/>
            </a:ext>
          </a:extLst>
        </xdr:cNvPr>
        <xdr:cNvCxnSpPr/>
      </xdr:nvCxnSpPr>
      <xdr:spPr>
        <a:xfrm>
          <a:off x="5953125" y="16821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52" name="テキスト ボックス 451">
          <a:extLst>
            <a:ext uri="{FF2B5EF4-FFF2-40B4-BE49-F238E27FC236}">
              <a16:creationId xmlns:a16="http://schemas.microsoft.com/office/drawing/2014/main" id="{314DCB71-F737-4F4F-A602-9720EE4D947C}"/>
            </a:ext>
          </a:extLst>
        </xdr:cNvPr>
        <xdr:cNvSpPr txBox="1"/>
      </xdr:nvSpPr>
      <xdr:spPr>
        <a:xfrm>
          <a:off x="5324703" y="166757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3" name="直線コネクタ 452">
          <a:extLst>
            <a:ext uri="{FF2B5EF4-FFF2-40B4-BE49-F238E27FC236}">
              <a16:creationId xmlns:a16="http://schemas.microsoft.com/office/drawing/2014/main" id="{2F79CD3C-569D-4722-85AC-21394B910AED}"/>
            </a:ext>
          </a:extLst>
        </xdr:cNvPr>
        <xdr:cNvCxnSpPr/>
      </xdr:nvCxnSpPr>
      <xdr:spPr>
        <a:xfrm>
          <a:off x="5953125" y="16363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4" name="テキスト ボックス 453">
          <a:extLst>
            <a:ext uri="{FF2B5EF4-FFF2-40B4-BE49-F238E27FC236}">
              <a16:creationId xmlns:a16="http://schemas.microsoft.com/office/drawing/2014/main" id="{30CABDD2-45DF-4ECE-8049-FC420D3E3AE5}"/>
            </a:ext>
          </a:extLst>
        </xdr:cNvPr>
        <xdr:cNvSpPr txBox="1"/>
      </xdr:nvSpPr>
      <xdr:spPr>
        <a:xfrm>
          <a:off x="5324703" y="162185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8FE721DE-FB57-46C7-871A-4DB9D92D76D7}"/>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6" name="テキスト ボックス 455">
          <a:extLst>
            <a:ext uri="{FF2B5EF4-FFF2-40B4-BE49-F238E27FC236}">
              <a16:creationId xmlns:a16="http://schemas.microsoft.com/office/drawing/2014/main" id="{921C54CA-D162-44CF-83D4-EDC2D75F469C}"/>
            </a:ext>
          </a:extLst>
        </xdr:cNvPr>
        <xdr:cNvSpPr txBox="1"/>
      </xdr:nvSpPr>
      <xdr:spPr>
        <a:xfrm>
          <a:off x="5324703" y="157613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港湾・漁港】&#10;一人当たり有形固定資産（償却資産）額グラフ枠">
          <a:extLst>
            <a:ext uri="{FF2B5EF4-FFF2-40B4-BE49-F238E27FC236}">
              <a16:creationId xmlns:a16="http://schemas.microsoft.com/office/drawing/2014/main" id="{D458AB81-A11B-426C-B3FD-99D406E3C2D6}"/>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115529</xdr:rowOff>
    </xdr:from>
    <xdr:to>
      <xdr:col>54</xdr:col>
      <xdr:colOff>189865</xdr:colOff>
      <xdr:row>108</xdr:row>
      <xdr:rowOff>76124</xdr:rowOff>
    </xdr:to>
    <xdr:cxnSp macro="">
      <xdr:nvCxnSpPr>
        <xdr:cNvPr id="458" name="直線コネクタ 457">
          <a:extLst>
            <a:ext uri="{FF2B5EF4-FFF2-40B4-BE49-F238E27FC236}">
              <a16:creationId xmlns:a16="http://schemas.microsoft.com/office/drawing/2014/main" id="{3A60C70B-0945-472C-82C5-B558043EEDB6}"/>
            </a:ext>
          </a:extLst>
        </xdr:cNvPr>
        <xdr:cNvCxnSpPr/>
      </xdr:nvCxnSpPr>
      <xdr:spPr>
        <a:xfrm flipV="1">
          <a:off x="9429115" y="16574729"/>
          <a:ext cx="0" cy="1160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79951</xdr:rowOff>
    </xdr:from>
    <xdr:ext cx="378565" cy="259045"/>
    <xdr:sp macro="" textlink="">
      <xdr:nvSpPr>
        <xdr:cNvPr id="459" name="【港湾・漁港】&#10;一人当たり有形固定資産（償却資産）額最小値テキスト">
          <a:extLst>
            <a:ext uri="{FF2B5EF4-FFF2-40B4-BE49-F238E27FC236}">
              <a16:creationId xmlns:a16="http://schemas.microsoft.com/office/drawing/2014/main" id="{E0D27C8A-85CF-4BDA-88F9-27994350FEED}"/>
            </a:ext>
          </a:extLst>
        </xdr:cNvPr>
        <xdr:cNvSpPr txBox="1"/>
      </xdr:nvSpPr>
      <xdr:spPr>
        <a:xfrm>
          <a:off x="9467850" y="177424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76124</xdr:rowOff>
    </xdr:from>
    <xdr:to>
      <xdr:col>55</xdr:col>
      <xdr:colOff>88900</xdr:colOff>
      <xdr:row>108</xdr:row>
      <xdr:rowOff>76124</xdr:rowOff>
    </xdr:to>
    <xdr:cxnSp macro="">
      <xdr:nvCxnSpPr>
        <xdr:cNvPr id="460" name="直線コネクタ 459">
          <a:extLst>
            <a:ext uri="{FF2B5EF4-FFF2-40B4-BE49-F238E27FC236}">
              <a16:creationId xmlns:a16="http://schemas.microsoft.com/office/drawing/2014/main" id="{6BEC8F80-0CBB-4991-A5DF-2AE36658C76F}"/>
            </a:ext>
          </a:extLst>
        </xdr:cNvPr>
        <xdr:cNvCxnSpPr/>
      </xdr:nvCxnSpPr>
      <xdr:spPr>
        <a:xfrm>
          <a:off x="9363075" y="1773547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62206</xdr:rowOff>
    </xdr:from>
    <xdr:ext cx="690189" cy="259045"/>
    <xdr:sp macro="" textlink="">
      <xdr:nvSpPr>
        <xdr:cNvPr id="461" name="【港湾・漁港】&#10;一人当たり有形固定資産（償却資産）額最大値テキスト">
          <a:extLst>
            <a:ext uri="{FF2B5EF4-FFF2-40B4-BE49-F238E27FC236}">
              <a16:creationId xmlns:a16="http://schemas.microsoft.com/office/drawing/2014/main" id="{12ED5AE3-575C-4046-9455-17479FBCB55A}"/>
            </a:ext>
          </a:extLst>
        </xdr:cNvPr>
        <xdr:cNvSpPr txBox="1"/>
      </xdr:nvSpPr>
      <xdr:spPr>
        <a:xfrm>
          <a:off x="9467850" y="1635313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2,538,978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115529</xdr:rowOff>
    </xdr:from>
    <xdr:to>
      <xdr:col>55</xdr:col>
      <xdr:colOff>88900</xdr:colOff>
      <xdr:row>101</xdr:row>
      <xdr:rowOff>115529</xdr:rowOff>
    </xdr:to>
    <xdr:cxnSp macro="">
      <xdr:nvCxnSpPr>
        <xdr:cNvPr id="462" name="直線コネクタ 461">
          <a:extLst>
            <a:ext uri="{FF2B5EF4-FFF2-40B4-BE49-F238E27FC236}">
              <a16:creationId xmlns:a16="http://schemas.microsoft.com/office/drawing/2014/main" id="{75F64EC3-10BA-403D-8EE0-BBCB99C8E1E4}"/>
            </a:ext>
          </a:extLst>
        </xdr:cNvPr>
        <xdr:cNvCxnSpPr/>
      </xdr:nvCxnSpPr>
      <xdr:spPr>
        <a:xfrm>
          <a:off x="9363075" y="1657472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131891</xdr:rowOff>
    </xdr:from>
    <xdr:ext cx="599010" cy="259045"/>
    <xdr:sp macro="" textlink="">
      <xdr:nvSpPr>
        <xdr:cNvPr id="463" name="【港湾・漁港】&#10;一人当たり有形固定資産（償却資産）額平均値テキスト">
          <a:extLst>
            <a:ext uri="{FF2B5EF4-FFF2-40B4-BE49-F238E27FC236}">
              <a16:creationId xmlns:a16="http://schemas.microsoft.com/office/drawing/2014/main" id="{AA9C7FF2-887A-4933-AEB2-8CF8E4907913}"/>
            </a:ext>
          </a:extLst>
        </xdr:cNvPr>
        <xdr:cNvSpPr txBox="1"/>
      </xdr:nvSpPr>
      <xdr:spPr>
        <a:xfrm>
          <a:off x="9467850" y="1727689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109014</xdr:rowOff>
    </xdr:from>
    <xdr:to>
      <xdr:col>55</xdr:col>
      <xdr:colOff>50800</xdr:colOff>
      <xdr:row>107</xdr:row>
      <xdr:rowOff>39164</xdr:rowOff>
    </xdr:to>
    <xdr:sp macro="" textlink="">
      <xdr:nvSpPr>
        <xdr:cNvPr id="464" name="フローチャート: 判断 463">
          <a:extLst>
            <a:ext uri="{FF2B5EF4-FFF2-40B4-BE49-F238E27FC236}">
              <a16:creationId xmlns:a16="http://schemas.microsoft.com/office/drawing/2014/main" id="{30CA304E-1F32-488E-BE82-C83488862FDF}"/>
            </a:ext>
          </a:extLst>
        </xdr:cNvPr>
        <xdr:cNvSpPr/>
      </xdr:nvSpPr>
      <xdr:spPr>
        <a:xfrm>
          <a:off x="9401175" y="17422289"/>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117326</xdr:rowOff>
    </xdr:from>
    <xdr:to>
      <xdr:col>50</xdr:col>
      <xdr:colOff>165100</xdr:colOff>
      <xdr:row>107</xdr:row>
      <xdr:rowOff>47476</xdr:rowOff>
    </xdr:to>
    <xdr:sp macro="" textlink="">
      <xdr:nvSpPr>
        <xdr:cNvPr id="465" name="フローチャート: 判断 464">
          <a:extLst>
            <a:ext uri="{FF2B5EF4-FFF2-40B4-BE49-F238E27FC236}">
              <a16:creationId xmlns:a16="http://schemas.microsoft.com/office/drawing/2014/main" id="{B1112F21-42B2-4CD4-A8E0-C68EB60BC120}"/>
            </a:ext>
          </a:extLst>
        </xdr:cNvPr>
        <xdr:cNvSpPr/>
      </xdr:nvSpPr>
      <xdr:spPr>
        <a:xfrm>
          <a:off x="8639175" y="1743377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138379</xdr:rowOff>
    </xdr:from>
    <xdr:to>
      <xdr:col>46</xdr:col>
      <xdr:colOff>38100</xdr:colOff>
      <xdr:row>107</xdr:row>
      <xdr:rowOff>68529</xdr:rowOff>
    </xdr:to>
    <xdr:sp macro="" textlink="">
      <xdr:nvSpPr>
        <xdr:cNvPr id="466" name="フローチャート: 判断 465">
          <a:extLst>
            <a:ext uri="{FF2B5EF4-FFF2-40B4-BE49-F238E27FC236}">
              <a16:creationId xmlns:a16="http://schemas.microsoft.com/office/drawing/2014/main" id="{F7272D26-970B-4C0E-810A-ACBCF31ABD94}"/>
            </a:ext>
          </a:extLst>
        </xdr:cNvPr>
        <xdr:cNvSpPr/>
      </xdr:nvSpPr>
      <xdr:spPr>
        <a:xfrm>
          <a:off x="7839075" y="1745800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144831</xdr:rowOff>
    </xdr:from>
    <xdr:to>
      <xdr:col>41</xdr:col>
      <xdr:colOff>101600</xdr:colOff>
      <xdr:row>107</xdr:row>
      <xdr:rowOff>74981</xdr:rowOff>
    </xdr:to>
    <xdr:sp macro="" textlink="">
      <xdr:nvSpPr>
        <xdr:cNvPr id="467" name="フローチャート: 判断 466">
          <a:extLst>
            <a:ext uri="{FF2B5EF4-FFF2-40B4-BE49-F238E27FC236}">
              <a16:creationId xmlns:a16="http://schemas.microsoft.com/office/drawing/2014/main" id="{65A77BB2-D71B-443F-A879-5384345BB832}"/>
            </a:ext>
          </a:extLst>
        </xdr:cNvPr>
        <xdr:cNvSpPr/>
      </xdr:nvSpPr>
      <xdr:spPr>
        <a:xfrm>
          <a:off x="7029450" y="1745810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142858</xdr:rowOff>
    </xdr:from>
    <xdr:to>
      <xdr:col>36</xdr:col>
      <xdr:colOff>165100</xdr:colOff>
      <xdr:row>107</xdr:row>
      <xdr:rowOff>73008</xdr:rowOff>
    </xdr:to>
    <xdr:sp macro="" textlink="">
      <xdr:nvSpPr>
        <xdr:cNvPr id="468" name="フローチャート: 判断 467">
          <a:extLst>
            <a:ext uri="{FF2B5EF4-FFF2-40B4-BE49-F238E27FC236}">
              <a16:creationId xmlns:a16="http://schemas.microsoft.com/office/drawing/2014/main" id="{16C9AC0B-5D12-410B-ACD0-F7DA794C20CB}"/>
            </a:ext>
          </a:extLst>
        </xdr:cNvPr>
        <xdr:cNvSpPr/>
      </xdr:nvSpPr>
      <xdr:spPr>
        <a:xfrm>
          <a:off x="6238875" y="1746248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55AED127-D75B-40EA-AE1B-6822395ED274}"/>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AE552451-576F-44B9-875A-51C95FF7154E}"/>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E041226-CDFF-4401-AD86-F4FE169800B9}"/>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AFDD222B-AA51-4FE0-B469-8F431CA40C73}"/>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E23591C-E856-4A31-B101-AFB72E434656}"/>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105603</xdr:rowOff>
    </xdr:from>
    <xdr:to>
      <xdr:col>55</xdr:col>
      <xdr:colOff>50800</xdr:colOff>
      <xdr:row>108</xdr:row>
      <xdr:rowOff>35753</xdr:rowOff>
    </xdr:to>
    <xdr:sp macro="" textlink="">
      <xdr:nvSpPr>
        <xdr:cNvPr id="474" name="楕円 473">
          <a:extLst>
            <a:ext uri="{FF2B5EF4-FFF2-40B4-BE49-F238E27FC236}">
              <a16:creationId xmlns:a16="http://schemas.microsoft.com/office/drawing/2014/main" id="{1BE941D9-1F3A-4D23-9C28-DFA0560FA26A}"/>
            </a:ext>
          </a:extLst>
        </xdr:cNvPr>
        <xdr:cNvSpPr/>
      </xdr:nvSpPr>
      <xdr:spPr>
        <a:xfrm>
          <a:off x="9401175" y="17590328"/>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20530</xdr:rowOff>
    </xdr:from>
    <xdr:ext cx="599010" cy="259045"/>
    <xdr:sp macro="" textlink="">
      <xdr:nvSpPr>
        <xdr:cNvPr id="475" name="【港湾・漁港】&#10;一人当たり有形固定資産（償却資産）額該当値テキスト">
          <a:extLst>
            <a:ext uri="{FF2B5EF4-FFF2-40B4-BE49-F238E27FC236}">
              <a16:creationId xmlns:a16="http://schemas.microsoft.com/office/drawing/2014/main" id="{1B849294-2DAA-4F5A-957B-743D62803BB7}"/>
            </a:ext>
          </a:extLst>
        </xdr:cNvPr>
        <xdr:cNvSpPr txBox="1"/>
      </xdr:nvSpPr>
      <xdr:spPr>
        <a:xfrm>
          <a:off x="9467850" y="17508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106997</xdr:rowOff>
    </xdr:from>
    <xdr:to>
      <xdr:col>50</xdr:col>
      <xdr:colOff>165100</xdr:colOff>
      <xdr:row>108</xdr:row>
      <xdr:rowOff>37147</xdr:rowOff>
    </xdr:to>
    <xdr:sp macro="" textlink="">
      <xdr:nvSpPr>
        <xdr:cNvPr id="476" name="楕円 475">
          <a:extLst>
            <a:ext uri="{FF2B5EF4-FFF2-40B4-BE49-F238E27FC236}">
              <a16:creationId xmlns:a16="http://schemas.microsoft.com/office/drawing/2014/main" id="{4694FBDE-ECB7-4CEC-9441-92A83F120641}"/>
            </a:ext>
          </a:extLst>
        </xdr:cNvPr>
        <xdr:cNvSpPr/>
      </xdr:nvSpPr>
      <xdr:spPr>
        <a:xfrm>
          <a:off x="8639175" y="1759172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156403</xdr:rowOff>
    </xdr:from>
    <xdr:to>
      <xdr:col>55</xdr:col>
      <xdr:colOff>0</xdr:colOff>
      <xdr:row>107</xdr:row>
      <xdr:rowOff>157797</xdr:rowOff>
    </xdr:to>
    <xdr:cxnSp macro="">
      <xdr:nvCxnSpPr>
        <xdr:cNvPr id="477" name="直線コネクタ 476">
          <a:extLst>
            <a:ext uri="{FF2B5EF4-FFF2-40B4-BE49-F238E27FC236}">
              <a16:creationId xmlns:a16="http://schemas.microsoft.com/office/drawing/2014/main" id="{ED4D754F-10CC-4BC0-B93F-FB96168480E8}"/>
            </a:ext>
          </a:extLst>
        </xdr:cNvPr>
        <xdr:cNvCxnSpPr/>
      </xdr:nvCxnSpPr>
      <xdr:spPr>
        <a:xfrm flipV="1">
          <a:off x="8686800" y="17647478"/>
          <a:ext cx="742950" cy="1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108589</xdr:rowOff>
    </xdr:from>
    <xdr:to>
      <xdr:col>46</xdr:col>
      <xdr:colOff>38100</xdr:colOff>
      <xdr:row>108</xdr:row>
      <xdr:rowOff>38739</xdr:rowOff>
    </xdr:to>
    <xdr:sp macro="" textlink="">
      <xdr:nvSpPr>
        <xdr:cNvPr id="478" name="楕円 477">
          <a:extLst>
            <a:ext uri="{FF2B5EF4-FFF2-40B4-BE49-F238E27FC236}">
              <a16:creationId xmlns:a16="http://schemas.microsoft.com/office/drawing/2014/main" id="{452DA9B2-F852-43B8-9F40-67D3A887B8CA}"/>
            </a:ext>
          </a:extLst>
        </xdr:cNvPr>
        <xdr:cNvSpPr/>
      </xdr:nvSpPr>
      <xdr:spPr>
        <a:xfrm>
          <a:off x="7839075" y="1759331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157797</xdr:rowOff>
    </xdr:from>
    <xdr:to>
      <xdr:col>50</xdr:col>
      <xdr:colOff>114300</xdr:colOff>
      <xdr:row>107</xdr:row>
      <xdr:rowOff>159389</xdr:rowOff>
    </xdr:to>
    <xdr:cxnSp macro="">
      <xdr:nvCxnSpPr>
        <xdr:cNvPr id="479" name="直線コネクタ 478">
          <a:extLst>
            <a:ext uri="{FF2B5EF4-FFF2-40B4-BE49-F238E27FC236}">
              <a16:creationId xmlns:a16="http://schemas.microsoft.com/office/drawing/2014/main" id="{8B2F5DA5-ECF9-47F9-80F7-A988A2E5B7C1}"/>
            </a:ext>
          </a:extLst>
        </xdr:cNvPr>
        <xdr:cNvCxnSpPr/>
      </xdr:nvCxnSpPr>
      <xdr:spPr>
        <a:xfrm flipV="1">
          <a:off x="7886700" y="17648872"/>
          <a:ext cx="800100" cy="1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109772</xdr:rowOff>
    </xdr:from>
    <xdr:to>
      <xdr:col>41</xdr:col>
      <xdr:colOff>101600</xdr:colOff>
      <xdr:row>108</xdr:row>
      <xdr:rowOff>39922</xdr:rowOff>
    </xdr:to>
    <xdr:sp macro="" textlink="">
      <xdr:nvSpPr>
        <xdr:cNvPr id="480" name="楕円 479">
          <a:extLst>
            <a:ext uri="{FF2B5EF4-FFF2-40B4-BE49-F238E27FC236}">
              <a16:creationId xmlns:a16="http://schemas.microsoft.com/office/drawing/2014/main" id="{A51E8F19-BE3F-4B06-BCEE-C44AADF41670}"/>
            </a:ext>
          </a:extLst>
        </xdr:cNvPr>
        <xdr:cNvSpPr/>
      </xdr:nvSpPr>
      <xdr:spPr>
        <a:xfrm>
          <a:off x="7029450" y="1759449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159389</xdr:rowOff>
    </xdr:from>
    <xdr:to>
      <xdr:col>45</xdr:col>
      <xdr:colOff>177800</xdr:colOff>
      <xdr:row>107</xdr:row>
      <xdr:rowOff>160572</xdr:rowOff>
    </xdr:to>
    <xdr:cxnSp macro="">
      <xdr:nvCxnSpPr>
        <xdr:cNvPr id="481" name="直線コネクタ 480">
          <a:extLst>
            <a:ext uri="{FF2B5EF4-FFF2-40B4-BE49-F238E27FC236}">
              <a16:creationId xmlns:a16="http://schemas.microsoft.com/office/drawing/2014/main" id="{7F971208-E5B2-4AF4-9264-67FDC3A1BEAC}"/>
            </a:ext>
          </a:extLst>
        </xdr:cNvPr>
        <xdr:cNvCxnSpPr/>
      </xdr:nvCxnSpPr>
      <xdr:spPr>
        <a:xfrm flipV="1">
          <a:off x="7077075" y="17650464"/>
          <a:ext cx="809625" cy="1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110892</xdr:rowOff>
    </xdr:from>
    <xdr:to>
      <xdr:col>36</xdr:col>
      <xdr:colOff>165100</xdr:colOff>
      <xdr:row>108</xdr:row>
      <xdr:rowOff>41042</xdr:rowOff>
    </xdr:to>
    <xdr:sp macro="" textlink="">
      <xdr:nvSpPr>
        <xdr:cNvPr id="482" name="楕円 481">
          <a:extLst>
            <a:ext uri="{FF2B5EF4-FFF2-40B4-BE49-F238E27FC236}">
              <a16:creationId xmlns:a16="http://schemas.microsoft.com/office/drawing/2014/main" id="{48DBBEBD-A281-4D99-8607-46832CEFA30E}"/>
            </a:ext>
          </a:extLst>
        </xdr:cNvPr>
        <xdr:cNvSpPr/>
      </xdr:nvSpPr>
      <xdr:spPr>
        <a:xfrm>
          <a:off x="6238875" y="1759561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160572</xdr:rowOff>
    </xdr:from>
    <xdr:to>
      <xdr:col>41</xdr:col>
      <xdr:colOff>50800</xdr:colOff>
      <xdr:row>107</xdr:row>
      <xdr:rowOff>161692</xdr:rowOff>
    </xdr:to>
    <xdr:cxnSp macro="">
      <xdr:nvCxnSpPr>
        <xdr:cNvPr id="483" name="直線コネクタ 482">
          <a:extLst>
            <a:ext uri="{FF2B5EF4-FFF2-40B4-BE49-F238E27FC236}">
              <a16:creationId xmlns:a16="http://schemas.microsoft.com/office/drawing/2014/main" id="{CDE31FF3-593E-4C27-8E7F-063CB211F09B}"/>
            </a:ext>
          </a:extLst>
        </xdr:cNvPr>
        <xdr:cNvCxnSpPr/>
      </xdr:nvCxnSpPr>
      <xdr:spPr>
        <a:xfrm flipV="1">
          <a:off x="6286500" y="17651647"/>
          <a:ext cx="790575" cy="1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64003</xdr:rowOff>
    </xdr:from>
    <xdr:ext cx="599010" cy="259045"/>
    <xdr:sp macro="" textlink="">
      <xdr:nvSpPr>
        <xdr:cNvPr id="484" name="n_1aveValue【港湾・漁港】&#10;一人当たり有形固定資産（償却資産）額">
          <a:extLst>
            <a:ext uri="{FF2B5EF4-FFF2-40B4-BE49-F238E27FC236}">
              <a16:creationId xmlns:a16="http://schemas.microsoft.com/office/drawing/2014/main" id="{6707ED62-DB27-4DFC-83DF-03A89A63E1AC}"/>
            </a:ext>
          </a:extLst>
        </xdr:cNvPr>
        <xdr:cNvSpPr txBox="1"/>
      </xdr:nvSpPr>
      <xdr:spPr>
        <a:xfrm>
          <a:off x="8399995" y="17212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85056</xdr:rowOff>
    </xdr:from>
    <xdr:ext cx="599010" cy="259045"/>
    <xdr:sp macro="" textlink="">
      <xdr:nvSpPr>
        <xdr:cNvPr id="485" name="n_2aveValue【港湾・漁港】&#10;一人当たり有形固定資産（償却資産）額">
          <a:extLst>
            <a:ext uri="{FF2B5EF4-FFF2-40B4-BE49-F238E27FC236}">
              <a16:creationId xmlns:a16="http://schemas.microsoft.com/office/drawing/2014/main" id="{24A2A0AA-23E6-4463-BEC5-64794D6F108F}"/>
            </a:ext>
          </a:extLst>
        </xdr:cNvPr>
        <xdr:cNvSpPr txBox="1"/>
      </xdr:nvSpPr>
      <xdr:spPr>
        <a:xfrm>
          <a:off x="7609420" y="17233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91508</xdr:rowOff>
    </xdr:from>
    <xdr:ext cx="599010" cy="259045"/>
    <xdr:sp macro="" textlink="">
      <xdr:nvSpPr>
        <xdr:cNvPr id="486" name="n_3aveValue【港湾・漁港】&#10;一人当たり有形固定資産（償却資産）額">
          <a:extLst>
            <a:ext uri="{FF2B5EF4-FFF2-40B4-BE49-F238E27FC236}">
              <a16:creationId xmlns:a16="http://schemas.microsoft.com/office/drawing/2014/main" id="{6B1961DA-8153-49F5-9DF9-48345A1A4F9B}"/>
            </a:ext>
          </a:extLst>
        </xdr:cNvPr>
        <xdr:cNvSpPr txBox="1"/>
      </xdr:nvSpPr>
      <xdr:spPr>
        <a:xfrm>
          <a:off x="6818845" y="17233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89535</xdr:rowOff>
    </xdr:from>
    <xdr:ext cx="599010" cy="259045"/>
    <xdr:sp macro="" textlink="">
      <xdr:nvSpPr>
        <xdr:cNvPr id="487" name="n_4aveValue【港湾・漁港】&#10;一人当たり有形固定資産（償却資産）額">
          <a:extLst>
            <a:ext uri="{FF2B5EF4-FFF2-40B4-BE49-F238E27FC236}">
              <a16:creationId xmlns:a16="http://schemas.microsoft.com/office/drawing/2014/main" id="{16E7CC39-6782-4B23-AF43-8D473C9A3191}"/>
            </a:ext>
          </a:extLst>
        </xdr:cNvPr>
        <xdr:cNvSpPr txBox="1"/>
      </xdr:nvSpPr>
      <xdr:spPr>
        <a:xfrm>
          <a:off x="6009220" y="172313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108</xdr:row>
      <xdr:rowOff>28274</xdr:rowOff>
    </xdr:from>
    <xdr:ext cx="599010" cy="259045"/>
    <xdr:sp macro="" textlink="">
      <xdr:nvSpPr>
        <xdr:cNvPr id="488" name="n_1mainValue【港湾・漁港】&#10;一人当たり有形固定資産（償却資産）額">
          <a:extLst>
            <a:ext uri="{FF2B5EF4-FFF2-40B4-BE49-F238E27FC236}">
              <a16:creationId xmlns:a16="http://schemas.microsoft.com/office/drawing/2014/main" id="{E19541BC-E9F5-4F5B-87FB-2AA237E8A937}"/>
            </a:ext>
          </a:extLst>
        </xdr:cNvPr>
        <xdr:cNvSpPr txBox="1"/>
      </xdr:nvSpPr>
      <xdr:spPr>
        <a:xfrm>
          <a:off x="8399995" y="17690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108</xdr:row>
      <xdr:rowOff>29866</xdr:rowOff>
    </xdr:from>
    <xdr:ext cx="599010" cy="259045"/>
    <xdr:sp macro="" textlink="">
      <xdr:nvSpPr>
        <xdr:cNvPr id="489" name="n_2mainValue【港湾・漁港】&#10;一人当たり有形固定資産（償却資産）額">
          <a:extLst>
            <a:ext uri="{FF2B5EF4-FFF2-40B4-BE49-F238E27FC236}">
              <a16:creationId xmlns:a16="http://schemas.microsoft.com/office/drawing/2014/main" id="{A7C7D1EA-A6B0-43EA-8CCC-7BEB5A3ACA6D}"/>
            </a:ext>
          </a:extLst>
        </xdr:cNvPr>
        <xdr:cNvSpPr txBox="1"/>
      </xdr:nvSpPr>
      <xdr:spPr>
        <a:xfrm>
          <a:off x="7609420" y="176860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108</xdr:row>
      <xdr:rowOff>31049</xdr:rowOff>
    </xdr:from>
    <xdr:ext cx="599010" cy="259045"/>
    <xdr:sp macro="" textlink="">
      <xdr:nvSpPr>
        <xdr:cNvPr id="490" name="n_3mainValue【港湾・漁港】&#10;一人当たり有形固定資産（償却資産）額">
          <a:extLst>
            <a:ext uri="{FF2B5EF4-FFF2-40B4-BE49-F238E27FC236}">
              <a16:creationId xmlns:a16="http://schemas.microsoft.com/office/drawing/2014/main" id="{4D5826E9-8F42-4A57-81EC-72BFFA109BFD}"/>
            </a:ext>
          </a:extLst>
        </xdr:cNvPr>
        <xdr:cNvSpPr txBox="1"/>
      </xdr:nvSpPr>
      <xdr:spPr>
        <a:xfrm>
          <a:off x="6818845" y="17687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108</xdr:row>
      <xdr:rowOff>32169</xdr:rowOff>
    </xdr:from>
    <xdr:ext cx="599010" cy="259045"/>
    <xdr:sp macro="" textlink="">
      <xdr:nvSpPr>
        <xdr:cNvPr id="491" name="n_4mainValue【港湾・漁港】&#10;一人当たり有形固定資産（償却資産）額">
          <a:extLst>
            <a:ext uri="{FF2B5EF4-FFF2-40B4-BE49-F238E27FC236}">
              <a16:creationId xmlns:a16="http://schemas.microsoft.com/office/drawing/2014/main" id="{25816060-D30D-424C-BD6C-59FD55483820}"/>
            </a:ext>
          </a:extLst>
        </xdr:cNvPr>
        <xdr:cNvSpPr txBox="1"/>
      </xdr:nvSpPr>
      <xdr:spPr>
        <a:xfrm>
          <a:off x="6009220" y="17688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70232A41-3E58-42FD-8788-1A3F67739F0F}"/>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24159B5E-620A-4528-BA20-6779B68B35E5}"/>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FF4F36FB-100F-402D-92B0-0C0D2C64410A}"/>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09993725-7182-4963-9955-46BCDA9C4FFD}"/>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64A83EEE-24C8-4953-88B1-689BD435BC02}"/>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613BB170-EC1F-4C9B-92C6-19BDDE91F776}"/>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59703F0D-7548-479C-8865-DBBC510035EB}"/>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02EAFFBC-B3F8-4F66-9CC9-60A829B7ED82}"/>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EA2298BC-C8D7-4D06-A0A9-FB50D146DA48}"/>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B7A0E608-8ED0-41E6-8CF0-206E30B6D924}"/>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EE6797F7-B7FD-4298-AFD2-27F866427B60}"/>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69CACAC0-E67F-41F7-9CDF-1E793F329306}"/>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81141D79-F944-4823-91E2-09AB9550D7B2}"/>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968A97C8-7ACB-4E4E-9BEB-AF538816A4CC}"/>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EE22C221-D29B-48BC-BF71-7C77CAEBAE12}"/>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71D232EF-CFFC-485A-BF77-83005FEF7DC5}"/>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AFF5DA16-39CD-407B-B81D-88CA6A1B8FB9}"/>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91F66ED2-69C3-4088-9271-C7BEAA113390}"/>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F2FA30CD-3E38-40C2-9DBF-B425FB1266F1}"/>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C1A62E0F-0E19-4404-B366-A389CCCC9863}"/>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7F32BA99-B962-430C-ACA3-9425A55A2D05}"/>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773B88D3-9F63-42BB-BA34-62BF07C56DA5}"/>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F7DCF963-E316-40D6-9668-187DDEFF777A}"/>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認定こども園・幼稚園・保育所】&#10;有形固定資産減価償却率グラフ枠">
          <a:extLst>
            <a:ext uri="{FF2B5EF4-FFF2-40B4-BE49-F238E27FC236}">
              <a16:creationId xmlns:a16="http://schemas.microsoft.com/office/drawing/2014/main" id="{CEE29C4C-A061-42E2-A17A-2DA584305E2A}"/>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142875</xdr:rowOff>
    </xdr:from>
    <xdr:to>
      <xdr:col>85</xdr:col>
      <xdr:colOff>126364</xdr:colOff>
      <xdr:row>42</xdr:row>
      <xdr:rowOff>38100</xdr:rowOff>
    </xdr:to>
    <xdr:cxnSp macro="">
      <xdr:nvCxnSpPr>
        <xdr:cNvPr id="516" name="直線コネクタ 515">
          <a:extLst>
            <a:ext uri="{FF2B5EF4-FFF2-40B4-BE49-F238E27FC236}">
              <a16:creationId xmlns:a16="http://schemas.microsoft.com/office/drawing/2014/main" id="{3F1AF203-2240-448B-9F99-A79C30564D41}"/>
            </a:ext>
          </a:extLst>
        </xdr:cNvPr>
        <xdr:cNvCxnSpPr/>
      </xdr:nvCxnSpPr>
      <xdr:spPr>
        <a:xfrm flipV="1">
          <a:off x="14696439" y="5330825"/>
          <a:ext cx="0" cy="1517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7" name="【認定こども園・幼稚園・保育所】&#10;有形固定資産減価償却率最小値テキスト">
          <a:extLst>
            <a:ext uri="{FF2B5EF4-FFF2-40B4-BE49-F238E27FC236}">
              <a16:creationId xmlns:a16="http://schemas.microsoft.com/office/drawing/2014/main" id="{8AF14782-7451-4706-BBE6-153730C227F2}"/>
            </a:ext>
          </a:extLst>
        </xdr:cNvPr>
        <xdr:cNvSpPr txBox="1"/>
      </xdr:nvSpPr>
      <xdr:spPr>
        <a:xfrm>
          <a:off x="14735175" y="685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8" name="直線コネクタ 517">
          <a:extLst>
            <a:ext uri="{FF2B5EF4-FFF2-40B4-BE49-F238E27FC236}">
              <a16:creationId xmlns:a16="http://schemas.microsoft.com/office/drawing/2014/main" id="{34F396E7-2E5C-4415-A10E-8D92CF580EA7}"/>
            </a:ext>
          </a:extLst>
        </xdr:cNvPr>
        <xdr:cNvCxnSpPr/>
      </xdr:nvCxnSpPr>
      <xdr:spPr>
        <a:xfrm>
          <a:off x="14611350" y="68484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89552</xdr:rowOff>
    </xdr:from>
    <xdr:ext cx="405111" cy="259045"/>
    <xdr:sp macro="" textlink="">
      <xdr:nvSpPr>
        <xdr:cNvPr id="519" name="【認定こども園・幼稚園・保育所】&#10;有形固定資産減価償却率最大値テキスト">
          <a:extLst>
            <a:ext uri="{FF2B5EF4-FFF2-40B4-BE49-F238E27FC236}">
              <a16:creationId xmlns:a16="http://schemas.microsoft.com/office/drawing/2014/main" id="{949A7EA1-4664-4A71-AE1C-22AA7F7F0CDC}"/>
            </a:ext>
          </a:extLst>
        </xdr:cNvPr>
        <xdr:cNvSpPr txBox="1"/>
      </xdr:nvSpPr>
      <xdr:spPr>
        <a:xfrm>
          <a:off x="14735175" y="5115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142875</xdr:rowOff>
    </xdr:from>
    <xdr:to>
      <xdr:col>86</xdr:col>
      <xdr:colOff>25400</xdr:colOff>
      <xdr:row>32</xdr:row>
      <xdr:rowOff>142875</xdr:rowOff>
    </xdr:to>
    <xdr:cxnSp macro="">
      <xdr:nvCxnSpPr>
        <xdr:cNvPr id="520" name="直線コネクタ 519">
          <a:extLst>
            <a:ext uri="{FF2B5EF4-FFF2-40B4-BE49-F238E27FC236}">
              <a16:creationId xmlns:a16="http://schemas.microsoft.com/office/drawing/2014/main" id="{926FA7E4-436A-4D6A-9ECB-3526D6F99D99}"/>
            </a:ext>
          </a:extLst>
        </xdr:cNvPr>
        <xdr:cNvCxnSpPr/>
      </xdr:nvCxnSpPr>
      <xdr:spPr>
        <a:xfrm>
          <a:off x="14611350" y="53308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65422</xdr:rowOff>
    </xdr:from>
    <xdr:ext cx="405111" cy="259045"/>
    <xdr:sp macro="" textlink="">
      <xdr:nvSpPr>
        <xdr:cNvPr id="521" name="【認定こども園・幼稚園・保育所】&#10;有形固定資産減価償却率平均値テキスト">
          <a:extLst>
            <a:ext uri="{FF2B5EF4-FFF2-40B4-BE49-F238E27FC236}">
              <a16:creationId xmlns:a16="http://schemas.microsoft.com/office/drawing/2014/main" id="{F31B1F1B-976A-4D2F-A896-24366B4C15A8}"/>
            </a:ext>
          </a:extLst>
        </xdr:cNvPr>
        <xdr:cNvSpPr txBox="1"/>
      </xdr:nvSpPr>
      <xdr:spPr>
        <a:xfrm>
          <a:off x="14735175" y="59074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42545</xdr:rowOff>
    </xdr:from>
    <xdr:to>
      <xdr:col>85</xdr:col>
      <xdr:colOff>177800</xdr:colOff>
      <xdr:row>37</xdr:row>
      <xdr:rowOff>144145</xdr:rowOff>
    </xdr:to>
    <xdr:sp macro="" textlink="">
      <xdr:nvSpPr>
        <xdr:cNvPr id="522" name="フローチャート: 判断 521">
          <a:extLst>
            <a:ext uri="{FF2B5EF4-FFF2-40B4-BE49-F238E27FC236}">
              <a16:creationId xmlns:a16="http://schemas.microsoft.com/office/drawing/2014/main" id="{C9BA1F31-7D9F-4A85-95FF-ED8FD63E98FB}"/>
            </a:ext>
          </a:extLst>
        </xdr:cNvPr>
        <xdr:cNvSpPr/>
      </xdr:nvSpPr>
      <xdr:spPr>
        <a:xfrm>
          <a:off x="14649450" y="60464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31115</xdr:rowOff>
    </xdr:from>
    <xdr:to>
      <xdr:col>81</xdr:col>
      <xdr:colOff>101600</xdr:colOff>
      <xdr:row>37</xdr:row>
      <xdr:rowOff>132715</xdr:rowOff>
    </xdr:to>
    <xdr:sp macro="" textlink="">
      <xdr:nvSpPr>
        <xdr:cNvPr id="523" name="フローチャート: 判断 522">
          <a:extLst>
            <a:ext uri="{FF2B5EF4-FFF2-40B4-BE49-F238E27FC236}">
              <a16:creationId xmlns:a16="http://schemas.microsoft.com/office/drawing/2014/main" id="{2C171DE4-A3B1-4D2F-B378-7183B2FB647C}"/>
            </a:ext>
          </a:extLst>
        </xdr:cNvPr>
        <xdr:cNvSpPr/>
      </xdr:nvSpPr>
      <xdr:spPr>
        <a:xfrm>
          <a:off x="13887450" y="602869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52070</xdr:rowOff>
    </xdr:from>
    <xdr:to>
      <xdr:col>76</xdr:col>
      <xdr:colOff>165100</xdr:colOff>
      <xdr:row>37</xdr:row>
      <xdr:rowOff>153670</xdr:rowOff>
    </xdr:to>
    <xdr:sp macro="" textlink="">
      <xdr:nvSpPr>
        <xdr:cNvPr id="524" name="フローチャート: 判断 523">
          <a:extLst>
            <a:ext uri="{FF2B5EF4-FFF2-40B4-BE49-F238E27FC236}">
              <a16:creationId xmlns:a16="http://schemas.microsoft.com/office/drawing/2014/main" id="{12557D96-E8D6-4D80-9E47-10D8BA2B13BF}"/>
            </a:ext>
          </a:extLst>
        </xdr:cNvPr>
        <xdr:cNvSpPr/>
      </xdr:nvSpPr>
      <xdr:spPr>
        <a:xfrm>
          <a:off x="13096875" y="604964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71120</xdr:rowOff>
    </xdr:from>
    <xdr:to>
      <xdr:col>72</xdr:col>
      <xdr:colOff>38100</xdr:colOff>
      <xdr:row>38</xdr:row>
      <xdr:rowOff>1270</xdr:rowOff>
    </xdr:to>
    <xdr:sp macro="" textlink="">
      <xdr:nvSpPr>
        <xdr:cNvPr id="525" name="フローチャート: 判断 524">
          <a:extLst>
            <a:ext uri="{FF2B5EF4-FFF2-40B4-BE49-F238E27FC236}">
              <a16:creationId xmlns:a16="http://schemas.microsoft.com/office/drawing/2014/main" id="{437F830E-006D-476F-BD76-73512D6FFDA4}"/>
            </a:ext>
          </a:extLst>
        </xdr:cNvPr>
        <xdr:cNvSpPr/>
      </xdr:nvSpPr>
      <xdr:spPr>
        <a:xfrm>
          <a:off x="12296775" y="606869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44450</xdr:rowOff>
    </xdr:from>
    <xdr:to>
      <xdr:col>67</xdr:col>
      <xdr:colOff>101600</xdr:colOff>
      <xdr:row>37</xdr:row>
      <xdr:rowOff>146050</xdr:rowOff>
    </xdr:to>
    <xdr:sp macro="" textlink="">
      <xdr:nvSpPr>
        <xdr:cNvPr id="526" name="フローチャート: 判断 525">
          <a:extLst>
            <a:ext uri="{FF2B5EF4-FFF2-40B4-BE49-F238E27FC236}">
              <a16:creationId xmlns:a16="http://schemas.microsoft.com/office/drawing/2014/main" id="{F5BCC770-B906-40CB-AF68-990EF873DD55}"/>
            </a:ext>
          </a:extLst>
        </xdr:cNvPr>
        <xdr:cNvSpPr/>
      </xdr:nvSpPr>
      <xdr:spPr>
        <a:xfrm>
          <a:off x="11487150" y="60483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D6CC056F-1AD6-4397-BC15-3C5A795C139E}"/>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97D7FE6F-DF7E-439F-A9BD-3A473B31E62E}"/>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6D2C37DB-5EE8-4130-8B5D-55ED4852430B}"/>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D963D2F7-E58B-4A2D-A0B2-F026117CC488}"/>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A395A4C9-6639-485A-AE86-CD53E8E7AD42}"/>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109220</xdr:rowOff>
    </xdr:from>
    <xdr:to>
      <xdr:col>85</xdr:col>
      <xdr:colOff>177800</xdr:colOff>
      <xdr:row>40</xdr:row>
      <xdr:rowOff>39370</xdr:rowOff>
    </xdr:to>
    <xdr:sp macro="" textlink="">
      <xdr:nvSpPr>
        <xdr:cNvPr id="532" name="楕円 531">
          <a:extLst>
            <a:ext uri="{FF2B5EF4-FFF2-40B4-BE49-F238E27FC236}">
              <a16:creationId xmlns:a16="http://schemas.microsoft.com/office/drawing/2014/main" id="{5AA149B3-44DC-42E1-936E-AEF776036803}"/>
            </a:ext>
          </a:extLst>
        </xdr:cNvPr>
        <xdr:cNvSpPr/>
      </xdr:nvSpPr>
      <xdr:spPr>
        <a:xfrm>
          <a:off x="14649450" y="64306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87647</xdr:rowOff>
    </xdr:from>
    <xdr:ext cx="405111" cy="259045"/>
    <xdr:sp macro="" textlink="">
      <xdr:nvSpPr>
        <xdr:cNvPr id="533" name="【認定こども園・幼稚園・保育所】&#10;有形固定資産減価償却率該当値テキスト">
          <a:extLst>
            <a:ext uri="{FF2B5EF4-FFF2-40B4-BE49-F238E27FC236}">
              <a16:creationId xmlns:a16="http://schemas.microsoft.com/office/drawing/2014/main" id="{06EDB142-0593-4610-9FBA-1E513ED85BA3}"/>
            </a:ext>
          </a:extLst>
        </xdr:cNvPr>
        <xdr:cNvSpPr txBox="1"/>
      </xdr:nvSpPr>
      <xdr:spPr>
        <a:xfrm>
          <a:off x="14735175" y="6409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76835</xdr:rowOff>
    </xdr:from>
    <xdr:to>
      <xdr:col>81</xdr:col>
      <xdr:colOff>101600</xdr:colOff>
      <xdr:row>40</xdr:row>
      <xdr:rowOff>6985</xdr:rowOff>
    </xdr:to>
    <xdr:sp macro="" textlink="">
      <xdr:nvSpPr>
        <xdr:cNvPr id="534" name="楕円 533">
          <a:extLst>
            <a:ext uri="{FF2B5EF4-FFF2-40B4-BE49-F238E27FC236}">
              <a16:creationId xmlns:a16="http://schemas.microsoft.com/office/drawing/2014/main" id="{1B6B8953-C5F0-4A10-8215-175A99FBDD4D}"/>
            </a:ext>
          </a:extLst>
        </xdr:cNvPr>
        <xdr:cNvSpPr/>
      </xdr:nvSpPr>
      <xdr:spPr>
        <a:xfrm>
          <a:off x="13887450" y="64014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127635</xdr:rowOff>
    </xdr:from>
    <xdr:to>
      <xdr:col>85</xdr:col>
      <xdr:colOff>127000</xdr:colOff>
      <xdr:row>39</xdr:row>
      <xdr:rowOff>160020</xdr:rowOff>
    </xdr:to>
    <xdr:cxnSp macro="">
      <xdr:nvCxnSpPr>
        <xdr:cNvPr id="535" name="直線コネクタ 534">
          <a:extLst>
            <a:ext uri="{FF2B5EF4-FFF2-40B4-BE49-F238E27FC236}">
              <a16:creationId xmlns:a16="http://schemas.microsoft.com/office/drawing/2014/main" id="{B8C48EA9-3D3E-4899-8069-486D0673A4E3}"/>
            </a:ext>
          </a:extLst>
        </xdr:cNvPr>
        <xdr:cNvCxnSpPr/>
      </xdr:nvCxnSpPr>
      <xdr:spPr>
        <a:xfrm>
          <a:off x="13935075" y="6449060"/>
          <a:ext cx="762000" cy="38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46355</xdr:rowOff>
    </xdr:from>
    <xdr:to>
      <xdr:col>76</xdr:col>
      <xdr:colOff>165100</xdr:colOff>
      <xdr:row>39</xdr:row>
      <xdr:rowOff>147955</xdr:rowOff>
    </xdr:to>
    <xdr:sp macro="" textlink="">
      <xdr:nvSpPr>
        <xdr:cNvPr id="536" name="楕円 535">
          <a:extLst>
            <a:ext uri="{FF2B5EF4-FFF2-40B4-BE49-F238E27FC236}">
              <a16:creationId xmlns:a16="http://schemas.microsoft.com/office/drawing/2014/main" id="{462483F3-985D-4D45-A3EC-E0E4253A09B2}"/>
            </a:ext>
          </a:extLst>
        </xdr:cNvPr>
        <xdr:cNvSpPr/>
      </xdr:nvSpPr>
      <xdr:spPr>
        <a:xfrm>
          <a:off x="13096875" y="63741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97155</xdr:rowOff>
    </xdr:from>
    <xdr:to>
      <xdr:col>81</xdr:col>
      <xdr:colOff>50800</xdr:colOff>
      <xdr:row>39</xdr:row>
      <xdr:rowOff>127635</xdr:rowOff>
    </xdr:to>
    <xdr:cxnSp macro="">
      <xdr:nvCxnSpPr>
        <xdr:cNvPr id="537" name="直線コネクタ 536">
          <a:extLst>
            <a:ext uri="{FF2B5EF4-FFF2-40B4-BE49-F238E27FC236}">
              <a16:creationId xmlns:a16="http://schemas.microsoft.com/office/drawing/2014/main" id="{F7BB1554-B1E4-4073-B976-7A031D8858FD}"/>
            </a:ext>
          </a:extLst>
        </xdr:cNvPr>
        <xdr:cNvCxnSpPr/>
      </xdr:nvCxnSpPr>
      <xdr:spPr>
        <a:xfrm>
          <a:off x="13144500" y="6421755"/>
          <a:ext cx="790575"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113030</xdr:rowOff>
    </xdr:from>
    <xdr:to>
      <xdr:col>72</xdr:col>
      <xdr:colOff>38100</xdr:colOff>
      <xdr:row>40</xdr:row>
      <xdr:rowOff>43180</xdr:rowOff>
    </xdr:to>
    <xdr:sp macro="" textlink="">
      <xdr:nvSpPr>
        <xdr:cNvPr id="538" name="楕円 537">
          <a:extLst>
            <a:ext uri="{FF2B5EF4-FFF2-40B4-BE49-F238E27FC236}">
              <a16:creationId xmlns:a16="http://schemas.microsoft.com/office/drawing/2014/main" id="{C0E5D35A-F3BF-428C-91F2-0560B088F767}"/>
            </a:ext>
          </a:extLst>
        </xdr:cNvPr>
        <xdr:cNvSpPr/>
      </xdr:nvSpPr>
      <xdr:spPr>
        <a:xfrm>
          <a:off x="12296775" y="64376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97155</xdr:rowOff>
    </xdr:from>
    <xdr:to>
      <xdr:col>76</xdr:col>
      <xdr:colOff>114300</xdr:colOff>
      <xdr:row>39</xdr:row>
      <xdr:rowOff>163830</xdr:rowOff>
    </xdr:to>
    <xdr:cxnSp macro="">
      <xdr:nvCxnSpPr>
        <xdr:cNvPr id="539" name="直線コネクタ 538">
          <a:extLst>
            <a:ext uri="{FF2B5EF4-FFF2-40B4-BE49-F238E27FC236}">
              <a16:creationId xmlns:a16="http://schemas.microsoft.com/office/drawing/2014/main" id="{06D83D44-BFC4-4D9B-AE64-169AF4D3C2B4}"/>
            </a:ext>
          </a:extLst>
        </xdr:cNvPr>
        <xdr:cNvCxnSpPr/>
      </xdr:nvCxnSpPr>
      <xdr:spPr>
        <a:xfrm flipV="1">
          <a:off x="12344400" y="6421755"/>
          <a:ext cx="8001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86360</xdr:rowOff>
    </xdr:from>
    <xdr:to>
      <xdr:col>67</xdr:col>
      <xdr:colOff>101600</xdr:colOff>
      <xdr:row>40</xdr:row>
      <xdr:rowOff>16510</xdr:rowOff>
    </xdr:to>
    <xdr:sp macro="" textlink="">
      <xdr:nvSpPr>
        <xdr:cNvPr id="540" name="楕円 539">
          <a:extLst>
            <a:ext uri="{FF2B5EF4-FFF2-40B4-BE49-F238E27FC236}">
              <a16:creationId xmlns:a16="http://schemas.microsoft.com/office/drawing/2014/main" id="{0A82D625-3D84-49CE-AECC-E193A28CF75F}"/>
            </a:ext>
          </a:extLst>
        </xdr:cNvPr>
        <xdr:cNvSpPr/>
      </xdr:nvSpPr>
      <xdr:spPr>
        <a:xfrm>
          <a:off x="11487150" y="64077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137160</xdr:rowOff>
    </xdr:from>
    <xdr:to>
      <xdr:col>71</xdr:col>
      <xdr:colOff>177800</xdr:colOff>
      <xdr:row>39</xdr:row>
      <xdr:rowOff>163830</xdr:rowOff>
    </xdr:to>
    <xdr:cxnSp macro="">
      <xdr:nvCxnSpPr>
        <xdr:cNvPr id="541" name="直線コネクタ 540">
          <a:extLst>
            <a:ext uri="{FF2B5EF4-FFF2-40B4-BE49-F238E27FC236}">
              <a16:creationId xmlns:a16="http://schemas.microsoft.com/office/drawing/2014/main" id="{EC900620-DD30-410A-8867-184E6883A821}"/>
            </a:ext>
          </a:extLst>
        </xdr:cNvPr>
        <xdr:cNvCxnSpPr/>
      </xdr:nvCxnSpPr>
      <xdr:spPr>
        <a:xfrm>
          <a:off x="11534775" y="6464935"/>
          <a:ext cx="809625"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149242</xdr:rowOff>
    </xdr:from>
    <xdr:ext cx="405111" cy="259045"/>
    <xdr:sp macro="" textlink="">
      <xdr:nvSpPr>
        <xdr:cNvPr id="542" name="n_1aveValue【認定こども園・幼稚園・保育所】&#10;有形固定資産減価償却率">
          <a:extLst>
            <a:ext uri="{FF2B5EF4-FFF2-40B4-BE49-F238E27FC236}">
              <a16:creationId xmlns:a16="http://schemas.microsoft.com/office/drawing/2014/main" id="{4DC90474-97C1-43F0-B2DF-0573B16D94D4}"/>
            </a:ext>
          </a:extLst>
        </xdr:cNvPr>
        <xdr:cNvSpPr txBox="1"/>
      </xdr:nvSpPr>
      <xdr:spPr>
        <a:xfrm>
          <a:off x="13745219" y="5826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170197</xdr:rowOff>
    </xdr:from>
    <xdr:ext cx="405111" cy="259045"/>
    <xdr:sp macro="" textlink="">
      <xdr:nvSpPr>
        <xdr:cNvPr id="543" name="n_2aveValue【認定こども園・幼稚園・保育所】&#10;有形固定資産減価償却率">
          <a:extLst>
            <a:ext uri="{FF2B5EF4-FFF2-40B4-BE49-F238E27FC236}">
              <a16:creationId xmlns:a16="http://schemas.microsoft.com/office/drawing/2014/main" id="{8A027D83-4412-414D-93B1-9A5021972BE6}"/>
            </a:ext>
          </a:extLst>
        </xdr:cNvPr>
        <xdr:cNvSpPr txBox="1"/>
      </xdr:nvSpPr>
      <xdr:spPr>
        <a:xfrm>
          <a:off x="12964169" y="583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17797</xdr:rowOff>
    </xdr:from>
    <xdr:ext cx="405111" cy="259045"/>
    <xdr:sp macro="" textlink="">
      <xdr:nvSpPr>
        <xdr:cNvPr id="544" name="n_3aveValue【認定こども園・幼稚園・保育所】&#10;有形固定資産減価償却率">
          <a:extLst>
            <a:ext uri="{FF2B5EF4-FFF2-40B4-BE49-F238E27FC236}">
              <a16:creationId xmlns:a16="http://schemas.microsoft.com/office/drawing/2014/main" id="{4F0AE667-6DCA-40C3-B56B-DF66F50744F9}"/>
            </a:ext>
          </a:extLst>
        </xdr:cNvPr>
        <xdr:cNvSpPr txBox="1"/>
      </xdr:nvSpPr>
      <xdr:spPr>
        <a:xfrm>
          <a:off x="12164069" y="585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162577</xdr:rowOff>
    </xdr:from>
    <xdr:ext cx="405111" cy="259045"/>
    <xdr:sp macro="" textlink="">
      <xdr:nvSpPr>
        <xdr:cNvPr id="545" name="n_4aveValue【認定こども園・幼稚園・保育所】&#10;有形固定資産減価償却率">
          <a:extLst>
            <a:ext uri="{FF2B5EF4-FFF2-40B4-BE49-F238E27FC236}">
              <a16:creationId xmlns:a16="http://schemas.microsoft.com/office/drawing/2014/main" id="{7AD1BE8F-68A9-438F-93E3-CBA44EADC1C2}"/>
            </a:ext>
          </a:extLst>
        </xdr:cNvPr>
        <xdr:cNvSpPr txBox="1"/>
      </xdr:nvSpPr>
      <xdr:spPr>
        <a:xfrm>
          <a:off x="11354444" y="5836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169562</xdr:rowOff>
    </xdr:from>
    <xdr:ext cx="405111" cy="259045"/>
    <xdr:sp macro="" textlink="">
      <xdr:nvSpPr>
        <xdr:cNvPr id="546" name="n_1mainValue【認定こども園・幼稚園・保育所】&#10;有形固定資産減価償却率">
          <a:extLst>
            <a:ext uri="{FF2B5EF4-FFF2-40B4-BE49-F238E27FC236}">
              <a16:creationId xmlns:a16="http://schemas.microsoft.com/office/drawing/2014/main" id="{40CF32C4-883D-4466-AD95-D418EDD31208}"/>
            </a:ext>
          </a:extLst>
        </xdr:cNvPr>
        <xdr:cNvSpPr txBox="1"/>
      </xdr:nvSpPr>
      <xdr:spPr>
        <a:xfrm>
          <a:off x="13745219" y="648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139082</xdr:rowOff>
    </xdr:from>
    <xdr:ext cx="405111" cy="259045"/>
    <xdr:sp macro="" textlink="">
      <xdr:nvSpPr>
        <xdr:cNvPr id="547" name="n_2mainValue【認定こども園・幼稚園・保育所】&#10;有形固定資産減価償却率">
          <a:extLst>
            <a:ext uri="{FF2B5EF4-FFF2-40B4-BE49-F238E27FC236}">
              <a16:creationId xmlns:a16="http://schemas.microsoft.com/office/drawing/2014/main" id="{93148CEE-8F72-4149-99D7-75EB83857707}"/>
            </a:ext>
          </a:extLst>
        </xdr:cNvPr>
        <xdr:cNvSpPr txBox="1"/>
      </xdr:nvSpPr>
      <xdr:spPr>
        <a:xfrm>
          <a:off x="12964169" y="6466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34307</xdr:rowOff>
    </xdr:from>
    <xdr:ext cx="405111" cy="259045"/>
    <xdr:sp macro="" textlink="">
      <xdr:nvSpPr>
        <xdr:cNvPr id="548" name="n_3mainValue【認定こども園・幼稚園・保育所】&#10;有形固定資産減価償却率">
          <a:extLst>
            <a:ext uri="{FF2B5EF4-FFF2-40B4-BE49-F238E27FC236}">
              <a16:creationId xmlns:a16="http://schemas.microsoft.com/office/drawing/2014/main" id="{41BB6B8A-B355-4E10-B621-07252632301D}"/>
            </a:ext>
          </a:extLst>
        </xdr:cNvPr>
        <xdr:cNvSpPr txBox="1"/>
      </xdr:nvSpPr>
      <xdr:spPr>
        <a:xfrm>
          <a:off x="12164069" y="6517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7637</xdr:rowOff>
    </xdr:from>
    <xdr:ext cx="405111" cy="259045"/>
    <xdr:sp macro="" textlink="">
      <xdr:nvSpPr>
        <xdr:cNvPr id="549" name="n_4mainValue【認定こども園・幼稚園・保育所】&#10;有形固定資産減価償却率">
          <a:extLst>
            <a:ext uri="{FF2B5EF4-FFF2-40B4-BE49-F238E27FC236}">
              <a16:creationId xmlns:a16="http://schemas.microsoft.com/office/drawing/2014/main" id="{30EEFF92-EB8E-44E2-9ED2-CA9F23DB7E26}"/>
            </a:ext>
          </a:extLst>
        </xdr:cNvPr>
        <xdr:cNvSpPr txBox="1"/>
      </xdr:nvSpPr>
      <xdr:spPr>
        <a:xfrm>
          <a:off x="11354444" y="6497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4F434CC8-61DA-4B68-A0B1-0DD63EF49F9C}"/>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28F0752D-112A-41F4-B94F-1BCA3F377C5B}"/>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382FF04C-C950-4E0E-9B04-41F25796199A}"/>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9D7FBC44-9824-4D40-AC4D-CCEE7C7B8E41}"/>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7063A542-5CBF-4BD1-8B00-208C3CE5B153}"/>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C0C5D5CC-E62E-4A68-BFD6-229ACC81D071}"/>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5ADE4508-4C2D-44C7-82DC-13534208103F}"/>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253AC48D-5EAD-4928-91EA-87D0D1A3AC45}"/>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2084E5E4-BCB4-4D05-BB6A-1BEA135F51C3}"/>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6249548C-AB01-49DF-9015-5B7A6FEF9BF0}"/>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0" name="直線コネクタ 559">
          <a:extLst>
            <a:ext uri="{FF2B5EF4-FFF2-40B4-BE49-F238E27FC236}">
              <a16:creationId xmlns:a16="http://schemas.microsoft.com/office/drawing/2014/main" id="{74D94679-0E8A-4EBB-8AA9-2E8865342F0A}"/>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1" name="テキスト ボックス 560">
          <a:extLst>
            <a:ext uri="{FF2B5EF4-FFF2-40B4-BE49-F238E27FC236}">
              <a16:creationId xmlns:a16="http://schemas.microsoft.com/office/drawing/2014/main" id="{D454C364-C507-4A08-ABF7-39E31295AEDF}"/>
            </a:ext>
          </a:extLst>
        </xdr:cNvPr>
        <xdr:cNvSpPr txBox="1"/>
      </xdr:nvSpPr>
      <xdr:spPr>
        <a:xfrm>
          <a:off x="160523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2" name="直線コネクタ 561">
          <a:extLst>
            <a:ext uri="{FF2B5EF4-FFF2-40B4-BE49-F238E27FC236}">
              <a16:creationId xmlns:a16="http://schemas.microsoft.com/office/drawing/2014/main" id="{D7CBCAFF-E725-4A85-8501-3E0CEA2A980B}"/>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3" name="テキスト ボックス 562">
          <a:extLst>
            <a:ext uri="{FF2B5EF4-FFF2-40B4-BE49-F238E27FC236}">
              <a16:creationId xmlns:a16="http://schemas.microsoft.com/office/drawing/2014/main" id="{C424701C-04A5-4227-AF87-3D63746E048D}"/>
            </a:ext>
          </a:extLst>
        </xdr:cNvPr>
        <xdr:cNvSpPr txBox="1"/>
      </xdr:nvSpPr>
      <xdr:spPr>
        <a:xfrm>
          <a:off x="1605234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4" name="直線コネクタ 563">
          <a:extLst>
            <a:ext uri="{FF2B5EF4-FFF2-40B4-BE49-F238E27FC236}">
              <a16:creationId xmlns:a16="http://schemas.microsoft.com/office/drawing/2014/main" id="{6B37660C-88E2-47D5-95DF-4EA463737F8F}"/>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5" name="テキスト ボックス 564">
          <a:extLst>
            <a:ext uri="{FF2B5EF4-FFF2-40B4-BE49-F238E27FC236}">
              <a16:creationId xmlns:a16="http://schemas.microsoft.com/office/drawing/2014/main" id="{4950FDE1-D4D6-42CD-8DDE-A96DD9DFE2E8}"/>
            </a:ext>
          </a:extLst>
        </xdr:cNvPr>
        <xdr:cNvSpPr txBox="1"/>
      </xdr:nvSpPr>
      <xdr:spPr>
        <a:xfrm>
          <a:off x="16052346"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6" name="直線コネクタ 565">
          <a:extLst>
            <a:ext uri="{FF2B5EF4-FFF2-40B4-BE49-F238E27FC236}">
              <a16:creationId xmlns:a16="http://schemas.microsoft.com/office/drawing/2014/main" id="{089697C3-36D5-4C83-85BB-7AE82040ED29}"/>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7" name="テキスト ボックス 566">
          <a:extLst>
            <a:ext uri="{FF2B5EF4-FFF2-40B4-BE49-F238E27FC236}">
              <a16:creationId xmlns:a16="http://schemas.microsoft.com/office/drawing/2014/main" id="{3A75ECB9-5D2D-4122-B100-85F7ADD65785}"/>
            </a:ext>
          </a:extLst>
        </xdr:cNvPr>
        <xdr:cNvSpPr txBox="1"/>
      </xdr:nvSpPr>
      <xdr:spPr>
        <a:xfrm>
          <a:off x="16052346"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8" name="直線コネクタ 567">
          <a:extLst>
            <a:ext uri="{FF2B5EF4-FFF2-40B4-BE49-F238E27FC236}">
              <a16:creationId xmlns:a16="http://schemas.microsoft.com/office/drawing/2014/main" id="{348608F0-5280-4424-A20A-971EC340A267}"/>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9" name="テキスト ボックス 568">
          <a:extLst>
            <a:ext uri="{FF2B5EF4-FFF2-40B4-BE49-F238E27FC236}">
              <a16:creationId xmlns:a16="http://schemas.microsoft.com/office/drawing/2014/main" id="{DB085390-6632-409F-8D01-66E0769CA57D}"/>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0" name="【認定こども園・幼稚園・保育所】&#10;一人当たり面積グラフ枠">
          <a:extLst>
            <a:ext uri="{FF2B5EF4-FFF2-40B4-BE49-F238E27FC236}">
              <a16:creationId xmlns:a16="http://schemas.microsoft.com/office/drawing/2014/main" id="{9491584C-5CB5-4023-B8E3-54B12D5FF11E}"/>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57912</xdr:rowOff>
    </xdr:from>
    <xdr:to>
      <xdr:col>116</xdr:col>
      <xdr:colOff>62864</xdr:colOff>
      <xdr:row>41</xdr:row>
      <xdr:rowOff>83058</xdr:rowOff>
    </xdr:to>
    <xdr:cxnSp macro="">
      <xdr:nvCxnSpPr>
        <xdr:cNvPr id="571" name="直線コネクタ 570">
          <a:extLst>
            <a:ext uri="{FF2B5EF4-FFF2-40B4-BE49-F238E27FC236}">
              <a16:creationId xmlns:a16="http://schemas.microsoft.com/office/drawing/2014/main" id="{1DA3C546-6C3C-4DEF-9919-A1AFA73682D1}"/>
            </a:ext>
          </a:extLst>
        </xdr:cNvPr>
        <xdr:cNvCxnSpPr/>
      </xdr:nvCxnSpPr>
      <xdr:spPr>
        <a:xfrm flipV="1">
          <a:off x="19954239" y="5572887"/>
          <a:ext cx="0" cy="1161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572" name="【認定こども園・幼稚園・保育所】&#10;一人当たり面積最小値テキスト">
          <a:extLst>
            <a:ext uri="{FF2B5EF4-FFF2-40B4-BE49-F238E27FC236}">
              <a16:creationId xmlns:a16="http://schemas.microsoft.com/office/drawing/2014/main" id="{4373FE72-78EB-4AF4-B0D0-9EDD4FFC1BE5}"/>
            </a:ext>
          </a:extLst>
        </xdr:cNvPr>
        <xdr:cNvSpPr txBox="1"/>
      </xdr:nvSpPr>
      <xdr:spPr>
        <a:xfrm>
          <a:off x="19992975" y="6732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573" name="直線コネクタ 572">
          <a:extLst>
            <a:ext uri="{FF2B5EF4-FFF2-40B4-BE49-F238E27FC236}">
              <a16:creationId xmlns:a16="http://schemas.microsoft.com/office/drawing/2014/main" id="{A83E0D58-097E-4166-8842-D88C943D29E1}"/>
            </a:ext>
          </a:extLst>
        </xdr:cNvPr>
        <xdr:cNvCxnSpPr/>
      </xdr:nvCxnSpPr>
      <xdr:spPr>
        <a:xfrm>
          <a:off x="19878675" y="67346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4589</xdr:rowOff>
    </xdr:from>
    <xdr:ext cx="469744" cy="259045"/>
    <xdr:sp macro="" textlink="">
      <xdr:nvSpPr>
        <xdr:cNvPr id="574" name="【認定こども園・幼稚園・保育所】&#10;一人当たり面積最大値テキスト">
          <a:extLst>
            <a:ext uri="{FF2B5EF4-FFF2-40B4-BE49-F238E27FC236}">
              <a16:creationId xmlns:a16="http://schemas.microsoft.com/office/drawing/2014/main" id="{663DFC1F-5BB6-4DFD-AB36-8416567C5EAE}"/>
            </a:ext>
          </a:extLst>
        </xdr:cNvPr>
        <xdr:cNvSpPr txBox="1"/>
      </xdr:nvSpPr>
      <xdr:spPr>
        <a:xfrm>
          <a:off x="19992975" y="5360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57912</xdr:rowOff>
    </xdr:from>
    <xdr:to>
      <xdr:col>116</xdr:col>
      <xdr:colOff>152400</xdr:colOff>
      <xdr:row>34</xdr:row>
      <xdr:rowOff>57912</xdr:rowOff>
    </xdr:to>
    <xdr:cxnSp macro="">
      <xdr:nvCxnSpPr>
        <xdr:cNvPr id="575" name="直線コネクタ 574">
          <a:extLst>
            <a:ext uri="{FF2B5EF4-FFF2-40B4-BE49-F238E27FC236}">
              <a16:creationId xmlns:a16="http://schemas.microsoft.com/office/drawing/2014/main" id="{89452498-2D49-498B-93E4-F012A5153491}"/>
            </a:ext>
          </a:extLst>
        </xdr:cNvPr>
        <xdr:cNvCxnSpPr/>
      </xdr:nvCxnSpPr>
      <xdr:spPr>
        <a:xfrm>
          <a:off x="19878675" y="557288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93997</xdr:rowOff>
    </xdr:from>
    <xdr:ext cx="469744" cy="259045"/>
    <xdr:sp macro="" textlink="">
      <xdr:nvSpPr>
        <xdr:cNvPr id="576" name="【認定こども園・幼稚園・保育所】&#10;一人当たり面積平均値テキスト">
          <a:extLst>
            <a:ext uri="{FF2B5EF4-FFF2-40B4-BE49-F238E27FC236}">
              <a16:creationId xmlns:a16="http://schemas.microsoft.com/office/drawing/2014/main" id="{22878CD7-40C2-4D75-BE2C-EFBAE1281016}"/>
            </a:ext>
          </a:extLst>
        </xdr:cNvPr>
        <xdr:cNvSpPr txBox="1"/>
      </xdr:nvSpPr>
      <xdr:spPr>
        <a:xfrm>
          <a:off x="19992975" y="6094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71120</xdr:rowOff>
    </xdr:from>
    <xdr:to>
      <xdr:col>116</xdr:col>
      <xdr:colOff>114300</xdr:colOff>
      <xdr:row>39</xdr:row>
      <xdr:rowOff>1270</xdr:rowOff>
    </xdr:to>
    <xdr:sp macro="" textlink="">
      <xdr:nvSpPr>
        <xdr:cNvPr id="577" name="フローチャート: 判断 576">
          <a:extLst>
            <a:ext uri="{FF2B5EF4-FFF2-40B4-BE49-F238E27FC236}">
              <a16:creationId xmlns:a16="http://schemas.microsoft.com/office/drawing/2014/main" id="{092FA11D-F4FF-4E73-AA56-62A121E56534}"/>
            </a:ext>
          </a:extLst>
        </xdr:cNvPr>
        <xdr:cNvSpPr/>
      </xdr:nvSpPr>
      <xdr:spPr>
        <a:xfrm>
          <a:off x="19897725" y="62306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87122</xdr:rowOff>
    </xdr:from>
    <xdr:to>
      <xdr:col>112</xdr:col>
      <xdr:colOff>38100</xdr:colOff>
      <xdr:row>39</xdr:row>
      <xdr:rowOff>17272</xdr:rowOff>
    </xdr:to>
    <xdr:sp macro="" textlink="">
      <xdr:nvSpPr>
        <xdr:cNvPr id="578" name="フローチャート: 判断 577">
          <a:extLst>
            <a:ext uri="{FF2B5EF4-FFF2-40B4-BE49-F238E27FC236}">
              <a16:creationId xmlns:a16="http://schemas.microsoft.com/office/drawing/2014/main" id="{9E013DB2-8CBA-4D0A-A8C6-94486A528292}"/>
            </a:ext>
          </a:extLst>
        </xdr:cNvPr>
        <xdr:cNvSpPr/>
      </xdr:nvSpPr>
      <xdr:spPr>
        <a:xfrm>
          <a:off x="19154775" y="624662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84836</xdr:rowOff>
    </xdr:from>
    <xdr:to>
      <xdr:col>107</xdr:col>
      <xdr:colOff>101600</xdr:colOff>
      <xdr:row>39</xdr:row>
      <xdr:rowOff>14986</xdr:rowOff>
    </xdr:to>
    <xdr:sp macro="" textlink="">
      <xdr:nvSpPr>
        <xdr:cNvPr id="579" name="フローチャート: 判断 578">
          <a:extLst>
            <a:ext uri="{FF2B5EF4-FFF2-40B4-BE49-F238E27FC236}">
              <a16:creationId xmlns:a16="http://schemas.microsoft.com/office/drawing/2014/main" id="{86424A16-1140-4D64-A34F-77F90203697B}"/>
            </a:ext>
          </a:extLst>
        </xdr:cNvPr>
        <xdr:cNvSpPr/>
      </xdr:nvSpPr>
      <xdr:spPr>
        <a:xfrm>
          <a:off x="18345150" y="6250686"/>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87122</xdr:rowOff>
    </xdr:from>
    <xdr:to>
      <xdr:col>102</xdr:col>
      <xdr:colOff>165100</xdr:colOff>
      <xdr:row>39</xdr:row>
      <xdr:rowOff>17272</xdr:rowOff>
    </xdr:to>
    <xdr:sp macro="" textlink="">
      <xdr:nvSpPr>
        <xdr:cNvPr id="580" name="フローチャート: 判断 579">
          <a:extLst>
            <a:ext uri="{FF2B5EF4-FFF2-40B4-BE49-F238E27FC236}">
              <a16:creationId xmlns:a16="http://schemas.microsoft.com/office/drawing/2014/main" id="{35F8F658-5367-403D-B219-0A2C4AA83298}"/>
            </a:ext>
          </a:extLst>
        </xdr:cNvPr>
        <xdr:cNvSpPr/>
      </xdr:nvSpPr>
      <xdr:spPr>
        <a:xfrm>
          <a:off x="17554575" y="624662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581" name="フローチャート: 判断 580">
          <a:extLst>
            <a:ext uri="{FF2B5EF4-FFF2-40B4-BE49-F238E27FC236}">
              <a16:creationId xmlns:a16="http://schemas.microsoft.com/office/drawing/2014/main" id="{38BA0B77-24B0-4C70-8FBD-CD2D3B78C338}"/>
            </a:ext>
          </a:extLst>
        </xdr:cNvPr>
        <xdr:cNvSpPr/>
      </xdr:nvSpPr>
      <xdr:spPr>
        <a:xfrm>
          <a:off x="16754475" y="627951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0B5E3B70-08E4-4AD1-8ACD-E52B0D733A0D}"/>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19BAF8C8-6876-49E8-89B0-B52C7BEC3A1C}"/>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C2C4C9CD-516D-4224-B26D-D82A170A9BC7}"/>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87332C40-4C9C-49B6-B03F-D199E32C3645}"/>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E5583B67-0C25-4303-890C-76DF048F0FA2}"/>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71120</xdr:rowOff>
    </xdr:from>
    <xdr:to>
      <xdr:col>116</xdr:col>
      <xdr:colOff>114300</xdr:colOff>
      <xdr:row>39</xdr:row>
      <xdr:rowOff>1270</xdr:rowOff>
    </xdr:to>
    <xdr:sp macro="" textlink="">
      <xdr:nvSpPr>
        <xdr:cNvPr id="587" name="楕円 586">
          <a:extLst>
            <a:ext uri="{FF2B5EF4-FFF2-40B4-BE49-F238E27FC236}">
              <a16:creationId xmlns:a16="http://schemas.microsoft.com/office/drawing/2014/main" id="{C7C760EF-4EF2-425B-97E2-F71D98B7625A}"/>
            </a:ext>
          </a:extLst>
        </xdr:cNvPr>
        <xdr:cNvSpPr/>
      </xdr:nvSpPr>
      <xdr:spPr>
        <a:xfrm>
          <a:off x="19897725" y="62306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49547</xdr:rowOff>
    </xdr:from>
    <xdr:ext cx="469744" cy="259045"/>
    <xdr:sp macro="" textlink="">
      <xdr:nvSpPr>
        <xdr:cNvPr id="588" name="【認定こども園・幼稚園・保育所】&#10;一人当たり面積該当値テキスト">
          <a:extLst>
            <a:ext uri="{FF2B5EF4-FFF2-40B4-BE49-F238E27FC236}">
              <a16:creationId xmlns:a16="http://schemas.microsoft.com/office/drawing/2014/main" id="{2769DA2E-8C50-4FA4-BF0A-89FCBFDD7BCF}"/>
            </a:ext>
          </a:extLst>
        </xdr:cNvPr>
        <xdr:cNvSpPr txBox="1"/>
      </xdr:nvSpPr>
      <xdr:spPr>
        <a:xfrm>
          <a:off x="19992975" y="620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80264</xdr:rowOff>
    </xdr:from>
    <xdr:to>
      <xdr:col>112</xdr:col>
      <xdr:colOff>38100</xdr:colOff>
      <xdr:row>39</xdr:row>
      <xdr:rowOff>10414</xdr:rowOff>
    </xdr:to>
    <xdr:sp macro="" textlink="">
      <xdr:nvSpPr>
        <xdr:cNvPr id="589" name="楕円 588">
          <a:extLst>
            <a:ext uri="{FF2B5EF4-FFF2-40B4-BE49-F238E27FC236}">
              <a16:creationId xmlns:a16="http://schemas.microsoft.com/office/drawing/2014/main" id="{77EB0185-F2C0-449D-87AF-452E971679B8}"/>
            </a:ext>
          </a:extLst>
        </xdr:cNvPr>
        <xdr:cNvSpPr/>
      </xdr:nvSpPr>
      <xdr:spPr>
        <a:xfrm>
          <a:off x="19154775" y="624611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121920</xdr:rowOff>
    </xdr:from>
    <xdr:to>
      <xdr:col>116</xdr:col>
      <xdr:colOff>63500</xdr:colOff>
      <xdr:row>38</xdr:row>
      <xdr:rowOff>131064</xdr:rowOff>
    </xdr:to>
    <xdr:cxnSp macro="">
      <xdr:nvCxnSpPr>
        <xdr:cNvPr id="590" name="直線コネクタ 589">
          <a:extLst>
            <a:ext uri="{FF2B5EF4-FFF2-40B4-BE49-F238E27FC236}">
              <a16:creationId xmlns:a16="http://schemas.microsoft.com/office/drawing/2014/main" id="{A17C6D07-931F-4018-91B0-3E5CE15E27EF}"/>
            </a:ext>
          </a:extLst>
        </xdr:cNvPr>
        <xdr:cNvCxnSpPr/>
      </xdr:nvCxnSpPr>
      <xdr:spPr>
        <a:xfrm flipV="1">
          <a:off x="19202400" y="6287770"/>
          <a:ext cx="752475" cy="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89408</xdr:rowOff>
    </xdr:from>
    <xdr:to>
      <xdr:col>107</xdr:col>
      <xdr:colOff>101600</xdr:colOff>
      <xdr:row>39</xdr:row>
      <xdr:rowOff>19558</xdr:rowOff>
    </xdr:to>
    <xdr:sp macro="" textlink="">
      <xdr:nvSpPr>
        <xdr:cNvPr id="591" name="楕円 590">
          <a:extLst>
            <a:ext uri="{FF2B5EF4-FFF2-40B4-BE49-F238E27FC236}">
              <a16:creationId xmlns:a16="http://schemas.microsoft.com/office/drawing/2014/main" id="{C04109C6-9C7C-4C8D-84D6-2CB4CF7BB311}"/>
            </a:ext>
          </a:extLst>
        </xdr:cNvPr>
        <xdr:cNvSpPr/>
      </xdr:nvSpPr>
      <xdr:spPr>
        <a:xfrm>
          <a:off x="18345150" y="624890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131064</xdr:rowOff>
    </xdr:from>
    <xdr:to>
      <xdr:col>111</xdr:col>
      <xdr:colOff>177800</xdr:colOff>
      <xdr:row>38</xdr:row>
      <xdr:rowOff>140208</xdr:rowOff>
    </xdr:to>
    <xdr:cxnSp macro="">
      <xdr:nvCxnSpPr>
        <xdr:cNvPr id="592" name="直線コネクタ 591">
          <a:extLst>
            <a:ext uri="{FF2B5EF4-FFF2-40B4-BE49-F238E27FC236}">
              <a16:creationId xmlns:a16="http://schemas.microsoft.com/office/drawing/2014/main" id="{D966C242-3CA1-4669-BB00-3E223F85B088}"/>
            </a:ext>
          </a:extLst>
        </xdr:cNvPr>
        <xdr:cNvCxnSpPr/>
      </xdr:nvCxnSpPr>
      <xdr:spPr>
        <a:xfrm flipV="1">
          <a:off x="18392775" y="6293739"/>
          <a:ext cx="809625" cy="12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98552</xdr:rowOff>
    </xdr:from>
    <xdr:to>
      <xdr:col>102</xdr:col>
      <xdr:colOff>165100</xdr:colOff>
      <xdr:row>39</xdr:row>
      <xdr:rowOff>28702</xdr:rowOff>
    </xdr:to>
    <xdr:sp macro="" textlink="">
      <xdr:nvSpPr>
        <xdr:cNvPr id="593" name="楕円 592">
          <a:extLst>
            <a:ext uri="{FF2B5EF4-FFF2-40B4-BE49-F238E27FC236}">
              <a16:creationId xmlns:a16="http://schemas.microsoft.com/office/drawing/2014/main" id="{E820F73C-2C8B-4CA0-9950-386A7DA03D61}"/>
            </a:ext>
          </a:extLst>
        </xdr:cNvPr>
        <xdr:cNvSpPr/>
      </xdr:nvSpPr>
      <xdr:spPr>
        <a:xfrm>
          <a:off x="17554575" y="626440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140208</xdr:rowOff>
    </xdr:from>
    <xdr:to>
      <xdr:col>107</xdr:col>
      <xdr:colOff>50800</xdr:colOff>
      <xdr:row>38</xdr:row>
      <xdr:rowOff>149352</xdr:rowOff>
    </xdr:to>
    <xdr:cxnSp macro="">
      <xdr:nvCxnSpPr>
        <xdr:cNvPr id="594" name="直線コネクタ 593">
          <a:extLst>
            <a:ext uri="{FF2B5EF4-FFF2-40B4-BE49-F238E27FC236}">
              <a16:creationId xmlns:a16="http://schemas.microsoft.com/office/drawing/2014/main" id="{D74888A0-1E0D-4CF0-9116-C3C7DEF8497C}"/>
            </a:ext>
          </a:extLst>
        </xdr:cNvPr>
        <xdr:cNvCxnSpPr/>
      </xdr:nvCxnSpPr>
      <xdr:spPr>
        <a:xfrm flipV="1">
          <a:off x="17602200" y="6306058"/>
          <a:ext cx="790575" cy="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103124</xdr:rowOff>
    </xdr:from>
    <xdr:to>
      <xdr:col>98</xdr:col>
      <xdr:colOff>38100</xdr:colOff>
      <xdr:row>39</xdr:row>
      <xdr:rowOff>33274</xdr:rowOff>
    </xdr:to>
    <xdr:sp macro="" textlink="">
      <xdr:nvSpPr>
        <xdr:cNvPr id="595" name="楕円 594">
          <a:extLst>
            <a:ext uri="{FF2B5EF4-FFF2-40B4-BE49-F238E27FC236}">
              <a16:creationId xmlns:a16="http://schemas.microsoft.com/office/drawing/2014/main" id="{9F9EDF34-559A-4550-B4D2-CCAD9DAECEDE}"/>
            </a:ext>
          </a:extLst>
        </xdr:cNvPr>
        <xdr:cNvSpPr/>
      </xdr:nvSpPr>
      <xdr:spPr>
        <a:xfrm>
          <a:off x="16754475" y="626897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149352</xdr:rowOff>
    </xdr:from>
    <xdr:to>
      <xdr:col>102</xdr:col>
      <xdr:colOff>114300</xdr:colOff>
      <xdr:row>38</xdr:row>
      <xdr:rowOff>153924</xdr:rowOff>
    </xdr:to>
    <xdr:cxnSp macro="">
      <xdr:nvCxnSpPr>
        <xdr:cNvPr id="596" name="直線コネクタ 595">
          <a:extLst>
            <a:ext uri="{FF2B5EF4-FFF2-40B4-BE49-F238E27FC236}">
              <a16:creationId xmlns:a16="http://schemas.microsoft.com/office/drawing/2014/main" id="{C88BAD2E-B7AA-41F8-8802-F92A94FD0106}"/>
            </a:ext>
          </a:extLst>
        </xdr:cNvPr>
        <xdr:cNvCxnSpPr/>
      </xdr:nvCxnSpPr>
      <xdr:spPr>
        <a:xfrm flipV="1">
          <a:off x="16802100" y="6312027"/>
          <a:ext cx="8001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8399</xdr:rowOff>
    </xdr:from>
    <xdr:ext cx="469744" cy="259045"/>
    <xdr:sp macro="" textlink="">
      <xdr:nvSpPr>
        <xdr:cNvPr id="597" name="n_1aveValue【認定こども園・幼稚園・保育所】&#10;一人当たり面積">
          <a:extLst>
            <a:ext uri="{FF2B5EF4-FFF2-40B4-BE49-F238E27FC236}">
              <a16:creationId xmlns:a16="http://schemas.microsoft.com/office/drawing/2014/main" id="{5EAC6ED5-CD52-4180-A9AC-10B71138F045}"/>
            </a:ext>
          </a:extLst>
        </xdr:cNvPr>
        <xdr:cNvSpPr txBox="1"/>
      </xdr:nvSpPr>
      <xdr:spPr>
        <a:xfrm>
          <a:off x="18983402" y="6336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31513</xdr:rowOff>
    </xdr:from>
    <xdr:ext cx="469744" cy="259045"/>
    <xdr:sp macro="" textlink="">
      <xdr:nvSpPr>
        <xdr:cNvPr id="598" name="n_2aveValue【認定こども園・幼稚園・保育所】&#10;一人当たり面積">
          <a:extLst>
            <a:ext uri="{FF2B5EF4-FFF2-40B4-BE49-F238E27FC236}">
              <a16:creationId xmlns:a16="http://schemas.microsoft.com/office/drawing/2014/main" id="{DDB58FA1-7828-4789-878B-A7926F0AB470}"/>
            </a:ext>
          </a:extLst>
        </xdr:cNvPr>
        <xdr:cNvSpPr txBox="1"/>
      </xdr:nvSpPr>
      <xdr:spPr>
        <a:xfrm>
          <a:off x="18183302" y="6029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33799</xdr:rowOff>
    </xdr:from>
    <xdr:ext cx="469744" cy="259045"/>
    <xdr:sp macro="" textlink="">
      <xdr:nvSpPr>
        <xdr:cNvPr id="599" name="n_3aveValue【認定こども園・幼稚園・保育所】&#10;一人当たり面積">
          <a:extLst>
            <a:ext uri="{FF2B5EF4-FFF2-40B4-BE49-F238E27FC236}">
              <a16:creationId xmlns:a16="http://schemas.microsoft.com/office/drawing/2014/main" id="{85675300-950B-4250-90E0-C90C7BF006AC}"/>
            </a:ext>
          </a:extLst>
        </xdr:cNvPr>
        <xdr:cNvSpPr txBox="1"/>
      </xdr:nvSpPr>
      <xdr:spPr>
        <a:xfrm>
          <a:off x="17383202" y="6031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38117</xdr:rowOff>
    </xdr:from>
    <xdr:ext cx="469744" cy="259045"/>
    <xdr:sp macro="" textlink="">
      <xdr:nvSpPr>
        <xdr:cNvPr id="600" name="n_4aveValue【認定こども園・幼稚園・保育所】&#10;一人当たり面積">
          <a:extLst>
            <a:ext uri="{FF2B5EF4-FFF2-40B4-BE49-F238E27FC236}">
              <a16:creationId xmlns:a16="http://schemas.microsoft.com/office/drawing/2014/main" id="{0583EAA1-0565-4E42-AE76-453C686CAC1F}"/>
            </a:ext>
          </a:extLst>
        </xdr:cNvPr>
        <xdr:cNvSpPr txBox="1"/>
      </xdr:nvSpPr>
      <xdr:spPr>
        <a:xfrm>
          <a:off x="16592627" y="6362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26941</xdr:rowOff>
    </xdr:from>
    <xdr:ext cx="469744" cy="259045"/>
    <xdr:sp macro="" textlink="">
      <xdr:nvSpPr>
        <xdr:cNvPr id="601" name="n_1mainValue【認定こども園・幼稚園・保育所】&#10;一人当たり面積">
          <a:extLst>
            <a:ext uri="{FF2B5EF4-FFF2-40B4-BE49-F238E27FC236}">
              <a16:creationId xmlns:a16="http://schemas.microsoft.com/office/drawing/2014/main" id="{2B73153E-8B8D-4B02-A4F1-9AD46DD2B93B}"/>
            </a:ext>
          </a:extLst>
        </xdr:cNvPr>
        <xdr:cNvSpPr txBox="1"/>
      </xdr:nvSpPr>
      <xdr:spPr>
        <a:xfrm>
          <a:off x="18983402" y="603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10685</xdr:rowOff>
    </xdr:from>
    <xdr:ext cx="469744" cy="259045"/>
    <xdr:sp macro="" textlink="">
      <xdr:nvSpPr>
        <xdr:cNvPr id="602" name="n_2mainValue【認定こども園・幼稚園・保育所】&#10;一人当たり面積">
          <a:extLst>
            <a:ext uri="{FF2B5EF4-FFF2-40B4-BE49-F238E27FC236}">
              <a16:creationId xmlns:a16="http://schemas.microsoft.com/office/drawing/2014/main" id="{B9A8C207-00D8-4826-9A83-9245FACA548C}"/>
            </a:ext>
          </a:extLst>
        </xdr:cNvPr>
        <xdr:cNvSpPr txBox="1"/>
      </xdr:nvSpPr>
      <xdr:spPr>
        <a:xfrm>
          <a:off x="18183302" y="6332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19829</xdr:rowOff>
    </xdr:from>
    <xdr:ext cx="469744" cy="259045"/>
    <xdr:sp macro="" textlink="">
      <xdr:nvSpPr>
        <xdr:cNvPr id="603" name="n_3mainValue【認定こども園・幼稚園・保育所】&#10;一人当たり面積">
          <a:extLst>
            <a:ext uri="{FF2B5EF4-FFF2-40B4-BE49-F238E27FC236}">
              <a16:creationId xmlns:a16="http://schemas.microsoft.com/office/drawing/2014/main" id="{B8C17C4D-D740-4AC0-B51F-327A0D9194ED}"/>
            </a:ext>
          </a:extLst>
        </xdr:cNvPr>
        <xdr:cNvSpPr txBox="1"/>
      </xdr:nvSpPr>
      <xdr:spPr>
        <a:xfrm>
          <a:off x="17383202" y="634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49801</xdr:rowOff>
    </xdr:from>
    <xdr:ext cx="469744" cy="259045"/>
    <xdr:sp macro="" textlink="">
      <xdr:nvSpPr>
        <xdr:cNvPr id="604" name="n_4mainValue【認定こども園・幼稚園・保育所】&#10;一人当たり面積">
          <a:extLst>
            <a:ext uri="{FF2B5EF4-FFF2-40B4-BE49-F238E27FC236}">
              <a16:creationId xmlns:a16="http://schemas.microsoft.com/office/drawing/2014/main" id="{79E0AF33-C685-46CA-997F-431A8E886431}"/>
            </a:ext>
          </a:extLst>
        </xdr:cNvPr>
        <xdr:cNvSpPr txBox="1"/>
      </xdr:nvSpPr>
      <xdr:spPr>
        <a:xfrm>
          <a:off x="16592627" y="6047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5" name="正方形/長方形 604">
          <a:extLst>
            <a:ext uri="{FF2B5EF4-FFF2-40B4-BE49-F238E27FC236}">
              <a16:creationId xmlns:a16="http://schemas.microsoft.com/office/drawing/2014/main" id="{978CEEE2-329A-4F26-A378-910527A7F583}"/>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6" name="正方形/長方形 605">
          <a:extLst>
            <a:ext uri="{FF2B5EF4-FFF2-40B4-BE49-F238E27FC236}">
              <a16:creationId xmlns:a16="http://schemas.microsoft.com/office/drawing/2014/main" id="{5252DCB2-ACCC-458C-A094-51323710ECFA}"/>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7" name="正方形/長方形 606">
          <a:extLst>
            <a:ext uri="{FF2B5EF4-FFF2-40B4-BE49-F238E27FC236}">
              <a16:creationId xmlns:a16="http://schemas.microsoft.com/office/drawing/2014/main" id="{B5C4E82E-85D5-453E-B351-9E49A2CE925B}"/>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8" name="正方形/長方形 607">
          <a:extLst>
            <a:ext uri="{FF2B5EF4-FFF2-40B4-BE49-F238E27FC236}">
              <a16:creationId xmlns:a16="http://schemas.microsoft.com/office/drawing/2014/main" id="{71CD5D0D-9A43-4666-969F-1CF0FBFE16E8}"/>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9" name="正方形/長方形 608">
          <a:extLst>
            <a:ext uri="{FF2B5EF4-FFF2-40B4-BE49-F238E27FC236}">
              <a16:creationId xmlns:a16="http://schemas.microsoft.com/office/drawing/2014/main" id="{BA5AEA83-1C6D-4F12-AA92-2E65590DBDCF}"/>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0" name="正方形/長方形 609">
          <a:extLst>
            <a:ext uri="{FF2B5EF4-FFF2-40B4-BE49-F238E27FC236}">
              <a16:creationId xmlns:a16="http://schemas.microsoft.com/office/drawing/2014/main" id="{A1A86B7D-D452-4861-A485-E46B53FCAE1D}"/>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1" name="正方形/長方形 610">
          <a:extLst>
            <a:ext uri="{FF2B5EF4-FFF2-40B4-BE49-F238E27FC236}">
              <a16:creationId xmlns:a16="http://schemas.microsoft.com/office/drawing/2014/main" id="{79B2274F-FAEC-442A-96EC-73D19FC04F8E}"/>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2" name="正方形/長方形 611">
          <a:extLst>
            <a:ext uri="{FF2B5EF4-FFF2-40B4-BE49-F238E27FC236}">
              <a16:creationId xmlns:a16="http://schemas.microsoft.com/office/drawing/2014/main" id="{41B133A3-7E59-458B-954D-91AC5AB2A0FA}"/>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3" name="テキスト ボックス 612">
          <a:extLst>
            <a:ext uri="{FF2B5EF4-FFF2-40B4-BE49-F238E27FC236}">
              <a16:creationId xmlns:a16="http://schemas.microsoft.com/office/drawing/2014/main" id="{3E53D56D-6CD2-41FA-843F-5A029396735C}"/>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4" name="直線コネクタ 613">
          <a:extLst>
            <a:ext uri="{FF2B5EF4-FFF2-40B4-BE49-F238E27FC236}">
              <a16:creationId xmlns:a16="http://schemas.microsoft.com/office/drawing/2014/main" id="{F13962E5-CFA2-4697-A77B-C74537567111}"/>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5" name="テキスト ボックス 614">
          <a:extLst>
            <a:ext uri="{FF2B5EF4-FFF2-40B4-BE49-F238E27FC236}">
              <a16:creationId xmlns:a16="http://schemas.microsoft.com/office/drawing/2014/main" id="{18CE2C2A-31FC-4269-9318-5E3457581DBC}"/>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6" name="直線コネクタ 615">
          <a:extLst>
            <a:ext uri="{FF2B5EF4-FFF2-40B4-BE49-F238E27FC236}">
              <a16:creationId xmlns:a16="http://schemas.microsoft.com/office/drawing/2014/main" id="{988AFDCD-17F3-49A5-AC5E-945197FBD08C}"/>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7" name="テキスト ボックス 616">
          <a:extLst>
            <a:ext uri="{FF2B5EF4-FFF2-40B4-BE49-F238E27FC236}">
              <a16:creationId xmlns:a16="http://schemas.microsoft.com/office/drawing/2014/main" id="{2032532F-D28D-4789-BBE3-58067BC0E36E}"/>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8" name="直線コネクタ 617">
          <a:extLst>
            <a:ext uri="{FF2B5EF4-FFF2-40B4-BE49-F238E27FC236}">
              <a16:creationId xmlns:a16="http://schemas.microsoft.com/office/drawing/2014/main" id="{3EF5EB86-06DE-4291-8925-864642E15347}"/>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9" name="テキスト ボックス 618">
          <a:extLst>
            <a:ext uri="{FF2B5EF4-FFF2-40B4-BE49-F238E27FC236}">
              <a16:creationId xmlns:a16="http://schemas.microsoft.com/office/drawing/2014/main" id="{7B25D0F6-038C-4202-83BB-156C0B9CFA35}"/>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0" name="直線コネクタ 619">
          <a:extLst>
            <a:ext uri="{FF2B5EF4-FFF2-40B4-BE49-F238E27FC236}">
              <a16:creationId xmlns:a16="http://schemas.microsoft.com/office/drawing/2014/main" id="{3AD0362A-059A-4E41-9D58-7F1385A5E90E}"/>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1" name="テキスト ボックス 620">
          <a:extLst>
            <a:ext uri="{FF2B5EF4-FFF2-40B4-BE49-F238E27FC236}">
              <a16:creationId xmlns:a16="http://schemas.microsoft.com/office/drawing/2014/main" id="{F40C95CA-02DF-43C2-A56C-7AC45B21A913}"/>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2" name="直線コネクタ 621">
          <a:extLst>
            <a:ext uri="{FF2B5EF4-FFF2-40B4-BE49-F238E27FC236}">
              <a16:creationId xmlns:a16="http://schemas.microsoft.com/office/drawing/2014/main" id="{CEFA135F-01D6-4893-A30F-E313E61C69BB}"/>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3" name="テキスト ボックス 622">
          <a:extLst>
            <a:ext uri="{FF2B5EF4-FFF2-40B4-BE49-F238E27FC236}">
              <a16:creationId xmlns:a16="http://schemas.microsoft.com/office/drawing/2014/main" id="{ABD7C23C-5B9E-4AF9-8E02-0B0E2A5FE5B5}"/>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4" name="直線コネクタ 623">
          <a:extLst>
            <a:ext uri="{FF2B5EF4-FFF2-40B4-BE49-F238E27FC236}">
              <a16:creationId xmlns:a16="http://schemas.microsoft.com/office/drawing/2014/main" id="{293C308B-F430-483C-9503-2016421D2B01}"/>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5" name="テキスト ボックス 624">
          <a:extLst>
            <a:ext uri="{FF2B5EF4-FFF2-40B4-BE49-F238E27FC236}">
              <a16:creationId xmlns:a16="http://schemas.microsoft.com/office/drawing/2014/main" id="{63448232-4034-4442-AE72-142A44869B53}"/>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6" name="直線コネクタ 625">
          <a:extLst>
            <a:ext uri="{FF2B5EF4-FFF2-40B4-BE49-F238E27FC236}">
              <a16:creationId xmlns:a16="http://schemas.microsoft.com/office/drawing/2014/main" id="{02FBC875-F58D-4D6B-80C6-2C438B1314D9}"/>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7" name="テキスト ボックス 626">
          <a:extLst>
            <a:ext uri="{FF2B5EF4-FFF2-40B4-BE49-F238E27FC236}">
              <a16:creationId xmlns:a16="http://schemas.microsoft.com/office/drawing/2014/main" id="{7F8B7C34-5814-4305-81CB-EEAD7F78F5E7}"/>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8" name="【学校施設】&#10;有形固定資産減価償却率グラフ枠">
          <a:extLst>
            <a:ext uri="{FF2B5EF4-FFF2-40B4-BE49-F238E27FC236}">
              <a16:creationId xmlns:a16="http://schemas.microsoft.com/office/drawing/2014/main" id="{E360D662-300D-4246-8E2D-A040578868C9}"/>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137160</xdr:rowOff>
    </xdr:to>
    <xdr:cxnSp macro="">
      <xdr:nvCxnSpPr>
        <xdr:cNvPr id="629" name="直線コネクタ 628">
          <a:extLst>
            <a:ext uri="{FF2B5EF4-FFF2-40B4-BE49-F238E27FC236}">
              <a16:creationId xmlns:a16="http://schemas.microsoft.com/office/drawing/2014/main" id="{0D2BF334-1C96-498F-9BE2-4EE32A445724}"/>
            </a:ext>
          </a:extLst>
        </xdr:cNvPr>
        <xdr:cNvCxnSpPr/>
      </xdr:nvCxnSpPr>
      <xdr:spPr>
        <a:xfrm flipV="1">
          <a:off x="14696439" y="9122410"/>
          <a:ext cx="0" cy="1228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630" name="【学校施設】&#10;有形固定資産減価償却率最小値テキスト">
          <a:extLst>
            <a:ext uri="{FF2B5EF4-FFF2-40B4-BE49-F238E27FC236}">
              <a16:creationId xmlns:a16="http://schemas.microsoft.com/office/drawing/2014/main" id="{3826715D-9D10-47D9-85A2-FF5A2F53A7CB}"/>
            </a:ext>
          </a:extLst>
        </xdr:cNvPr>
        <xdr:cNvSpPr txBox="1"/>
      </xdr:nvSpPr>
      <xdr:spPr>
        <a:xfrm>
          <a:off x="14735175" y="10354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631" name="直線コネクタ 630">
          <a:extLst>
            <a:ext uri="{FF2B5EF4-FFF2-40B4-BE49-F238E27FC236}">
              <a16:creationId xmlns:a16="http://schemas.microsoft.com/office/drawing/2014/main" id="{91EF8AF2-EAD1-4AEF-8482-509EB809D6C0}"/>
            </a:ext>
          </a:extLst>
        </xdr:cNvPr>
        <xdr:cNvCxnSpPr/>
      </xdr:nvCxnSpPr>
      <xdr:spPr>
        <a:xfrm>
          <a:off x="14611350" y="103511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632" name="【学校施設】&#10;有形固定資産減価償却率最大値テキスト">
          <a:extLst>
            <a:ext uri="{FF2B5EF4-FFF2-40B4-BE49-F238E27FC236}">
              <a16:creationId xmlns:a16="http://schemas.microsoft.com/office/drawing/2014/main" id="{C4AFD099-48B4-4CE0-A490-DE3ACBF56900}"/>
            </a:ext>
          </a:extLst>
        </xdr:cNvPr>
        <xdr:cNvSpPr txBox="1"/>
      </xdr:nvSpPr>
      <xdr:spPr>
        <a:xfrm>
          <a:off x="14735175" y="8916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633" name="直線コネクタ 632">
          <a:extLst>
            <a:ext uri="{FF2B5EF4-FFF2-40B4-BE49-F238E27FC236}">
              <a16:creationId xmlns:a16="http://schemas.microsoft.com/office/drawing/2014/main" id="{B9FDA8CD-A6B5-4FF0-BC3E-03A4CA77D175}"/>
            </a:ext>
          </a:extLst>
        </xdr:cNvPr>
        <xdr:cNvCxnSpPr/>
      </xdr:nvCxnSpPr>
      <xdr:spPr>
        <a:xfrm>
          <a:off x="14611350" y="91224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88282</xdr:rowOff>
    </xdr:from>
    <xdr:ext cx="405111" cy="259045"/>
    <xdr:sp macro="" textlink="">
      <xdr:nvSpPr>
        <xdr:cNvPr id="634" name="【学校施設】&#10;有形固定資産減価償却率平均値テキスト">
          <a:extLst>
            <a:ext uri="{FF2B5EF4-FFF2-40B4-BE49-F238E27FC236}">
              <a16:creationId xmlns:a16="http://schemas.microsoft.com/office/drawing/2014/main" id="{C2268007-C3E2-4033-97C7-13C82C6FD1FF}"/>
            </a:ext>
          </a:extLst>
        </xdr:cNvPr>
        <xdr:cNvSpPr txBox="1"/>
      </xdr:nvSpPr>
      <xdr:spPr>
        <a:xfrm>
          <a:off x="14735175" y="9648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65405</xdr:rowOff>
    </xdr:from>
    <xdr:to>
      <xdr:col>85</xdr:col>
      <xdr:colOff>177800</xdr:colOff>
      <xdr:row>60</xdr:row>
      <xdr:rowOff>167005</xdr:rowOff>
    </xdr:to>
    <xdr:sp macro="" textlink="">
      <xdr:nvSpPr>
        <xdr:cNvPr id="635" name="フローチャート: 判断 634">
          <a:extLst>
            <a:ext uri="{FF2B5EF4-FFF2-40B4-BE49-F238E27FC236}">
              <a16:creationId xmlns:a16="http://schemas.microsoft.com/office/drawing/2014/main" id="{CE863B1B-0DDD-434F-9B7B-852696AEB11D}"/>
            </a:ext>
          </a:extLst>
        </xdr:cNvPr>
        <xdr:cNvSpPr/>
      </xdr:nvSpPr>
      <xdr:spPr>
        <a:xfrm>
          <a:off x="14649450" y="97936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46355</xdr:rowOff>
    </xdr:from>
    <xdr:to>
      <xdr:col>81</xdr:col>
      <xdr:colOff>101600</xdr:colOff>
      <xdr:row>60</xdr:row>
      <xdr:rowOff>147955</xdr:rowOff>
    </xdr:to>
    <xdr:sp macro="" textlink="">
      <xdr:nvSpPr>
        <xdr:cNvPr id="636" name="フローチャート: 判断 635">
          <a:extLst>
            <a:ext uri="{FF2B5EF4-FFF2-40B4-BE49-F238E27FC236}">
              <a16:creationId xmlns:a16="http://schemas.microsoft.com/office/drawing/2014/main" id="{CA9B75E1-73AC-475C-B4B8-90D0EF79369A}"/>
            </a:ext>
          </a:extLst>
        </xdr:cNvPr>
        <xdr:cNvSpPr/>
      </xdr:nvSpPr>
      <xdr:spPr>
        <a:xfrm>
          <a:off x="13887450" y="977455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29210</xdr:rowOff>
    </xdr:from>
    <xdr:to>
      <xdr:col>76</xdr:col>
      <xdr:colOff>165100</xdr:colOff>
      <xdr:row>60</xdr:row>
      <xdr:rowOff>130810</xdr:rowOff>
    </xdr:to>
    <xdr:sp macro="" textlink="">
      <xdr:nvSpPr>
        <xdr:cNvPr id="637" name="フローチャート: 判断 636">
          <a:extLst>
            <a:ext uri="{FF2B5EF4-FFF2-40B4-BE49-F238E27FC236}">
              <a16:creationId xmlns:a16="http://schemas.microsoft.com/office/drawing/2014/main" id="{7A4E307A-3927-41C4-92F6-C541C10587B1}"/>
            </a:ext>
          </a:extLst>
        </xdr:cNvPr>
        <xdr:cNvSpPr/>
      </xdr:nvSpPr>
      <xdr:spPr>
        <a:xfrm>
          <a:off x="13096875" y="975106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10160</xdr:rowOff>
    </xdr:from>
    <xdr:to>
      <xdr:col>72</xdr:col>
      <xdr:colOff>38100</xdr:colOff>
      <xdr:row>60</xdr:row>
      <xdr:rowOff>111760</xdr:rowOff>
    </xdr:to>
    <xdr:sp macro="" textlink="">
      <xdr:nvSpPr>
        <xdr:cNvPr id="638" name="フローチャート: 判断 637">
          <a:extLst>
            <a:ext uri="{FF2B5EF4-FFF2-40B4-BE49-F238E27FC236}">
              <a16:creationId xmlns:a16="http://schemas.microsoft.com/office/drawing/2014/main" id="{4CB0BE49-DBAD-4981-94E5-2F8056964D8C}"/>
            </a:ext>
          </a:extLst>
        </xdr:cNvPr>
        <xdr:cNvSpPr/>
      </xdr:nvSpPr>
      <xdr:spPr>
        <a:xfrm>
          <a:off x="12296775" y="973201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38735</xdr:rowOff>
    </xdr:from>
    <xdr:to>
      <xdr:col>67</xdr:col>
      <xdr:colOff>101600</xdr:colOff>
      <xdr:row>60</xdr:row>
      <xdr:rowOff>140335</xdr:rowOff>
    </xdr:to>
    <xdr:sp macro="" textlink="">
      <xdr:nvSpPr>
        <xdr:cNvPr id="639" name="フローチャート: 判断 638">
          <a:extLst>
            <a:ext uri="{FF2B5EF4-FFF2-40B4-BE49-F238E27FC236}">
              <a16:creationId xmlns:a16="http://schemas.microsoft.com/office/drawing/2014/main" id="{92167A3D-22E3-4384-B900-803824098B36}"/>
            </a:ext>
          </a:extLst>
        </xdr:cNvPr>
        <xdr:cNvSpPr/>
      </xdr:nvSpPr>
      <xdr:spPr>
        <a:xfrm>
          <a:off x="11487150" y="976376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AEF8288A-B50A-4D9C-AD3B-D2270EF0D7BB}"/>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F81D7D03-E423-41F6-92B7-60FC2CA540AD}"/>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28598ED8-A581-4BC7-9A06-ACBD793CF440}"/>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14FEF700-1CB5-4FE7-A41A-8C52B7E1F7B9}"/>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0A7FF378-B649-487E-B2B8-651FF491E1DC}"/>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27305</xdr:rowOff>
    </xdr:from>
    <xdr:to>
      <xdr:col>85</xdr:col>
      <xdr:colOff>177800</xdr:colOff>
      <xdr:row>62</xdr:row>
      <xdr:rowOff>128905</xdr:rowOff>
    </xdr:to>
    <xdr:sp macro="" textlink="">
      <xdr:nvSpPr>
        <xdr:cNvPr id="645" name="楕円 644">
          <a:extLst>
            <a:ext uri="{FF2B5EF4-FFF2-40B4-BE49-F238E27FC236}">
              <a16:creationId xmlns:a16="http://schemas.microsoft.com/office/drawing/2014/main" id="{B38319E7-7833-49DF-9B6A-8035A2FC3D01}"/>
            </a:ext>
          </a:extLst>
        </xdr:cNvPr>
        <xdr:cNvSpPr/>
      </xdr:nvSpPr>
      <xdr:spPr>
        <a:xfrm>
          <a:off x="14649450" y="100793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5732</xdr:rowOff>
    </xdr:from>
    <xdr:ext cx="405111" cy="259045"/>
    <xdr:sp macro="" textlink="">
      <xdr:nvSpPr>
        <xdr:cNvPr id="646" name="【学校施設】&#10;有形固定資産減価償却率該当値テキスト">
          <a:extLst>
            <a:ext uri="{FF2B5EF4-FFF2-40B4-BE49-F238E27FC236}">
              <a16:creationId xmlns:a16="http://schemas.microsoft.com/office/drawing/2014/main" id="{7CC40F25-0E00-4505-844F-F927B78E37DC}"/>
            </a:ext>
          </a:extLst>
        </xdr:cNvPr>
        <xdr:cNvSpPr txBox="1"/>
      </xdr:nvSpPr>
      <xdr:spPr>
        <a:xfrm>
          <a:off x="14735175" y="10057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168275</xdr:rowOff>
    </xdr:from>
    <xdr:to>
      <xdr:col>81</xdr:col>
      <xdr:colOff>101600</xdr:colOff>
      <xdr:row>62</xdr:row>
      <xdr:rowOff>98425</xdr:rowOff>
    </xdr:to>
    <xdr:sp macro="" textlink="">
      <xdr:nvSpPr>
        <xdr:cNvPr id="647" name="楕円 646">
          <a:extLst>
            <a:ext uri="{FF2B5EF4-FFF2-40B4-BE49-F238E27FC236}">
              <a16:creationId xmlns:a16="http://schemas.microsoft.com/office/drawing/2014/main" id="{6BF7FA69-A059-4B8E-8A1F-289D3F7E45A5}"/>
            </a:ext>
          </a:extLst>
        </xdr:cNvPr>
        <xdr:cNvSpPr/>
      </xdr:nvSpPr>
      <xdr:spPr>
        <a:xfrm>
          <a:off x="13887450" y="1004570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47625</xdr:rowOff>
    </xdr:from>
    <xdr:to>
      <xdr:col>85</xdr:col>
      <xdr:colOff>127000</xdr:colOff>
      <xdr:row>62</xdr:row>
      <xdr:rowOff>78105</xdr:rowOff>
    </xdr:to>
    <xdr:cxnSp macro="">
      <xdr:nvCxnSpPr>
        <xdr:cNvPr id="648" name="直線コネクタ 647">
          <a:extLst>
            <a:ext uri="{FF2B5EF4-FFF2-40B4-BE49-F238E27FC236}">
              <a16:creationId xmlns:a16="http://schemas.microsoft.com/office/drawing/2014/main" id="{A1BB3436-55FC-4B79-B190-991BD2A156FB}"/>
            </a:ext>
          </a:extLst>
        </xdr:cNvPr>
        <xdr:cNvCxnSpPr/>
      </xdr:nvCxnSpPr>
      <xdr:spPr>
        <a:xfrm>
          <a:off x="13935075" y="10093325"/>
          <a:ext cx="762000" cy="3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133985</xdr:rowOff>
    </xdr:from>
    <xdr:to>
      <xdr:col>76</xdr:col>
      <xdr:colOff>165100</xdr:colOff>
      <xdr:row>62</xdr:row>
      <xdr:rowOff>64135</xdr:rowOff>
    </xdr:to>
    <xdr:sp macro="" textlink="">
      <xdr:nvSpPr>
        <xdr:cNvPr id="649" name="楕円 648">
          <a:extLst>
            <a:ext uri="{FF2B5EF4-FFF2-40B4-BE49-F238E27FC236}">
              <a16:creationId xmlns:a16="http://schemas.microsoft.com/office/drawing/2014/main" id="{A283BCBE-04C7-4A05-B0B4-E6E238514EF0}"/>
            </a:ext>
          </a:extLst>
        </xdr:cNvPr>
        <xdr:cNvSpPr/>
      </xdr:nvSpPr>
      <xdr:spPr>
        <a:xfrm>
          <a:off x="13096875" y="100209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13335</xdr:rowOff>
    </xdr:from>
    <xdr:to>
      <xdr:col>81</xdr:col>
      <xdr:colOff>50800</xdr:colOff>
      <xdr:row>62</xdr:row>
      <xdr:rowOff>47625</xdr:rowOff>
    </xdr:to>
    <xdr:cxnSp macro="">
      <xdr:nvCxnSpPr>
        <xdr:cNvPr id="650" name="直線コネクタ 649">
          <a:extLst>
            <a:ext uri="{FF2B5EF4-FFF2-40B4-BE49-F238E27FC236}">
              <a16:creationId xmlns:a16="http://schemas.microsoft.com/office/drawing/2014/main" id="{E6B72175-E70F-4089-88F0-94B1A3F97F95}"/>
            </a:ext>
          </a:extLst>
        </xdr:cNvPr>
        <xdr:cNvCxnSpPr/>
      </xdr:nvCxnSpPr>
      <xdr:spPr>
        <a:xfrm>
          <a:off x="13144500" y="10059035"/>
          <a:ext cx="790575"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103505</xdr:rowOff>
    </xdr:from>
    <xdr:to>
      <xdr:col>72</xdr:col>
      <xdr:colOff>38100</xdr:colOff>
      <xdr:row>62</xdr:row>
      <xdr:rowOff>33655</xdr:rowOff>
    </xdr:to>
    <xdr:sp macro="" textlink="">
      <xdr:nvSpPr>
        <xdr:cNvPr id="651" name="楕円 650">
          <a:extLst>
            <a:ext uri="{FF2B5EF4-FFF2-40B4-BE49-F238E27FC236}">
              <a16:creationId xmlns:a16="http://schemas.microsoft.com/office/drawing/2014/main" id="{5A3B4FD9-C552-40B2-AE67-78F85CF54909}"/>
            </a:ext>
          </a:extLst>
        </xdr:cNvPr>
        <xdr:cNvSpPr/>
      </xdr:nvSpPr>
      <xdr:spPr>
        <a:xfrm>
          <a:off x="12296775" y="999363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154305</xdr:rowOff>
    </xdr:from>
    <xdr:to>
      <xdr:col>76</xdr:col>
      <xdr:colOff>114300</xdr:colOff>
      <xdr:row>62</xdr:row>
      <xdr:rowOff>13335</xdr:rowOff>
    </xdr:to>
    <xdr:cxnSp macro="">
      <xdr:nvCxnSpPr>
        <xdr:cNvPr id="652" name="直線コネクタ 651">
          <a:extLst>
            <a:ext uri="{FF2B5EF4-FFF2-40B4-BE49-F238E27FC236}">
              <a16:creationId xmlns:a16="http://schemas.microsoft.com/office/drawing/2014/main" id="{17A0C4FD-B608-4D99-9D73-BAB92544DDE3}"/>
            </a:ext>
          </a:extLst>
        </xdr:cNvPr>
        <xdr:cNvCxnSpPr/>
      </xdr:nvCxnSpPr>
      <xdr:spPr>
        <a:xfrm>
          <a:off x="12344400" y="10041255"/>
          <a:ext cx="8001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80645</xdr:rowOff>
    </xdr:from>
    <xdr:to>
      <xdr:col>67</xdr:col>
      <xdr:colOff>101600</xdr:colOff>
      <xdr:row>62</xdr:row>
      <xdr:rowOff>10795</xdr:rowOff>
    </xdr:to>
    <xdr:sp macro="" textlink="">
      <xdr:nvSpPr>
        <xdr:cNvPr id="653" name="楕円 652">
          <a:extLst>
            <a:ext uri="{FF2B5EF4-FFF2-40B4-BE49-F238E27FC236}">
              <a16:creationId xmlns:a16="http://schemas.microsoft.com/office/drawing/2014/main" id="{5FF5F5D4-1160-4D4F-96A2-BA98FE75103C}"/>
            </a:ext>
          </a:extLst>
        </xdr:cNvPr>
        <xdr:cNvSpPr/>
      </xdr:nvSpPr>
      <xdr:spPr>
        <a:xfrm>
          <a:off x="11487150" y="997077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131445</xdr:rowOff>
    </xdr:from>
    <xdr:to>
      <xdr:col>71</xdr:col>
      <xdr:colOff>177800</xdr:colOff>
      <xdr:row>61</xdr:row>
      <xdr:rowOff>154305</xdr:rowOff>
    </xdr:to>
    <xdr:cxnSp macro="">
      <xdr:nvCxnSpPr>
        <xdr:cNvPr id="654" name="直線コネクタ 653">
          <a:extLst>
            <a:ext uri="{FF2B5EF4-FFF2-40B4-BE49-F238E27FC236}">
              <a16:creationId xmlns:a16="http://schemas.microsoft.com/office/drawing/2014/main" id="{8CC6558C-6DFC-4688-B625-603D425E6518}"/>
            </a:ext>
          </a:extLst>
        </xdr:cNvPr>
        <xdr:cNvCxnSpPr/>
      </xdr:nvCxnSpPr>
      <xdr:spPr>
        <a:xfrm>
          <a:off x="11534775" y="10018395"/>
          <a:ext cx="80962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164482</xdr:rowOff>
    </xdr:from>
    <xdr:ext cx="405111" cy="259045"/>
    <xdr:sp macro="" textlink="">
      <xdr:nvSpPr>
        <xdr:cNvPr id="655" name="n_1aveValue【学校施設】&#10;有形固定資産減価償却率">
          <a:extLst>
            <a:ext uri="{FF2B5EF4-FFF2-40B4-BE49-F238E27FC236}">
              <a16:creationId xmlns:a16="http://schemas.microsoft.com/office/drawing/2014/main" id="{784F9ADB-54C8-4A5F-A920-B3A9858414AE}"/>
            </a:ext>
          </a:extLst>
        </xdr:cNvPr>
        <xdr:cNvSpPr txBox="1"/>
      </xdr:nvSpPr>
      <xdr:spPr>
        <a:xfrm>
          <a:off x="13745219" y="9562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147337</xdr:rowOff>
    </xdr:from>
    <xdr:ext cx="405111" cy="259045"/>
    <xdr:sp macro="" textlink="">
      <xdr:nvSpPr>
        <xdr:cNvPr id="656" name="n_2aveValue【学校施設】&#10;有形固定資産減価償却率">
          <a:extLst>
            <a:ext uri="{FF2B5EF4-FFF2-40B4-BE49-F238E27FC236}">
              <a16:creationId xmlns:a16="http://schemas.microsoft.com/office/drawing/2014/main" id="{06879A9D-73D2-48CA-A56C-8CA674DCC265}"/>
            </a:ext>
          </a:extLst>
        </xdr:cNvPr>
        <xdr:cNvSpPr txBox="1"/>
      </xdr:nvSpPr>
      <xdr:spPr>
        <a:xfrm>
          <a:off x="12964169" y="9545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128287</xdr:rowOff>
    </xdr:from>
    <xdr:ext cx="405111" cy="259045"/>
    <xdr:sp macro="" textlink="">
      <xdr:nvSpPr>
        <xdr:cNvPr id="657" name="n_3aveValue【学校施設】&#10;有形固定資産減価償却率">
          <a:extLst>
            <a:ext uri="{FF2B5EF4-FFF2-40B4-BE49-F238E27FC236}">
              <a16:creationId xmlns:a16="http://schemas.microsoft.com/office/drawing/2014/main" id="{02373A55-69C9-4A86-835E-F9E929DBE33B}"/>
            </a:ext>
          </a:extLst>
        </xdr:cNvPr>
        <xdr:cNvSpPr txBox="1"/>
      </xdr:nvSpPr>
      <xdr:spPr>
        <a:xfrm>
          <a:off x="12164069" y="9526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156862</xdr:rowOff>
    </xdr:from>
    <xdr:ext cx="405111" cy="259045"/>
    <xdr:sp macro="" textlink="">
      <xdr:nvSpPr>
        <xdr:cNvPr id="658" name="n_4aveValue【学校施設】&#10;有形固定資産減価償却率">
          <a:extLst>
            <a:ext uri="{FF2B5EF4-FFF2-40B4-BE49-F238E27FC236}">
              <a16:creationId xmlns:a16="http://schemas.microsoft.com/office/drawing/2014/main" id="{10BB6660-AD1B-4000-A3F0-80709B746C2F}"/>
            </a:ext>
          </a:extLst>
        </xdr:cNvPr>
        <xdr:cNvSpPr txBox="1"/>
      </xdr:nvSpPr>
      <xdr:spPr>
        <a:xfrm>
          <a:off x="11354444" y="9561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89552</xdr:rowOff>
    </xdr:from>
    <xdr:ext cx="405111" cy="259045"/>
    <xdr:sp macro="" textlink="">
      <xdr:nvSpPr>
        <xdr:cNvPr id="659" name="n_1mainValue【学校施設】&#10;有形固定資産減価償却率">
          <a:extLst>
            <a:ext uri="{FF2B5EF4-FFF2-40B4-BE49-F238E27FC236}">
              <a16:creationId xmlns:a16="http://schemas.microsoft.com/office/drawing/2014/main" id="{DC5EA0A0-6000-433B-B93E-9576BCB5DAB6}"/>
            </a:ext>
          </a:extLst>
        </xdr:cNvPr>
        <xdr:cNvSpPr txBox="1"/>
      </xdr:nvSpPr>
      <xdr:spPr>
        <a:xfrm>
          <a:off x="13745219" y="1013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55262</xdr:rowOff>
    </xdr:from>
    <xdr:ext cx="405111" cy="259045"/>
    <xdr:sp macro="" textlink="">
      <xdr:nvSpPr>
        <xdr:cNvPr id="660" name="n_2mainValue【学校施設】&#10;有形固定資産減価償却率">
          <a:extLst>
            <a:ext uri="{FF2B5EF4-FFF2-40B4-BE49-F238E27FC236}">
              <a16:creationId xmlns:a16="http://schemas.microsoft.com/office/drawing/2014/main" id="{B18908DB-0932-4CFC-A639-3BD73BDB55E2}"/>
            </a:ext>
          </a:extLst>
        </xdr:cNvPr>
        <xdr:cNvSpPr txBox="1"/>
      </xdr:nvSpPr>
      <xdr:spPr>
        <a:xfrm>
          <a:off x="12964169" y="10104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24782</xdr:rowOff>
    </xdr:from>
    <xdr:ext cx="405111" cy="259045"/>
    <xdr:sp macro="" textlink="">
      <xdr:nvSpPr>
        <xdr:cNvPr id="661" name="n_3mainValue【学校施設】&#10;有形固定資産減価償却率">
          <a:extLst>
            <a:ext uri="{FF2B5EF4-FFF2-40B4-BE49-F238E27FC236}">
              <a16:creationId xmlns:a16="http://schemas.microsoft.com/office/drawing/2014/main" id="{3BD80B71-B0EF-4D2B-A8D3-F8048B261018}"/>
            </a:ext>
          </a:extLst>
        </xdr:cNvPr>
        <xdr:cNvSpPr txBox="1"/>
      </xdr:nvSpPr>
      <xdr:spPr>
        <a:xfrm>
          <a:off x="12164069" y="10076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1922</xdr:rowOff>
    </xdr:from>
    <xdr:ext cx="405111" cy="259045"/>
    <xdr:sp macro="" textlink="">
      <xdr:nvSpPr>
        <xdr:cNvPr id="662" name="n_4mainValue【学校施設】&#10;有形固定資産減価償却率">
          <a:extLst>
            <a:ext uri="{FF2B5EF4-FFF2-40B4-BE49-F238E27FC236}">
              <a16:creationId xmlns:a16="http://schemas.microsoft.com/office/drawing/2014/main" id="{5E9B105C-B9B3-4E06-874B-D8913E11D46F}"/>
            </a:ext>
          </a:extLst>
        </xdr:cNvPr>
        <xdr:cNvSpPr txBox="1"/>
      </xdr:nvSpPr>
      <xdr:spPr>
        <a:xfrm>
          <a:off x="11354444" y="10050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D026415C-D071-4806-BF45-1D0EBCA8D64F}"/>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2B6BDA75-D8D9-4A47-BC01-EFF0EED4C96F}"/>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0C886C99-09A7-4DA6-94F1-7A3197CD3BF8}"/>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3F7E8BAE-5D5C-4EE9-B1EF-9979758C6927}"/>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75E355C8-34DD-4FB2-B57B-C5C0C32787C2}"/>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87B97C8F-4A96-48CF-B577-5A06D3420FFC}"/>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C0AA2FED-0967-4CB6-8E77-56A2490740F2}"/>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C21171FB-68C7-4CC7-ADB5-E4ECF47012F8}"/>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01F2002E-0A20-4637-B124-839E612D479A}"/>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80CBEEE0-9325-4CCA-B96E-BFE8900BAE33}"/>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3" name="テキスト ボックス 672">
          <a:extLst>
            <a:ext uri="{FF2B5EF4-FFF2-40B4-BE49-F238E27FC236}">
              <a16:creationId xmlns:a16="http://schemas.microsoft.com/office/drawing/2014/main" id="{2B17AC0D-F68A-4466-A966-5F9E9B0A07C2}"/>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674" name="直線コネクタ 673">
          <a:extLst>
            <a:ext uri="{FF2B5EF4-FFF2-40B4-BE49-F238E27FC236}">
              <a16:creationId xmlns:a16="http://schemas.microsoft.com/office/drawing/2014/main" id="{00D087D3-30E5-4573-98AC-9815F76396B1}"/>
            </a:ext>
          </a:extLst>
        </xdr:cNvPr>
        <xdr:cNvCxnSpPr/>
      </xdr:nvCxnSpPr>
      <xdr:spPr>
        <a:xfrm>
          <a:off x="164592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5" name="テキスト ボックス 674">
          <a:extLst>
            <a:ext uri="{FF2B5EF4-FFF2-40B4-BE49-F238E27FC236}">
              <a16:creationId xmlns:a16="http://schemas.microsoft.com/office/drawing/2014/main" id="{5E441F09-FF5B-4E71-9763-E3FF96FCC059}"/>
            </a:ext>
          </a:extLst>
        </xdr:cNvPr>
        <xdr:cNvSpPr txBox="1"/>
      </xdr:nvSpPr>
      <xdr:spPr>
        <a:xfrm>
          <a:off x="160523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6" name="直線コネクタ 675">
          <a:extLst>
            <a:ext uri="{FF2B5EF4-FFF2-40B4-BE49-F238E27FC236}">
              <a16:creationId xmlns:a16="http://schemas.microsoft.com/office/drawing/2014/main" id="{1A277E1A-1C5D-4405-84B1-0313FBE77B3F}"/>
            </a:ext>
          </a:extLst>
        </xdr:cNvPr>
        <xdr:cNvCxnSpPr/>
      </xdr:nvCxnSpPr>
      <xdr:spPr>
        <a:xfrm>
          <a:off x="164592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7" name="テキスト ボックス 676">
          <a:extLst>
            <a:ext uri="{FF2B5EF4-FFF2-40B4-BE49-F238E27FC236}">
              <a16:creationId xmlns:a16="http://schemas.microsoft.com/office/drawing/2014/main" id="{BC434F23-3563-43B4-912D-2E097E0F564A}"/>
            </a:ext>
          </a:extLst>
        </xdr:cNvPr>
        <xdr:cNvSpPr txBox="1"/>
      </xdr:nvSpPr>
      <xdr:spPr>
        <a:xfrm>
          <a:off x="16052346"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8" name="直線コネクタ 677">
          <a:extLst>
            <a:ext uri="{FF2B5EF4-FFF2-40B4-BE49-F238E27FC236}">
              <a16:creationId xmlns:a16="http://schemas.microsoft.com/office/drawing/2014/main" id="{BC2AB520-06C3-439F-B28B-1140AE9C459D}"/>
            </a:ext>
          </a:extLst>
        </xdr:cNvPr>
        <xdr:cNvCxnSpPr/>
      </xdr:nvCxnSpPr>
      <xdr:spPr>
        <a:xfrm>
          <a:off x="164592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9" name="テキスト ボックス 678">
          <a:extLst>
            <a:ext uri="{FF2B5EF4-FFF2-40B4-BE49-F238E27FC236}">
              <a16:creationId xmlns:a16="http://schemas.microsoft.com/office/drawing/2014/main" id="{15B176A3-CBED-4E57-91D0-2B5E477813BC}"/>
            </a:ext>
          </a:extLst>
        </xdr:cNvPr>
        <xdr:cNvSpPr txBox="1"/>
      </xdr:nvSpPr>
      <xdr:spPr>
        <a:xfrm>
          <a:off x="16052346"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0" name="直線コネクタ 679">
          <a:extLst>
            <a:ext uri="{FF2B5EF4-FFF2-40B4-BE49-F238E27FC236}">
              <a16:creationId xmlns:a16="http://schemas.microsoft.com/office/drawing/2014/main" id="{192EC7E3-9368-42A3-8810-1CAB774114C9}"/>
            </a:ext>
          </a:extLst>
        </xdr:cNvPr>
        <xdr:cNvCxnSpPr/>
      </xdr:nvCxnSpPr>
      <xdr:spPr>
        <a:xfrm>
          <a:off x="164592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1" name="テキスト ボックス 680">
          <a:extLst>
            <a:ext uri="{FF2B5EF4-FFF2-40B4-BE49-F238E27FC236}">
              <a16:creationId xmlns:a16="http://schemas.microsoft.com/office/drawing/2014/main" id="{ADA0BB12-8C6A-446E-963A-BD69D532E363}"/>
            </a:ext>
          </a:extLst>
        </xdr:cNvPr>
        <xdr:cNvSpPr txBox="1"/>
      </xdr:nvSpPr>
      <xdr:spPr>
        <a:xfrm>
          <a:off x="16052346"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2" name="直線コネクタ 681">
          <a:extLst>
            <a:ext uri="{FF2B5EF4-FFF2-40B4-BE49-F238E27FC236}">
              <a16:creationId xmlns:a16="http://schemas.microsoft.com/office/drawing/2014/main" id="{65301C0E-959E-4D3E-BCFF-41AF5FCD0887}"/>
            </a:ext>
          </a:extLst>
        </xdr:cNvPr>
        <xdr:cNvCxnSpPr/>
      </xdr:nvCxnSpPr>
      <xdr:spPr>
        <a:xfrm>
          <a:off x="164592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3" name="テキスト ボックス 682">
          <a:extLst>
            <a:ext uri="{FF2B5EF4-FFF2-40B4-BE49-F238E27FC236}">
              <a16:creationId xmlns:a16="http://schemas.microsoft.com/office/drawing/2014/main" id="{AFD3711D-EC4E-4C67-AEE5-50494924536C}"/>
            </a:ext>
          </a:extLst>
        </xdr:cNvPr>
        <xdr:cNvSpPr txBox="1"/>
      </xdr:nvSpPr>
      <xdr:spPr>
        <a:xfrm>
          <a:off x="16052346"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4" name="直線コネクタ 683">
          <a:extLst>
            <a:ext uri="{FF2B5EF4-FFF2-40B4-BE49-F238E27FC236}">
              <a16:creationId xmlns:a16="http://schemas.microsoft.com/office/drawing/2014/main" id="{669F3E15-96CE-4CCB-A3D0-0AE6B3A66EB5}"/>
            </a:ext>
          </a:extLst>
        </xdr:cNvPr>
        <xdr:cNvCxnSpPr/>
      </xdr:nvCxnSpPr>
      <xdr:spPr>
        <a:xfrm>
          <a:off x="164592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5" name="テキスト ボックス 684">
          <a:extLst>
            <a:ext uri="{FF2B5EF4-FFF2-40B4-BE49-F238E27FC236}">
              <a16:creationId xmlns:a16="http://schemas.microsoft.com/office/drawing/2014/main" id="{5FEC6CF1-B1D9-4D92-A91B-2C494370797D}"/>
            </a:ext>
          </a:extLst>
        </xdr:cNvPr>
        <xdr:cNvSpPr txBox="1"/>
      </xdr:nvSpPr>
      <xdr:spPr>
        <a:xfrm>
          <a:off x="16052346"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6" name="直線コネクタ 685">
          <a:extLst>
            <a:ext uri="{FF2B5EF4-FFF2-40B4-BE49-F238E27FC236}">
              <a16:creationId xmlns:a16="http://schemas.microsoft.com/office/drawing/2014/main" id="{0A9A03D4-F04F-448E-ABA4-CAA7EB3506C1}"/>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7" name="テキスト ボックス 686">
          <a:extLst>
            <a:ext uri="{FF2B5EF4-FFF2-40B4-BE49-F238E27FC236}">
              <a16:creationId xmlns:a16="http://schemas.microsoft.com/office/drawing/2014/main" id="{E89DB73D-0AAC-4B23-BC9D-89FC5F62A3F4}"/>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8" name="【学校施設】&#10;一人当たり面積グラフ枠">
          <a:extLst>
            <a:ext uri="{FF2B5EF4-FFF2-40B4-BE49-F238E27FC236}">
              <a16:creationId xmlns:a16="http://schemas.microsoft.com/office/drawing/2014/main" id="{644252D8-553A-4DE8-8297-2928C2B846FC}"/>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14369</xdr:rowOff>
    </xdr:from>
    <xdr:to>
      <xdr:col>116</xdr:col>
      <xdr:colOff>62864</xdr:colOff>
      <xdr:row>64</xdr:row>
      <xdr:rowOff>97318</xdr:rowOff>
    </xdr:to>
    <xdr:cxnSp macro="">
      <xdr:nvCxnSpPr>
        <xdr:cNvPr id="689" name="直線コネクタ 688">
          <a:extLst>
            <a:ext uri="{FF2B5EF4-FFF2-40B4-BE49-F238E27FC236}">
              <a16:creationId xmlns:a16="http://schemas.microsoft.com/office/drawing/2014/main" id="{B5D666B7-6D27-41B4-A519-F0C1B389C7CB}"/>
            </a:ext>
          </a:extLst>
        </xdr:cNvPr>
        <xdr:cNvCxnSpPr/>
      </xdr:nvCxnSpPr>
      <xdr:spPr>
        <a:xfrm flipV="1">
          <a:off x="19954239" y="9088519"/>
          <a:ext cx="0" cy="13815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101145</xdr:rowOff>
    </xdr:from>
    <xdr:ext cx="469744" cy="259045"/>
    <xdr:sp macro="" textlink="">
      <xdr:nvSpPr>
        <xdr:cNvPr id="690" name="【学校施設】&#10;一人当たり面積最小値テキスト">
          <a:extLst>
            <a:ext uri="{FF2B5EF4-FFF2-40B4-BE49-F238E27FC236}">
              <a16:creationId xmlns:a16="http://schemas.microsoft.com/office/drawing/2014/main" id="{995961F3-2647-4C22-8BE7-7663684878BE}"/>
            </a:ext>
          </a:extLst>
        </xdr:cNvPr>
        <xdr:cNvSpPr txBox="1"/>
      </xdr:nvSpPr>
      <xdr:spPr>
        <a:xfrm>
          <a:off x="19992975" y="10477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97318</xdr:rowOff>
    </xdr:from>
    <xdr:to>
      <xdr:col>116</xdr:col>
      <xdr:colOff>152400</xdr:colOff>
      <xdr:row>64</xdr:row>
      <xdr:rowOff>97318</xdr:rowOff>
    </xdr:to>
    <xdr:cxnSp macro="">
      <xdr:nvCxnSpPr>
        <xdr:cNvPr id="691" name="直線コネクタ 690">
          <a:extLst>
            <a:ext uri="{FF2B5EF4-FFF2-40B4-BE49-F238E27FC236}">
              <a16:creationId xmlns:a16="http://schemas.microsoft.com/office/drawing/2014/main" id="{000E0123-6314-4826-9C1B-92F3EB0FC27F}"/>
            </a:ext>
          </a:extLst>
        </xdr:cNvPr>
        <xdr:cNvCxnSpPr/>
      </xdr:nvCxnSpPr>
      <xdr:spPr>
        <a:xfrm>
          <a:off x="19878675" y="1047004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132496</xdr:rowOff>
    </xdr:from>
    <xdr:ext cx="469744" cy="259045"/>
    <xdr:sp macro="" textlink="">
      <xdr:nvSpPr>
        <xdr:cNvPr id="692" name="【学校施設】&#10;一人当たり面積最大値テキスト">
          <a:extLst>
            <a:ext uri="{FF2B5EF4-FFF2-40B4-BE49-F238E27FC236}">
              <a16:creationId xmlns:a16="http://schemas.microsoft.com/office/drawing/2014/main" id="{5DE46F87-93FF-43D0-972E-262CA92256D6}"/>
            </a:ext>
          </a:extLst>
        </xdr:cNvPr>
        <xdr:cNvSpPr txBox="1"/>
      </xdr:nvSpPr>
      <xdr:spPr>
        <a:xfrm>
          <a:off x="19992975" y="888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14369</xdr:rowOff>
    </xdr:from>
    <xdr:to>
      <xdr:col>116</xdr:col>
      <xdr:colOff>152400</xdr:colOff>
      <xdr:row>56</xdr:row>
      <xdr:rowOff>14369</xdr:rowOff>
    </xdr:to>
    <xdr:cxnSp macro="">
      <xdr:nvCxnSpPr>
        <xdr:cNvPr id="693" name="直線コネクタ 692">
          <a:extLst>
            <a:ext uri="{FF2B5EF4-FFF2-40B4-BE49-F238E27FC236}">
              <a16:creationId xmlns:a16="http://schemas.microsoft.com/office/drawing/2014/main" id="{B6D993A6-CB26-47C0-B381-48D886D8EF16}"/>
            </a:ext>
          </a:extLst>
        </xdr:cNvPr>
        <xdr:cNvCxnSpPr/>
      </xdr:nvCxnSpPr>
      <xdr:spPr>
        <a:xfrm>
          <a:off x="19878675" y="908851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61231</xdr:rowOff>
    </xdr:from>
    <xdr:ext cx="469744" cy="259045"/>
    <xdr:sp macro="" textlink="">
      <xdr:nvSpPr>
        <xdr:cNvPr id="694" name="【学校施設】&#10;一人当たり面積平均値テキスト">
          <a:extLst>
            <a:ext uri="{FF2B5EF4-FFF2-40B4-BE49-F238E27FC236}">
              <a16:creationId xmlns:a16="http://schemas.microsoft.com/office/drawing/2014/main" id="{8E13C7BB-28F8-49DC-B51A-906C490DCFCA}"/>
            </a:ext>
          </a:extLst>
        </xdr:cNvPr>
        <xdr:cNvSpPr txBox="1"/>
      </xdr:nvSpPr>
      <xdr:spPr>
        <a:xfrm>
          <a:off x="19992975" y="9951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38354</xdr:rowOff>
    </xdr:from>
    <xdr:to>
      <xdr:col>116</xdr:col>
      <xdr:colOff>114300</xdr:colOff>
      <xdr:row>62</xdr:row>
      <xdr:rowOff>139954</xdr:rowOff>
    </xdr:to>
    <xdr:sp macro="" textlink="">
      <xdr:nvSpPr>
        <xdr:cNvPr id="695" name="フローチャート: 判断 694">
          <a:extLst>
            <a:ext uri="{FF2B5EF4-FFF2-40B4-BE49-F238E27FC236}">
              <a16:creationId xmlns:a16="http://schemas.microsoft.com/office/drawing/2014/main" id="{BA27D35D-7588-4914-B29F-02306637DF99}"/>
            </a:ext>
          </a:extLst>
        </xdr:cNvPr>
        <xdr:cNvSpPr/>
      </xdr:nvSpPr>
      <xdr:spPr>
        <a:xfrm>
          <a:off x="19897725" y="1008722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50764</xdr:rowOff>
    </xdr:from>
    <xdr:to>
      <xdr:col>112</xdr:col>
      <xdr:colOff>38100</xdr:colOff>
      <xdr:row>62</xdr:row>
      <xdr:rowOff>152364</xdr:rowOff>
    </xdr:to>
    <xdr:sp macro="" textlink="">
      <xdr:nvSpPr>
        <xdr:cNvPr id="696" name="フローチャート: 判断 695">
          <a:extLst>
            <a:ext uri="{FF2B5EF4-FFF2-40B4-BE49-F238E27FC236}">
              <a16:creationId xmlns:a16="http://schemas.microsoft.com/office/drawing/2014/main" id="{A45EDCB3-7D24-4590-BBE0-DE9C52BFA371}"/>
            </a:ext>
          </a:extLst>
        </xdr:cNvPr>
        <xdr:cNvSpPr/>
      </xdr:nvSpPr>
      <xdr:spPr>
        <a:xfrm>
          <a:off x="19154775" y="1009646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55335</xdr:rowOff>
    </xdr:from>
    <xdr:to>
      <xdr:col>107</xdr:col>
      <xdr:colOff>101600</xdr:colOff>
      <xdr:row>62</xdr:row>
      <xdr:rowOff>156935</xdr:rowOff>
    </xdr:to>
    <xdr:sp macro="" textlink="">
      <xdr:nvSpPr>
        <xdr:cNvPr id="697" name="フローチャート: 判断 696">
          <a:extLst>
            <a:ext uri="{FF2B5EF4-FFF2-40B4-BE49-F238E27FC236}">
              <a16:creationId xmlns:a16="http://schemas.microsoft.com/office/drawing/2014/main" id="{8230CC45-EABA-48A7-BC64-678A8AB59C62}"/>
            </a:ext>
          </a:extLst>
        </xdr:cNvPr>
        <xdr:cNvSpPr/>
      </xdr:nvSpPr>
      <xdr:spPr>
        <a:xfrm>
          <a:off x="18345150" y="1010421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55009</xdr:rowOff>
    </xdr:from>
    <xdr:to>
      <xdr:col>102</xdr:col>
      <xdr:colOff>165100</xdr:colOff>
      <xdr:row>62</xdr:row>
      <xdr:rowOff>156609</xdr:rowOff>
    </xdr:to>
    <xdr:sp macro="" textlink="">
      <xdr:nvSpPr>
        <xdr:cNvPr id="698" name="フローチャート: 判断 697">
          <a:extLst>
            <a:ext uri="{FF2B5EF4-FFF2-40B4-BE49-F238E27FC236}">
              <a16:creationId xmlns:a16="http://schemas.microsoft.com/office/drawing/2014/main" id="{6FDD8619-6562-4319-B89F-55E178232FAE}"/>
            </a:ext>
          </a:extLst>
        </xdr:cNvPr>
        <xdr:cNvSpPr/>
      </xdr:nvSpPr>
      <xdr:spPr>
        <a:xfrm>
          <a:off x="17554575" y="1010388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61540</xdr:rowOff>
    </xdr:from>
    <xdr:to>
      <xdr:col>98</xdr:col>
      <xdr:colOff>38100</xdr:colOff>
      <xdr:row>62</xdr:row>
      <xdr:rowOff>163140</xdr:rowOff>
    </xdr:to>
    <xdr:sp macro="" textlink="">
      <xdr:nvSpPr>
        <xdr:cNvPr id="699" name="フローチャート: 判断 698">
          <a:extLst>
            <a:ext uri="{FF2B5EF4-FFF2-40B4-BE49-F238E27FC236}">
              <a16:creationId xmlns:a16="http://schemas.microsoft.com/office/drawing/2014/main" id="{1137B386-EA11-4A8A-9F1E-FCCEC3EB4350}"/>
            </a:ext>
          </a:extLst>
        </xdr:cNvPr>
        <xdr:cNvSpPr/>
      </xdr:nvSpPr>
      <xdr:spPr>
        <a:xfrm>
          <a:off x="16754475" y="1011359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CDB260AA-B576-41F3-9820-BBD473475E80}"/>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46F65EBF-AA8A-4987-9850-A5DDBD47EE4A}"/>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6BA6D93A-A193-4D12-B76C-A0396F6AC304}"/>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9F24395A-5EF6-413B-B96F-B2AE96B861CB}"/>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BB59B7D9-BFCF-46D0-9272-CDD82E279C33}"/>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42926</xdr:rowOff>
    </xdr:from>
    <xdr:to>
      <xdr:col>116</xdr:col>
      <xdr:colOff>114300</xdr:colOff>
      <xdr:row>63</xdr:row>
      <xdr:rowOff>144526</xdr:rowOff>
    </xdr:to>
    <xdr:sp macro="" textlink="">
      <xdr:nvSpPr>
        <xdr:cNvPr id="705" name="楕円 704">
          <a:extLst>
            <a:ext uri="{FF2B5EF4-FFF2-40B4-BE49-F238E27FC236}">
              <a16:creationId xmlns:a16="http://schemas.microsoft.com/office/drawing/2014/main" id="{51EB2C46-AD66-4779-88D0-8332FC084479}"/>
            </a:ext>
          </a:extLst>
        </xdr:cNvPr>
        <xdr:cNvSpPr/>
      </xdr:nvSpPr>
      <xdr:spPr>
        <a:xfrm>
          <a:off x="19897725" y="1025690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21353</xdr:rowOff>
    </xdr:from>
    <xdr:ext cx="469744" cy="259045"/>
    <xdr:sp macro="" textlink="">
      <xdr:nvSpPr>
        <xdr:cNvPr id="706" name="【学校施設】&#10;一人当たり面積該当値テキスト">
          <a:extLst>
            <a:ext uri="{FF2B5EF4-FFF2-40B4-BE49-F238E27FC236}">
              <a16:creationId xmlns:a16="http://schemas.microsoft.com/office/drawing/2014/main" id="{4F446623-3CF4-48DF-AADE-44F8D54A794C}"/>
            </a:ext>
          </a:extLst>
        </xdr:cNvPr>
        <xdr:cNvSpPr txBox="1"/>
      </xdr:nvSpPr>
      <xdr:spPr>
        <a:xfrm>
          <a:off x="19992975" y="10232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51090</xdr:rowOff>
    </xdr:from>
    <xdr:to>
      <xdr:col>112</xdr:col>
      <xdr:colOff>38100</xdr:colOff>
      <xdr:row>63</xdr:row>
      <xdr:rowOff>152690</xdr:rowOff>
    </xdr:to>
    <xdr:sp macro="" textlink="">
      <xdr:nvSpPr>
        <xdr:cNvPr id="707" name="楕円 706">
          <a:extLst>
            <a:ext uri="{FF2B5EF4-FFF2-40B4-BE49-F238E27FC236}">
              <a16:creationId xmlns:a16="http://schemas.microsoft.com/office/drawing/2014/main" id="{233011BE-FBB0-492A-970B-621A112F5453}"/>
            </a:ext>
          </a:extLst>
        </xdr:cNvPr>
        <xdr:cNvSpPr/>
      </xdr:nvSpPr>
      <xdr:spPr>
        <a:xfrm>
          <a:off x="19154775" y="1025871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93726</xdr:rowOff>
    </xdr:from>
    <xdr:to>
      <xdr:col>116</xdr:col>
      <xdr:colOff>63500</xdr:colOff>
      <xdr:row>63</xdr:row>
      <xdr:rowOff>101890</xdr:rowOff>
    </xdr:to>
    <xdr:cxnSp macro="">
      <xdr:nvCxnSpPr>
        <xdr:cNvPr id="708" name="直線コネクタ 707">
          <a:extLst>
            <a:ext uri="{FF2B5EF4-FFF2-40B4-BE49-F238E27FC236}">
              <a16:creationId xmlns:a16="http://schemas.microsoft.com/office/drawing/2014/main" id="{059D085A-37F6-447A-A3A3-19B136684D6A}"/>
            </a:ext>
          </a:extLst>
        </xdr:cNvPr>
        <xdr:cNvCxnSpPr/>
      </xdr:nvCxnSpPr>
      <xdr:spPr>
        <a:xfrm flipV="1">
          <a:off x="19202400" y="10304526"/>
          <a:ext cx="752475" cy="11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60561</xdr:rowOff>
    </xdr:from>
    <xdr:to>
      <xdr:col>107</xdr:col>
      <xdr:colOff>101600</xdr:colOff>
      <xdr:row>63</xdr:row>
      <xdr:rowOff>162161</xdr:rowOff>
    </xdr:to>
    <xdr:sp macro="" textlink="">
      <xdr:nvSpPr>
        <xdr:cNvPr id="709" name="楕円 708">
          <a:extLst>
            <a:ext uri="{FF2B5EF4-FFF2-40B4-BE49-F238E27FC236}">
              <a16:creationId xmlns:a16="http://schemas.microsoft.com/office/drawing/2014/main" id="{742F3073-7C0F-4DB9-8194-168BE445C980}"/>
            </a:ext>
          </a:extLst>
        </xdr:cNvPr>
        <xdr:cNvSpPr/>
      </xdr:nvSpPr>
      <xdr:spPr>
        <a:xfrm>
          <a:off x="18345150" y="1027453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101890</xdr:rowOff>
    </xdr:from>
    <xdr:to>
      <xdr:col>111</xdr:col>
      <xdr:colOff>177800</xdr:colOff>
      <xdr:row>63</xdr:row>
      <xdr:rowOff>111361</xdr:rowOff>
    </xdr:to>
    <xdr:cxnSp macro="">
      <xdr:nvCxnSpPr>
        <xdr:cNvPr id="710" name="直線コネクタ 709">
          <a:extLst>
            <a:ext uri="{FF2B5EF4-FFF2-40B4-BE49-F238E27FC236}">
              <a16:creationId xmlns:a16="http://schemas.microsoft.com/office/drawing/2014/main" id="{5C1669ED-BB2D-4A1A-AAAB-184C97DCFAD5}"/>
            </a:ext>
          </a:extLst>
        </xdr:cNvPr>
        <xdr:cNvCxnSpPr/>
      </xdr:nvCxnSpPr>
      <xdr:spPr>
        <a:xfrm flipV="1">
          <a:off x="18392775" y="10315865"/>
          <a:ext cx="809625" cy="6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67419</xdr:rowOff>
    </xdr:from>
    <xdr:to>
      <xdr:col>102</xdr:col>
      <xdr:colOff>165100</xdr:colOff>
      <xdr:row>63</xdr:row>
      <xdr:rowOff>169019</xdr:rowOff>
    </xdr:to>
    <xdr:sp macro="" textlink="">
      <xdr:nvSpPr>
        <xdr:cNvPr id="711" name="楕円 710">
          <a:extLst>
            <a:ext uri="{FF2B5EF4-FFF2-40B4-BE49-F238E27FC236}">
              <a16:creationId xmlns:a16="http://schemas.microsoft.com/office/drawing/2014/main" id="{23ECF3AA-BAD7-445B-A987-6F7B08447319}"/>
            </a:ext>
          </a:extLst>
        </xdr:cNvPr>
        <xdr:cNvSpPr/>
      </xdr:nvSpPr>
      <xdr:spPr>
        <a:xfrm>
          <a:off x="17554575" y="1027504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111361</xdr:rowOff>
    </xdr:from>
    <xdr:to>
      <xdr:col>107</xdr:col>
      <xdr:colOff>50800</xdr:colOff>
      <xdr:row>63</xdr:row>
      <xdr:rowOff>118219</xdr:rowOff>
    </xdr:to>
    <xdr:cxnSp macro="">
      <xdr:nvCxnSpPr>
        <xdr:cNvPr id="712" name="直線コネクタ 711">
          <a:extLst>
            <a:ext uri="{FF2B5EF4-FFF2-40B4-BE49-F238E27FC236}">
              <a16:creationId xmlns:a16="http://schemas.microsoft.com/office/drawing/2014/main" id="{7179EA9D-2EE6-4A06-84EA-2A7AFFE145A6}"/>
            </a:ext>
          </a:extLst>
        </xdr:cNvPr>
        <xdr:cNvCxnSpPr/>
      </xdr:nvCxnSpPr>
      <xdr:spPr>
        <a:xfrm flipV="1">
          <a:off x="17602200" y="10322161"/>
          <a:ext cx="790575" cy="10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73951</xdr:rowOff>
    </xdr:from>
    <xdr:to>
      <xdr:col>98</xdr:col>
      <xdr:colOff>38100</xdr:colOff>
      <xdr:row>64</xdr:row>
      <xdr:rowOff>4101</xdr:rowOff>
    </xdr:to>
    <xdr:sp macro="" textlink="">
      <xdr:nvSpPr>
        <xdr:cNvPr id="713" name="楕円 712">
          <a:extLst>
            <a:ext uri="{FF2B5EF4-FFF2-40B4-BE49-F238E27FC236}">
              <a16:creationId xmlns:a16="http://schemas.microsoft.com/office/drawing/2014/main" id="{B4562411-BA9A-4386-BEFE-8FDCE8FB306B}"/>
            </a:ext>
          </a:extLst>
        </xdr:cNvPr>
        <xdr:cNvSpPr/>
      </xdr:nvSpPr>
      <xdr:spPr>
        <a:xfrm>
          <a:off x="16754475" y="1028475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118219</xdr:rowOff>
    </xdr:from>
    <xdr:to>
      <xdr:col>102</xdr:col>
      <xdr:colOff>114300</xdr:colOff>
      <xdr:row>63</xdr:row>
      <xdr:rowOff>124751</xdr:rowOff>
    </xdr:to>
    <xdr:cxnSp macro="">
      <xdr:nvCxnSpPr>
        <xdr:cNvPr id="714" name="直線コネクタ 713">
          <a:extLst>
            <a:ext uri="{FF2B5EF4-FFF2-40B4-BE49-F238E27FC236}">
              <a16:creationId xmlns:a16="http://schemas.microsoft.com/office/drawing/2014/main" id="{5E1CE82D-02E1-4C4D-A467-7C75A2371ABE}"/>
            </a:ext>
          </a:extLst>
        </xdr:cNvPr>
        <xdr:cNvCxnSpPr/>
      </xdr:nvCxnSpPr>
      <xdr:spPr>
        <a:xfrm flipV="1">
          <a:off x="16802100" y="10332194"/>
          <a:ext cx="800100" cy="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168891</xdr:rowOff>
    </xdr:from>
    <xdr:ext cx="469744" cy="259045"/>
    <xdr:sp macro="" textlink="">
      <xdr:nvSpPr>
        <xdr:cNvPr id="715" name="n_1aveValue【学校施設】&#10;一人当たり面積">
          <a:extLst>
            <a:ext uri="{FF2B5EF4-FFF2-40B4-BE49-F238E27FC236}">
              <a16:creationId xmlns:a16="http://schemas.microsoft.com/office/drawing/2014/main" id="{5170949D-2BB9-487C-B608-78AB2D0AE5AD}"/>
            </a:ext>
          </a:extLst>
        </xdr:cNvPr>
        <xdr:cNvSpPr txBox="1"/>
      </xdr:nvSpPr>
      <xdr:spPr>
        <a:xfrm>
          <a:off x="18983402" y="9884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2012</xdr:rowOff>
    </xdr:from>
    <xdr:ext cx="469744" cy="259045"/>
    <xdr:sp macro="" textlink="">
      <xdr:nvSpPr>
        <xdr:cNvPr id="716" name="n_2aveValue【学校施設】&#10;一人当たり面積">
          <a:extLst>
            <a:ext uri="{FF2B5EF4-FFF2-40B4-BE49-F238E27FC236}">
              <a16:creationId xmlns:a16="http://schemas.microsoft.com/office/drawing/2014/main" id="{9998D04C-DAD3-4C93-8D0D-4A73253DFC7E}"/>
            </a:ext>
          </a:extLst>
        </xdr:cNvPr>
        <xdr:cNvSpPr txBox="1"/>
      </xdr:nvSpPr>
      <xdr:spPr>
        <a:xfrm>
          <a:off x="18183302" y="9888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1686</xdr:rowOff>
    </xdr:from>
    <xdr:ext cx="469744" cy="259045"/>
    <xdr:sp macro="" textlink="">
      <xdr:nvSpPr>
        <xdr:cNvPr id="717" name="n_3aveValue【学校施設】&#10;一人当たり面積">
          <a:extLst>
            <a:ext uri="{FF2B5EF4-FFF2-40B4-BE49-F238E27FC236}">
              <a16:creationId xmlns:a16="http://schemas.microsoft.com/office/drawing/2014/main" id="{885F30BD-B74A-4551-A889-5686E439DBCB}"/>
            </a:ext>
          </a:extLst>
        </xdr:cNvPr>
        <xdr:cNvSpPr txBox="1"/>
      </xdr:nvSpPr>
      <xdr:spPr>
        <a:xfrm>
          <a:off x="17383202" y="9888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8217</xdr:rowOff>
    </xdr:from>
    <xdr:ext cx="469744" cy="259045"/>
    <xdr:sp macro="" textlink="">
      <xdr:nvSpPr>
        <xdr:cNvPr id="718" name="n_4aveValue【学校施設】&#10;一人当たり面積">
          <a:extLst>
            <a:ext uri="{FF2B5EF4-FFF2-40B4-BE49-F238E27FC236}">
              <a16:creationId xmlns:a16="http://schemas.microsoft.com/office/drawing/2014/main" id="{3FAF372B-7271-4CBA-B713-AFC0BDA24CAD}"/>
            </a:ext>
          </a:extLst>
        </xdr:cNvPr>
        <xdr:cNvSpPr txBox="1"/>
      </xdr:nvSpPr>
      <xdr:spPr>
        <a:xfrm>
          <a:off x="16592627" y="9898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143817</xdr:rowOff>
    </xdr:from>
    <xdr:ext cx="469744" cy="259045"/>
    <xdr:sp macro="" textlink="">
      <xdr:nvSpPr>
        <xdr:cNvPr id="719" name="n_1mainValue【学校施設】&#10;一人当たり面積">
          <a:extLst>
            <a:ext uri="{FF2B5EF4-FFF2-40B4-BE49-F238E27FC236}">
              <a16:creationId xmlns:a16="http://schemas.microsoft.com/office/drawing/2014/main" id="{AFA83586-A35E-48A3-9836-3252A58068DD}"/>
            </a:ext>
          </a:extLst>
        </xdr:cNvPr>
        <xdr:cNvSpPr txBox="1"/>
      </xdr:nvSpPr>
      <xdr:spPr>
        <a:xfrm>
          <a:off x="18983402" y="10351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153288</xdr:rowOff>
    </xdr:from>
    <xdr:ext cx="469744" cy="259045"/>
    <xdr:sp macro="" textlink="">
      <xdr:nvSpPr>
        <xdr:cNvPr id="720" name="n_2mainValue【学校施設】&#10;一人当たり面積">
          <a:extLst>
            <a:ext uri="{FF2B5EF4-FFF2-40B4-BE49-F238E27FC236}">
              <a16:creationId xmlns:a16="http://schemas.microsoft.com/office/drawing/2014/main" id="{4B99256F-B2AC-43FA-B7D9-B93A1A98C983}"/>
            </a:ext>
          </a:extLst>
        </xdr:cNvPr>
        <xdr:cNvSpPr txBox="1"/>
      </xdr:nvSpPr>
      <xdr:spPr>
        <a:xfrm>
          <a:off x="18183302" y="10364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160146</xdr:rowOff>
    </xdr:from>
    <xdr:ext cx="469744" cy="259045"/>
    <xdr:sp macro="" textlink="">
      <xdr:nvSpPr>
        <xdr:cNvPr id="721" name="n_3mainValue【学校施設】&#10;一人当たり面積">
          <a:extLst>
            <a:ext uri="{FF2B5EF4-FFF2-40B4-BE49-F238E27FC236}">
              <a16:creationId xmlns:a16="http://schemas.microsoft.com/office/drawing/2014/main" id="{9EAC6F91-D9F6-417F-9BF3-6F9A397E2D66}"/>
            </a:ext>
          </a:extLst>
        </xdr:cNvPr>
        <xdr:cNvSpPr txBox="1"/>
      </xdr:nvSpPr>
      <xdr:spPr>
        <a:xfrm>
          <a:off x="17383202" y="10374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166678</xdr:rowOff>
    </xdr:from>
    <xdr:ext cx="469744" cy="259045"/>
    <xdr:sp macro="" textlink="">
      <xdr:nvSpPr>
        <xdr:cNvPr id="722" name="n_4mainValue【学校施設】&#10;一人当たり面積">
          <a:extLst>
            <a:ext uri="{FF2B5EF4-FFF2-40B4-BE49-F238E27FC236}">
              <a16:creationId xmlns:a16="http://schemas.microsoft.com/office/drawing/2014/main" id="{38E0D42F-9B0E-4D43-A9C0-13F668DCE090}"/>
            </a:ext>
          </a:extLst>
        </xdr:cNvPr>
        <xdr:cNvSpPr txBox="1"/>
      </xdr:nvSpPr>
      <xdr:spPr>
        <a:xfrm>
          <a:off x="16592627" y="10374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3" name="正方形/長方形 722">
          <a:extLst>
            <a:ext uri="{FF2B5EF4-FFF2-40B4-BE49-F238E27FC236}">
              <a16:creationId xmlns:a16="http://schemas.microsoft.com/office/drawing/2014/main" id="{990B6B10-3D35-4C22-8D5A-BE8F7F06BE5A}"/>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4" name="正方形/長方形 723">
          <a:extLst>
            <a:ext uri="{FF2B5EF4-FFF2-40B4-BE49-F238E27FC236}">
              <a16:creationId xmlns:a16="http://schemas.microsoft.com/office/drawing/2014/main" id="{C980E707-5CE1-422F-86B0-1DCF59087119}"/>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5" name="正方形/長方形 724">
          <a:extLst>
            <a:ext uri="{FF2B5EF4-FFF2-40B4-BE49-F238E27FC236}">
              <a16:creationId xmlns:a16="http://schemas.microsoft.com/office/drawing/2014/main" id="{969A191D-15B8-4FED-B8CE-C13CC4B5B9D7}"/>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6" name="正方形/長方形 725">
          <a:extLst>
            <a:ext uri="{FF2B5EF4-FFF2-40B4-BE49-F238E27FC236}">
              <a16:creationId xmlns:a16="http://schemas.microsoft.com/office/drawing/2014/main" id="{97D0E8D3-A9EA-471A-AC75-C4DE79513B4C}"/>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7" name="正方形/長方形 726">
          <a:extLst>
            <a:ext uri="{FF2B5EF4-FFF2-40B4-BE49-F238E27FC236}">
              <a16:creationId xmlns:a16="http://schemas.microsoft.com/office/drawing/2014/main" id="{99538007-1AD0-4842-AA32-2B47F8682851}"/>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8" name="正方形/長方形 727">
          <a:extLst>
            <a:ext uri="{FF2B5EF4-FFF2-40B4-BE49-F238E27FC236}">
              <a16:creationId xmlns:a16="http://schemas.microsoft.com/office/drawing/2014/main" id="{ADB3925B-5AC3-4397-87ED-EBA6E4061B2B}"/>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9" name="正方形/長方形 728">
          <a:extLst>
            <a:ext uri="{FF2B5EF4-FFF2-40B4-BE49-F238E27FC236}">
              <a16:creationId xmlns:a16="http://schemas.microsoft.com/office/drawing/2014/main" id="{5F41044A-4707-4415-9334-C97AAB3A2CBA}"/>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0" name="正方形/長方形 729">
          <a:extLst>
            <a:ext uri="{FF2B5EF4-FFF2-40B4-BE49-F238E27FC236}">
              <a16:creationId xmlns:a16="http://schemas.microsoft.com/office/drawing/2014/main" id="{0299CB69-FEB1-4D96-90E3-2BF1130E4FF3}"/>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1" name="テキスト ボックス 730">
          <a:extLst>
            <a:ext uri="{FF2B5EF4-FFF2-40B4-BE49-F238E27FC236}">
              <a16:creationId xmlns:a16="http://schemas.microsoft.com/office/drawing/2014/main" id="{1DC4C101-D945-4A12-B214-53364CF856ED}"/>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2" name="直線コネクタ 731">
          <a:extLst>
            <a:ext uri="{FF2B5EF4-FFF2-40B4-BE49-F238E27FC236}">
              <a16:creationId xmlns:a16="http://schemas.microsoft.com/office/drawing/2014/main" id="{3BD15117-2308-49EF-B1CD-EBD84F18BCD2}"/>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3" name="テキスト ボックス 732">
          <a:extLst>
            <a:ext uri="{FF2B5EF4-FFF2-40B4-BE49-F238E27FC236}">
              <a16:creationId xmlns:a16="http://schemas.microsoft.com/office/drawing/2014/main" id="{D7691647-3A7E-4A65-A2D4-8BAFCE991F33}"/>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4" name="直線コネクタ 733">
          <a:extLst>
            <a:ext uri="{FF2B5EF4-FFF2-40B4-BE49-F238E27FC236}">
              <a16:creationId xmlns:a16="http://schemas.microsoft.com/office/drawing/2014/main" id="{711A69A3-89DF-46B7-80DA-CB3AF7A935B6}"/>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5" name="テキスト ボックス 734">
          <a:extLst>
            <a:ext uri="{FF2B5EF4-FFF2-40B4-BE49-F238E27FC236}">
              <a16:creationId xmlns:a16="http://schemas.microsoft.com/office/drawing/2014/main" id="{47CF0A59-6F85-480E-84F6-90C7BD702D2B}"/>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6" name="直線コネクタ 735">
          <a:extLst>
            <a:ext uri="{FF2B5EF4-FFF2-40B4-BE49-F238E27FC236}">
              <a16:creationId xmlns:a16="http://schemas.microsoft.com/office/drawing/2014/main" id="{070E21A9-BC42-40BE-8731-A5ECD8559D1C}"/>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7" name="テキスト ボックス 736">
          <a:extLst>
            <a:ext uri="{FF2B5EF4-FFF2-40B4-BE49-F238E27FC236}">
              <a16:creationId xmlns:a16="http://schemas.microsoft.com/office/drawing/2014/main" id="{2658F35A-590B-47B6-A770-D9A9A92562A1}"/>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8" name="直線コネクタ 737">
          <a:extLst>
            <a:ext uri="{FF2B5EF4-FFF2-40B4-BE49-F238E27FC236}">
              <a16:creationId xmlns:a16="http://schemas.microsoft.com/office/drawing/2014/main" id="{C45A1343-B3EB-4F3A-9D0B-93FF88764CA6}"/>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9" name="テキスト ボックス 738">
          <a:extLst>
            <a:ext uri="{FF2B5EF4-FFF2-40B4-BE49-F238E27FC236}">
              <a16:creationId xmlns:a16="http://schemas.microsoft.com/office/drawing/2014/main" id="{FA123A1A-062B-4AEF-BC7D-EA43232E0436}"/>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0" name="直線コネクタ 739">
          <a:extLst>
            <a:ext uri="{FF2B5EF4-FFF2-40B4-BE49-F238E27FC236}">
              <a16:creationId xmlns:a16="http://schemas.microsoft.com/office/drawing/2014/main" id="{57959956-2267-462C-B54E-BB3E82907541}"/>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1" name="テキスト ボックス 740">
          <a:extLst>
            <a:ext uri="{FF2B5EF4-FFF2-40B4-BE49-F238E27FC236}">
              <a16:creationId xmlns:a16="http://schemas.microsoft.com/office/drawing/2014/main" id="{30728E8F-0866-4D67-8121-B8B4844253A1}"/>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2" name="直線コネクタ 741">
          <a:extLst>
            <a:ext uri="{FF2B5EF4-FFF2-40B4-BE49-F238E27FC236}">
              <a16:creationId xmlns:a16="http://schemas.microsoft.com/office/drawing/2014/main" id="{A49E876A-BEF4-4481-AA85-0F27A0CD242A}"/>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3" name="テキスト ボックス 742">
          <a:extLst>
            <a:ext uri="{FF2B5EF4-FFF2-40B4-BE49-F238E27FC236}">
              <a16:creationId xmlns:a16="http://schemas.microsoft.com/office/drawing/2014/main" id="{CCC98DF9-E5B4-43CA-85D5-E981FA770E09}"/>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4" name="直線コネクタ 743">
          <a:extLst>
            <a:ext uri="{FF2B5EF4-FFF2-40B4-BE49-F238E27FC236}">
              <a16:creationId xmlns:a16="http://schemas.microsoft.com/office/drawing/2014/main" id="{2196C87B-B73B-427E-A85D-AF6E3DBFD0FB}"/>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5" name="テキスト ボックス 744">
          <a:extLst>
            <a:ext uri="{FF2B5EF4-FFF2-40B4-BE49-F238E27FC236}">
              <a16:creationId xmlns:a16="http://schemas.microsoft.com/office/drawing/2014/main" id="{BBEABE86-7E64-497E-9125-37016EED796B}"/>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FEB36D7F-BFB2-49E4-B529-5BCB9F9BD572}"/>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7" name="【児童館】&#10;有形固定資産減価償却率グラフ枠">
          <a:extLst>
            <a:ext uri="{FF2B5EF4-FFF2-40B4-BE49-F238E27FC236}">
              <a16:creationId xmlns:a16="http://schemas.microsoft.com/office/drawing/2014/main" id="{469BA6ED-CA04-4B3F-8690-C1BC7E8ADFDF}"/>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121376</xdr:rowOff>
    </xdr:from>
    <xdr:to>
      <xdr:col>85</xdr:col>
      <xdr:colOff>126364</xdr:colOff>
      <xdr:row>86</xdr:row>
      <xdr:rowOff>168729</xdr:rowOff>
    </xdr:to>
    <xdr:cxnSp macro="">
      <xdr:nvCxnSpPr>
        <xdr:cNvPr id="748" name="直線コネクタ 747">
          <a:extLst>
            <a:ext uri="{FF2B5EF4-FFF2-40B4-BE49-F238E27FC236}">
              <a16:creationId xmlns:a16="http://schemas.microsoft.com/office/drawing/2014/main" id="{D8B5FED9-B3A1-4596-8BAA-B38A929A7D13}"/>
            </a:ext>
          </a:extLst>
        </xdr:cNvPr>
        <xdr:cNvCxnSpPr/>
      </xdr:nvCxnSpPr>
      <xdr:spPr>
        <a:xfrm flipV="1">
          <a:off x="14696439" y="12764226"/>
          <a:ext cx="0" cy="1330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9" name="【児童館】&#10;有形固定資産減価償却率最小値テキスト">
          <a:extLst>
            <a:ext uri="{FF2B5EF4-FFF2-40B4-BE49-F238E27FC236}">
              <a16:creationId xmlns:a16="http://schemas.microsoft.com/office/drawing/2014/main" id="{5F9C4243-4CA0-44F1-8735-BDE16B3888AD}"/>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0" name="直線コネクタ 749">
          <a:extLst>
            <a:ext uri="{FF2B5EF4-FFF2-40B4-BE49-F238E27FC236}">
              <a16:creationId xmlns:a16="http://schemas.microsoft.com/office/drawing/2014/main" id="{52000D91-6F1F-4930-BCEA-386C175A34DF}"/>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68053</xdr:rowOff>
    </xdr:from>
    <xdr:ext cx="405111" cy="259045"/>
    <xdr:sp macro="" textlink="">
      <xdr:nvSpPr>
        <xdr:cNvPr id="751" name="【児童館】&#10;有形固定資産減価償却率最大値テキスト">
          <a:extLst>
            <a:ext uri="{FF2B5EF4-FFF2-40B4-BE49-F238E27FC236}">
              <a16:creationId xmlns:a16="http://schemas.microsoft.com/office/drawing/2014/main" id="{D912B325-D2C0-4215-8709-24EA2ED621D2}"/>
            </a:ext>
          </a:extLst>
        </xdr:cNvPr>
        <xdr:cNvSpPr txBox="1"/>
      </xdr:nvSpPr>
      <xdr:spPr>
        <a:xfrm>
          <a:off x="14735175" y="1254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121376</xdr:rowOff>
    </xdr:from>
    <xdr:to>
      <xdr:col>86</xdr:col>
      <xdr:colOff>25400</xdr:colOff>
      <xdr:row>78</xdr:row>
      <xdr:rowOff>121376</xdr:rowOff>
    </xdr:to>
    <xdr:cxnSp macro="">
      <xdr:nvCxnSpPr>
        <xdr:cNvPr id="752" name="直線コネクタ 751">
          <a:extLst>
            <a:ext uri="{FF2B5EF4-FFF2-40B4-BE49-F238E27FC236}">
              <a16:creationId xmlns:a16="http://schemas.microsoft.com/office/drawing/2014/main" id="{5CF5C4E6-9003-4917-83A1-6E0B18CA3031}"/>
            </a:ext>
          </a:extLst>
        </xdr:cNvPr>
        <xdr:cNvCxnSpPr/>
      </xdr:nvCxnSpPr>
      <xdr:spPr>
        <a:xfrm>
          <a:off x="14611350" y="1276422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150240</xdr:rowOff>
    </xdr:from>
    <xdr:ext cx="405111" cy="259045"/>
    <xdr:sp macro="" textlink="">
      <xdr:nvSpPr>
        <xdr:cNvPr id="753" name="【児童館】&#10;有形固定資産減価償却率平均値テキスト">
          <a:extLst>
            <a:ext uri="{FF2B5EF4-FFF2-40B4-BE49-F238E27FC236}">
              <a16:creationId xmlns:a16="http://schemas.microsoft.com/office/drawing/2014/main" id="{5791D634-B41D-421D-A5AE-C4B0D835DEFA}"/>
            </a:ext>
          </a:extLst>
        </xdr:cNvPr>
        <xdr:cNvSpPr txBox="1"/>
      </xdr:nvSpPr>
      <xdr:spPr>
        <a:xfrm>
          <a:off x="14735175" y="134376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363</xdr:rowOff>
    </xdr:from>
    <xdr:to>
      <xdr:col>85</xdr:col>
      <xdr:colOff>177800</xdr:colOff>
      <xdr:row>83</xdr:row>
      <xdr:rowOff>101963</xdr:rowOff>
    </xdr:to>
    <xdr:sp macro="" textlink="">
      <xdr:nvSpPr>
        <xdr:cNvPr id="754" name="フローチャート: 判断 753">
          <a:extLst>
            <a:ext uri="{FF2B5EF4-FFF2-40B4-BE49-F238E27FC236}">
              <a16:creationId xmlns:a16="http://schemas.microsoft.com/office/drawing/2014/main" id="{CA6A19CA-279C-4B46-B49C-6644F49FAC41}"/>
            </a:ext>
          </a:extLst>
        </xdr:cNvPr>
        <xdr:cNvSpPr/>
      </xdr:nvSpPr>
      <xdr:spPr>
        <a:xfrm>
          <a:off x="14649450" y="1344966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135889</xdr:rowOff>
    </xdr:from>
    <xdr:to>
      <xdr:col>81</xdr:col>
      <xdr:colOff>101600</xdr:colOff>
      <xdr:row>83</xdr:row>
      <xdr:rowOff>66039</xdr:rowOff>
    </xdr:to>
    <xdr:sp macro="" textlink="">
      <xdr:nvSpPr>
        <xdr:cNvPr id="755" name="フローチャート: 判断 754">
          <a:extLst>
            <a:ext uri="{FF2B5EF4-FFF2-40B4-BE49-F238E27FC236}">
              <a16:creationId xmlns:a16="http://schemas.microsoft.com/office/drawing/2014/main" id="{7E1727CD-3882-4AD8-A098-8B47D795E432}"/>
            </a:ext>
          </a:extLst>
        </xdr:cNvPr>
        <xdr:cNvSpPr/>
      </xdr:nvSpPr>
      <xdr:spPr>
        <a:xfrm>
          <a:off x="13887450" y="1342326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85271</xdr:rowOff>
    </xdr:from>
    <xdr:to>
      <xdr:col>76</xdr:col>
      <xdr:colOff>165100</xdr:colOff>
      <xdr:row>83</xdr:row>
      <xdr:rowOff>15421</xdr:rowOff>
    </xdr:to>
    <xdr:sp macro="" textlink="">
      <xdr:nvSpPr>
        <xdr:cNvPr id="756" name="フローチャート: 判断 755">
          <a:extLst>
            <a:ext uri="{FF2B5EF4-FFF2-40B4-BE49-F238E27FC236}">
              <a16:creationId xmlns:a16="http://schemas.microsoft.com/office/drawing/2014/main" id="{C5D820AA-7A30-40E9-BD29-8DF8749F7C28}"/>
            </a:ext>
          </a:extLst>
        </xdr:cNvPr>
        <xdr:cNvSpPr/>
      </xdr:nvSpPr>
      <xdr:spPr>
        <a:xfrm>
          <a:off x="13096875" y="1337582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50981</xdr:rowOff>
    </xdr:from>
    <xdr:to>
      <xdr:col>72</xdr:col>
      <xdr:colOff>38100</xdr:colOff>
      <xdr:row>82</xdr:row>
      <xdr:rowOff>152581</xdr:rowOff>
    </xdr:to>
    <xdr:sp macro="" textlink="">
      <xdr:nvSpPr>
        <xdr:cNvPr id="757" name="フローチャート: 判断 756">
          <a:extLst>
            <a:ext uri="{FF2B5EF4-FFF2-40B4-BE49-F238E27FC236}">
              <a16:creationId xmlns:a16="http://schemas.microsoft.com/office/drawing/2014/main" id="{F8E3DD22-C7FC-439D-A508-BC92A75B84E5}"/>
            </a:ext>
          </a:extLst>
        </xdr:cNvPr>
        <xdr:cNvSpPr/>
      </xdr:nvSpPr>
      <xdr:spPr>
        <a:xfrm>
          <a:off x="12296775" y="1333518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15058</xdr:rowOff>
    </xdr:from>
    <xdr:to>
      <xdr:col>67</xdr:col>
      <xdr:colOff>101600</xdr:colOff>
      <xdr:row>82</xdr:row>
      <xdr:rowOff>116658</xdr:rowOff>
    </xdr:to>
    <xdr:sp macro="" textlink="">
      <xdr:nvSpPr>
        <xdr:cNvPr id="758" name="フローチャート: 判断 757">
          <a:extLst>
            <a:ext uri="{FF2B5EF4-FFF2-40B4-BE49-F238E27FC236}">
              <a16:creationId xmlns:a16="http://schemas.microsoft.com/office/drawing/2014/main" id="{A4B03954-8450-4786-817C-7D4BE3978B38}"/>
            </a:ext>
          </a:extLst>
        </xdr:cNvPr>
        <xdr:cNvSpPr/>
      </xdr:nvSpPr>
      <xdr:spPr>
        <a:xfrm>
          <a:off x="11487150" y="1329925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4A3F8EFD-0A58-43C1-BC08-9325281DCDEE}"/>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38066970-2C4B-431F-A97C-AC9C86472999}"/>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40946B97-733D-4207-A863-84C11FE32B66}"/>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F6F4198D-99E3-403B-B76B-57C436F7E5AA}"/>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63AD63B2-2C8A-4289-BFF5-7B2A8022B395}"/>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93436</xdr:rowOff>
    </xdr:from>
    <xdr:to>
      <xdr:col>85</xdr:col>
      <xdr:colOff>177800</xdr:colOff>
      <xdr:row>82</xdr:row>
      <xdr:rowOff>23586</xdr:rowOff>
    </xdr:to>
    <xdr:sp macro="" textlink="">
      <xdr:nvSpPr>
        <xdr:cNvPr id="764" name="楕円 763">
          <a:extLst>
            <a:ext uri="{FF2B5EF4-FFF2-40B4-BE49-F238E27FC236}">
              <a16:creationId xmlns:a16="http://schemas.microsoft.com/office/drawing/2014/main" id="{47FAC798-27AF-455E-90D0-E9ADCCEBF3EE}"/>
            </a:ext>
          </a:extLst>
        </xdr:cNvPr>
        <xdr:cNvSpPr/>
      </xdr:nvSpPr>
      <xdr:spPr>
        <a:xfrm>
          <a:off x="14649450" y="1321888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116313</xdr:rowOff>
    </xdr:from>
    <xdr:ext cx="405111" cy="259045"/>
    <xdr:sp macro="" textlink="">
      <xdr:nvSpPr>
        <xdr:cNvPr id="765" name="【児童館】&#10;有形固定資産減価償却率該当値テキスト">
          <a:extLst>
            <a:ext uri="{FF2B5EF4-FFF2-40B4-BE49-F238E27FC236}">
              <a16:creationId xmlns:a16="http://schemas.microsoft.com/office/drawing/2014/main" id="{C528E03B-E39C-44B7-A431-5BC552BF6733}"/>
            </a:ext>
          </a:extLst>
        </xdr:cNvPr>
        <xdr:cNvSpPr txBox="1"/>
      </xdr:nvSpPr>
      <xdr:spPr>
        <a:xfrm>
          <a:off x="14735175" y="13079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18324</xdr:rowOff>
    </xdr:from>
    <xdr:to>
      <xdr:col>81</xdr:col>
      <xdr:colOff>101600</xdr:colOff>
      <xdr:row>81</xdr:row>
      <xdr:rowOff>119924</xdr:rowOff>
    </xdr:to>
    <xdr:sp macro="" textlink="">
      <xdr:nvSpPr>
        <xdr:cNvPr id="766" name="楕円 765">
          <a:extLst>
            <a:ext uri="{FF2B5EF4-FFF2-40B4-BE49-F238E27FC236}">
              <a16:creationId xmlns:a16="http://schemas.microsoft.com/office/drawing/2014/main" id="{99A193D3-EB25-47CE-B1E9-E6526AA1C8B8}"/>
            </a:ext>
          </a:extLst>
        </xdr:cNvPr>
        <xdr:cNvSpPr/>
      </xdr:nvSpPr>
      <xdr:spPr>
        <a:xfrm>
          <a:off x="13887450" y="1314377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69124</xdr:rowOff>
    </xdr:from>
    <xdr:to>
      <xdr:col>85</xdr:col>
      <xdr:colOff>127000</xdr:colOff>
      <xdr:row>81</xdr:row>
      <xdr:rowOff>144236</xdr:rowOff>
    </xdr:to>
    <xdr:cxnSp macro="">
      <xdr:nvCxnSpPr>
        <xdr:cNvPr id="767" name="直線コネクタ 766">
          <a:extLst>
            <a:ext uri="{FF2B5EF4-FFF2-40B4-BE49-F238E27FC236}">
              <a16:creationId xmlns:a16="http://schemas.microsoft.com/office/drawing/2014/main" id="{E6498A85-564F-4453-8909-F372CB8D60F1}"/>
            </a:ext>
          </a:extLst>
        </xdr:cNvPr>
        <xdr:cNvCxnSpPr/>
      </xdr:nvCxnSpPr>
      <xdr:spPr>
        <a:xfrm>
          <a:off x="13935075" y="13191399"/>
          <a:ext cx="7620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114663</xdr:rowOff>
    </xdr:from>
    <xdr:to>
      <xdr:col>76</xdr:col>
      <xdr:colOff>165100</xdr:colOff>
      <xdr:row>81</xdr:row>
      <xdr:rowOff>44813</xdr:rowOff>
    </xdr:to>
    <xdr:sp macro="" textlink="">
      <xdr:nvSpPr>
        <xdr:cNvPr id="768" name="楕円 767">
          <a:extLst>
            <a:ext uri="{FF2B5EF4-FFF2-40B4-BE49-F238E27FC236}">
              <a16:creationId xmlns:a16="http://schemas.microsoft.com/office/drawing/2014/main" id="{570D424E-3EC8-4D2B-AEEE-C9B2350EA36D}"/>
            </a:ext>
          </a:extLst>
        </xdr:cNvPr>
        <xdr:cNvSpPr/>
      </xdr:nvSpPr>
      <xdr:spPr>
        <a:xfrm>
          <a:off x="13096875" y="1307818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165463</xdr:rowOff>
    </xdr:from>
    <xdr:to>
      <xdr:col>81</xdr:col>
      <xdr:colOff>50800</xdr:colOff>
      <xdr:row>81</xdr:row>
      <xdr:rowOff>69124</xdr:rowOff>
    </xdr:to>
    <xdr:cxnSp macro="">
      <xdr:nvCxnSpPr>
        <xdr:cNvPr id="769" name="直線コネクタ 768">
          <a:extLst>
            <a:ext uri="{FF2B5EF4-FFF2-40B4-BE49-F238E27FC236}">
              <a16:creationId xmlns:a16="http://schemas.microsoft.com/office/drawing/2014/main" id="{31AB5EA0-9672-4B90-BE5F-BB8E640910A3}"/>
            </a:ext>
          </a:extLst>
        </xdr:cNvPr>
        <xdr:cNvCxnSpPr/>
      </xdr:nvCxnSpPr>
      <xdr:spPr>
        <a:xfrm>
          <a:off x="13144500" y="13125813"/>
          <a:ext cx="790575" cy="65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39551</xdr:rowOff>
    </xdr:from>
    <xdr:to>
      <xdr:col>72</xdr:col>
      <xdr:colOff>38100</xdr:colOff>
      <xdr:row>80</xdr:row>
      <xdr:rowOff>141151</xdr:rowOff>
    </xdr:to>
    <xdr:sp macro="" textlink="">
      <xdr:nvSpPr>
        <xdr:cNvPr id="770" name="楕円 769">
          <a:extLst>
            <a:ext uri="{FF2B5EF4-FFF2-40B4-BE49-F238E27FC236}">
              <a16:creationId xmlns:a16="http://schemas.microsoft.com/office/drawing/2014/main" id="{4F0C6B07-4102-4099-BB88-7C0DEE12A15A}"/>
            </a:ext>
          </a:extLst>
        </xdr:cNvPr>
        <xdr:cNvSpPr/>
      </xdr:nvSpPr>
      <xdr:spPr>
        <a:xfrm>
          <a:off x="12296775" y="1300307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90351</xdr:rowOff>
    </xdr:from>
    <xdr:to>
      <xdr:col>76</xdr:col>
      <xdr:colOff>114300</xdr:colOff>
      <xdr:row>80</xdr:row>
      <xdr:rowOff>165463</xdr:rowOff>
    </xdr:to>
    <xdr:cxnSp macro="">
      <xdr:nvCxnSpPr>
        <xdr:cNvPr id="771" name="直線コネクタ 770">
          <a:extLst>
            <a:ext uri="{FF2B5EF4-FFF2-40B4-BE49-F238E27FC236}">
              <a16:creationId xmlns:a16="http://schemas.microsoft.com/office/drawing/2014/main" id="{6271DB49-D70C-484F-A7EB-BE9B614CA74F}"/>
            </a:ext>
          </a:extLst>
        </xdr:cNvPr>
        <xdr:cNvCxnSpPr/>
      </xdr:nvCxnSpPr>
      <xdr:spPr>
        <a:xfrm>
          <a:off x="12344400" y="13050701"/>
          <a:ext cx="8001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135889</xdr:rowOff>
    </xdr:from>
    <xdr:to>
      <xdr:col>67</xdr:col>
      <xdr:colOff>101600</xdr:colOff>
      <xdr:row>80</xdr:row>
      <xdr:rowOff>66039</xdr:rowOff>
    </xdr:to>
    <xdr:sp macro="" textlink="">
      <xdr:nvSpPr>
        <xdr:cNvPr id="772" name="楕円 771">
          <a:extLst>
            <a:ext uri="{FF2B5EF4-FFF2-40B4-BE49-F238E27FC236}">
              <a16:creationId xmlns:a16="http://schemas.microsoft.com/office/drawing/2014/main" id="{E03489B7-EBCB-4766-9AC2-ED2B45E702D9}"/>
            </a:ext>
          </a:extLst>
        </xdr:cNvPr>
        <xdr:cNvSpPr/>
      </xdr:nvSpPr>
      <xdr:spPr>
        <a:xfrm>
          <a:off x="11487150" y="1293748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15239</xdr:rowOff>
    </xdr:from>
    <xdr:to>
      <xdr:col>71</xdr:col>
      <xdr:colOff>177800</xdr:colOff>
      <xdr:row>80</xdr:row>
      <xdr:rowOff>90351</xdr:rowOff>
    </xdr:to>
    <xdr:cxnSp macro="">
      <xdr:nvCxnSpPr>
        <xdr:cNvPr id="773" name="直線コネクタ 772">
          <a:extLst>
            <a:ext uri="{FF2B5EF4-FFF2-40B4-BE49-F238E27FC236}">
              <a16:creationId xmlns:a16="http://schemas.microsoft.com/office/drawing/2014/main" id="{80E77FC6-7B3C-4992-9AAB-593F16440FB7}"/>
            </a:ext>
          </a:extLst>
        </xdr:cNvPr>
        <xdr:cNvCxnSpPr/>
      </xdr:nvCxnSpPr>
      <xdr:spPr>
        <a:xfrm>
          <a:off x="11534775" y="12975589"/>
          <a:ext cx="809625"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57166</xdr:rowOff>
    </xdr:from>
    <xdr:ext cx="405111" cy="259045"/>
    <xdr:sp macro="" textlink="">
      <xdr:nvSpPr>
        <xdr:cNvPr id="774" name="n_1aveValue【児童館】&#10;有形固定資産減価償却率">
          <a:extLst>
            <a:ext uri="{FF2B5EF4-FFF2-40B4-BE49-F238E27FC236}">
              <a16:creationId xmlns:a16="http://schemas.microsoft.com/office/drawing/2014/main" id="{0FE9D043-B939-4EBE-8A6E-6A7FFCBCB3FF}"/>
            </a:ext>
          </a:extLst>
        </xdr:cNvPr>
        <xdr:cNvSpPr txBox="1"/>
      </xdr:nvSpPr>
      <xdr:spPr>
        <a:xfrm>
          <a:off x="13745219" y="13506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6548</xdr:rowOff>
    </xdr:from>
    <xdr:ext cx="405111" cy="259045"/>
    <xdr:sp macro="" textlink="">
      <xdr:nvSpPr>
        <xdr:cNvPr id="775" name="n_2aveValue【児童館】&#10;有形固定資産減価償却率">
          <a:extLst>
            <a:ext uri="{FF2B5EF4-FFF2-40B4-BE49-F238E27FC236}">
              <a16:creationId xmlns:a16="http://schemas.microsoft.com/office/drawing/2014/main" id="{F850DB04-3954-4FB3-8D3C-FB620594F9F1}"/>
            </a:ext>
          </a:extLst>
        </xdr:cNvPr>
        <xdr:cNvSpPr txBox="1"/>
      </xdr:nvSpPr>
      <xdr:spPr>
        <a:xfrm>
          <a:off x="12964169" y="13459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143708</xdr:rowOff>
    </xdr:from>
    <xdr:ext cx="405111" cy="259045"/>
    <xdr:sp macro="" textlink="">
      <xdr:nvSpPr>
        <xdr:cNvPr id="776" name="n_3aveValue【児童館】&#10;有形固定資産減価償却率">
          <a:extLst>
            <a:ext uri="{FF2B5EF4-FFF2-40B4-BE49-F238E27FC236}">
              <a16:creationId xmlns:a16="http://schemas.microsoft.com/office/drawing/2014/main" id="{8FD7650D-11FC-4582-9B39-C8000948E8CC}"/>
            </a:ext>
          </a:extLst>
        </xdr:cNvPr>
        <xdr:cNvSpPr txBox="1"/>
      </xdr:nvSpPr>
      <xdr:spPr>
        <a:xfrm>
          <a:off x="12164069" y="13427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107785</xdr:rowOff>
    </xdr:from>
    <xdr:ext cx="405111" cy="259045"/>
    <xdr:sp macro="" textlink="">
      <xdr:nvSpPr>
        <xdr:cNvPr id="777" name="n_4aveValue【児童館】&#10;有形固定資産減価償却率">
          <a:extLst>
            <a:ext uri="{FF2B5EF4-FFF2-40B4-BE49-F238E27FC236}">
              <a16:creationId xmlns:a16="http://schemas.microsoft.com/office/drawing/2014/main" id="{A697994C-3306-4FA5-8F78-ECABD061BD38}"/>
            </a:ext>
          </a:extLst>
        </xdr:cNvPr>
        <xdr:cNvSpPr txBox="1"/>
      </xdr:nvSpPr>
      <xdr:spPr>
        <a:xfrm>
          <a:off x="11354444" y="13391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136451</xdr:rowOff>
    </xdr:from>
    <xdr:ext cx="405111" cy="259045"/>
    <xdr:sp macro="" textlink="">
      <xdr:nvSpPr>
        <xdr:cNvPr id="778" name="n_1mainValue【児童館】&#10;有形固定資産減価償却率">
          <a:extLst>
            <a:ext uri="{FF2B5EF4-FFF2-40B4-BE49-F238E27FC236}">
              <a16:creationId xmlns:a16="http://schemas.microsoft.com/office/drawing/2014/main" id="{DA52CC2D-1AD5-4D1C-A951-69E2FAAD5B82}"/>
            </a:ext>
          </a:extLst>
        </xdr:cNvPr>
        <xdr:cNvSpPr txBox="1"/>
      </xdr:nvSpPr>
      <xdr:spPr>
        <a:xfrm>
          <a:off x="13745219" y="12938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61340</xdr:rowOff>
    </xdr:from>
    <xdr:ext cx="405111" cy="259045"/>
    <xdr:sp macro="" textlink="">
      <xdr:nvSpPr>
        <xdr:cNvPr id="779" name="n_2mainValue【児童館】&#10;有形固定資産減価償却率">
          <a:extLst>
            <a:ext uri="{FF2B5EF4-FFF2-40B4-BE49-F238E27FC236}">
              <a16:creationId xmlns:a16="http://schemas.microsoft.com/office/drawing/2014/main" id="{E3583CA8-0B21-4129-8911-74E499588D3A}"/>
            </a:ext>
          </a:extLst>
        </xdr:cNvPr>
        <xdr:cNvSpPr txBox="1"/>
      </xdr:nvSpPr>
      <xdr:spPr>
        <a:xfrm>
          <a:off x="12964169" y="12866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157678</xdr:rowOff>
    </xdr:from>
    <xdr:ext cx="405111" cy="259045"/>
    <xdr:sp macro="" textlink="">
      <xdr:nvSpPr>
        <xdr:cNvPr id="780" name="n_3mainValue【児童館】&#10;有形固定資産減価償却率">
          <a:extLst>
            <a:ext uri="{FF2B5EF4-FFF2-40B4-BE49-F238E27FC236}">
              <a16:creationId xmlns:a16="http://schemas.microsoft.com/office/drawing/2014/main" id="{9126576E-8E07-458A-8127-A47EAC8C0191}"/>
            </a:ext>
          </a:extLst>
        </xdr:cNvPr>
        <xdr:cNvSpPr txBox="1"/>
      </xdr:nvSpPr>
      <xdr:spPr>
        <a:xfrm>
          <a:off x="12164069" y="12800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82566</xdr:rowOff>
    </xdr:from>
    <xdr:ext cx="405111" cy="259045"/>
    <xdr:sp macro="" textlink="">
      <xdr:nvSpPr>
        <xdr:cNvPr id="781" name="n_4mainValue【児童館】&#10;有形固定資産減価償却率">
          <a:extLst>
            <a:ext uri="{FF2B5EF4-FFF2-40B4-BE49-F238E27FC236}">
              <a16:creationId xmlns:a16="http://schemas.microsoft.com/office/drawing/2014/main" id="{1F812052-7C8D-4881-BBA1-CC2CE5720B0B}"/>
            </a:ext>
          </a:extLst>
        </xdr:cNvPr>
        <xdr:cNvSpPr txBox="1"/>
      </xdr:nvSpPr>
      <xdr:spPr>
        <a:xfrm>
          <a:off x="11354444" y="12725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9AA7D44F-A1F3-447B-84FA-10DDD05147AE}"/>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EDE57DFE-D87F-444D-8738-6C971929BB54}"/>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D2B24055-6A59-4518-A21D-454509E96456}"/>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634DDC1F-1DBF-40E5-925C-C71377F31405}"/>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8EF28616-1A8B-439A-AB0F-53BB90C3E201}"/>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5E5D17FC-0C61-4B4D-97F8-D14CA73B2D32}"/>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3F4A84B9-B8C6-4B90-99CC-80096EAC196D}"/>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31B1D75B-8770-4532-BFBA-3E3E7AA6C550}"/>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31AFECF2-D7CB-4414-B785-74398A4F9B63}"/>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A329F35E-C214-4812-B04D-5E308234B7FB}"/>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BB3D0D3E-A10E-4825-8F10-45AF1AD41ED9}"/>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767C7335-87E8-447C-A8D9-8AD5A1FD92FF}"/>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40817975-C08A-44FD-BABA-AE8DBA929C87}"/>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3A88D5A2-8971-40D6-B7EA-330C5D66ACC2}"/>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2481A855-9CB6-4ADD-A440-7A883EFE5374}"/>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E6F1C628-00B4-4289-9E98-8053121DA09D}"/>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4AD7FD50-D400-41AE-BD72-C23A96C1CBD9}"/>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D3D09FFC-82AD-4008-9FA4-521C3F2EA419}"/>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0E68D913-9717-4EDF-B056-EB1878DD77B5}"/>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45E19073-F034-49D7-8AF2-D8FA778D88FE}"/>
            </a:ext>
          </a:extLst>
        </xdr:cNvPr>
        <xdr:cNvSpPr txBox="1"/>
      </xdr:nvSpPr>
      <xdr:spPr>
        <a:xfrm>
          <a:off x="16052346"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31C8C881-466D-4264-8842-485D514F3715}"/>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15CDE2E3-8EFF-4B01-953E-8AEC27B0B67C}"/>
            </a:ext>
          </a:extLst>
        </xdr:cNvPr>
        <xdr:cNvSpPr txBox="1"/>
      </xdr:nvSpPr>
      <xdr:spPr>
        <a:xfrm>
          <a:off x="16052346"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681087D3-5169-44DB-B49C-2C646ACB9F99}"/>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E37AAC83-F466-4AAA-BB9F-F20598CE2133}"/>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児童館】&#10;一人当たり面積グラフ枠">
          <a:extLst>
            <a:ext uri="{FF2B5EF4-FFF2-40B4-BE49-F238E27FC236}">
              <a16:creationId xmlns:a16="http://schemas.microsoft.com/office/drawing/2014/main" id="{F049B5EA-033B-4393-AE48-9368C4DFCDD2}"/>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70757</xdr:rowOff>
    </xdr:to>
    <xdr:cxnSp macro="">
      <xdr:nvCxnSpPr>
        <xdr:cNvPr id="807" name="直線コネクタ 806">
          <a:extLst>
            <a:ext uri="{FF2B5EF4-FFF2-40B4-BE49-F238E27FC236}">
              <a16:creationId xmlns:a16="http://schemas.microsoft.com/office/drawing/2014/main" id="{EF19C593-B8F3-4B00-9D2F-E8046335F17F}"/>
            </a:ext>
          </a:extLst>
        </xdr:cNvPr>
        <xdr:cNvCxnSpPr/>
      </xdr:nvCxnSpPr>
      <xdr:spPr>
        <a:xfrm flipV="1">
          <a:off x="19954239" y="12656004"/>
          <a:ext cx="0" cy="1346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74584</xdr:rowOff>
    </xdr:from>
    <xdr:ext cx="469744" cy="259045"/>
    <xdr:sp macro="" textlink="">
      <xdr:nvSpPr>
        <xdr:cNvPr id="808" name="【児童館】&#10;一人当たり面積最小値テキスト">
          <a:extLst>
            <a:ext uri="{FF2B5EF4-FFF2-40B4-BE49-F238E27FC236}">
              <a16:creationId xmlns:a16="http://schemas.microsoft.com/office/drawing/2014/main" id="{4B41F413-C2AB-4E8F-8EF4-AC5943A1ED67}"/>
            </a:ext>
          </a:extLst>
        </xdr:cNvPr>
        <xdr:cNvSpPr txBox="1"/>
      </xdr:nvSpPr>
      <xdr:spPr>
        <a:xfrm>
          <a:off x="19992975" y="14009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70757</xdr:rowOff>
    </xdr:from>
    <xdr:to>
      <xdr:col>116</xdr:col>
      <xdr:colOff>152400</xdr:colOff>
      <xdr:row>86</xdr:row>
      <xdr:rowOff>70757</xdr:rowOff>
    </xdr:to>
    <xdr:cxnSp macro="">
      <xdr:nvCxnSpPr>
        <xdr:cNvPr id="809" name="直線コネクタ 808">
          <a:extLst>
            <a:ext uri="{FF2B5EF4-FFF2-40B4-BE49-F238E27FC236}">
              <a16:creationId xmlns:a16="http://schemas.microsoft.com/office/drawing/2014/main" id="{6B0D75CE-6FFD-4A8C-92A2-F479AD676D2A}"/>
            </a:ext>
          </a:extLst>
        </xdr:cNvPr>
        <xdr:cNvCxnSpPr/>
      </xdr:nvCxnSpPr>
      <xdr:spPr>
        <a:xfrm>
          <a:off x="19878675" y="1400265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810" name="【児童館】&#10;一人当たり面積最大値テキスト">
          <a:extLst>
            <a:ext uri="{FF2B5EF4-FFF2-40B4-BE49-F238E27FC236}">
              <a16:creationId xmlns:a16="http://schemas.microsoft.com/office/drawing/2014/main" id="{89604FAE-8155-4236-9EEA-BCB716BBDAA5}"/>
            </a:ext>
          </a:extLst>
        </xdr:cNvPr>
        <xdr:cNvSpPr txBox="1"/>
      </xdr:nvSpPr>
      <xdr:spPr>
        <a:xfrm>
          <a:off x="19992975" y="12450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811" name="直線コネクタ 810">
          <a:extLst>
            <a:ext uri="{FF2B5EF4-FFF2-40B4-BE49-F238E27FC236}">
              <a16:creationId xmlns:a16="http://schemas.microsoft.com/office/drawing/2014/main" id="{057B0B54-C912-4098-BB57-E77F1C4D00A1}"/>
            </a:ext>
          </a:extLst>
        </xdr:cNvPr>
        <xdr:cNvCxnSpPr/>
      </xdr:nvCxnSpPr>
      <xdr:spPr>
        <a:xfrm>
          <a:off x="19878675" y="1265600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67327</xdr:rowOff>
    </xdr:from>
    <xdr:ext cx="469744" cy="259045"/>
    <xdr:sp macro="" textlink="">
      <xdr:nvSpPr>
        <xdr:cNvPr id="812" name="【児童館】&#10;一人当たり面積平均値テキスト">
          <a:extLst>
            <a:ext uri="{FF2B5EF4-FFF2-40B4-BE49-F238E27FC236}">
              <a16:creationId xmlns:a16="http://schemas.microsoft.com/office/drawing/2014/main" id="{0DEF301D-080B-46C7-8909-8C23B908647D}"/>
            </a:ext>
          </a:extLst>
        </xdr:cNvPr>
        <xdr:cNvSpPr txBox="1"/>
      </xdr:nvSpPr>
      <xdr:spPr>
        <a:xfrm>
          <a:off x="19992975" y="13351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813" name="フローチャート: 判断 812">
          <a:extLst>
            <a:ext uri="{FF2B5EF4-FFF2-40B4-BE49-F238E27FC236}">
              <a16:creationId xmlns:a16="http://schemas.microsoft.com/office/drawing/2014/main" id="{4AA5D410-030D-4FC2-A92D-5D68E7BF1B95}"/>
            </a:ext>
          </a:extLst>
        </xdr:cNvPr>
        <xdr:cNvSpPr/>
      </xdr:nvSpPr>
      <xdr:spPr>
        <a:xfrm>
          <a:off x="19897725" y="134969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55336</xdr:rowOff>
    </xdr:from>
    <xdr:to>
      <xdr:col>112</xdr:col>
      <xdr:colOff>38100</xdr:colOff>
      <xdr:row>83</xdr:row>
      <xdr:rowOff>156936</xdr:rowOff>
    </xdr:to>
    <xdr:sp macro="" textlink="">
      <xdr:nvSpPr>
        <xdr:cNvPr id="814" name="フローチャート: 判断 813">
          <a:extLst>
            <a:ext uri="{FF2B5EF4-FFF2-40B4-BE49-F238E27FC236}">
              <a16:creationId xmlns:a16="http://schemas.microsoft.com/office/drawing/2014/main" id="{4B9F3DE7-674B-480A-99BB-2D3DB2C356AF}"/>
            </a:ext>
          </a:extLst>
        </xdr:cNvPr>
        <xdr:cNvSpPr/>
      </xdr:nvSpPr>
      <xdr:spPr>
        <a:xfrm>
          <a:off x="19154775" y="1350463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98879</xdr:rowOff>
    </xdr:from>
    <xdr:to>
      <xdr:col>107</xdr:col>
      <xdr:colOff>101600</xdr:colOff>
      <xdr:row>84</xdr:row>
      <xdr:rowOff>29029</xdr:rowOff>
    </xdr:to>
    <xdr:sp macro="" textlink="">
      <xdr:nvSpPr>
        <xdr:cNvPr id="815" name="フローチャート: 判断 814">
          <a:extLst>
            <a:ext uri="{FF2B5EF4-FFF2-40B4-BE49-F238E27FC236}">
              <a16:creationId xmlns:a16="http://schemas.microsoft.com/office/drawing/2014/main" id="{56C8C647-EF59-4944-9B33-DF3DABC8FAC3}"/>
            </a:ext>
          </a:extLst>
        </xdr:cNvPr>
        <xdr:cNvSpPr/>
      </xdr:nvSpPr>
      <xdr:spPr>
        <a:xfrm>
          <a:off x="18345150" y="1355135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142421</xdr:rowOff>
    </xdr:from>
    <xdr:to>
      <xdr:col>102</xdr:col>
      <xdr:colOff>165100</xdr:colOff>
      <xdr:row>84</xdr:row>
      <xdr:rowOff>72571</xdr:rowOff>
    </xdr:to>
    <xdr:sp macro="" textlink="">
      <xdr:nvSpPr>
        <xdr:cNvPr id="816" name="フローチャート: 判断 815">
          <a:extLst>
            <a:ext uri="{FF2B5EF4-FFF2-40B4-BE49-F238E27FC236}">
              <a16:creationId xmlns:a16="http://schemas.microsoft.com/office/drawing/2014/main" id="{79CF4B33-2256-45B9-AC37-7A9499FF4BBA}"/>
            </a:ext>
          </a:extLst>
        </xdr:cNvPr>
        <xdr:cNvSpPr/>
      </xdr:nvSpPr>
      <xdr:spPr>
        <a:xfrm>
          <a:off x="17554575" y="1359489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142421</xdr:rowOff>
    </xdr:from>
    <xdr:to>
      <xdr:col>98</xdr:col>
      <xdr:colOff>38100</xdr:colOff>
      <xdr:row>84</xdr:row>
      <xdr:rowOff>72571</xdr:rowOff>
    </xdr:to>
    <xdr:sp macro="" textlink="">
      <xdr:nvSpPr>
        <xdr:cNvPr id="817" name="フローチャート: 判断 816">
          <a:extLst>
            <a:ext uri="{FF2B5EF4-FFF2-40B4-BE49-F238E27FC236}">
              <a16:creationId xmlns:a16="http://schemas.microsoft.com/office/drawing/2014/main" id="{FA717CD2-E23A-4C0A-BF68-CDF7A841B383}"/>
            </a:ext>
          </a:extLst>
        </xdr:cNvPr>
        <xdr:cNvSpPr/>
      </xdr:nvSpPr>
      <xdr:spPr>
        <a:xfrm>
          <a:off x="16754475" y="13594896"/>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E7CE1AAD-D4D5-453B-A9DE-172FE6D3B19F}"/>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875BAFC9-E41F-45A1-874E-0C0A38D8A7CB}"/>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4EAE7C70-E9FE-4F3B-9773-93B3DA2D2228}"/>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3695DFF6-5E81-4581-BC2D-DBB7B4D82B58}"/>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64601798-841C-43D6-82FD-8D1E4C243CB8}"/>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101600</xdr:rowOff>
    </xdr:from>
    <xdr:to>
      <xdr:col>116</xdr:col>
      <xdr:colOff>114300</xdr:colOff>
      <xdr:row>85</xdr:row>
      <xdr:rowOff>31750</xdr:rowOff>
    </xdr:to>
    <xdr:sp macro="" textlink="">
      <xdr:nvSpPr>
        <xdr:cNvPr id="823" name="楕円 822">
          <a:extLst>
            <a:ext uri="{FF2B5EF4-FFF2-40B4-BE49-F238E27FC236}">
              <a16:creationId xmlns:a16="http://schemas.microsoft.com/office/drawing/2014/main" id="{4D2A2621-AAE3-4669-93D5-3E8DFF403D0E}"/>
            </a:ext>
          </a:extLst>
        </xdr:cNvPr>
        <xdr:cNvSpPr/>
      </xdr:nvSpPr>
      <xdr:spPr>
        <a:xfrm>
          <a:off x="19897725" y="137160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80027</xdr:rowOff>
    </xdr:from>
    <xdr:ext cx="469744" cy="259045"/>
    <xdr:sp macro="" textlink="">
      <xdr:nvSpPr>
        <xdr:cNvPr id="824" name="【児童館】&#10;一人当たり面積該当値テキスト">
          <a:extLst>
            <a:ext uri="{FF2B5EF4-FFF2-40B4-BE49-F238E27FC236}">
              <a16:creationId xmlns:a16="http://schemas.microsoft.com/office/drawing/2014/main" id="{40671CB7-4405-4B97-ADC9-72F11B3A1988}"/>
            </a:ext>
          </a:extLst>
        </xdr:cNvPr>
        <xdr:cNvSpPr txBox="1"/>
      </xdr:nvSpPr>
      <xdr:spPr>
        <a:xfrm>
          <a:off x="19992975" y="13694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112486</xdr:rowOff>
    </xdr:from>
    <xdr:to>
      <xdr:col>112</xdr:col>
      <xdr:colOff>38100</xdr:colOff>
      <xdr:row>85</xdr:row>
      <xdr:rowOff>42636</xdr:rowOff>
    </xdr:to>
    <xdr:sp macro="" textlink="">
      <xdr:nvSpPr>
        <xdr:cNvPr id="825" name="楕円 824">
          <a:extLst>
            <a:ext uri="{FF2B5EF4-FFF2-40B4-BE49-F238E27FC236}">
              <a16:creationId xmlns:a16="http://schemas.microsoft.com/office/drawing/2014/main" id="{CDFF9530-1558-498C-B585-021ACA831CAD}"/>
            </a:ext>
          </a:extLst>
        </xdr:cNvPr>
        <xdr:cNvSpPr/>
      </xdr:nvSpPr>
      <xdr:spPr>
        <a:xfrm>
          <a:off x="19154775" y="1372371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152400</xdr:rowOff>
    </xdr:from>
    <xdr:to>
      <xdr:col>116</xdr:col>
      <xdr:colOff>63500</xdr:colOff>
      <xdr:row>84</xdr:row>
      <xdr:rowOff>163286</xdr:rowOff>
    </xdr:to>
    <xdr:cxnSp macro="">
      <xdr:nvCxnSpPr>
        <xdr:cNvPr id="826" name="直線コネクタ 825">
          <a:extLst>
            <a:ext uri="{FF2B5EF4-FFF2-40B4-BE49-F238E27FC236}">
              <a16:creationId xmlns:a16="http://schemas.microsoft.com/office/drawing/2014/main" id="{725641E3-D902-4190-BC6C-C11A6080D6AB}"/>
            </a:ext>
          </a:extLst>
        </xdr:cNvPr>
        <xdr:cNvCxnSpPr/>
      </xdr:nvCxnSpPr>
      <xdr:spPr>
        <a:xfrm flipV="1">
          <a:off x="19202400" y="13763625"/>
          <a:ext cx="752475" cy="7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112486</xdr:rowOff>
    </xdr:from>
    <xdr:to>
      <xdr:col>107</xdr:col>
      <xdr:colOff>101600</xdr:colOff>
      <xdr:row>85</xdr:row>
      <xdr:rowOff>42636</xdr:rowOff>
    </xdr:to>
    <xdr:sp macro="" textlink="">
      <xdr:nvSpPr>
        <xdr:cNvPr id="827" name="楕円 826">
          <a:extLst>
            <a:ext uri="{FF2B5EF4-FFF2-40B4-BE49-F238E27FC236}">
              <a16:creationId xmlns:a16="http://schemas.microsoft.com/office/drawing/2014/main" id="{03E3DD5B-FD0C-4E9E-87B8-80C21894F2AA}"/>
            </a:ext>
          </a:extLst>
        </xdr:cNvPr>
        <xdr:cNvSpPr/>
      </xdr:nvSpPr>
      <xdr:spPr>
        <a:xfrm>
          <a:off x="18345150" y="1372371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163286</xdr:rowOff>
    </xdr:from>
    <xdr:to>
      <xdr:col>111</xdr:col>
      <xdr:colOff>177800</xdr:colOff>
      <xdr:row>84</xdr:row>
      <xdr:rowOff>163286</xdr:rowOff>
    </xdr:to>
    <xdr:cxnSp macro="">
      <xdr:nvCxnSpPr>
        <xdr:cNvPr id="828" name="直線コネクタ 827">
          <a:extLst>
            <a:ext uri="{FF2B5EF4-FFF2-40B4-BE49-F238E27FC236}">
              <a16:creationId xmlns:a16="http://schemas.microsoft.com/office/drawing/2014/main" id="{EE78C516-31DB-4E8F-AC51-EA30CD374C8E}"/>
            </a:ext>
          </a:extLst>
        </xdr:cNvPr>
        <xdr:cNvCxnSpPr/>
      </xdr:nvCxnSpPr>
      <xdr:spPr>
        <a:xfrm>
          <a:off x="18392775" y="13771336"/>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123371</xdr:rowOff>
    </xdr:from>
    <xdr:to>
      <xdr:col>102</xdr:col>
      <xdr:colOff>165100</xdr:colOff>
      <xdr:row>85</xdr:row>
      <xdr:rowOff>53521</xdr:rowOff>
    </xdr:to>
    <xdr:sp macro="" textlink="">
      <xdr:nvSpPr>
        <xdr:cNvPr id="829" name="楕円 828">
          <a:extLst>
            <a:ext uri="{FF2B5EF4-FFF2-40B4-BE49-F238E27FC236}">
              <a16:creationId xmlns:a16="http://schemas.microsoft.com/office/drawing/2014/main" id="{A162A9EC-B5BC-41F9-BBEA-4EB7AF72F62E}"/>
            </a:ext>
          </a:extLst>
        </xdr:cNvPr>
        <xdr:cNvSpPr/>
      </xdr:nvSpPr>
      <xdr:spPr>
        <a:xfrm>
          <a:off x="17554575" y="13737771"/>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163286</xdr:rowOff>
    </xdr:from>
    <xdr:to>
      <xdr:col>107</xdr:col>
      <xdr:colOff>50800</xdr:colOff>
      <xdr:row>85</xdr:row>
      <xdr:rowOff>2721</xdr:rowOff>
    </xdr:to>
    <xdr:cxnSp macro="">
      <xdr:nvCxnSpPr>
        <xdr:cNvPr id="830" name="直線コネクタ 829">
          <a:extLst>
            <a:ext uri="{FF2B5EF4-FFF2-40B4-BE49-F238E27FC236}">
              <a16:creationId xmlns:a16="http://schemas.microsoft.com/office/drawing/2014/main" id="{625DE406-2A04-4E60-94A4-B00BF0725A53}"/>
            </a:ext>
          </a:extLst>
        </xdr:cNvPr>
        <xdr:cNvCxnSpPr/>
      </xdr:nvCxnSpPr>
      <xdr:spPr>
        <a:xfrm flipV="1">
          <a:off x="17602200" y="13771336"/>
          <a:ext cx="790575" cy="4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123371</xdr:rowOff>
    </xdr:from>
    <xdr:to>
      <xdr:col>98</xdr:col>
      <xdr:colOff>38100</xdr:colOff>
      <xdr:row>85</xdr:row>
      <xdr:rowOff>53521</xdr:rowOff>
    </xdr:to>
    <xdr:sp macro="" textlink="">
      <xdr:nvSpPr>
        <xdr:cNvPr id="831" name="楕円 830">
          <a:extLst>
            <a:ext uri="{FF2B5EF4-FFF2-40B4-BE49-F238E27FC236}">
              <a16:creationId xmlns:a16="http://schemas.microsoft.com/office/drawing/2014/main" id="{4CD196F5-2B1A-4A0C-8AB5-0AF66050E396}"/>
            </a:ext>
          </a:extLst>
        </xdr:cNvPr>
        <xdr:cNvSpPr/>
      </xdr:nvSpPr>
      <xdr:spPr>
        <a:xfrm>
          <a:off x="16754475" y="13737771"/>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2721</xdr:rowOff>
    </xdr:from>
    <xdr:to>
      <xdr:col>102</xdr:col>
      <xdr:colOff>114300</xdr:colOff>
      <xdr:row>85</xdr:row>
      <xdr:rowOff>2721</xdr:rowOff>
    </xdr:to>
    <xdr:cxnSp macro="">
      <xdr:nvCxnSpPr>
        <xdr:cNvPr id="832" name="直線コネクタ 831">
          <a:extLst>
            <a:ext uri="{FF2B5EF4-FFF2-40B4-BE49-F238E27FC236}">
              <a16:creationId xmlns:a16="http://schemas.microsoft.com/office/drawing/2014/main" id="{E550728D-0CC6-4132-9A54-6A8EE4D5E161}"/>
            </a:ext>
          </a:extLst>
        </xdr:cNvPr>
        <xdr:cNvCxnSpPr/>
      </xdr:nvCxnSpPr>
      <xdr:spPr>
        <a:xfrm>
          <a:off x="16802100" y="13775871"/>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2013</xdr:rowOff>
    </xdr:from>
    <xdr:ext cx="469744" cy="259045"/>
    <xdr:sp macro="" textlink="">
      <xdr:nvSpPr>
        <xdr:cNvPr id="833" name="n_1aveValue【児童館】&#10;一人当たり面積">
          <a:extLst>
            <a:ext uri="{FF2B5EF4-FFF2-40B4-BE49-F238E27FC236}">
              <a16:creationId xmlns:a16="http://schemas.microsoft.com/office/drawing/2014/main" id="{4F718345-A120-482A-B2A4-1D25F1B733EA}"/>
            </a:ext>
          </a:extLst>
        </xdr:cNvPr>
        <xdr:cNvSpPr txBox="1"/>
      </xdr:nvSpPr>
      <xdr:spPr>
        <a:xfrm>
          <a:off x="18983402" y="13289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45556</xdr:rowOff>
    </xdr:from>
    <xdr:ext cx="469744" cy="259045"/>
    <xdr:sp macro="" textlink="">
      <xdr:nvSpPr>
        <xdr:cNvPr id="834" name="n_2aveValue【児童館】&#10;一人当たり面積">
          <a:extLst>
            <a:ext uri="{FF2B5EF4-FFF2-40B4-BE49-F238E27FC236}">
              <a16:creationId xmlns:a16="http://schemas.microsoft.com/office/drawing/2014/main" id="{4487AD7D-7F07-47FF-AC65-7EFD12B1E771}"/>
            </a:ext>
          </a:extLst>
        </xdr:cNvPr>
        <xdr:cNvSpPr txBox="1"/>
      </xdr:nvSpPr>
      <xdr:spPr>
        <a:xfrm>
          <a:off x="18183302" y="1333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89098</xdr:rowOff>
    </xdr:from>
    <xdr:ext cx="469744" cy="259045"/>
    <xdr:sp macro="" textlink="">
      <xdr:nvSpPr>
        <xdr:cNvPr id="835" name="n_3aveValue【児童館】&#10;一人当たり面積">
          <a:extLst>
            <a:ext uri="{FF2B5EF4-FFF2-40B4-BE49-F238E27FC236}">
              <a16:creationId xmlns:a16="http://schemas.microsoft.com/office/drawing/2014/main" id="{97CE5C35-A0B9-485F-A010-153DA7025FBB}"/>
            </a:ext>
          </a:extLst>
        </xdr:cNvPr>
        <xdr:cNvSpPr txBox="1"/>
      </xdr:nvSpPr>
      <xdr:spPr>
        <a:xfrm>
          <a:off x="17383202" y="13373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89098</xdr:rowOff>
    </xdr:from>
    <xdr:ext cx="469744" cy="259045"/>
    <xdr:sp macro="" textlink="">
      <xdr:nvSpPr>
        <xdr:cNvPr id="836" name="n_4aveValue【児童館】&#10;一人当たり面積">
          <a:extLst>
            <a:ext uri="{FF2B5EF4-FFF2-40B4-BE49-F238E27FC236}">
              <a16:creationId xmlns:a16="http://schemas.microsoft.com/office/drawing/2014/main" id="{9FBF253F-46A0-4360-A24A-123319E79CAD}"/>
            </a:ext>
          </a:extLst>
        </xdr:cNvPr>
        <xdr:cNvSpPr txBox="1"/>
      </xdr:nvSpPr>
      <xdr:spPr>
        <a:xfrm>
          <a:off x="16592627" y="13373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33763</xdr:rowOff>
    </xdr:from>
    <xdr:ext cx="469744" cy="259045"/>
    <xdr:sp macro="" textlink="">
      <xdr:nvSpPr>
        <xdr:cNvPr id="837" name="n_1mainValue【児童館】&#10;一人当たり面積">
          <a:extLst>
            <a:ext uri="{FF2B5EF4-FFF2-40B4-BE49-F238E27FC236}">
              <a16:creationId xmlns:a16="http://schemas.microsoft.com/office/drawing/2014/main" id="{99E2F343-4950-4429-B2D7-510C6702827D}"/>
            </a:ext>
          </a:extLst>
        </xdr:cNvPr>
        <xdr:cNvSpPr txBox="1"/>
      </xdr:nvSpPr>
      <xdr:spPr>
        <a:xfrm>
          <a:off x="18983402" y="13803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33763</xdr:rowOff>
    </xdr:from>
    <xdr:ext cx="469744" cy="259045"/>
    <xdr:sp macro="" textlink="">
      <xdr:nvSpPr>
        <xdr:cNvPr id="838" name="n_2mainValue【児童館】&#10;一人当たり面積">
          <a:extLst>
            <a:ext uri="{FF2B5EF4-FFF2-40B4-BE49-F238E27FC236}">
              <a16:creationId xmlns:a16="http://schemas.microsoft.com/office/drawing/2014/main" id="{E282FE6D-7C41-49B9-91C4-095E42496ACB}"/>
            </a:ext>
          </a:extLst>
        </xdr:cNvPr>
        <xdr:cNvSpPr txBox="1"/>
      </xdr:nvSpPr>
      <xdr:spPr>
        <a:xfrm>
          <a:off x="18183302" y="13803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44648</xdr:rowOff>
    </xdr:from>
    <xdr:ext cx="469744" cy="259045"/>
    <xdr:sp macro="" textlink="">
      <xdr:nvSpPr>
        <xdr:cNvPr id="839" name="n_3mainValue【児童館】&#10;一人当たり面積">
          <a:extLst>
            <a:ext uri="{FF2B5EF4-FFF2-40B4-BE49-F238E27FC236}">
              <a16:creationId xmlns:a16="http://schemas.microsoft.com/office/drawing/2014/main" id="{00398D7A-7D2A-478E-8821-DED26BFC92CF}"/>
            </a:ext>
          </a:extLst>
        </xdr:cNvPr>
        <xdr:cNvSpPr txBox="1"/>
      </xdr:nvSpPr>
      <xdr:spPr>
        <a:xfrm>
          <a:off x="17383202" y="13820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44648</xdr:rowOff>
    </xdr:from>
    <xdr:ext cx="469744" cy="259045"/>
    <xdr:sp macro="" textlink="">
      <xdr:nvSpPr>
        <xdr:cNvPr id="840" name="n_4mainValue【児童館】&#10;一人当たり面積">
          <a:extLst>
            <a:ext uri="{FF2B5EF4-FFF2-40B4-BE49-F238E27FC236}">
              <a16:creationId xmlns:a16="http://schemas.microsoft.com/office/drawing/2014/main" id="{94E8D82C-A4F5-4743-9376-AC6EB121A826}"/>
            </a:ext>
          </a:extLst>
        </xdr:cNvPr>
        <xdr:cNvSpPr txBox="1"/>
      </xdr:nvSpPr>
      <xdr:spPr>
        <a:xfrm>
          <a:off x="16592627" y="13820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B5A62F09-F9A0-4B99-B5E9-CEA600919333}"/>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74830930-FE82-41FC-8F23-F30A0364C7ED}"/>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D834D67B-E7E4-41F8-B978-CF3215B5780C}"/>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5110392E-AA5D-46E4-A13A-AE8D234EF6CF}"/>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4941D6C6-C06C-47EE-85C4-4D7566A036BD}"/>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8551CF53-4F0A-4D35-9F2B-7FCDECC175E0}"/>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1C29B0DE-2884-42E6-9331-4F47679453E4}"/>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03A636A0-53D3-4853-9816-34DFFF11344B}"/>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1375318F-CAC7-41E9-B04D-9A7D170027AB}"/>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2BD676C8-C4A8-491A-B3DD-E408D7085B3B}"/>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DEE8AAF7-85A9-4796-8449-DD6AD4F1C4ED}"/>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456345C1-A56D-4E9D-BB09-FB87BF960E8A}"/>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A424A425-FF47-408E-9C96-171E46776A6C}"/>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C8B90E4E-3240-4B2C-9231-CAE00D48D851}"/>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F62E9FF6-D99F-439B-B4AC-57A3C5F4F21C}"/>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81AEE75E-0A43-416C-963D-C0BAEA4A13A6}"/>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F7069E55-3FBD-494C-84D8-B1F6C93BC9C5}"/>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24EDD56C-6FFF-44F6-AB1F-CAC60058237C}"/>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843AD632-F37B-4A49-8FAA-D1BAD4FCD30E}"/>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4D81C32E-615B-4F41-A255-05B23AB846F2}"/>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3551E7FB-12AD-4DC5-B7E3-3EE6031FD5BD}"/>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D9FD027F-048F-4875-8E87-EE002D8384A6}"/>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FE7CA27C-2984-43B7-8CAE-D728DC0FEFBB}"/>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5E392400-E6CC-472E-A77D-4F1A97545E4D}"/>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公民館】&#10;有形固定資産減価償却率グラフ枠">
          <a:extLst>
            <a:ext uri="{FF2B5EF4-FFF2-40B4-BE49-F238E27FC236}">
              <a16:creationId xmlns:a16="http://schemas.microsoft.com/office/drawing/2014/main" id="{821F494D-D5FB-4240-8F34-6A607386E074}"/>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74568</xdr:rowOff>
    </xdr:from>
    <xdr:to>
      <xdr:col>85</xdr:col>
      <xdr:colOff>126364</xdr:colOff>
      <xdr:row>109</xdr:row>
      <xdr:rowOff>35379</xdr:rowOff>
    </xdr:to>
    <xdr:cxnSp macro="">
      <xdr:nvCxnSpPr>
        <xdr:cNvPr id="866" name="直線コネクタ 865">
          <a:extLst>
            <a:ext uri="{FF2B5EF4-FFF2-40B4-BE49-F238E27FC236}">
              <a16:creationId xmlns:a16="http://schemas.microsoft.com/office/drawing/2014/main" id="{1284F1C6-5B25-442D-9835-EE0B04B4804D}"/>
            </a:ext>
          </a:extLst>
        </xdr:cNvPr>
        <xdr:cNvCxnSpPr/>
      </xdr:nvCxnSpPr>
      <xdr:spPr>
        <a:xfrm flipV="1">
          <a:off x="14696439" y="16362318"/>
          <a:ext cx="0" cy="1503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7" name="【公民館】&#10;有形固定資産減価償却率最小値テキスト">
          <a:extLst>
            <a:ext uri="{FF2B5EF4-FFF2-40B4-BE49-F238E27FC236}">
              <a16:creationId xmlns:a16="http://schemas.microsoft.com/office/drawing/2014/main" id="{E05B13A1-6633-43B2-BB8A-650CEF8C47C9}"/>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8" name="直線コネクタ 867">
          <a:extLst>
            <a:ext uri="{FF2B5EF4-FFF2-40B4-BE49-F238E27FC236}">
              <a16:creationId xmlns:a16="http://schemas.microsoft.com/office/drawing/2014/main" id="{239A58BD-1CF0-480E-AA94-113FD88D2559}"/>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21245</xdr:rowOff>
    </xdr:from>
    <xdr:ext cx="340478" cy="259045"/>
    <xdr:sp macro="" textlink="">
      <xdr:nvSpPr>
        <xdr:cNvPr id="869" name="【公民館】&#10;有形固定資産減価償却率最大値テキスト">
          <a:extLst>
            <a:ext uri="{FF2B5EF4-FFF2-40B4-BE49-F238E27FC236}">
              <a16:creationId xmlns:a16="http://schemas.microsoft.com/office/drawing/2014/main" id="{1C360CD4-0BD7-40E5-809C-2567C9C4D347}"/>
            </a:ext>
          </a:extLst>
        </xdr:cNvPr>
        <xdr:cNvSpPr txBox="1"/>
      </xdr:nvSpPr>
      <xdr:spPr>
        <a:xfrm>
          <a:off x="14735175" y="1613754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74568</xdr:rowOff>
    </xdr:from>
    <xdr:to>
      <xdr:col>86</xdr:col>
      <xdr:colOff>25400</xdr:colOff>
      <xdr:row>100</xdr:row>
      <xdr:rowOff>74568</xdr:rowOff>
    </xdr:to>
    <xdr:cxnSp macro="">
      <xdr:nvCxnSpPr>
        <xdr:cNvPr id="870" name="直線コネクタ 869">
          <a:extLst>
            <a:ext uri="{FF2B5EF4-FFF2-40B4-BE49-F238E27FC236}">
              <a16:creationId xmlns:a16="http://schemas.microsoft.com/office/drawing/2014/main" id="{2F22C5C9-9102-4F44-9CA7-BCC89DF2B352}"/>
            </a:ext>
          </a:extLst>
        </xdr:cNvPr>
        <xdr:cNvCxnSpPr/>
      </xdr:nvCxnSpPr>
      <xdr:spPr>
        <a:xfrm>
          <a:off x="14611350" y="1636231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105427</xdr:rowOff>
    </xdr:from>
    <xdr:ext cx="405111" cy="259045"/>
    <xdr:sp macro="" textlink="">
      <xdr:nvSpPr>
        <xdr:cNvPr id="871" name="【公民館】&#10;有形固定資産減価償却率平均値テキスト">
          <a:extLst>
            <a:ext uri="{FF2B5EF4-FFF2-40B4-BE49-F238E27FC236}">
              <a16:creationId xmlns:a16="http://schemas.microsoft.com/office/drawing/2014/main" id="{E482A8A5-B632-4B2C-B107-6F1DCEDA5BE2}"/>
            </a:ext>
          </a:extLst>
        </xdr:cNvPr>
        <xdr:cNvSpPr txBox="1"/>
      </xdr:nvSpPr>
      <xdr:spPr>
        <a:xfrm>
          <a:off x="14735175" y="170758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82550</xdr:rowOff>
    </xdr:from>
    <xdr:to>
      <xdr:col>85</xdr:col>
      <xdr:colOff>177800</xdr:colOff>
      <xdr:row>106</xdr:row>
      <xdr:rowOff>12700</xdr:rowOff>
    </xdr:to>
    <xdr:sp macro="" textlink="">
      <xdr:nvSpPr>
        <xdr:cNvPr id="872" name="フローチャート: 判断 871">
          <a:extLst>
            <a:ext uri="{FF2B5EF4-FFF2-40B4-BE49-F238E27FC236}">
              <a16:creationId xmlns:a16="http://schemas.microsoft.com/office/drawing/2014/main" id="{A034994A-7051-4708-9046-267133B77A13}"/>
            </a:ext>
          </a:extLst>
        </xdr:cNvPr>
        <xdr:cNvSpPr/>
      </xdr:nvSpPr>
      <xdr:spPr>
        <a:xfrm>
          <a:off x="14649450" y="172307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62956</xdr:rowOff>
    </xdr:from>
    <xdr:to>
      <xdr:col>81</xdr:col>
      <xdr:colOff>101600</xdr:colOff>
      <xdr:row>105</xdr:row>
      <xdr:rowOff>164556</xdr:rowOff>
    </xdr:to>
    <xdr:sp macro="" textlink="">
      <xdr:nvSpPr>
        <xdr:cNvPr id="873" name="フローチャート: 判断 872">
          <a:extLst>
            <a:ext uri="{FF2B5EF4-FFF2-40B4-BE49-F238E27FC236}">
              <a16:creationId xmlns:a16="http://schemas.microsoft.com/office/drawing/2014/main" id="{A6442D40-D8A6-413A-AB6A-7BD6D4DE9847}"/>
            </a:ext>
          </a:extLst>
        </xdr:cNvPr>
        <xdr:cNvSpPr/>
      </xdr:nvSpPr>
      <xdr:spPr>
        <a:xfrm>
          <a:off x="13887450" y="1721113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43362</xdr:rowOff>
    </xdr:from>
    <xdr:to>
      <xdr:col>76</xdr:col>
      <xdr:colOff>165100</xdr:colOff>
      <xdr:row>105</xdr:row>
      <xdr:rowOff>144962</xdr:rowOff>
    </xdr:to>
    <xdr:sp macro="" textlink="">
      <xdr:nvSpPr>
        <xdr:cNvPr id="874" name="フローチャート: 判断 873">
          <a:extLst>
            <a:ext uri="{FF2B5EF4-FFF2-40B4-BE49-F238E27FC236}">
              <a16:creationId xmlns:a16="http://schemas.microsoft.com/office/drawing/2014/main" id="{C5DA81D4-1A94-41EC-885B-922BA8F3BBFE}"/>
            </a:ext>
          </a:extLst>
        </xdr:cNvPr>
        <xdr:cNvSpPr/>
      </xdr:nvSpPr>
      <xdr:spPr>
        <a:xfrm>
          <a:off x="13096875" y="1719153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5806</xdr:rowOff>
    </xdr:from>
    <xdr:to>
      <xdr:col>72</xdr:col>
      <xdr:colOff>38100</xdr:colOff>
      <xdr:row>105</xdr:row>
      <xdr:rowOff>107406</xdr:rowOff>
    </xdr:to>
    <xdr:sp macro="" textlink="">
      <xdr:nvSpPr>
        <xdr:cNvPr id="875" name="フローチャート: 判断 874">
          <a:extLst>
            <a:ext uri="{FF2B5EF4-FFF2-40B4-BE49-F238E27FC236}">
              <a16:creationId xmlns:a16="http://schemas.microsoft.com/office/drawing/2014/main" id="{2AC3FC73-0C19-4CB8-8A3D-1401E333ADE4}"/>
            </a:ext>
          </a:extLst>
        </xdr:cNvPr>
        <xdr:cNvSpPr/>
      </xdr:nvSpPr>
      <xdr:spPr>
        <a:xfrm>
          <a:off x="12296775" y="1715398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25400</xdr:rowOff>
    </xdr:from>
    <xdr:to>
      <xdr:col>67</xdr:col>
      <xdr:colOff>101600</xdr:colOff>
      <xdr:row>105</xdr:row>
      <xdr:rowOff>127000</xdr:rowOff>
    </xdr:to>
    <xdr:sp macro="" textlink="">
      <xdr:nvSpPr>
        <xdr:cNvPr id="876" name="フローチャート: 判断 875">
          <a:extLst>
            <a:ext uri="{FF2B5EF4-FFF2-40B4-BE49-F238E27FC236}">
              <a16:creationId xmlns:a16="http://schemas.microsoft.com/office/drawing/2014/main" id="{3CA5138A-221C-479F-8853-2AC1193B29A1}"/>
            </a:ext>
          </a:extLst>
        </xdr:cNvPr>
        <xdr:cNvSpPr/>
      </xdr:nvSpPr>
      <xdr:spPr>
        <a:xfrm>
          <a:off x="11487150" y="171735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483D2F63-381E-49F3-9E0E-842C987B697A}"/>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69039FFA-B8CF-4558-A3FB-C8D5F3BEEC5F}"/>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7B2F7BFF-83D8-4C90-B786-AAE6D127D407}"/>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31427B32-6CD1-44B6-ACBA-0351DE5CD2C0}"/>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ED5BC917-ED53-4387-8D52-4C3E71D4CF9F}"/>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35198</xdr:rowOff>
    </xdr:from>
    <xdr:to>
      <xdr:col>85</xdr:col>
      <xdr:colOff>177800</xdr:colOff>
      <xdr:row>108</xdr:row>
      <xdr:rowOff>136798</xdr:rowOff>
    </xdr:to>
    <xdr:sp macro="" textlink="">
      <xdr:nvSpPr>
        <xdr:cNvPr id="882" name="楕円 881">
          <a:extLst>
            <a:ext uri="{FF2B5EF4-FFF2-40B4-BE49-F238E27FC236}">
              <a16:creationId xmlns:a16="http://schemas.microsoft.com/office/drawing/2014/main" id="{02F78AFF-5C67-4840-B5FD-CB7397AE83F7}"/>
            </a:ext>
          </a:extLst>
        </xdr:cNvPr>
        <xdr:cNvSpPr/>
      </xdr:nvSpPr>
      <xdr:spPr>
        <a:xfrm>
          <a:off x="14649450" y="1769454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121575</xdr:rowOff>
    </xdr:from>
    <xdr:ext cx="405111" cy="259045"/>
    <xdr:sp macro="" textlink="">
      <xdr:nvSpPr>
        <xdr:cNvPr id="883" name="【公民館】&#10;有形固定資産減価償却率該当値テキスト">
          <a:extLst>
            <a:ext uri="{FF2B5EF4-FFF2-40B4-BE49-F238E27FC236}">
              <a16:creationId xmlns:a16="http://schemas.microsoft.com/office/drawing/2014/main" id="{E3C9910D-574F-42C2-B8A6-A000B7888D99}"/>
            </a:ext>
          </a:extLst>
        </xdr:cNvPr>
        <xdr:cNvSpPr txBox="1"/>
      </xdr:nvSpPr>
      <xdr:spPr>
        <a:xfrm>
          <a:off x="14735175" y="17612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4173</xdr:rowOff>
    </xdr:from>
    <xdr:to>
      <xdr:col>81</xdr:col>
      <xdr:colOff>101600</xdr:colOff>
      <xdr:row>108</xdr:row>
      <xdr:rowOff>105773</xdr:rowOff>
    </xdr:to>
    <xdr:sp macro="" textlink="">
      <xdr:nvSpPr>
        <xdr:cNvPr id="884" name="楕円 883">
          <a:extLst>
            <a:ext uri="{FF2B5EF4-FFF2-40B4-BE49-F238E27FC236}">
              <a16:creationId xmlns:a16="http://schemas.microsoft.com/office/drawing/2014/main" id="{5B47B0C4-9E11-4904-A8D2-5326CEC01897}"/>
            </a:ext>
          </a:extLst>
        </xdr:cNvPr>
        <xdr:cNvSpPr/>
      </xdr:nvSpPr>
      <xdr:spPr>
        <a:xfrm>
          <a:off x="13887450" y="1766669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54973</xdr:rowOff>
    </xdr:from>
    <xdr:to>
      <xdr:col>85</xdr:col>
      <xdr:colOff>127000</xdr:colOff>
      <xdr:row>108</xdr:row>
      <xdr:rowOff>85998</xdr:rowOff>
    </xdr:to>
    <xdr:cxnSp macro="">
      <xdr:nvCxnSpPr>
        <xdr:cNvPr id="885" name="直線コネクタ 884">
          <a:extLst>
            <a:ext uri="{FF2B5EF4-FFF2-40B4-BE49-F238E27FC236}">
              <a16:creationId xmlns:a16="http://schemas.microsoft.com/office/drawing/2014/main" id="{74ED0799-E47C-4443-8FB4-4F886132B40F}"/>
            </a:ext>
          </a:extLst>
        </xdr:cNvPr>
        <xdr:cNvCxnSpPr/>
      </xdr:nvCxnSpPr>
      <xdr:spPr>
        <a:xfrm>
          <a:off x="13935075" y="17714323"/>
          <a:ext cx="762000" cy="27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146231</xdr:rowOff>
    </xdr:from>
    <xdr:to>
      <xdr:col>76</xdr:col>
      <xdr:colOff>165100</xdr:colOff>
      <xdr:row>108</xdr:row>
      <xdr:rowOff>76381</xdr:rowOff>
    </xdr:to>
    <xdr:sp macro="" textlink="">
      <xdr:nvSpPr>
        <xdr:cNvPr id="886" name="楕円 885">
          <a:extLst>
            <a:ext uri="{FF2B5EF4-FFF2-40B4-BE49-F238E27FC236}">
              <a16:creationId xmlns:a16="http://schemas.microsoft.com/office/drawing/2014/main" id="{FBC00C75-7859-498B-BC1F-7329180A8475}"/>
            </a:ext>
          </a:extLst>
        </xdr:cNvPr>
        <xdr:cNvSpPr/>
      </xdr:nvSpPr>
      <xdr:spPr>
        <a:xfrm>
          <a:off x="13096875" y="1763095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25581</xdr:rowOff>
    </xdr:from>
    <xdr:to>
      <xdr:col>81</xdr:col>
      <xdr:colOff>50800</xdr:colOff>
      <xdr:row>108</xdr:row>
      <xdr:rowOff>54973</xdr:rowOff>
    </xdr:to>
    <xdr:cxnSp macro="">
      <xdr:nvCxnSpPr>
        <xdr:cNvPr id="887" name="直線コネクタ 886">
          <a:extLst>
            <a:ext uri="{FF2B5EF4-FFF2-40B4-BE49-F238E27FC236}">
              <a16:creationId xmlns:a16="http://schemas.microsoft.com/office/drawing/2014/main" id="{832B2D11-46B7-4392-9E1F-921E59D98151}"/>
            </a:ext>
          </a:extLst>
        </xdr:cNvPr>
        <xdr:cNvCxnSpPr/>
      </xdr:nvCxnSpPr>
      <xdr:spPr>
        <a:xfrm>
          <a:off x="13144500" y="17688106"/>
          <a:ext cx="790575" cy="26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115207</xdr:rowOff>
    </xdr:from>
    <xdr:to>
      <xdr:col>72</xdr:col>
      <xdr:colOff>38100</xdr:colOff>
      <xdr:row>108</xdr:row>
      <xdr:rowOff>45357</xdr:rowOff>
    </xdr:to>
    <xdr:sp macro="" textlink="">
      <xdr:nvSpPr>
        <xdr:cNvPr id="888" name="楕円 887">
          <a:extLst>
            <a:ext uri="{FF2B5EF4-FFF2-40B4-BE49-F238E27FC236}">
              <a16:creationId xmlns:a16="http://schemas.microsoft.com/office/drawing/2014/main" id="{2B085003-7E7B-462A-B33F-C79E779D4D20}"/>
            </a:ext>
          </a:extLst>
        </xdr:cNvPr>
        <xdr:cNvSpPr/>
      </xdr:nvSpPr>
      <xdr:spPr>
        <a:xfrm>
          <a:off x="12296775" y="1760310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166007</xdr:rowOff>
    </xdr:from>
    <xdr:to>
      <xdr:col>76</xdr:col>
      <xdr:colOff>114300</xdr:colOff>
      <xdr:row>108</xdr:row>
      <xdr:rowOff>25581</xdr:rowOff>
    </xdr:to>
    <xdr:cxnSp macro="">
      <xdr:nvCxnSpPr>
        <xdr:cNvPr id="889" name="直線コネクタ 888">
          <a:extLst>
            <a:ext uri="{FF2B5EF4-FFF2-40B4-BE49-F238E27FC236}">
              <a16:creationId xmlns:a16="http://schemas.microsoft.com/office/drawing/2014/main" id="{3A948978-1655-4E66-90CB-8B3F58AC9E37}"/>
            </a:ext>
          </a:extLst>
        </xdr:cNvPr>
        <xdr:cNvCxnSpPr/>
      </xdr:nvCxnSpPr>
      <xdr:spPr>
        <a:xfrm>
          <a:off x="12344400" y="17650732"/>
          <a:ext cx="800100" cy="3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85816</xdr:rowOff>
    </xdr:from>
    <xdr:to>
      <xdr:col>67</xdr:col>
      <xdr:colOff>101600</xdr:colOff>
      <xdr:row>108</xdr:row>
      <xdr:rowOff>15966</xdr:rowOff>
    </xdr:to>
    <xdr:sp macro="" textlink="">
      <xdr:nvSpPr>
        <xdr:cNvPr id="890" name="楕円 889">
          <a:extLst>
            <a:ext uri="{FF2B5EF4-FFF2-40B4-BE49-F238E27FC236}">
              <a16:creationId xmlns:a16="http://schemas.microsoft.com/office/drawing/2014/main" id="{0F49608F-24B5-4313-8358-354B4EB23698}"/>
            </a:ext>
          </a:extLst>
        </xdr:cNvPr>
        <xdr:cNvSpPr/>
      </xdr:nvSpPr>
      <xdr:spPr>
        <a:xfrm>
          <a:off x="11487150" y="1757054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136616</xdr:rowOff>
    </xdr:from>
    <xdr:to>
      <xdr:col>71</xdr:col>
      <xdr:colOff>177800</xdr:colOff>
      <xdr:row>107</xdr:row>
      <xdr:rowOff>166007</xdr:rowOff>
    </xdr:to>
    <xdr:cxnSp macro="">
      <xdr:nvCxnSpPr>
        <xdr:cNvPr id="891" name="直線コネクタ 890">
          <a:extLst>
            <a:ext uri="{FF2B5EF4-FFF2-40B4-BE49-F238E27FC236}">
              <a16:creationId xmlns:a16="http://schemas.microsoft.com/office/drawing/2014/main" id="{33B5916F-9639-4A62-8B1A-1A6BDE7839F1}"/>
            </a:ext>
          </a:extLst>
        </xdr:cNvPr>
        <xdr:cNvCxnSpPr/>
      </xdr:nvCxnSpPr>
      <xdr:spPr>
        <a:xfrm>
          <a:off x="11534775" y="17627691"/>
          <a:ext cx="809625" cy="23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9633</xdr:rowOff>
    </xdr:from>
    <xdr:ext cx="405111" cy="259045"/>
    <xdr:sp macro="" textlink="">
      <xdr:nvSpPr>
        <xdr:cNvPr id="892" name="n_1aveValue【公民館】&#10;有形固定資産減価償却率">
          <a:extLst>
            <a:ext uri="{FF2B5EF4-FFF2-40B4-BE49-F238E27FC236}">
              <a16:creationId xmlns:a16="http://schemas.microsoft.com/office/drawing/2014/main" id="{ED59B7D5-13FE-41F2-94AF-434634DFDAAE}"/>
            </a:ext>
          </a:extLst>
        </xdr:cNvPr>
        <xdr:cNvSpPr txBox="1"/>
      </xdr:nvSpPr>
      <xdr:spPr>
        <a:xfrm>
          <a:off x="13745219" y="16980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161489</xdr:rowOff>
    </xdr:from>
    <xdr:ext cx="405111" cy="259045"/>
    <xdr:sp macro="" textlink="">
      <xdr:nvSpPr>
        <xdr:cNvPr id="893" name="n_2aveValue【公民館】&#10;有形固定資産減価償却率">
          <a:extLst>
            <a:ext uri="{FF2B5EF4-FFF2-40B4-BE49-F238E27FC236}">
              <a16:creationId xmlns:a16="http://schemas.microsoft.com/office/drawing/2014/main" id="{2D729FD1-AB15-4D1A-A980-0B80A7328EC8}"/>
            </a:ext>
          </a:extLst>
        </xdr:cNvPr>
        <xdr:cNvSpPr txBox="1"/>
      </xdr:nvSpPr>
      <xdr:spPr>
        <a:xfrm>
          <a:off x="12964169" y="16966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123933</xdr:rowOff>
    </xdr:from>
    <xdr:ext cx="405111" cy="259045"/>
    <xdr:sp macro="" textlink="">
      <xdr:nvSpPr>
        <xdr:cNvPr id="894" name="n_3aveValue【公民館】&#10;有形固定資産減価償却率">
          <a:extLst>
            <a:ext uri="{FF2B5EF4-FFF2-40B4-BE49-F238E27FC236}">
              <a16:creationId xmlns:a16="http://schemas.microsoft.com/office/drawing/2014/main" id="{D75F7660-6006-4D68-B6AF-CD3DE6F9A0C3}"/>
            </a:ext>
          </a:extLst>
        </xdr:cNvPr>
        <xdr:cNvSpPr txBox="1"/>
      </xdr:nvSpPr>
      <xdr:spPr>
        <a:xfrm>
          <a:off x="12164069" y="16922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143527</xdr:rowOff>
    </xdr:from>
    <xdr:ext cx="405111" cy="259045"/>
    <xdr:sp macro="" textlink="">
      <xdr:nvSpPr>
        <xdr:cNvPr id="895" name="n_4aveValue【公民館】&#10;有形固定資産減価償却率">
          <a:extLst>
            <a:ext uri="{FF2B5EF4-FFF2-40B4-BE49-F238E27FC236}">
              <a16:creationId xmlns:a16="http://schemas.microsoft.com/office/drawing/2014/main" id="{3469528A-A5D6-4DD4-91FD-16603C924CF2}"/>
            </a:ext>
          </a:extLst>
        </xdr:cNvPr>
        <xdr:cNvSpPr txBox="1"/>
      </xdr:nvSpPr>
      <xdr:spPr>
        <a:xfrm>
          <a:off x="11354444" y="16942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96900</xdr:rowOff>
    </xdr:from>
    <xdr:ext cx="405111" cy="259045"/>
    <xdr:sp macro="" textlink="">
      <xdr:nvSpPr>
        <xdr:cNvPr id="896" name="n_1mainValue【公民館】&#10;有形固定資産減価償却率">
          <a:extLst>
            <a:ext uri="{FF2B5EF4-FFF2-40B4-BE49-F238E27FC236}">
              <a16:creationId xmlns:a16="http://schemas.microsoft.com/office/drawing/2014/main" id="{4E35830A-41DF-471B-998F-D0B5317B2F45}"/>
            </a:ext>
          </a:extLst>
        </xdr:cNvPr>
        <xdr:cNvSpPr txBox="1"/>
      </xdr:nvSpPr>
      <xdr:spPr>
        <a:xfrm>
          <a:off x="13745219" y="17756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67508</xdr:rowOff>
    </xdr:from>
    <xdr:ext cx="405111" cy="259045"/>
    <xdr:sp macro="" textlink="">
      <xdr:nvSpPr>
        <xdr:cNvPr id="897" name="n_2mainValue【公民館】&#10;有形固定資産減価償却率">
          <a:extLst>
            <a:ext uri="{FF2B5EF4-FFF2-40B4-BE49-F238E27FC236}">
              <a16:creationId xmlns:a16="http://schemas.microsoft.com/office/drawing/2014/main" id="{2746F493-FA26-4CA3-A841-75D562BE48DD}"/>
            </a:ext>
          </a:extLst>
        </xdr:cNvPr>
        <xdr:cNvSpPr txBox="1"/>
      </xdr:nvSpPr>
      <xdr:spPr>
        <a:xfrm>
          <a:off x="12964169" y="1772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36484</xdr:rowOff>
    </xdr:from>
    <xdr:ext cx="405111" cy="259045"/>
    <xdr:sp macro="" textlink="">
      <xdr:nvSpPr>
        <xdr:cNvPr id="898" name="n_3mainValue【公民館】&#10;有形固定資産減価償却率">
          <a:extLst>
            <a:ext uri="{FF2B5EF4-FFF2-40B4-BE49-F238E27FC236}">
              <a16:creationId xmlns:a16="http://schemas.microsoft.com/office/drawing/2014/main" id="{9B0994A1-0966-40E8-8E7F-5385F92331C5}"/>
            </a:ext>
          </a:extLst>
        </xdr:cNvPr>
        <xdr:cNvSpPr txBox="1"/>
      </xdr:nvSpPr>
      <xdr:spPr>
        <a:xfrm>
          <a:off x="12164069" y="17695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7093</xdr:rowOff>
    </xdr:from>
    <xdr:ext cx="405111" cy="259045"/>
    <xdr:sp macro="" textlink="">
      <xdr:nvSpPr>
        <xdr:cNvPr id="899" name="n_4mainValue【公民館】&#10;有形固定資産減価償却率">
          <a:extLst>
            <a:ext uri="{FF2B5EF4-FFF2-40B4-BE49-F238E27FC236}">
              <a16:creationId xmlns:a16="http://schemas.microsoft.com/office/drawing/2014/main" id="{D67D7711-CEDA-45C9-8E34-F57DB1C17AFA}"/>
            </a:ext>
          </a:extLst>
        </xdr:cNvPr>
        <xdr:cNvSpPr txBox="1"/>
      </xdr:nvSpPr>
      <xdr:spPr>
        <a:xfrm>
          <a:off x="11354444" y="17669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0B96730A-6908-409F-90A6-A7DC0BAE4276}"/>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8A43C9A0-7411-4423-8227-8CEA866CB723}"/>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0DF07B16-E9EF-48F6-B2B0-766DF4726F80}"/>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453C10F7-F3F3-4315-82E6-363A7A0A3F18}"/>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AB7097E3-2847-47C5-B539-837774C1DCAF}"/>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93440920-CA52-436A-80DB-AABB9CBA03BA}"/>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206C304E-0027-40A8-B322-D0A3A9642466}"/>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B041ECFF-26F0-4D48-A212-09C36F962D22}"/>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DF34769E-9DC8-488C-82F4-3E6C8AC5B850}"/>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F85E8DBE-F28B-4B70-9BA4-BBC9581AE340}"/>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3D81BFA1-B840-415C-9230-60F5263B1597}"/>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6024F99E-B67D-4EA0-8443-524299D159F7}"/>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2D879938-2F5C-4719-9614-2F55F396BB10}"/>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D96F1206-376F-4721-AF7E-4F7E6F83EC9C}"/>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6EA7A5ED-5E08-430F-886D-65E133AB3531}"/>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E155163E-CDE0-444A-AB1A-3B4AAF2D3BA8}"/>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B66E25BD-6EA9-4B67-AEDF-A11CA610A9C0}"/>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07A5FC46-9709-43E5-844A-04071AAA9705}"/>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D635CEA7-06FB-4823-BD8F-50DEAAA4FDA7}"/>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61DD4823-004A-4092-9BED-085EBAA2E011}"/>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B480E768-5C4A-4AF6-860E-66BF069D7109}"/>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797BAC75-A987-43F6-8338-1F2C344FCCAB}"/>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公民館】&#10;一人当たり面積グラフ枠">
          <a:extLst>
            <a:ext uri="{FF2B5EF4-FFF2-40B4-BE49-F238E27FC236}">
              <a16:creationId xmlns:a16="http://schemas.microsoft.com/office/drawing/2014/main" id="{C6033BC9-1979-48B5-BEF9-7B5C8320A90A}"/>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108</xdr:row>
      <xdr:rowOff>142239</xdr:rowOff>
    </xdr:to>
    <xdr:cxnSp macro="">
      <xdr:nvCxnSpPr>
        <xdr:cNvPr id="923" name="直線コネクタ 922">
          <a:extLst>
            <a:ext uri="{FF2B5EF4-FFF2-40B4-BE49-F238E27FC236}">
              <a16:creationId xmlns:a16="http://schemas.microsoft.com/office/drawing/2014/main" id="{23C0AA46-B3CF-4C22-B630-0D1D960751CC}"/>
            </a:ext>
          </a:extLst>
        </xdr:cNvPr>
        <xdr:cNvCxnSpPr/>
      </xdr:nvCxnSpPr>
      <xdr:spPr>
        <a:xfrm flipV="1">
          <a:off x="19954239" y="16395064"/>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146066</xdr:rowOff>
    </xdr:from>
    <xdr:ext cx="469744" cy="259045"/>
    <xdr:sp macro="" textlink="">
      <xdr:nvSpPr>
        <xdr:cNvPr id="924" name="【公民館】&#10;一人当たり面積最小値テキスト">
          <a:extLst>
            <a:ext uri="{FF2B5EF4-FFF2-40B4-BE49-F238E27FC236}">
              <a16:creationId xmlns:a16="http://schemas.microsoft.com/office/drawing/2014/main" id="{7590B6AB-5FC5-4FBC-906E-DDA0CCF96EB3}"/>
            </a:ext>
          </a:extLst>
        </xdr:cNvPr>
        <xdr:cNvSpPr txBox="1"/>
      </xdr:nvSpPr>
      <xdr:spPr>
        <a:xfrm>
          <a:off x="19992975" y="17802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142239</xdr:rowOff>
    </xdr:from>
    <xdr:to>
      <xdr:col>116</xdr:col>
      <xdr:colOff>152400</xdr:colOff>
      <xdr:row>108</xdr:row>
      <xdr:rowOff>142239</xdr:rowOff>
    </xdr:to>
    <xdr:cxnSp macro="">
      <xdr:nvCxnSpPr>
        <xdr:cNvPr id="925" name="直線コネクタ 924">
          <a:extLst>
            <a:ext uri="{FF2B5EF4-FFF2-40B4-BE49-F238E27FC236}">
              <a16:creationId xmlns:a16="http://schemas.microsoft.com/office/drawing/2014/main" id="{03AFDA7A-9B1B-4223-ADAA-31CFE4D7665C}"/>
            </a:ext>
          </a:extLst>
        </xdr:cNvPr>
        <xdr:cNvCxnSpPr/>
      </xdr:nvCxnSpPr>
      <xdr:spPr>
        <a:xfrm>
          <a:off x="19878675" y="178047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926" name="【公民館】&#10;一人当たり面積最大値テキスト">
          <a:extLst>
            <a:ext uri="{FF2B5EF4-FFF2-40B4-BE49-F238E27FC236}">
              <a16:creationId xmlns:a16="http://schemas.microsoft.com/office/drawing/2014/main" id="{2AFC0EA7-144B-449D-83FA-7A9459CED663}"/>
            </a:ext>
          </a:extLst>
        </xdr:cNvPr>
        <xdr:cNvSpPr txBox="1"/>
      </xdr:nvSpPr>
      <xdr:spPr>
        <a:xfrm>
          <a:off x="19992975" y="16163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927" name="直線コネクタ 926">
          <a:extLst>
            <a:ext uri="{FF2B5EF4-FFF2-40B4-BE49-F238E27FC236}">
              <a16:creationId xmlns:a16="http://schemas.microsoft.com/office/drawing/2014/main" id="{AA71D284-65D3-450F-8C93-4BF11FEC7410}"/>
            </a:ext>
          </a:extLst>
        </xdr:cNvPr>
        <xdr:cNvCxnSpPr/>
      </xdr:nvCxnSpPr>
      <xdr:spPr>
        <a:xfrm>
          <a:off x="19878675" y="163950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120666</xdr:rowOff>
    </xdr:from>
    <xdr:ext cx="469744" cy="259045"/>
    <xdr:sp macro="" textlink="">
      <xdr:nvSpPr>
        <xdr:cNvPr id="928" name="【公民館】&#10;一人当たり面積平均値テキスト">
          <a:extLst>
            <a:ext uri="{FF2B5EF4-FFF2-40B4-BE49-F238E27FC236}">
              <a16:creationId xmlns:a16="http://schemas.microsoft.com/office/drawing/2014/main" id="{D9965B1B-74D2-4EE1-9EE8-34B27210E5E7}"/>
            </a:ext>
          </a:extLst>
        </xdr:cNvPr>
        <xdr:cNvSpPr txBox="1"/>
      </xdr:nvSpPr>
      <xdr:spPr>
        <a:xfrm>
          <a:off x="19992975" y="172688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97789</xdr:rowOff>
    </xdr:from>
    <xdr:to>
      <xdr:col>116</xdr:col>
      <xdr:colOff>114300</xdr:colOff>
      <xdr:row>107</xdr:row>
      <xdr:rowOff>27939</xdr:rowOff>
    </xdr:to>
    <xdr:sp macro="" textlink="">
      <xdr:nvSpPr>
        <xdr:cNvPr id="929" name="フローチャート: 判断 928">
          <a:extLst>
            <a:ext uri="{FF2B5EF4-FFF2-40B4-BE49-F238E27FC236}">
              <a16:creationId xmlns:a16="http://schemas.microsoft.com/office/drawing/2014/main" id="{FB032A1C-73A7-4089-B21F-93F9D5CAB092}"/>
            </a:ext>
          </a:extLst>
        </xdr:cNvPr>
        <xdr:cNvSpPr/>
      </xdr:nvSpPr>
      <xdr:spPr>
        <a:xfrm>
          <a:off x="19897725" y="174142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104139</xdr:rowOff>
    </xdr:from>
    <xdr:to>
      <xdr:col>112</xdr:col>
      <xdr:colOff>38100</xdr:colOff>
      <xdr:row>107</xdr:row>
      <xdr:rowOff>34289</xdr:rowOff>
    </xdr:to>
    <xdr:sp macro="" textlink="">
      <xdr:nvSpPr>
        <xdr:cNvPr id="930" name="フローチャート: 判断 929">
          <a:extLst>
            <a:ext uri="{FF2B5EF4-FFF2-40B4-BE49-F238E27FC236}">
              <a16:creationId xmlns:a16="http://schemas.microsoft.com/office/drawing/2014/main" id="{2B2DE86D-F574-4980-A6D5-310ABEC82F72}"/>
            </a:ext>
          </a:extLst>
        </xdr:cNvPr>
        <xdr:cNvSpPr/>
      </xdr:nvSpPr>
      <xdr:spPr>
        <a:xfrm>
          <a:off x="19154775" y="1742376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111761</xdr:rowOff>
    </xdr:from>
    <xdr:to>
      <xdr:col>107</xdr:col>
      <xdr:colOff>101600</xdr:colOff>
      <xdr:row>107</xdr:row>
      <xdr:rowOff>41911</xdr:rowOff>
    </xdr:to>
    <xdr:sp macro="" textlink="">
      <xdr:nvSpPr>
        <xdr:cNvPr id="931" name="フローチャート: 判断 930">
          <a:extLst>
            <a:ext uri="{FF2B5EF4-FFF2-40B4-BE49-F238E27FC236}">
              <a16:creationId xmlns:a16="http://schemas.microsoft.com/office/drawing/2014/main" id="{63DD72EA-C66A-4359-AC17-DD20CB7DD596}"/>
            </a:ext>
          </a:extLst>
        </xdr:cNvPr>
        <xdr:cNvSpPr/>
      </xdr:nvSpPr>
      <xdr:spPr>
        <a:xfrm>
          <a:off x="18345150" y="1742821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121920</xdr:rowOff>
    </xdr:from>
    <xdr:to>
      <xdr:col>102</xdr:col>
      <xdr:colOff>165100</xdr:colOff>
      <xdr:row>107</xdr:row>
      <xdr:rowOff>52070</xdr:rowOff>
    </xdr:to>
    <xdr:sp macro="" textlink="">
      <xdr:nvSpPr>
        <xdr:cNvPr id="932" name="フローチャート: 判断 931">
          <a:extLst>
            <a:ext uri="{FF2B5EF4-FFF2-40B4-BE49-F238E27FC236}">
              <a16:creationId xmlns:a16="http://schemas.microsoft.com/office/drawing/2014/main" id="{27CE331D-0AF6-4B28-B8A2-F7B22E5AC016}"/>
            </a:ext>
          </a:extLst>
        </xdr:cNvPr>
        <xdr:cNvSpPr/>
      </xdr:nvSpPr>
      <xdr:spPr>
        <a:xfrm>
          <a:off x="17554575" y="1744154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124461</xdr:rowOff>
    </xdr:from>
    <xdr:to>
      <xdr:col>98</xdr:col>
      <xdr:colOff>38100</xdr:colOff>
      <xdr:row>107</xdr:row>
      <xdr:rowOff>54611</xdr:rowOff>
    </xdr:to>
    <xdr:sp macro="" textlink="">
      <xdr:nvSpPr>
        <xdr:cNvPr id="933" name="フローチャート: 判断 932">
          <a:extLst>
            <a:ext uri="{FF2B5EF4-FFF2-40B4-BE49-F238E27FC236}">
              <a16:creationId xmlns:a16="http://schemas.microsoft.com/office/drawing/2014/main" id="{5C3BC507-81CF-41A0-9EC0-9971F74329EB}"/>
            </a:ext>
          </a:extLst>
        </xdr:cNvPr>
        <xdr:cNvSpPr/>
      </xdr:nvSpPr>
      <xdr:spPr>
        <a:xfrm>
          <a:off x="16754475" y="1743773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4E4B5265-BC12-4854-B1C4-B34D2E64AD3B}"/>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F220BA66-C41D-4505-9BFA-7DE7F52E6508}"/>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58760073-8B7B-4A36-B6AF-349991B60828}"/>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D281AF67-2A48-4ADD-BA2B-1F50542ACD42}"/>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4F7B7DB7-9805-4374-9971-C0F34F8EB437}"/>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118111</xdr:rowOff>
    </xdr:from>
    <xdr:to>
      <xdr:col>116</xdr:col>
      <xdr:colOff>114300</xdr:colOff>
      <xdr:row>107</xdr:row>
      <xdr:rowOff>48261</xdr:rowOff>
    </xdr:to>
    <xdr:sp macro="" textlink="">
      <xdr:nvSpPr>
        <xdr:cNvPr id="939" name="楕円 938">
          <a:extLst>
            <a:ext uri="{FF2B5EF4-FFF2-40B4-BE49-F238E27FC236}">
              <a16:creationId xmlns:a16="http://schemas.microsoft.com/office/drawing/2014/main" id="{EFD35091-4993-46C8-AA27-C95A08FDEE49}"/>
            </a:ext>
          </a:extLst>
        </xdr:cNvPr>
        <xdr:cNvSpPr/>
      </xdr:nvSpPr>
      <xdr:spPr>
        <a:xfrm>
          <a:off x="19897725" y="1743773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96538</xdr:rowOff>
    </xdr:from>
    <xdr:ext cx="469744" cy="259045"/>
    <xdr:sp macro="" textlink="">
      <xdr:nvSpPr>
        <xdr:cNvPr id="940" name="【公民館】&#10;一人当たり面積該当値テキスト">
          <a:extLst>
            <a:ext uri="{FF2B5EF4-FFF2-40B4-BE49-F238E27FC236}">
              <a16:creationId xmlns:a16="http://schemas.microsoft.com/office/drawing/2014/main" id="{ACA0CFBC-09BF-4BE6-94ED-22DA921802B2}"/>
            </a:ext>
          </a:extLst>
        </xdr:cNvPr>
        <xdr:cNvSpPr txBox="1"/>
      </xdr:nvSpPr>
      <xdr:spPr>
        <a:xfrm>
          <a:off x="19992975" y="17412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123189</xdr:rowOff>
    </xdr:from>
    <xdr:to>
      <xdr:col>112</xdr:col>
      <xdr:colOff>38100</xdr:colOff>
      <xdr:row>107</xdr:row>
      <xdr:rowOff>53339</xdr:rowOff>
    </xdr:to>
    <xdr:sp macro="" textlink="">
      <xdr:nvSpPr>
        <xdr:cNvPr id="941" name="楕円 940">
          <a:extLst>
            <a:ext uri="{FF2B5EF4-FFF2-40B4-BE49-F238E27FC236}">
              <a16:creationId xmlns:a16="http://schemas.microsoft.com/office/drawing/2014/main" id="{9FD23C12-CF40-4C78-81B3-800C829C8533}"/>
            </a:ext>
          </a:extLst>
        </xdr:cNvPr>
        <xdr:cNvSpPr/>
      </xdr:nvSpPr>
      <xdr:spPr>
        <a:xfrm>
          <a:off x="19154775" y="1744281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168911</xdr:rowOff>
    </xdr:from>
    <xdr:to>
      <xdr:col>116</xdr:col>
      <xdr:colOff>63500</xdr:colOff>
      <xdr:row>107</xdr:row>
      <xdr:rowOff>2539</xdr:rowOff>
    </xdr:to>
    <xdr:cxnSp macro="">
      <xdr:nvCxnSpPr>
        <xdr:cNvPr id="942" name="直線コネクタ 941">
          <a:extLst>
            <a:ext uri="{FF2B5EF4-FFF2-40B4-BE49-F238E27FC236}">
              <a16:creationId xmlns:a16="http://schemas.microsoft.com/office/drawing/2014/main" id="{9CC86365-3516-438E-930E-2A8A7F3ABBCE}"/>
            </a:ext>
          </a:extLst>
        </xdr:cNvPr>
        <xdr:cNvCxnSpPr/>
      </xdr:nvCxnSpPr>
      <xdr:spPr>
        <a:xfrm flipV="1">
          <a:off x="19202400" y="17485361"/>
          <a:ext cx="752475" cy="5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128270</xdr:rowOff>
    </xdr:from>
    <xdr:to>
      <xdr:col>107</xdr:col>
      <xdr:colOff>101600</xdr:colOff>
      <xdr:row>107</xdr:row>
      <xdr:rowOff>58420</xdr:rowOff>
    </xdr:to>
    <xdr:sp macro="" textlink="">
      <xdr:nvSpPr>
        <xdr:cNvPr id="943" name="楕円 942">
          <a:extLst>
            <a:ext uri="{FF2B5EF4-FFF2-40B4-BE49-F238E27FC236}">
              <a16:creationId xmlns:a16="http://schemas.microsoft.com/office/drawing/2014/main" id="{C68A38C3-1382-4F43-B673-0FB745EB3405}"/>
            </a:ext>
          </a:extLst>
        </xdr:cNvPr>
        <xdr:cNvSpPr/>
      </xdr:nvSpPr>
      <xdr:spPr>
        <a:xfrm>
          <a:off x="18345150" y="174415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2539</xdr:rowOff>
    </xdr:from>
    <xdr:to>
      <xdr:col>111</xdr:col>
      <xdr:colOff>177800</xdr:colOff>
      <xdr:row>107</xdr:row>
      <xdr:rowOff>7620</xdr:rowOff>
    </xdr:to>
    <xdr:cxnSp macro="">
      <xdr:nvCxnSpPr>
        <xdr:cNvPr id="944" name="直線コネクタ 943">
          <a:extLst>
            <a:ext uri="{FF2B5EF4-FFF2-40B4-BE49-F238E27FC236}">
              <a16:creationId xmlns:a16="http://schemas.microsoft.com/office/drawing/2014/main" id="{F5386D32-B94E-41B9-8C75-6CDF159F51B5}"/>
            </a:ext>
          </a:extLst>
        </xdr:cNvPr>
        <xdr:cNvCxnSpPr/>
      </xdr:nvCxnSpPr>
      <xdr:spPr>
        <a:xfrm flipV="1">
          <a:off x="18392775" y="17490439"/>
          <a:ext cx="809625" cy="8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133350</xdr:rowOff>
    </xdr:from>
    <xdr:to>
      <xdr:col>102</xdr:col>
      <xdr:colOff>165100</xdr:colOff>
      <xdr:row>107</xdr:row>
      <xdr:rowOff>63500</xdr:rowOff>
    </xdr:to>
    <xdr:sp macro="" textlink="">
      <xdr:nvSpPr>
        <xdr:cNvPr id="945" name="楕円 944">
          <a:extLst>
            <a:ext uri="{FF2B5EF4-FFF2-40B4-BE49-F238E27FC236}">
              <a16:creationId xmlns:a16="http://schemas.microsoft.com/office/drawing/2014/main" id="{E5D7619F-D805-4431-A166-52AE2271238E}"/>
            </a:ext>
          </a:extLst>
        </xdr:cNvPr>
        <xdr:cNvSpPr/>
      </xdr:nvSpPr>
      <xdr:spPr>
        <a:xfrm>
          <a:off x="17554575" y="1744980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7620</xdr:rowOff>
    </xdr:from>
    <xdr:to>
      <xdr:col>107</xdr:col>
      <xdr:colOff>50800</xdr:colOff>
      <xdr:row>107</xdr:row>
      <xdr:rowOff>12700</xdr:rowOff>
    </xdr:to>
    <xdr:cxnSp macro="">
      <xdr:nvCxnSpPr>
        <xdr:cNvPr id="946" name="直線コネクタ 945">
          <a:extLst>
            <a:ext uri="{FF2B5EF4-FFF2-40B4-BE49-F238E27FC236}">
              <a16:creationId xmlns:a16="http://schemas.microsoft.com/office/drawing/2014/main" id="{C42150B1-DE7B-416E-A881-9CCDB029DB05}"/>
            </a:ext>
          </a:extLst>
        </xdr:cNvPr>
        <xdr:cNvCxnSpPr/>
      </xdr:nvCxnSpPr>
      <xdr:spPr>
        <a:xfrm flipV="1">
          <a:off x="17602200" y="1749869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137161</xdr:rowOff>
    </xdr:from>
    <xdr:to>
      <xdr:col>98</xdr:col>
      <xdr:colOff>38100</xdr:colOff>
      <xdr:row>107</xdr:row>
      <xdr:rowOff>67311</xdr:rowOff>
    </xdr:to>
    <xdr:sp macro="" textlink="">
      <xdr:nvSpPr>
        <xdr:cNvPr id="947" name="楕円 946">
          <a:extLst>
            <a:ext uri="{FF2B5EF4-FFF2-40B4-BE49-F238E27FC236}">
              <a16:creationId xmlns:a16="http://schemas.microsoft.com/office/drawing/2014/main" id="{EF16A374-7D90-4BA2-8B41-28F2C7971C67}"/>
            </a:ext>
          </a:extLst>
        </xdr:cNvPr>
        <xdr:cNvSpPr/>
      </xdr:nvSpPr>
      <xdr:spPr>
        <a:xfrm>
          <a:off x="16754475" y="1745678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12700</xdr:rowOff>
    </xdr:from>
    <xdr:to>
      <xdr:col>102</xdr:col>
      <xdr:colOff>114300</xdr:colOff>
      <xdr:row>107</xdr:row>
      <xdr:rowOff>16511</xdr:rowOff>
    </xdr:to>
    <xdr:cxnSp macro="">
      <xdr:nvCxnSpPr>
        <xdr:cNvPr id="948" name="直線コネクタ 947">
          <a:extLst>
            <a:ext uri="{FF2B5EF4-FFF2-40B4-BE49-F238E27FC236}">
              <a16:creationId xmlns:a16="http://schemas.microsoft.com/office/drawing/2014/main" id="{E9A4815D-0E38-4122-A2D8-F053F5492D87}"/>
            </a:ext>
          </a:extLst>
        </xdr:cNvPr>
        <xdr:cNvCxnSpPr/>
      </xdr:nvCxnSpPr>
      <xdr:spPr>
        <a:xfrm flipV="1">
          <a:off x="16802100" y="17497425"/>
          <a:ext cx="800100"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50816</xdr:rowOff>
    </xdr:from>
    <xdr:ext cx="469744" cy="259045"/>
    <xdr:sp macro="" textlink="">
      <xdr:nvSpPr>
        <xdr:cNvPr id="949" name="n_1aveValue【公民館】&#10;一人当たり面積">
          <a:extLst>
            <a:ext uri="{FF2B5EF4-FFF2-40B4-BE49-F238E27FC236}">
              <a16:creationId xmlns:a16="http://schemas.microsoft.com/office/drawing/2014/main" id="{564DFDBB-8A0F-4468-9C23-B07003B15A9B}"/>
            </a:ext>
          </a:extLst>
        </xdr:cNvPr>
        <xdr:cNvSpPr txBox="1"/>
      </xdr:nvSpPr>
      <xdr:spPr>
        <a:xfrm>
          <a:off x="18983402" y="17192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58438</xdr:rowOff>
    </xdr:from>
    <xdr:ext cx="469744" cy="259045"/>
    <xdr:sp macro="" textlink="">
      <xdr:nvSpPr>
        <xdr:cNvPr id="950" name="n_2aveValue【公民館】&#10;一人当たり面積">
          <a:extLst>
            <a:ext uri="{FF2B5EF4-FFF2-40B4-BE49-F238E27FC236}">
              <a16:creationId xmlns:a16="http://schemas.microsoft.com/office/drawing/2014/main" id="{D96AFA45-B2DB-4463-8C7F-A5C00E7F105B}"/>
            </a:ext>
          </a:extLst>
        </xdr:cNvPr>
        <xdr:cNvSpPr txBox="1"/>
      </xdr:nvSpPr>
      <xdr:spPr>
        <a:xfrm>
          <a:off x="18183302" y="17203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68597</xdr:rowOff>
    </xdr:from>
    <xdr:ext cx="469744" cy="259045"/>
    <xdr:sp macro="" textlink="">
      <xdr:nvSpPr>
        <xdr:cNvPr id="951" name="n_3aveValue【公民館】&#10;一人当たり面積">
          <a:extLst>
            <a:ext uri="{FF2B5EF4-FFF2-40B4-BE49-F238E27FC236}">
              <a16:creationId xmlns:a16="http://schemas.microsoft.com/office/drawing/2014/main" id="{9D157FD5-1BCF-4D6D-9967-70ACF00409AA}"/>
            </a:ext>
          </a:extLst>
        </xdr:cNvPr>
        <xdr:cNvSpPr txBox="1"/>
      </xdr:nvSpPr>
      <xdr:spPr>
        <a:xfrm>
          <a:off x="17383202" y="17210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71138</xdr:rowOff>
    </xdr:from>
    <xdr:ext cx="469744" cy="259045"/>
    <xdr:sp macro="" textlink="">
      <xdr:nvSpPr>
        <xdr:cNvPr id="952" name="n_4aveValue【公民館】&#10;一人当たり面積">
          <a:extLst>
            <a:ext uri="{FF2B5EF4-FFF2-40B4-BE49-F238E27FC236}">
              <a16:creationId xmlns:a16="http://schemas.microsoft.com/office/drawing/2014/main" id="{5BE23D5C-A09F-4664-B660-CEDB402B3A93}"/>
            </a:ext>
          </a:extLst>
        </xdr:cNvPr>
        <xdr:cNvSpPr txBox="1"/>
      </xdr:nvSpPr>
      <xdr:spPr>
        <a:xfrm>
          <a:off x="16592627" y="17212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44466</xdr:rowOff>
    </xdr:from>
    <xdr:ext cx="469744" cy="259045"/>
    <xdr:sp macro="" textlink="">
      <xdr:nvSpPr>
        <xdr:cNvPr id="953" name="n_1mainValue【公民館】&#10;一人当たり面積">
          <a:extLst>
            <a:ext uri="{FF2B5EF4-FFF2-40B4-BE49-F238E27FC236}">
              <a16:creationId xmlns:a16="http://schemas.microsoft.com/office/drawing/2014/main" id="{11A39650-472F-4514-8025-71DF2DCB7A24}"/>
            </a:ext>
          </a:extLst>
        </xdr:cNvPr>
        <xdr:cNvSpPr txBox="1"/>
      </xdr:nvSpPr>
      <xdr:spPr>
        <a:xfrm>
          <a:off x="18983402" y="17535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49547</xdr:rowOff>
    </xdr:from>
    <xdr:ext cx="469744" cy="259045"/>
    <xdr:sp macro="" textlink="">
      <xdr:nvSpPr>
        <xdr:cNvPr id="954" name="n_2mainValue【公民館】&#10;一人当たり面積">
          <a:extLst>
            <a:ext uri="{FF2B5EF4-FFF2-40B4-BE49-F238E27FC236}">
              <a16:creationId xmlns:a16="http://schemas.microsoft.com/office/drawing/2014/main" id="{594711CC-0128-41AB-AFA8-DB701E0F142C}"/>
            </a:ext>
          </a:extLst>
        </xdr:cNvPr>
        <xdr:cNvSpPr txBox="1"/>
      </xdr:nvSpPr>
      <xdr:spPr>
        <a:xfrm>
          <a:off x="18183302" y="17534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54627</xdr:rowOff>
    </xdr:from>
    <xdr:ext cx="469744" cy="259045"/>
    <xdr:sp macro="" textlink="">
      <xdr:nvSpPr>
        <xdr:cNvPr id="955" name="n_3mainValue【公民館】&#10;一人当たり面積">
          <a:extLst>
            <a:ext uri="{FF2B5EF4-FFF2-40B4-BE49-F238E27FC236}">
              <a16:creationId xmlns:a16="http://schemas.microsoft.com/office/drawing/2014/main" id="{26A95B3B-E7C4-4045-8254-8FE6054BCA8C}"/>
            </a:ext>
          </a:extLst>
        </xdr:cNvPr>
        <xdr:cNvSpPr txBox="1"/>
      </xdr:nvSpPr>
      <xdr:spPr>
        <a:xfrm>
          <a:off x="17383202" y="17542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58438</xdr:rowOff>
    </xdr:from>
    <xdr:ext cx="469744" cy="259045"/>
    <xdr:sp macro="" textlink="">
      <xdr:nvSpPr>
        <xdr:cNvPr id="956" name="n_4mainValue【公民館】&#10;一人当たり面積">
          <a:extLst>
            <a:ext uri="{FF2B5EF4-FFF2-40B4-BE49-F238E27FC236}">
              <a16:creationId xmlns:a16="http://schemas.microsoft.com/office/drawing/2014/main" id="{F64BC2BE-4B29-4030-A690-D5E446766E8C}"/>
            </a:ext>
          </a:extLst>
        </xdr:cNvPr>
        <xdr:cNvSpPr txBox="1"/>
      </xdr:nvSpPr>
      <xdr:spPr>
        <a:xfrm>
          <a:off x="16592627" y="17546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C114BB09-59FC-45C2-8F8B-4C4F66701BE0}"/>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FE1EFAE8-E7CB-42AC-A1DE-8A6029D5B672}"/>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99FD9231-835C-43B7-8A2B-C9E34177C07A}"/>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認定こども園・幼稚園・保育所、学校施設、公民館であり、それ以外の類型においては、同水準か下回っている。認定こども園・幼稚園・保育所及び学校施設については、少子化の進行に伴い、施設の統廃合や長寿命化に向けた検討を重ねている。公民館については、地域にある分館等の老朽化が進んでいるため、個別施設計画に基づき、施設の更新や統廃合に取り組んでいる。一人当たりの面積については、学校施設と児童館が低水準となっているが、人口減少の影響により上昇傾向に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B4C0D1D-1079-4226-808A-65C0126B6061}"/>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C34848D-F5C2-4987-A5FE-DE2CC304295B}"/>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CD4E80C-D647-4D5F-A3D4-FF8FFC0B10DE}"/>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EA41080-7D57-41AC-AEA6-352228631AB5}"/>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宮城県松島町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52AAE53-8EB2-4CCE-B92F-6AB27F2D51D4}"/>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EC134F3-85CE-4E53-939D-D0253694633C}"/>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5C3A1A9-DB34-41CC-B1E7-6B4D6B575D55}"/>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9743CFB-0B0F-4893-8947-0CB54444985B}"/>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380A839-3DDF-461F-905A-93FAC4E718FD}"/>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F3A3983-E3BA-4199-98D1-0326E4105E77}"/>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12,885
12,778
53.56
7,260,578
6,938,872
196,230
4,190,050
4,734,888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32028AA-CEBF-4C5A-9AA5-B4D6D5851162}"/>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366D83E-CDD7-4F0A-A477-2EA1D922FA19}"/>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9FAA777-81C9-4EE5-8099-B92A8A977C76}"/>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5FA1B7B-251A-4EF7-B5B6-ABBDE5953D97}"/>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60D65A2-5D02-4C60-ADA8-DE7B8AAA56D8}"/>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9832394-D97D-4DFB-B94A-25300C9E11CD}"/>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419A441-D9AB-4384-B19A-8A4DFB7A83C4}"/>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D8F3B25-72FC-4FFE-8138-09F139993D11}"/>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8966E7F-2EAA-4C37-9707-F2BC1C5EABE2}"/>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5E1D77E-EC80-4FD8-8590-CA1282C7364F}"/>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30371E5-5A0A-4451-840B-93E78BC262B2}"/>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6E74801-DAA3-47C5-B557-008F750B07F9}"/>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A9CD6F3-6702-4191-9476-832DBCC8DB95}"/>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A8545BF-7EFC-43A2-B747-2317ACBAB4CF}"/>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617380F-5E21-490A-811A-09CC30CA3CD7}"/>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60D3C12-5170-431C-8930-D12396F322E9}"/>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6B4FF54-EFC2-47F1-B19E-CAB7F9D2AC36}"/>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A092431-4B12-4F65-983D-CB3F0AD34AAA}"/>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0555EB6-C018-47CB-A54E-B8AAA60943AE}"/>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42B5D91-A059-48CE-83EE-81A8756159C4}"/>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2D03975-0C41-4473-93FB-1F89FB1DA17A}"/>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110BA09-56EE-4AE3-87EE-F43186EB01B6}"/>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27BAC5C-3A20-4486-A58A-17A24974F965}"/>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1CA5628-F7AD-4EBA-8026-EB9C75E91EE3}"/>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D8DCC4E-F351-416F-80A1-EE0C11BCA575}"/>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AE40204-37C3-4144-BEFA-734095CB6102}"/>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72E38BB-B7E6-4271-BE58-13494C14C39F}"/>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BCC82DB-5C4D-42F9-9A78-D61B88D2F0F8}"/>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844CD77-7C39-4A80-9CFA-99C372363D29}"/>
            </a:ext>
          </a:extLst>
        </xdr:cNvPr>
        <xdr:cNvSpPr/>
      </xdr:nvSpPr>
      <xdr:spPr>
        <a:xfrm>
          <a:off x="6858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B078E6E5-D30D-4CA0-9939-14DEDBD550A0}"/>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E6C79257-7EAE-4AF0-86CC-D323D26A6BD9}"/>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14A470A5-097F-4107-828C-ECC63FFA012B}"/>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863E82A7-F7B9-45A1-8FE1-4A32D8A31592}"/>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746466A4-DAF1-4719-8E37-605C0B269DA3}"/>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6F3FF380-BE88-45B0-B6BE-1E77F410B86F}"/>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2A584803-DEC1-42ED-B395-A2693E901E9F}"/>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E13D4104-265C-4120-895E-82424A10CB9E}"/>
            </a:ext>
          </a:extLst>
        </xdr:cNvPr>
        <xdr:cNvSpPr/>
      </xdr:nvSpPr>
      <xdr:spPr>
        <a:xfrm>
          <a:off x="59531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22DC6565-C48F-49C7-BAAD-BFCC2B0F8C9B}"/>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E4F4A862-16F8-42C9-9840-3C8D4707DB9E}"/>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8491E5B0-4C4A-4BE9-A8F3-20BD8ABE17F0}"/>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D8B52275-08E5-44C7-982F-7EA97C5C0067}"/>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45A20DA5-2CB7-4A8B-8DCD-3251C2789898}"/>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740CB56D-A2C6-4F40-892D-1853B065B0A5}"/>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9D18C88B-3DFF-4163-8A66-1FF0EECB7D29}"/>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83F73D82-B63A-4BBC-ADC9-6E1819AB34F4}"/>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629E5D32-6AB8-43E7-ADCD-519ACF9F54A4}"/>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91EF68D3-C41C-49FC-88D9-D8E5A5961E98}"/>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DEB741FD-C18A-4799-9EE4-255792196B06}"/>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61FEC5F9-CA38-464C-B9A6-B1E33DD92EEA}"/>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24B369AE-D397-4B6C-818E-DC62F9A2BF33}"/>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DD7BAC86-B49C-4D63-82FF-1D7168C00795}"/>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7EC69665-834F-40DC-8A32-5573D35FA378}"/>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74CF3673-6B5A-4DF9-8BCE-1C274FB05DA6}"/>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4325EC5D-2C62-485A-8EC6-20E0D7AC19FF}"/>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B9B14848-9918-4586-A123-4B7652F152F6}"/>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B513A8D7-3EAB-4B64-8355-2902FCE8F408}"/>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755536CC-C1F4-4AB8-8400-B9C1DBB5CED4}"/>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89CF9607-A540-4AD8-AE17-0FC5310C1A26}"/>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8F13AA2F-C9F4-4937-B842-21FEE254C954}"/>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E910CAAD-B40E-4B88-88BC-6103D8EBABEE}"/>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EFA6072F-8AEB-43CC-B647-A942B42C10AD}"/>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154305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D35F6283-E224-47F1-A2E9-340875529DC7}"/>
            </a:ext>
          </a:extLst>
        </xdr:cNvPr>
        <xdr:cNvCxnSpPr/>
      </xdr:nvCxnSpPr>
      <xdr:spPr>
        <a:xfrm flipV="1">
          <a:off x="4180840" y="8907780"/>
          <a:ext cx="0" cy="1541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ABFA1806-573A-48D9-B452-4F5766D8EB82}"/>
            </a:ext>
          </a:extLst>
        </xdr:cNvPr>
        <xdr:cNvSpPr txBox="1"/>
      </xdr:nvSpPr>
      <xdr:spPr>
        <a:xfrm>
          <a:off x="42195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D07E6081-313F-4878-AE0C-32D6B5ACA1DF}"/>
            </a:ext>
          </a:extLst>
        </xdr:cNvPr>
        <xdr:cNvCxnSpPr/>
      </xdr:nvCxnSpPr>
      <xdr:spPr>
        <a:xfrm>
          <a:off x="4105275"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100982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F0B95A74-CA0F-4C2F-8F93-4457FEC3E254}"/>
            </a:ext>
          </a:extLst>
        </xdr:cNvPr>
        <xdr:cNvSpPr txBox="1"/>
      </xdr:nvSpPr>
      <xdr:spPr>
        <a:xfrm>
          <a:off x="4219575" y="869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154305</xdr:rowOff>
    </xdr:from>
    <xdr:to>
      <xdr:col>24</xdr:col>
      <xdr:colOff>152400</xdr:colOff>
      <xdr:row>54</xdr:row>
      <xdr:rowOff>154305</xdr:rowOff>
    </xdr:to>
    <xdr:cxnSp macro="">
      <xdr:nvCxnSpPr>
        <xdr:cNvPr id="77" name="直線コネクタ 76">
          <a:extLst>
            <a:ext uri="{FF2B5EF4-FFF2-40B4-BE49-F238E27FC236}">
              <a16:creationId xmlns:a16="http://schemas.microsoft.com/office/drawing/2014/main" id="{6E340382-411A-4589-B7AE-D1FC0A787DB0}"/>
            </a:ext>
          </a:extLst>
        </xdr:cNvPr>
        <xdr:cNvCxnSpPr/>
      </xdr:nvCxnSpPr>
      <xdr:spPr>
        <a:xfrm>
          <a:off x="4105275" y="89077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70502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768DBB41-3108-405E-9D40-C78792C842CA}"/>
            </a:ext>
          </a:extLst>
        </xdr:cNvPr>
        <xdr:cNvSpPr txBox="1"/>
      </xdr:nvSpPr>
      <xdr:spPr>
        <a:xfrm>
          <a:off x="4219575" y="9792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79" name="フローチャート: 判断 78">
          <a:extLst>
            <a:ext uri="{FF2B5EF4-FFF2-40B4-BE49-F238E27FC236}">
              <a16:creationId xmlns:a16="http://schemas.microsoft.com/office/drawing/2014/main" id="{6AF3347B-C5D8-45E3-81AE-0CF315ED6CEF}"/>
            </a:ext>
          </a:extLst>
        </xdr:cNvPr>
        <xdr:cNvSpPr/>
      </xdr:nvSpPr>
      <xdr:spPr>
        <a:xfrm>
          <a:off x="4124325" y="98171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107315</xdr:rowOff>
    </xdr:from>
    <xdr:to>
      <xdr:col>20</xdr:col>
      <xdr:colOff>38100</xdr:colOff>
      <xdr:row>61</xdr:row>
      <xdr:rowOff>37465</xdr:rowOff>
    </xdr:to>
    <xdr:sp macro="" textlink="">
      <xdr:nvSpPr>
        <xdr:cNvPr id="80" name="フローチャート: 判断 79">
          <a:extLst>
            <a:ext uri="{FF2B5EF4-FFF2-40B4-BE49-F238E27FC236}">
              <a16:creationId xmlns:a16="http://schemas.microsoft.com/office/drawing/2014/main" id="{B160EEAD-A2B8-47AF-8B4B-9527F57B380B}"/>
            </a:ext>
          </a:extLst>
        </xdr:cNvPr>
        <xdr:cNvSpPr/>
      </xdr:nvSpPr>
      <xdr:spPr>
        <a:xfrm>
          <a:off x="3381375" y="98291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69215</xdr:rowOff>
    </xdr:from>
    <xdr:to>
      <xdr:col>15</xdr:col>
      <xdr:colOff>101600</xdr:colOff>
      <xdr:row>60</xdr:row>
      <xdr:rowOff>170815</xdr:rowOff>
    </xdr:to>
    <xdr:sp macro="" textlink="">
      <xdr:nvSpPr>
        <xdr:cNvPr id="81" name="フローチャート: 判断 80">
          <a:extLst>
            <a:ext uri="{FF2B5EF4-FFF2-40B4-BE49-F238E27FC236}">
              <a16:creationId xmlns:a16="http://schemas.microsoft.com/office/drawing/2014/main" id="{BF814691-4976-4451-977E-1B33D90715BA}"/>
            </a:ext>
          </a:extLst>
        </xdr:cNvPr>
        <xdr:cNvSpPr/>
      </xdr:nvSpPr>
      <xdr:spPr>
        <a:xfrm>
          <a:off x="2571750" y="97910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86360</xdr:rowOff>
    </xdr:from>
    <xdr:to>
      <xdr:col>10</xdr:col>
      <xdr:colOff>165100</xdr:colOff>
      <xdr:row>61</xdr:row>
      <xdr:rowOff>16510</xdr:rowOff>
    </xdr:to>
    <xdr:sp macro="" textlink="">
      <xdr:nvSpPr>
        <xdr:cNvPr id="82" name="フローチャート: 判断 81">
          <a:extLst>
            <a:ext uri="{FF2B5EF4-FFF2-40B4-BE49-F238E27FC236}">
              <a16:creationId xmlns:a16="http://schemas.microsoft.com/office/drawing/2014/main" id="{6FDE3977-5DC6-4AF5-BFBD-ECBD5DE7C20F}"/>
            </a:ext>
          </a:extLst>
        </xdr:cNvPr>
        <xdr:cNvSpPr/>
      </xdr:nvSpPr>
      <xdr:spPr>
        <a:xfrm>
          <a:off x="1781175" y="98082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61595</xdr:rowOff>
    </xdr:from>
    <xdr:to>
      <xdr:col>6</xdr:col>
      <xdr:colOff>38100</xdr:colOff>
      <xdr:row>60</xdr:row>
      <xdr:rowOff>163195</xdr:rowOff>
    </xdr:to>
    <xdr:sp macro="" textlink="">
      <xdr:nvSpPr>
        <xdr:cNvPr id="83" name="フローチャート: 判断 82">
          <a:extLst>
            <a:ext uri="{FF2B5EF4-FFF2-40B4-BE49-F238E27FC236}">
              <a16:creationId xmlns:a16="http://schemas.microsoft.com/office/drawing/2014/main" id="{E2F2F417-F4AD-495E-A6D4-9444C9F4F262}"/>
            </a:ext>
          </a:extLst>
        </xdr:cNvPr>
        <xdr:cNvSpPr/>
      </xdr:nvSpPr>
      <xdr:spPr>
        <a:xfrm>
          <a:off x="981075" y="978979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CC037A9B-1A51-4810-BA43-C2CC5A0DDB19}"/>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57B68A50-4F0F-4E15-A888-F240CFBB743C}"/>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0257B47D-A930-4566-AE24-902B37E81B2F}"/>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99381E36-6A1F-4F03-93EE-DD2C6B3305D3}"/>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FB4FACEA-4318-449D-A002-41ACAB51AA0F}"/>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105410</xdr:rowOff>
    </xdr:from>
    <xdr:to>
      <xdr:col>24</xdr:col>
      <xdr:colOff>114300</xdr:colOff>
      <xdr:row>59</xdr:row>
      <xdr:rowOff>35560</xdr:rowOff>
    </xdr:to>
    <xdr:sp macro="" textlink="">
      <xdr:nvSpPr>
        <xdr:cNvPr id="89" name="楕円 88">
          <a:extLst>
            <a:ext uri="{FF2B5EF4-FFF2-40B4-BE49-F238E27FC236}">
              <a16:creationId xmlns:a16="http://schemas.microsoft.com/office/drawing/2014/main" id="{D8774ECB-FD95-4755-B100-5AB7D6AA894D}"/>
            </a:ext>
          </a:extLst>
        </xdr:cNvPr>
        <xdr:cNvSpPr/>
      </xdr:nvSpPr>
      <xdr:spPr>
        <a:xfrm>
          <a:off x="4124325" y="95034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128287</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95163B85-8140-41DD-B41C-F639C85B99B3}"/>
            </a:ext>
          </a:extLst>
        </xdr:cNvPr>
        <xdr:cNvSpPr txBox="1"/>
      </xdr:nvSpPr>
      <xdr:spPr>
        <a:xfrm>
          <a:off x="4219575" y="9364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63500</xdr:rowOff>
    </xdr:from>
    <xdr:to>
      <xdr:col>20</xdr:col>
      <xdr:colOff>38100</xdr:colOff>
      <xdr:row>58</xdr:row>
      <xdr:rowOff>165100</xdr:rowOff>
    </xdr:to>
    <xdr:sp macro="" textlink="">
      <xdr:nvSpPr>
        <xdr:cNvPr id="91" name="楕円 90">
          <a:extLst>
            <a:ext uri="{FF2B5EF4-FFF2-40B4-BE49-F238E27FC236}">
              <a16:creationId xmlns:a16="http://schemas.microsoft.com/office/drawing/2014/main" id="{C43A5E82-365C-404D-90C0-E0355FE0DF87}"/>
            </a:ext>
          </a:extLst>
        </xdr:cNvPr>
        <xdr:cNvSpPr/>
      </xdr:nvSpPr>
      <xdr:spPr>
        <a:xfrm>
          <a:off x="3381375" y="94678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114300</xdr:rowOff>
    </xdr:from>
    <xdr:to>
      <xdr:col>24</xdr:col>
      <xdr:colOff>63500</xdr:colOff>
      <xdr:row>58</xdr:row>
      <xdr:rowOff>156210</xdr:rowOff>
    </xdr:to>
    <xdr:cxnSp macro="">
      <xdr:nvCxnSpPr>
        <xdr:cNvPr id="92" name="直線コネクタ 91">
          <a:extLst>
            <a:ext uri="{FF2B5EF4-FFF2-40B4-BE49-F238E27FC236}">
              <a16:creationId xmlns:a16="http://schemas.microsoft.com/office/drawing/2014/main" id="{31525670-03B3-4E9F-9E3F-DF768EE1DCF3}"/>
            </a:ext>
          </a:extLst>
        </xdr:cNvPr>
        <xdr:cNvCxnSpPr/>
      </xdr:nvCxnSpPr>
      <xdr:spPr>
        <a:xfrm>
          <a:off x="3429000" y="9515475"/>
          <a:ext cx="752475" cy="4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21590</xdr:rowOff>
    </xdr:from>
    <xdr:to>
      <xdr:col>15</xdr:col>
      <xdr:colOff>101600</xdr:colOff>
      <xdr:row>58</xdr:row>
      <xdr:rowOff>123190</xdr:rowOff>
    </xdr:to>
    <xdr:sp macro="" textlink="">
      <xdr:nvSpPr>
        <xdr:cNvPr id="93" name="楕円 92">
          <a:extLst>
            <a:ext uri="{FF2B5EF4-FFF2-40B4-BE49-F238E27FC236}">
              <a16:creationId xmlns:a16="http://schemas.microsoft.com/office/drawing/2014/main" id="{C033E866-4309-4C0B-B704-D99EB08FBD8B}"/>
            </a:ext>
          </a:extLst>
        </xdr:cNvPr>
        <xdr:cNvSpPr/>
      </xdr:nvSpPr>
      <xdr:spPr>
        <a:xfrm>
          <a:off x="2571750" y="942276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72390</xdr:rowOff>
    </xdr:from>
    <xdr:to>
      <xdr:col>19</xdr:col>
      <xdr:colOff>177800</xdr:colOff>
      <xdr:row>58</xdr:row>
      <xdr:rowOff>114300</xdr:rowOff>
    </xdr:to>
    <xdr:cxnSp macro="">
      <xdr:nvCxnSpPr>
        <xdr:cNvPr id="94" name="直線コネクタ 93">
          <a:extLst>
            <a:ext uri="{FF2B5EF4-FFF2-40B4-BE49-F238E27FC236}">
              <a16:creationId xmlns:a16="http://schemas.microsoft.com/office/drawing/2014/main" id="{FA9EBAB0-B40F-4681-8F68-1E03B378575B}"/>
            </a:ext>
          </a:extLst>
        </xdr:cNvPr>
        <xdr:cNvCxnSpPr/>
      </xdr:nvCxnSpPr>
      <xdr:spPr>
        <a:xfrm>
          <a:off x="2619375" y="9470390"/>
          <a:ext cx="809625" cy="4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151130</xdr:rowOff>
    </xdr:from>
    <xdr:to>
      <xdr:col>10</xdr:col>
      <xdr:colOff>165100</xdr:colOff>
      <xdr:row>58</xdr:row>
      <xdr:rowOff>81280</xdr:rowOff>
    </xdr:to>
    <xdr:sp macro="" textlink="">
      <xdr:nvSpPr>
        <xdr:cNvPr id="95" name="楕円 94">
          <a:extLst>
            <a:ext uri="{FF2B5EF4-FFF2-40B4-BE49-F238E27FC236}">
              <a16:creationId xmlns:a16="http://schemas.microsoft.com/office/drawing/2014/main" id="{661A0410-11F5-4840-B746-8901A3F30EE1}"/>
            </a:ext>
          </a:extLst>
        </xdr:cNvPr>
        <xdr:cNvSpPr/>
      </xdr:nvSpPr>
      <xdr:spPr>
        <a:xfrm>
          <a:off x="1781175" y="93903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30480</xdr:rowOff>
    </xdr:from>
    <xdr:to>
      <xdr:col>15</xdr:col>
      <xdr:colOff>50800</xdr:colOff>
      <xdr:row>58</xdr:row>
      <xdr:rowOff>72390</xdr:rowOff>
    </xdr:to>
    <xdr:cxnSp macro="">
      <xdr:nvCxnSpPr>
        <xdr:cNvPr id="96" name="直線コネクタ 95">
          <a:extLst>
            <a:ext uri="{FF2B5EF4-FFF2-40B4-BE49-F238E27FC236}">
              <a16:creationId xmlns:a16="http://schemas.microsoft.com/office/drawing/2014/main" id="{AA47DDCF-028E-47B9-BFE5-CFF7ADF2C7FD}"/>
            </a:ext>
          </a:extLst>
        </xdr:cNvPr>
        <xdr:cNvCxnSpPr/>
      </xdr:nvCxnSpPr>
      <xdr:spPr>
        <a:xfrm>
          <a:off x="1828800" y="9428480"/>
          <a:ext cx="790575"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109220</xdr:rowOff>
    </xdr:from>
    <xdr:to>
      <xdr:col>6</xdr:col>
      <xdr:colOff>38100</xdr:colOff>
      <xdr:row>58</xdr:row>
      <xdr:rowOff>39370</xdr:rowOff>
    </xdr:to>
    <xdr:sp macro="" textlink="">
      <xdr:nvSpPr>
        <xdr:cNvPr id="97" name="楕円 96">
          <a:extLst>
            <a:ext uri="{FF2B5EF4-FFF2-40B4-BE49-F238E27FC236}">
              <a16:creationId xmlns:a16="http://schemas.microsoft.com/office/drawing/2014/main" id="{610ED73E-DCA6-44DE-8C36-40225DACF492}"/>
            </a:ext>
          </a:extLst>
        </xdr:cNvPr>
        <xdr:cNvSpPr/>
      </xdr:nvSpPr>
      <xdr:spPr>
        <a:xfrm>
          <a:off x="981075" y="93452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160020</xdr:rowOff>
    </xdr:from>
    <xdr:to>
      <xdr:col>10</xdr:col>
      <xdr:colOff>114300</xdr:colOff>
      <xdr:row>58</xdr:row>
      <xdr:rowOff>30480</xdr:rowOff>
    </xdr:to>
    <xdr:cxnSp macro="">
      <xdr:nvCxnSpPr>
        <xdr:cNvPr id="98" name="直線コネクタ 97">
          <a:extLst>
            <a:ext uri="{FF2B5EF4-FFF2-40B4-BE49-F238E27FC236}">
              <a16:creationId xmlns:a16="http://schemas.microsoft.com/office/drawing/2014/main" id="{1A4F4734-3AF2-49F8-BA07-E1AEE9621B73}"/>
            </a:ext>
          </a:extLst>
        </xdr:cNvPr>
        <xdr:cNvCxnSpPr/>
      </xdr:nvCxnSpPr>
      <xdr:spPr>
        <a:xfrm>
          <a:off x="1028700" y="9402445"/>
          <a:ext cx="800100"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28592</xdr:rowOff>
    </xdr:from>
    <xdr:ext cx="405111" cy="259045"/>
    <xdr:sp macro="" textlink="">
      <xdr:nvSpPr>
        <xdr:cNvPr id="99" name="n_1aveValue【体育館・プール】&#10;有形固定資産減価償却率">
          <a:extLst>
            <a:ext uri="{FF2B5EF4-FFF2-40B4-BE49-F238E27FC236}">
              <a16:creationId xmlns:a16="http://schemas.microsoft.com/office/drawing/2014/main" id="{9FB9166F-538E-4CF9-8C98-F120970719A0}"/>
            </a:ext>
          </a:extLst>
        </xdr:cNvPr>
        <xdr:cNvSpPr txBox="1"/>
      </xdr:nvSpPr>
      <xdr:spPr>
        <a:xfrm>
          <a:off x="3239144" y="991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161942</xdr:rowOff>
    </xdr:from>
    <xdr:ext cx="405111" cy="259045"/>
    <xdr:sp macro="" textlink="">
      <xdr:nvSpPr>
        <xdr:cNvPr id="100" name="n_2aveValue【体育館・プール】&#10;有形固定資産減価償却率">
          <a:extLst>
            <a:ext uri="{FF2B5EF4-FFF2-40B4-BE49-F238E27FC236}">
              <a16:creationId xmlns:a16="http://schemas.microsoft.com/office/drawing/2014/main" id="{90AB9ACA-1A17-4E1D-A890-1B4643075C06}"/>
            </a:ext>
          </a:extLst>
        </xdr:cNvPr>
        <xdr:cNvSpPr txBox="1"/>
      </xdr:nvSpPr>
      <xdr:spPr>
        <a:xfrm>
          <a:off x="2439044" y="9883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7637</xdr:rowOff>
    </xdr:from>
    <xdr:ext cx="405111" cy="259045"/>
    <xdr:sp macro="" textlink="">
      <xdr:nvSpPr>
        <xdr:cNvPr id="101" name="n_3aveValue【体育館・プール】&#10;有形固定資産減価償却率">
          <a:extLst>
            <a:ext uri="{FF2B5EF4-FFF2-40B4-BE49-F238E27FC236}">
              <a16:creationId xmlns:a16="http://schemas.microsoft.com/office/drawing/2014/main" id="{B3F2DF4F-AADD-4858-A87D-B34B18EC0B8F}"/>
            </a:ext>
          </a:extLst>
        </xdr:cNvPr>
        <xdr:cNvSpPr txBox="1"/>
      </xdr:nvSpPr>
      <xdr:spPr>
        <a:xfrm>
          <a:off x="1648469" y="9897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154322</xdr:rowOff>
    </xdr:from>
    <xdr:ext cx="405111" cy="259045"/>
    <xdr:sp macro="" textlink="">
      <xdr:nvSpPr>
        <xdr:cNvPr id="102" name="n_4aveValue【体育館・プール】&#10;有形固定資産減価償却率">
          <a:extLst>
            <a:ext uri="{FF2B5EF4-FFF2-40B4-BE49-F238E27FC236}">
              <a16:creationId xmlns:a16="http://schemas.microsoft.com/office/drawing/2014/main" id="{003A1235-5935-40FB-8443-639FBF2FCDA7}"/>
            </a:ext>
          </a:extLst>
        </xdr:cNvPr>
        <xdr:cNvSpPr txBox="1"/>
      </xdr:nvSpPr>
      <xdr:spPr>
        <a:xfrm>
          <a:off x="848369" y="9879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10177</xdr:rowOff>
    </xdr:from>
    <xdr:ext cx="405111" cy="259045"/>
    <xdr:sp macro="" textlink="">
      <xdr:nvSpPr>
        <xdr:cNvPr id="103" name="n_1mainValue【体育館・プール】&#10;有形固定資産減価償却率">
          <a:extLst>
            <a:ext uri="{FF2B5EF4-FFF2-40B4-BE49-F238E27FC236}">
              <a16:creationId xmlns:a16="http://schemas.microsoft.com/office/drawing/2014/main" id="{6B7E24BF-AC8A-490A-A0A6-38AA277C7293}"/>
            </a:ext>
          </a:extLst>
        </xdr:cNvPr>
        <xdr:cNvSpPr txBox="1"/>
      </xdr:nvSpPr>
      <xdr:spPr>
        <a:xfrm>
          <a:off x="3239144" y="9246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139717</xdr:rowOff>
    </xdr:from>
    <xdr:ext cx="405111" cy="259045"/>
    <xdr:sp macro="" textlink="">
      <xdr:nvSpPr>
        <xdr:cNvPr id="104" name="n_2mainValue【体育館・プール】&#10;有形固定資産減価償却率">
          <a:extLst>
            <a:ext uri="{FF2B5EF4-FFF2-40B4-BE49-F238E27FC236}">
              <a16:creationId xmlns:a16="http://schemas.microsoft.com/office/drawing/2014/main" id="{3B5A0A42-B9D3-46F7-ADE2-52BE9B3618BE}"/>
            </a:ext>
          </a:extLst>
        </xdr:cNvPr>
        <xdr:cNvSpPr txBox="1"/>
      </xdr:nvSpPr>
      <xdr:spPr>
        <a:xfrm>
          <a:off x="2439044" y="9220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97807</xdr:rowOff>
    </xdr:from>
    <xdr:ext cx="405111" cy="259045"/>
    <xdr:sp macro="" textlink="">
      <xdr:nvSpPr>
        <xdr:cNvPr id="105" name="n_3mainValue【体育館・プール】&#10;有形固定資産減価償却率">
          <a:extLst>
            <a:ext uri="{FF2B5EF4-FFF2-40B4-BE49-F238E27FC236}">
              <a16:creationId xmlns:a16="http://schemas.microsoft.com/office/drawing/2014/main" id="{3C416518-5B41-4EF1-8468-3A7528BBC427}"/>
            </a:ext>
          </a:extLst>
        </xdr:cNvPr>
        <xdr:cNvSpPr txBox="1"/>
      </xdr:nvSpPr>
      <xdr:spPr>
        <a:xfrm>
          <a:off x="1648469" y="917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55897</xdr:rowOff>
    </xdr:from>
    <xdr:ext cx="405111" cy="259045"/>
    <xdr:sp macro="" textlink="">
      <xdr:nvSpPr>
        <xdr:cNvPr id="106" name="n_4mainValue【体育館・プール】&#10;有形固定資産減価償却率">
          <a:extLst>
            <a:ext uri="{FF2B5EF4-FFF2-40B4-BE49-F238E27FC236}">
              <a16:creationId xmlns:a16="http://schemas.microsoft.com/office/drawing/2014/main" id="{1503D5AD-B03A-4C37-A7E2-4EE689E80983}"/>
            </a:ext>
          </a:extLst>
        </xdr:cNvPr>
        <xdr:cNvSpPr txBox="1"/>
      </xdr:nvSpPr>
      <xdr:spPr>
        <a:xfrm>
          <a:off x="848369" y="913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B350CE6C-31F2-4990-B15D-BE11E87E4993}"/>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64030B1E-8217-49A1-B47D-09F9B65651CE}"/>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BF0D4F14-86B9-4E18-99BD-4C71E47B497E}"/>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6FA19CCC-1808-4FCA-A7D6-292C802A9273}"/>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2733E079-602A-452E-8E91-A3534C2170EF}"/>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5991F84E-9CFA-4E29-97D2-C34728968EB6}"/>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284D9042-BBED-49DD-B0AE-1721426F45A2}"/>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E5FE290B-0840-405E-ABBC-4A23B4E75D19}"/>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0320870F-D09B-435B-99BC-FBEB453BF68C}"/>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DE3364BC-2698-4A7F-B9AE-AAD0BD4AD049}"/>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17" name="直線コネクタ 116">
          <a:extLst>
            <a:ext uri="{FF2B5EF4-FFF2-40B4-BE49-F238E27FC236}">
              <a16:creationId xmlns:a16="http://schemas.microsoft.com/office/drawing/2014/main" id="{7CCC84C6-2211-4474-9E01-95C7213BEFA0}"/>
            </a:ext>
          </a:extLst>
        </xdr:cNvPr>
        <xdr:cNvCxnSpPr/>
      </xdr:nvCxnSpPr>
      <xdr:spPr>
        <a:xfrm>
          <a:off x="5953125" y="1050335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18" name="テキスト ボックス 117">
          <a:extLst>
            <a:ext uri="{FF2B5EF4-FFF2-40B4-BE49-F238E27FC236}">
              <a16:creationId xmlns:a16="http://schemas.microsoft.com/office/drawing/2014/main" id="{C40FEB43-5AD8-469E-9DD1-3EAE2291CE66}"/>
            </a:ext>
          </a:extLst>
        </xdr:cNvPr>
        <xdr:cNvSpPr txBox="1"/>
      </xdr:nvSpPr>
      <xdr:spPr>
        <a:xfrm>
          <a:off x="5527221"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19" name="直線コネクタ 118">
          <a:extLst>
            <a:ext uri="{FF2B5EF4-FFF2-40B4-BE49-F238E27FC236}">
              <a16:creationId xmlns:a16="http://schemas.microsoft.com/office/drawing/2014/main" id="{699B155B-AC74-481D-A68E-A558CA3395B9}"/>
            </a:ext>
          </a:extLst>
        </xdr:cNvPr>
        <xdr:cNvCxnSpPr/>
      </xdr:nvCxnSpPr>
      <xdr:spPr>
        <a:xfrm>
          <a:off x="5953125" y="101926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20" name="テキスト ボックス 119">
          <a:extLst>
            <a:ext uri="{FF2B5EF4-FFF2-40B4-BE49-F238E27FC236}">
              <a16:creationId xmlns:a16="http://schemas.microsoft.com/office/drawing/2014/main" id="{B959F6FD-FEBA-481B-922E-16A97E776BCC}"/>
            </a:ext>
          </a:extLst>
        </xdr:cNvPr>
        <xdr:cNvSpPr txBox="1"/>
      </xdr:nvSpPr>
      <xdr:spPr>
        <a:xfrm>
          <a:off x="5527221"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21" name="直線コネクタ 120">
          <a:extLst>
            <a:ext uri="{FF2B5EF4-FFF2-40B4-BE49-F238E27FC236}">
              <a16:creationId xmlns:a16="http://schemas.microsoft.com/office/drawing/2014/main" id="{E35757CA-3AE3-40A9-9216-3EA5202BE30B}"/>
            </a:ext>
          </a:extLst>
        </xdr:cNvPr>
        <xdr:cNvCxnSpPr/>
      </xdr:nvCxnSpPr>
      <xdr:spPr>
        <a:xfrm>
          <a:off x="5953125" y="98851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22" name="テキスト ボックス 121">
          <a:extLst>
            <a:ext uri="{FF2B5EF4-FFF2-40B4-BE49-F238E27FC236}">
              <a16:creationId xmlns:a16="http://schemas.microsoft.com/office/drawing/2014/main" id="{C7D206BB-BFA0-4542-9BCB-3F22B645479F}"/>
            </a:ext>
          </a:extLst>
        </xdr:cNvPr>
        <xdr:cNvSpPr txBox="1"/>
      </xdr:nvSpPr>
      <xdr:spPr>
        <a:xfrm>
          <a:off x="5527221"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23" name="直線コネクタ 122">
          <a:extLst>
            <a:ext uri="{FF2B5EF4-FFF2-40B4-BE49-F238E27FC236}">
              <a16:creationId xmlns:a16="http://schemas.microsoft.com/office/drawing/2014/main" id="{B840DFF4-CDF1-4635-907D-5C0F2952A402}"/>
            </a:ext>
          </a:extLst>
        </xdr:cNvPr>
        <xdr:cNvCxnSpPr/>
      </xdr:nvCxnSpPr>
      <xdr:spPr>
        <a:xfrm>
          <a:off x="5953125" y="957444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24" name="テキスト ボックス 123">
          <a:extLst>
            <a:ext uri="{FF2B5EF4-FFF2-40B4-BE49-F238E27FC236}">
              <a16:creationId xmlns:a16="http://schemas.microsoft.com/office/drawing/2014/main" id="{D01356F3-1315-4625-8643-5948561457ED}"/>
            </a:ext>
          </a:extLst>
        </xdr:cNvPr>
        <xdr:cNvSpPr txBox="1"/>
      </xdr:nvSpPr>
      <xdr:spPr>
        <a:xfrm>
          <a:off x="5527221"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25" name="直線コネクタ 124">
          <a:extLst>
            <a:ext uri="{FF2B5EF4-FFF2-40B4-BE49-F238E27FC236}">
              <a16:creationId xmlns:a16="http://schemas.microsoft.com/office/drawing/2014/main" id="{11613B23-B60C-42C4-905A-81D0BC2A0CA7}"/>
            </a:ext>
          </a:extLst>
        </xdr:cNvPr>
        <xdr:cNvCxnSpPr/>
      </xdr:nvCxnSpPr>
      <xdr:spPr>
        <a:xfrm>
          <a:off x="5953125" y="926691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26" name="テキスト ボックス 125">
          <a:extLst>
            <a:ext uri="{FF2B5EF4-FFF2-40B4-BE49-F238E27FC236}">
              <a16:creationId xmlns:a16="http://schemas.microsoft.com/office/drawing/2014/main" id="{586CC1B9-E27C-4B76-803E-8CF71F19D3C4}"/>
            </a:ext>
          </a:extLst>
        </xdr:cNvPr>
        <xdr:cNvSpPr txBox="1"/>
      </xdr:nvSpPr>
      <xdr:spPr>
        <a:xfrm>
          <a:off x="5527221"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27" name="直線コネクタ 126">
          <a:extLst>
            <a:ext uri="{FF2B5EF4-FFF2-40B4-BE49-F238E27FC236}">
              <a16:creationId xmlns:a16="http://schemas.microsoft.com/office/drawing/2014/main" id="{10D54D13-F113-4E6E-920E-F7BA63795A95}"/>
            </a:ext>
          </a:extLst>
        </xdr:cNvPr>
        <xdr:cNvCxnSpPr/>
      </xdr:nvCxnSpPr>
      <xdr:spPr>
        <a:xfrm>
          <a:off x="5953125" y="89562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128" name="テキスト ボックス 127">
          <a:extLst>
            <a:ext uri="{FF2B5EF4-FFF2-40B4-BE49-F238E27FC236}">
              <a16:creationId xmlns:a16="http://schemas.microsoft.com/office/drawing/2014/main" id="{508E3DB6-A833-43D7-B4B9-BEA63591E6A9}"/>
            </a:ext>
          </a:extLst>
        </xdr:cNvPr>
        <xdr:cNvSpPr txBox="1"/>
      </xdr:nvSpPr>
      <xdr:spPr>
        <a:xfrm>
          <a:off x="5527221"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9" name="直線コネクタ 128">
          <a:extLst>
            <a:ext uri="{FF2B5EF4-FFF2-40B4-BE49-F238E27FC236}">
              <a16:creationId xmlns:a16="http://schemas.microsoft.com/office/drawing/2014/main" id="{6ECE7472-436C-4B0D-827B-25E38E1EC417}"/>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30" name="テキスト ボックス 129">
          <a:extLst>
            <a:ext uri="{FF2B5EF4-FFF2-40B4-BE49-F238E27FC236}">
              <a16:creationId xmlns:a16="http://schemas.microsoft.com/office/drawing/2014/main" id="{D2ED7A95-4AA3-4923-8D0D-73B4A71BA1CF}"/>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1" name="【体育館・プール】&#10;一人当たり面積グラフ枠">
          <a:extLst>
            <a:ext uri="{FF2B5EF4-FFF2-40B4-BE49-F238E27FC236}">
              <a16:creationId xmlns:a16="http://schemas.microsoft.com/office/drawing/2014/main" id="{1BCBE48A-A4DE-4B64-BDD0-DAE59DE9931D}"/>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145324</xdr:rowOff>
    </xdr:from>
    <xdr:to>
      <xdr:col>54</xdr:col>
      <xdr:colOff>189865</xdr:colOff>
      <xdr:row>64</xdr:row>
      <xdr:rowOff>41366</xdr:rowOff>
    </xdr:to>
    <xdr:cxnSp macro="">
      <xdr:nvCxnSpPr>
        <xdr:cNvPr id="132" name="直線コネクタ 131">
          <a:extLst>
            <a:ext uri="{FF2B5EF4-FFF2-40B4-BE49-F238E27FC236}">
              <a16:creationId xmlns:a16="http://schemas.microsoft.com/office/drawing/2014/main" id="{F4E1FE6B-D813-4D31-8AB0-6E6A8819669B}"/>
            </a:ext>
          </a:extLst>
        </xdr:cNvPr>
        <xdr:cNvCxnSpPr/>
      </xdr:nvCxnSpPr>
      <xdr:spPr>
        <a:xfrm flipV="1">
          <a:off x="9429115" y="9057549"/>
          <a:ext cx="0" cy="1359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45193</xdr:rowOff>
    </xdr:from>
    <xdr:ext cx="469744" cy="259045"/>
    <xdr:sp macro="" textlink="">
      <xdr:nvSpPr>
        <xdr:cNvPr id="133" name="【体育館・プール】&#10;一人当たり面積最小値テキスト">
          <a:extLst>
            <a:ext uri="{FF2B5EF4-FFF2-40B4-BE49-F238E27FC236}">
              <a16:creationId xmlns:a16="http://schemas.microsoft.com/office/drawing/2014/main" id="{C3BA9C40-4646-49BE-97C5-6269F5F90F50}"/>
            </a:ext>
          </a:extLst>
        </xdr:cNvPr>
        <xdr:cNvSpPr txBox="1"/>
      </xdr:nvSpPr>
      <xdr:spPr>
        <a:xfrm>
          <a:off x="9467850" y="10421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41366</xdr:rowOff>
    </xdr:from>
    <xdr:to>
      <xdr:col>55</xdr:col>
      <xdr:colOff>88900</xdr:colOff>
      <xdr:row>64</xdr:row>
      <xdr:rowOff>41366</xdr:rowOff>
    </xdr:to>
    <xdr:cxnSp macro="">
      <xdr:nvCxnSpPr>
        <xdr:cNvPr id="134" name="直線コネクタ 133">
          <a:extLst>
            <a:ext uri="{FF2B5EF4-FFF2-40B4-BE49-F238E27FC236}">
              <a16:creationId xmlns:a16="http://schemas.microsoft.com/office/drawing/2014/main" id="{313EBE02-A6EB-48B5-A381-54CBD093EB65}"/>
            </a:ext>
          </a:extLst>
        </xdr:cNvPr>
        <xdr:cNvCxnSpPr/>
      </xdr:nvCxnSpPr>
      <xdr:spPr>
        <a:xfrm>
          <a:off x="9363075" y="1041726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92001</xdr:rowOff>
    </xdr:from>
    <xdr:ext cx="469744" cy="259045"/>
    <xdr:sp macro="" textlink="">
      <xdr:nvSpPr>
        <xdr:cNvPr id="135" name="【体育館・プール】&#10;一人当たり面積最大値テキスト">
          <a:extLst>
            <a:ext uri="{FF2B5EF4-FFF2-40B4-BE49-F238E27FC236}">
              <a16:creationId xmlns:a16="http://schemas.microsoft.com/office/drawing/2014/main" id="{49BE6F46-A1B7-4AE5-A37F-40FF93AF5F03}"/>
            </a:ext>
          </a:extLst>
        </xdr:cNvPr>
        <xdr:cNvSpPr txBox="1"/>
      </xdr:nvSpPr>
      <xdr:spPr>
        <a:xfrm>
          <a:off x="9467850" y="8842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145324</xdr:rowOff>
    </xdr:from>
    <xdr:to>
      <xdr:col>55</xdr:col>
      <xdr:colOff>88900</xdr:colOff>
      <xdr:row>55</xdr:row>
      <xdr:rowOff>145324</xdr:rowOff>
    </xdr:to>
    <xdr:cxnSp macro="">
      <xdr:nvCxnSpPr>
        <xdr:cNvPr id="136" name="直線コネクタ 135">
          <a:extLst>
            <a:ext uri="{FF2B5EF4-FFF2-40B4-BE49-F238E27FC236}">
              <a16:creationId xmlns:a16="http://schemas.microsoft.com/office/drawing/2014/main" id="{DFA70F1D-357B-4227-92A6-5015A0F8232A}"/>
            </a:ext>
          </a:extLst>
        </xdr:cNvPr>
        <xdr:cNvCxnSpPr/>
      </xdr:nvCxnSpPr>
      <xdr:spPr>
        <a:xfrm>
          <a:off x="9363075" y="905754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139173</xdr:rowOff>
    </xdr:from>
    <xdr:ext cx="469744" cy="259045"/>
    <xdr:sp macro="" textlink="">
      <xdr:nvSpPr>
        <xdr:cNvPr id="137" name="【体育館・プール】&#10;一人当たり面積平均値テキスト">
          <a:extLst>
            <a:ext uri="{FF2B5EF4-FFF2-40B4-BE49-F238E27FC236}">
              <a16:creationId xmlns:a16="http://schemas.microsoft.com/office/drawing/2014/main" id="{B38A7520-0C7D-4214-BBB2-8C5F5226DDA4}"/>
            </a:ext>
          </a:extLst>
        </xdr:cNvPr>
        <xdr:cNvSpPr txBox="1"/>
      </xdr:nvSpPr>
      <xdr:spPr>
        <a:xfrm>
          <a:off x="9467850" y="98673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116296</xdr:rowOff>
    </xdr:from>
    <xdr:to>
      <xdr:col>55</xdr:col>
      <xdr:colOff>50800</xdr:colOff>
      <xdr:row>62</xdr:row>
      <xdr:rowOff>46446</xdr:rowOff>
    </xdr:to>
    <xdr:sp macro="" textlink="">
      <xdr:nvSpPr>
        <xdr:cNvPr id="138" name="フローチャート: 判断 137">
          <a:extLst>
            <a:ext uri="{FF2B5EF4-FFF2-40B4-BE49-F238E27FC236}">
              <a16:creationId xmlns:a16="http://schemas.microsoft.com/office/drawing/2014/main" id="{F4C620BF-2AB5-49BD-BF43-470126C0A2A9}"/>
            </a:ext>
          </a:extLst>
        </xdr:cNvPr>
        <xdr:cNvSpPr/>
      </xdr:nvSpPr>
      <xdr:spPr>
        <a:xfrm>
          <a:off x="9401175" y="10003246"/>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120650</xdr:rowOff>
    </xdr:from>
    <xdr:to>
      <xdr:col>50</xdr:col>
      <xdr:colOff>165100</xdr:colOff>
      <xdr:row>62</xdr:row>
      <xdr:rowOff>50800</xdr:rowOff>
    </xdr:to>
    <xdr:sp macro="" textlink="">
      <xdr:nvSpPr>
        <xdr:cNvPr id="139" name="フローチャート: 判断 138">
          <a:extLst>
            <a:ext uri="{FF2B5EF4-FFF2-40B4-BE49-F238E27FC236}">
              <a16:creationId xmlns:a16="http://schemas.microsoft.com/office/drawing/2014/main" id="{383176BC-D065-4810-A1E6-46CBD7616E73}"/>
            </a:ext>
          </a:extLst>
        </xdr:cNvPr>
        <xdr:cNvSpPr/>
      </xdr:nvSpPr>
      <xdr:spPr>
        <a:xfrm>
          <a:off x="8639175" y="1001077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122827</xdr:rowOff>
    </xdr:from>
    <xdr:to>
      <xdr:col>46</xdr:col>
      <xdr:colOff>38100</xdr:colOff>
      <xdr:row>62</xdr:row>
      <xdr:rowOff>52977</xdr:rowOff>
    </xdr:to>
    <xdr:sp macro="" textlink="">
      <xdr:nvSpPr>
        <xdr:cNvPr id="140" name="フローチャート: 判断 139">
          <a:extLst>
            <a:ext uri="{FF2B5EF4-FFF2-40B4-BE49-F238E27FC236}">
              <a16:creationId xmlns:a16="http://schemas.microsoft.com/office/drawing/2014/main" id="{244604D1-F718-44FC-B7C7-B98AC5FA556E}"/>
            </a:ext>
          </a:extLst>
        </xdr:cNvPr>
        <xdr:cNvSpPr/>
      </xdr:nvSpPr>
      <xdr:spPr>
        <a:xfrm>
          <a:off x="7839075" y="1001295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152219</xdr:rowOff>
    </xdr:from>
    <xdr:to>
      <xdr:col>41</xdr:col>
      <xdr:colOff>101600</xdr:colOff>
      <xdr:row>62</xdr:row>
      <xdr:rowOff>82369</xdr:rowOff>
    </xdr:to>
    <xdr:sp macro="" textlink="">
      <xdr:nvSpPr>
        <xdr:cNvPr id="141" name="フローチャート: 判断 140">
          <a:extLst>
            <a:ext uri="{FF2B5EF4-FFF2-40B4-BE49-F238E27FC236}">
              <a16:creationId xmlns:a16="http://schemas.microsoft.com/office/drawing/2014/main" id="{D624C88D-A09F-4053-A624-26D86848E944}"/>
            </a:ext>
          </a:extLst>
        </xdr:cNvPr>
        <xdr:cNvSpPr/>
      </xdr:nvSpPr>
      <xdr:spPr>
        <a:xfrm>
          <a:off x="7029450" y="1003916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157662</xdr:rowOff>
    </xdr:from>
    <xdr:to>
      <xdr:col>36</xdr:col>
      <xdr:colOff>165100</xdr:colOff>
      <xdr:row>62</xdr:row>
      <xdr:rowOff>87812</xdr:rowOff>
    </xdr:to>
    <xdr:sp macro="" textlink="">
      <xdr:nvSpPr>
        <xdr:cNvPr id="142" name="フローチャート: 判断 141">
          <a:extLst>
            <a:ext uri="{FF2B5EF4-FFF2-40B4-BE49-F238E27FC236}">
              <a16:creationId xmlns:a16="http://schemas.microsoft.com/office/drawing/2014/main" id="{93B7CC1F-0D08-4EAB-92B7-D2624DE4652A}"/>
            </a:ext>
          </a:extLst>
        </xdr:cNvPr>
        <xdr:cNvSpPr/>
      </xdr:nvSpPr>
      <xdr:spPr>
        <a:xfrm>
          <a:off x="6238875" y="1004778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8061A457-2DC8-4928-96AE-D4D549BEAEA7}"/>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311C7E48-9978-49DD-8FD3-67852D49AF5E}"/>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4CFA244C-4C4B-4B4C-9BA3-72C5AD995BA6}"/>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0834B794-6811-477F-AE50-DB07F5B0D8D7}"/>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7" name="テキスト ボックス 146">
          <a:extLst>
            <a:ext uri="{FF2B5EF4-FFF2-40B4-BE49-F238E27FC236}">
              <a16:creationId xmlns:a16="http://schemas.microsoft.com/office/drawing/2014/main" id="{695A6E61-5BB1-42F5-9B1A-1BDFF8AA1B81}"/>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85272</xdr:rowOff>
    </xdr:from>
    <xdr:to>
      <xdr:col>55</xdr:col>
      <xdr:colOff>50800</xdr:colOff>
      <xdr:row>63</xdr:row>
      <xdr:rowOff>15422</xdr:rowOff>
    </xdr:to>
    <xdr:sp macro="" textlink="">
      <xdr:nvSpPr>
        <xdr:cNvPr id="148" name="楕円 147">
          <a:extLst>
            <a:ext uri="{FF2B5EF4-FFF2-40B4-BE49-F238E27FC236}">
              <a16:creationId xmlns:a16="http://schemas.microsoft.com/office/drawing/2014/main" id="{7854986A-79DB-445F-BA0F-121D07534833}"/>
            </a:ext>
          </a:extLst>
        </xdr:cNvPr>
        <xdr:cNvSpPr/>
      </xdr:nvSpPr>
      <xdr:spPr>
        <a:xfrm>
          <a:off x="9401175" y="10137322"/>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63699</xdr:rowOff>
    </xdr:from>
    <xdr:ext cx="469744" cy="259045"/>
    <xdr:sp macro="" textlink="">
      <xdr:nvSpPr>
        <xdr:cNvPr id="149" name="【体育館・プール】&#10;一人当たり面積該当値テキスト">
          <a:extLst>
            <a:ext uri="{FF2B5EF4-FFF2-40B4-BE49-F238E27FC236}">
              <a16:creationId xmlns:a16="http://schemas.microsoft.com/office/drawing/2014/main" id="{08B633C3-2535-4538-A35B-F220B9CCB096}"/>
            </a:ext>
          </a:extLst>
        </xdr:cNvPr>
        <xdr:cNvSpPr txBox="1"/>
      </xdr:nvSpPr>
      <xdr:spPr>
        <a:xfrm>
          <a:off x="9467850" y="10115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90715</xdr:rowOff>
    </xdr:from>
    <xdr:to>
      <xdr:col>50</xdr:col>
      <xdr:colOff>165100</xdr:colOff>
      <xdr:row>63</xdr:row>
      <xdr:rowOff>20865</xdr:rowOff>
    </xdr:to>
    <xdr:sp macro="" textlink="">
      <xdr:nvSpPr>
        <xdr:cNvPr id="150" name="楕円 149">
          <a:extLst>
            <a:ext uri="{FF2B5EF4-FFF2-40B4-BE49-F238E27FC236}">
              <a16:creationId xmlns:a16="http://schemas.microsoft.com/office/drawing/2014/main" id="{BC6EEC35-B5CC-47F6-80FC-3C4B0CD9A8EF}"/>
            </a:ext>
          </a:extLst>
        </xdr:cNvPr>
        <xdr:cNvSpPr/>
      </xdr:nvSpPr>
      <xdr:spPr>
        <a:xfrm>
          <a:off x="8639175" y="1013641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136072</xdr:rowOff>
    </xdr:from>
    <xdr:to>
      <xdr:col>55</xdr:col>
      <xdr:colOff>0</xdr:colOff>
      <xdr:row>62</xdr:row>
      <xdr:rowOff>141515</xdr:rowOff>
    </xdr:to>
    <xdr:cxnSp macro="">
      <xdr:nvCxnSpPr>
        <xdr:cNvPr id="151" name="直線コネクタ 150">
          <a:extLst>
            <a:ext uri="{FF2B5EF4-FFF2-40B4-BE49-F238E27FC236}">
              <a16:creationId xmlns:a16="http://schemas.microsoft.com/office/drawing/2014/main" id="{AD2D9D59-0648-4B24-8D4C-525015EA19CC}"/>
            </a:ext>
          </a:extLst>
        </xdr:cNvPr>
        <xdr:cNvCxnSpPr/>
      </xdr:nvCxnSpPr>
      <xdr:spPr>
        <a:xfrm flipV="1">
          <a:off x="8686800" y="10184947"/>
          <a:ext cx="742950" cy="8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96157</xdr:rowOff>
    </xdr:from>
    <xdr:to>
      <xdr:col>46</xdr:col>
      <xdr:colOff>38100</xdr:colOff>
      <xdr:row>63</xdr:row>
      <xdr:rowOff>26307</xdr:rowOff>
    </xdr:to>
    <xdr:sp macro="" textlink="">
      <xdr:nvSpPr>
        <xdr:cNvPr id="152" name="楕円 151">
          <a:extLst>
            <a:ext uri="{FF2B5EF4-FFF2-40B4-BE49-F238E27FC236}">
              <a16:creationId xmlns:a16="http://schemas.microsoft.com/office/drawing/2014/main" id="{E83D2D0E-366F-4367-A56B-67588A7A2633}"/>
            </a:ext>
          </a:extLst>
        </xdr:cNvPr>
        <xdr:cNvSpPr/>
      </xdr:nvSpPr>
      <xdr:spPr>
        <a:xfrm>
          <a:off x="7839075" y="1014503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141515</xdr:rowOff>
    </xdr:from>
    <xdr:to>
      <xdr:col>50</xdr:col>
      <xdr:colOff>114300</xdr:colOff>
      <xdr:row>62</xdr:row>
      <xdr:rowOff>146957</xdr:rowOff>
    </xdr:to>
    <xdr:cxnSp macro="">
      <xdr:nvCxnSpPr>
        <xdr:cNvPr id="153" name="直線コネクタ 152">
          <a:extLst>
            <a:ext uri="{FF2B5EF4-FFF2-40B4-BE49-F238E27FC236}">
              <a16:creationId xmlns:a16="http://schemas.microsoft.com/office/drawing/2014/main" id="{CF23AAA3-BB15-49F0-874B-490491CB6459}"/>
            </a:ext>
          </a:extLst>
        </xdr:cNvPr>
        <xdr:cNvCxnSpPr/>
      </xdr:nvCxnSpPr>
      <xdr:spPr>
        <a:xfrm flipV="1">
          <a:off x="7886700" y="1019356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100512</xdr:rowOff>
    </xdr:from>
    <xdr:to>
      <xdr:col>41</xdr:col>
      <xdr:colOff>101600</xdr:colOff>
      <xdr:row>63</xdr:row>
      <xdr:rowOff>30662</xdr:rowOff>
    </xdr:to>
    <xdr:sp macro="" textlink="">
      <xdr:nvSpPr>
        <xdr:cNvPr id="154" name="楕円 153">
          <a:extLst>
            <a:ext uri="{FF2B5EF4-FFF2-40B4-BE49-F238E27FC236}">
              <a16:creationId xmlns:a16="http://schemas.microsoft.com/office/drawing/2014/main" id="{7693BD81-539C-4575-95C4-62F13A678796}"/>
            </a:ext>
          </a:extLst>
        </xdr:cNvPr>
        <xdr:cNvSpPr/>
      </xdr:nvSpPr>
      <xdr:spPr>
        <a:xfrm>
          <a:off x="7029450" y="1015256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146957</xdr:rowOff>
    </xdr:from>
    <xdr:to>
      <xdr:col>45</xdr:col>
      <xdr:colOff>177800</xdr:colOff>
      <xdr:row>62</xdr:row>
      <xdr:rowOff>151312</xdr:rowOff>
    </xdr:to>
    <xdr:cxnSp macro="">
      <xdr:nvCxnSpPr>
        <xdr:cNvPr id="155" name="直線コネクタ 154">
          <a:extLst>
            <a:ext uri="{FF2B5EF4-FFF2-40B4-BE49-F238E27FC236}">
              <a16:creationId xmlns:a16="http://schemas.microsoft.com/office/drawing/2014/main" id="{BAF1A29C-33E1-416C-85FB-8AEF2716BABE}"/>
            </a:ext>
          </a:extLst>
        </xdr:cNvPr>
        <xdr:cNvCxnSpPr/>
      </xdr:nvCxnSpPr>
      <xdr:spPr>
        <a:xfrm flipV="1">
          <a:off x="7077075" y="10192657"/>
          <a:ext cx="809625" cy="7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104866</xdr:rowOff>
    </xdr:from>
    <xdr:to>
      <xdr:col>36</xdr:col>
      <xdr:colOff>165100</xdr:colOff>
      <xdr:row>63</xdr:row>
      <xdr:rowOff>35016</xdr:rowOff>
    </xdr:to>
    <xdr:sp macro="" textlink="">
      <xdr:nvSpPr>
        <xdr:cNvPr id="156" name="楕円 155">
          <a:extLst>
            <a:ext uri="{FF2B5EF4-FFF2-40B4-BE49-F238E27FC236}">
              <a16:creationId xmlns:a16="http://schemas.microsoft.com/office/drawing/2014/main" id="{149AA6B4-F9B7-4A4C-938D-78DB085C64A3}"/>
            </a:ext>
          </a:extLst>
        </xdr:cNvPr>
        <xdr:cNvSpPr/>
      </xdr:nvSpPr>
      <xdr:spPr>
        <a:xfrm>
          <a:off x="6238875" y="1015056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151312</xdr:rowOff>
    </xdr:from>
    <xdr:to>
      <xdr:col>41</xdr:col>
      <xdr:colOff>50800</xdr:colOff>
      <xdr:row>62</xdr:row>
      <xdr:rowOff>155666</xdr:rowOff>
    </xdr:to>
    <xdr:cxnSp macro="">
      <xdr:nvCxnSpPr>
        <xdr:cNvPr id="157" name="直線コネクタ 156">
          <a:extLst>
            <a:ext uri="{FF2B5EF4-FFF2-40B4-BE49-F238E27FC236}">
              <a16:creationId xmlns:a16="http://schemas.microsoft.com/office/drawing/2014/main" id="{85A0E8FB-35C8-4ACA-8C33-5593A7A2B164}"/>
            </a:ext>
          </a:extLst>
        </xdr:cNvPr>
        <xdr:cNvCxnSpPr/>
      </xdr:nvCxnSpPr>
      <xdr:spPr>
        <a:xfrm flipV="1">
          <a:off x="6286500" y="10200187"/>
          <a:ext cx="790575" cy="7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67327</xdr:rowOff>
    </xdr:from>
    <xdr:ext cx="469744" cy="259045"/>
    <xdr:sp macro="" textlink="">
      <xdr:nvSpPr>
        <xdr:cNvPr id="158" name="n_1aveValue【体育館・プール】&#10;一人当たり面積">
          <a:extLst>
            <a:ext uri="{FF2B5EF4-FFF2-40B4-BE49-F238E27FC236}">
              <a16:creationId xmlns:a16="http://schemas.microsoft.com/office/drawing/2014/main" id="{567938BA-FB1B-41F3-AAF1-DAE7F1C3A09B}"/>
            </a:ext>
          </a:extLst>
        </xdr:cNvPr>
        <xdr:cNvSpPr txBox="1"/>
      </xdr:nvSpPr>
      <xdr:spPr>
        <a:xfrm>
          <a:off x="8458277" y="978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69504</xdr:rowOff>
    </xdr:from>
    <xdr:ext cx="469744" cy="259045"/>
    <xdr:sp macro="" textlink="">
      <xdr:nvSpPr>
        <xdr:cNvPr id="159" name="n_2aveValue【体育館・プール】&#10;一人当たり面積">
          <a:extLst>
            <a:ext uri="{FF2B5EF4-FFF2-40B4-BE49-F238E27FC236}">
              <a16:creationId xmlns:a16="http://schemas.microsoft.com/office/drawing/2014/main" id="{F3401364-0260-4D06-90A3-5577A141EB9F}"/>
            </a:ext>
          </a:extLst>
        </xdr:cNvPr>
        <xdr:cNvSpPr txBox="1"/>
      </xdr:nvSpPr>
      <xdr:spPr>
        <a:xfrm>
          <a:off x="7677227" y="9791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98896</xdr:rowOff>
    </xdr:from>
    <xdr:ext cx="469744" cy="259045"/>
    <xdr:sp macro="" textlink="">
      <xdr:nvSpPr>
        <xdr:cNvPr id="160" name="n_3aveValue【体育館・プール】&#10;一人当たり面積">
          <a:extLst>
            <a:ext uri="{FF2B5EF4-FFF2-40B4-BE49-F238E27FC236}">
              <a16:creationId xmlns:a16="http://schemas.microsoft.com/office/drawing/2014/main" id="{9D89E4C7-727C-46EE-9E52-1D23D8550423}"/>
            </a:ext>
          </a:extLst>
        </xdr:cNvPr>
        <xdr:cNvSpPr txBox="1"/>
      </xdr:nvSpPr>
      <xdr:spPr>
        <a:xfrm>
          <a:off x="6867602" y="9827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104339</xdr:rowOff>
    </xdr:from>
    <xdr:ext cx="469744" cy="259045"/>
    <xdr:sp macro="" textlink="">
      <xdr:nvSpPr>
        <xdr:cNvPr id="161" name="n_4aveValue【体育館・プール】&#10;一人当たり面積">
          <a:extLst>
            <a:ext uri="{FF2B5EF4-FFF2-40B4-BE49-F238E27FC236}">
              <a16:creationId xmlns:a16="http://schemas.microsoft.com/office/drawing/2014/main" id="{9EA89817-5C93-469B-8C49-BED4C4EB5DE4}"/>
            </a:ext>
          </a:extLst>
        </xdr:cNvPr>
        <xdr:cNvSpPr txBox="1"/>
      </xdr:nvSpPr>
      <xdr:spPr>
        <a:xfrm>
          <a:off x="6067502" y="9832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11992</xdr:rowOff>
    </xdr:from>
    <xdr:ext cx="469744" cy="259045"/>
    <xdr:sp macro="" textlink="">
      <xdr:nvSpPr>
        <xdr:cNvPr id="162" name="n_1mainValue【体育館・プール】&#10;一人当たり面積">
          <a:extLst>
            <a:ext uri="{FF2B5EF4-FFF2-40B4-BE49-F238E27FC236}">
              <a16:creationId xmlns:a16="http://schemas.microsoft.com/office/drawing/2014/main" id="{40080B1D-E454-4456-947A-97CD1AC151A8}"/>
            </a:ext>
          </a:extLst>
        </xdr:cNvPr>
        <xdr:cNvSpPr txBox="1"/>
      </xdr:nvSpPr>
      <xdr:spPr>
        <a:xfrm>
          <a:off x="8458277" y="10219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17434</xdr:rowOff>
    </xdr:from>
    <xdr:ext cx="469744" cy="259045"/>
    <xdr:sp macro="" textlink="">
      <xdr:nvSpPr>
        <xdr:cNvPr id="163" name="n_2mainValue【体育館・プール】&#10;一人当たり面積">
          <a:extLst>
            <a:ext uri="{FF2B5EF4-FFF2-40B4-BE49-F238E27FC236}">
              <a16:creationId xmlns:a16="http://schemas.microsoft.com/office/drawing/2014/main" id="{FE1C233C-95D4-499D-8382-5916DA58737B}"/>
            </a:ext>
          </a:extLst>
        </xdr:cNvPr>
        <xdr:cNvSpPr txBox="1"/>
      </xdr:nvSpPr>
      <xdr:spPr>
        <a:xfrm>
          <a:off x="7677227" y="10228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21789</xdr:rowOff>
    </xdr:from>
    <xdr:ext cx="469744" cy="259045"/>
    <xdr:sp macro="" textlink="">
      <xdr:nvSpPr>
        <xdr:cNvPr id="164" name="n_3mainValue【体育館・プール】&#10;一人当たり面積">
          <a:extLst>
            <a:ext uri="{FF2B5EF4-FFF2-40B4-BE49-F238E27FC236}">
              <a16:creationId xmlns:a16="http://schemas.microsoft.com/office/drawing/2014/main" id="{73F778FD-B97E-4D74-87A6-F77F997825D0}"/>
            </a:ext>
          </a:extLst>
        </xdr:cNvPr>
        <xdr:cNvSpPr txBox="1"/>
      </xdr:nvSpPr>
      <xdr:spPr>
        <a:xfrm>
          <a:off x="6867602" y="10232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26143</xdr:rowOff>
    </xdr:from>
    <xdr:ext cx="469744" cy="259045"/>
    <xdr:sp macro="" textlink="">
      <xdr:nvSpPr>
        <xdr:cNvPr id="165" name="n_4mainValue【体育館・プール】&#10;一人当たり面積">
          <a:extLst>
            <a:ext uri="{FF2B5EF4-FFF2-40B4-BE49-F238E27FC236}">
              <a16:creationId xmlns:a16="http://schemas.microsoft.com/office/drawing/2014/main" id="{29D3DE42-4DDC-4354-9325-8EE6AB55ACF2}"/>
            </a:ext>
          </a:extLst>
        </xdr:cNvPr>
        <xdr:cNvSpPr txBox="1"/>
      </xdr:nvSpPr>
      <xdr:spPr>
        <a:xfrm>
          <a:off x="6067502" y="1024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6" name="正方形/長方形 165">
          <a:extLst>
            <a:ext uri="{FF2B5EF4-FFF2-40B4-BE49-F238E27FC236}">
              <a16:creationId xmlns:a16="http://schemas.microsoft.com/office/drawing/2014/main" id="{533D185A-65BC-4E18-8C8E-48A3A3088310}"/>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7" name="正方形/長方形 166">
          <a:extLst>
            <a:ext uri="{FF2B5EF4-FFF2-40B4-BE49-F238E27FC236}">
              <a16:creationId xmlns:a16="http://schemas.microsoft.com/office/drawing/2014/main" id="{E10576CC-6322-4CEB-B5AA-5E30BECA66B3}"/>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8" name="正方形/長方形 167">
          <a:extLst>
            <a:ext uri="{FF2B5EF4-FFF2-40B4-BE49-F238E27FC236}">
              <a16:creationId xmlns:a16="http://schemas.microsoft.com/office/drawing/2014/main" id="{017ABF30-381A-4489-AE3C-91ECC27311D9}"/>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9" name="正方形/長方形 168">
          <a:extLst>
            <a:ext uri="{FF2B5EF4-FFF2-40B4-BE49-F238E27FC236}">
              <a16:creationId xmlns:a16="http://schemas.microsoft.com/office/drawing/2014/main" id="{42AF496D-9FCA-492C-B5C3-2C7F625BE207}"/>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0" name="正方形/長方形 169">
          <a:extLst>
            <a:ext uri="{FF2B5EF4-FFF2-40B4-BE49-F238E27FC236}">
              <a16:creationId xmlns:a16="http://schemas.microsoft.com/office/drawing/2014/main" id="{7A27FA89-2674-48B5-9418-3219379ED6B9}"/>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1" name="正方形/長方形 170">
          <a:extLst>
            <a:ext uri="{FF2B5EF4-FFF2-40B4-BE49-F238E27FC236}">
              <a16:creationId xmlns:a16="http://schemas.microsoft.com/office/drawing/2014/main" id="{857E0EB8-DA39-4F47-9F66-99D13BDC0342}"/>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2" name="正方形/長方形 171">
          <a:extLst>
            <a:ext uri="{FF2B5EF4-FFF2-40B4-BE49-F238E27FC236}">
              <a16:creationId xmlns:a16="http://schemas.microsoft.com/office/drawing/2014/main" id="{4EB5C5A0-DB48-4F6E-8903-5126EA854701}"/>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3" name="正方形/長方形 172">
          <a:extLst>
            <a:ext uri="{FF2B5EF4-FFF2-40B4-BE49-F238E27FC236}">
              <a16:creationId xmlns:a16="http://schemas.microsoft.com/office/drawing/2014/main" id="{1900DEA9-448F-4AF4-A371-EC9ADF78B223}"/>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4" name="テキスト ボックス 173">
          <a:extLst>
            <a:ext uri="{FF2B5EF4-FFF2-40B4-BE49-F238E27FC236}">
              <a16:creationId xmlns:a16="http://schemas.microsoft.com/office/drawing/2014/main" id="{633B05A5-B28F-481F-93E6-21DAE6B84754}"/>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5" name="直線コネクタ 174">
          <a:extLst>
            <a:ext uri="{FF2B5EF4-FFF2-40B4-BE49-F238E27FC236}">
              <a16:creationId xmlns:a16="http://schemas.microsoft.com/office/drawing/2014/main" id="{D9C46EE1-C1BF-43A5-A64D-321A1BCA1B15}"/>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6" name="テキスト ボックス 175">
          <a:extLst>
            <a:ext uri="{FF2B5EF4-FFF2-40B4-BE49-F238E27FC236}">
              <a16:creationId xmlns:a16="http://schemas.microsoft.com/office/drawing/2014/main" id="{F56842FF-C98C-44FE-840F-70433E121401}"/>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7" name="直線コネクタ 176">
          <a:extLst>
            <a:ext uri="{FF2B5EF4-FFF2-40B4-BE49-F238E27FC236}">
              <a16:creationId xmlns:a16="http://schemas.microsoft.com/office/drawing/2014/main" id="{C50BFC6D-0484-44BA-A636-8DF8F7E1C60E}"/>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8" name="テキスト ボックス 177">
          <a:extLst>
            <a:ext uri="{FF2B5EF4-FFF2-40B4-BE49-F238E27FC236}">
              <a16:creationId xmlns:a16="http://schemas.microsoft.com/office/drawing/2014/main" id="{1DCC8525-5A30-4455-B053-E0600600ED17}"/>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9" name="直線コネクタ 178">
          <a:extLst>
            <a:ext uri="{FF2B5EF4-FFF2-40B4-BE49-F238E27FC236}">
              <a16:creationId xmlns:a16="http://schemas.microsoft.com/office/drawing/2014/main" id="{5EFF2E3E-F333-4E90-A451-B0B7B8E89CB6}"/>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80" name="テキスト ボックス 179">
          <a:extLst>
            <a:ext uri="{FF2B5EF4-FFF2-40B4-BE49-F238E27FC236}">
              <a16:creationId xmlns:a16="http://schemas.microsoft.com/office/drawing/2014/main" id="{9E7B9910-ADAF-43BB-B026-0413AC3FECBF}"/>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81" name="直線コネクタ 180">
          <a:extLst>
            <a:ext uri="{FF2B5EF4-FFF2-40B4-BE49-F238E27FC236}">
              <a16:creationId xmlns:a16="http://schemas.microsoft.com/office/drawing/2014/main" id="{E9777EB8-51E5-4F37-A170-AE8E9CA69FD9}"/>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82" name="テキスト ボックス 181">
          <a:extLst>
            <a:ext uri="{FF2B5EF4-FFF2-40B4-BE49-F238E27FC236}">
              <a16:creationId xmlns:a16="http://schemas.microsoft.com/office/drawing/2014/main" id="{205828E8-B8CD-4DB0-9FAC-8FEF6E085DCA}"/>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83" name="直線コネクタ 182">
          <a:extLst>
            <a:ext uri="{FF2B5EF4-FFF2-40B4-BE49-F238E27FC236}">
              <a16:creationId xmlns:a16="http://schemas.microsoft.com/office/drawing/2014/main" id="{7BC4E0D4-F900-4D65-8F42-3392FAAA27E9}"/>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4" name="テキスト ボックス 183">
          <a:extLst>
            <a:ext uri="{FF2B5EF4-FFF2-40B4-BE49-F238E27FC236}">
              <a16:creationId xmlns:a16="http://schemas.microsoft.com/office/drawing/2014/main" id="{D6A51E10-9916-46C0-B5E3-988319CA381C}"/>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5" name="直線コネクタ 184">
          <a:extLst>
            <a:ext uri="{FF2B5EF4-FFF2-40B4-BE49-F238E27FC236}">
              <a16:creationId xmlns:a16="http://schemas.microsoft.com/office/drawing/2014/main" id="{2A32E52E-A0C7-4F06-9C89-E9550527A6F1}"/>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6" name="テキスト ボックス 185">
          <a:extLst>
            <a:ext uri="{FF2B5EF4-FFF2-40B4-BE49-F238E27FC236}">
              <a16:creationId xmlns:a16="http://schemas.microsoft.com/office/drawing/2014/main" id="{42D103A5-09F4-4724-BBB2-ADED2E3ADC8C}"/>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7" name="直線コネクタ 186">
          <a:extLst>
            <a:ext uri="{FF2B5EF4-FFF2-40B4-BE49-F238E27FC236}">
              <a16:creationId xmlns:a16="http://schemas.microsoft.com/office/drawing/2014/main" id="{09719DC0-BCBB-4200-BBB4-A7735F0CFFB4}"/>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8" name="テキスト ボックス 187">
          <a:extLst>
            <a:ext uri="{FF2B5EF4-FFF2-40B4-BE49-F238E27FC236}">
              <a16:creationId xmlns:a16="http://schemas.microsoft.com/office/drawing/2014/main" id="{CC7E1B28-67EE-4702-BFF2-47A6C16BC57A}"/>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9" name="直線コネクタ 188">
          <a:extLst>
            <a:ext uri="{FF2B5EF4-FFF2-40B4-BE49-F238E27FC236}">
              <a16:creationId xmlns:a16="http://schemas.microsoft.com/office/drawing/2014/main" id="{9AE91377-08AE-4A6B-9C32-E07F1F12C66C}"/>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90" name="【福祉施設】&#10;有形固定資産減価償却率グラフ枠">
          <a:extLst>
            <a:ext uri="{FF2B5EF4-FFF2-40B4-BE49-F238E27FC236}">
              <a16:creationId xmlns:a16="http://schemas.microsoft.com/office/drawing/2014/main" id="{A80FFFF7-82DF-4F23-9532-A4AFD440223B}"/>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137705</xdr:rowOff>
    </xdr:from>
    <xdr:to>
      <xdr:col>24</xdr:col>
      <xdr:colOff>62865</xdr:colOff>
      <xdr:row>86</xdr:row>
      <xdr:rowOff>168729</xdr:rowOff>
    </xdr:to>
    <xdr:cxnSp macro="">
      <xdr:nvCxnSpPr>
        <xdr:cNvPr id="191" name="直線コネクタ 190">
          <a:extLst>
            <a:ext uri="{FF2B5EF4-FFF2-40B4-BE49-F238E27FC236}">
              <a16:creationId xmlns:a16="http://schemas.microsoft.com/office/drawing/2014/main" id="{2E7DEF22-671C-455B-83E5-D8B6775C1BE5}"/>
            </a:ext>
          </a:extLst>
        </xdr:cNvPr>
        <xdr:cNvCxnSpPr/>
      </xdr:nvCxnSpPr>
      <xdr:spPr>
        <a:xfrm flipV="1">
          <a:off x="4180840" y="12618630"/>
          <a:ext cx="0" cy="147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92" name="【福祉施設】&#10;有形固定資産減価償却率最小値テキスト">
          <a:extLst>
            <a:ext uri="{FF2B5EF4-FFF2-40B4-BE49-F238E27FC236}">
              <a16:creationId xmlns:a16="http://schemas.microsoft.com/office/drawing/2014/main" id="{F4D36B7F-60D6-416C-808D-EDA66BCC2A32}"/>
            </a:ext>
          </a:extLst>
        </xdr:cNvPr>
        <xdr:cNvSpPr txBox="1"/>
      </xdr:nvSpPr>
      <xdr:spPr>
        <a:xfrm>
          <a:off x="42195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93" name="直線コネクタ 192">
          <a:extLst>
            <a:ext uri="{FF2B5EF4-FFF2-40B4-BE49-F238E27FC236}">
              <a16:creationId xmlns:a16="http://schemas.microsoft.com/office/drawing/2014/main" id="{645F8733-18FF-4DD4-8976-61D5A44E583D}"/>
            </a:ext>
          </a:extLst>
        </xdr:cNvPr>
        <xdr:cNvCxnSpPr/>
      </xdr:nvCxnSpPr>
      <xdr:spPr>
        <a:xfrm>
          <a:off x="4105275"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84382</xdr:rowOff>
    </xdr:from>
    <xdr:ext cx="340478" cy="259045"/>
    <xdr:sp macro="" textlink="">
      <xdr:nvSpPr>
        <xdr:cNvPr id="194" name="【福祉施設】&#10;有形固定資産減価償却率最大値テキスト">
          <a:extLst>
            <a:ext uri="{FF2B5EF4-FFF2-40B4-BE49-F238E27FC236}">
              <a16:creationId xmlns:a16="http://schemas.microsoft.com/office/drawing/2014/main" id="{6F1AA7F8-B319-4954-B297-D22D5C8DA1D1}"/>
            </a:ext>
          </a:extLst>
        </xdr:cNvPr>
        <xdr:cNvSpPr txBox="1"/>
      </xdr:nvSpPr>
      <xdr:spPr>
        <a:xfrm>
          <a:off x="4219575" y="124033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137705</xdr:rowOff>
    </xdr:from>
    <xdr:to>
      <xdr:col>24</xdr:col>
      <xdr:colOff>152400</xdr:colOff>
      <xdr:row>77</xdr:row>
      <xdr:rowOff>137705</xdr:rowOff>
    </xdr:to>
    <xdr:cxnSp macro="">
      <xdr:nvCxnSpPr>
        <xdr:cNvPr id="195" name="直線コネクタ 194">
          <a:extLst>
            <a:ext uri="{FF2B5EF4-FFF2-40B4-BE49-F238E27FC236}">
              <a16:creationId xmlns:a16="http://schemas.microsoft.com/office/drawing/2014/main" id="{D032AB43-3121-43EF-A45C-D089E38B3AE6}"/>
            </a:ext>
          </a:extLst>
        </xdr:cNvPr>
        <xdr:cNvCxnSpPr/>
      </xdr:nvCxnSpPr>
      <xdr:spPr>
        <a:xfrm>
          <a:off x="4105275" y="126186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80390</xdr:rowOff>
    </xdr:from>
    <xdr:ext cx="405111" cy="259045"/>
    <xdr:sp macro="" textlink="">
      <xdr:nvSpPr>
        <xdr:cNvPr id="196" name="【福祉施設】&#10;有形固定資産減価償却率平均値テキスト">
          <a:extLst>
            <a:ext uri="{FF2B5EF4-FFF2-40B4-BE49-F238E27FC236}">
              <a16:creationId xmlns:a16="http://schemas.microsoft.com/office/drawing/2014/main" id="{4D62C188-CD3B-4EA8-AD6D-D0FA14BE7AB0}"/>
            </a:ext>
          </a:extLst>
        </xdr:cNvPr>
        <xdr:cNvSpPr txBox="1"/>
      </xdr:nvSpPr>
      <xdr:spPr>
        <a:xfrm>
          <a:off x="4219575" y="133709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57513</xdr:rowOff>
    </xdr:from>
    <xdr:to>
      <xdr:col>24</xdr:col>
      <xdr:colOff>114300</xdr:colOff>
      <xdr:row>83</xdr:row>
      <xdr:rowOff>159113</xdr:rowOff>
    </xdr:to>
    <xdr:sp macro="" textlink="">
      <xdr:nvSpPr>
        <xdr:cNvPr id="197" name="フローチャート: 判断 196">
          <a:extLst>
            <a:ext uri="{FF2B5EF4-FFF2-40B4-BE49-F238E27FC236}">
              <a16:creationId xmlns:a16="http://schemas.microsoft.com/office/drawing/2014/main" id="{D3331461-63C5-45F2-8EF8-4FFED42B7FEB}"/>
            </a:ext>
          </a:extLst>
        </xdr:cNvPr>
        <xdr:cNvSpPr/>
      </xdr:nvSpPr>
      <xdr:spPr>
        <a:xfrm>
          <a:off x="4124325" y="1350681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28121</xdr:rowOff>
    </xdr:from>
    <xdr:to>
      <xdr:col>20</xdr:col>
      <xdr:colOff>38100</xdr:colOff>
      <xdr:row>83</xdr:row>
      <xdr:rowOff>129721</xdr:rowOff>
    </xdr:to>
    <xdr:sp macro="" textlink="">
      <xdr:nvSpPr>
        <xdr:cNvPr id="198" name="フローチャート: 判断 197">
          <a:extLst>
            <a:ext uri="{FF2B5EF4-FFF2-40B4-BE49-F238E27FC236}">
              <a16:creationId xmlns:a16="http://schemas.microsoft.com/office/drawing/2014/main" id="{9F97FD60-B8AF-416A-AFFB-5B4746887A5B}"/>
            </a:ext>
          </a:extLst>
        </xdr:cNvPr>
        <xdr:cNvSpPr/>
      </xdr:nvSpPr>
      <xdr:spPr>
        <a:xfrm>
          <a:off x="3381375" y="1348059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199" name="フローチャート: 判断 198">
          <a:extLst>
            <a:ext uri="{FF2B5EF4-FFF2-40B4-BE49-F238E27FC236}">
              <a16:creationId xmlns:a16="http://schemas.microsoft.com/office/drawing/2014/main" id="{30E63B16-F83B-4510-BB20-B4D734065624}"/>
            </a:ext>
          </a:extLst>
        </xdr:cNvPr>
        <xdr:cNvSpPr/>
      </xdr:nvSpPr>
      <xdr:spPr>
        <a:xfrm>
          <a:off x="2571750" y="134987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62412</xdr:rowOff>
    </xdr:from>
    <xdr:to>
      <xdr:col>10</xdr:col>
      <xdr:colOff>165100</xdr:colOff>
      <xdr:row>83</xdr:row>
      <xdr:rowOff>164012</xdr:rowOff>
    </xdr:to>
    <xdr:sp macro="" textlink="">
      <xdr:nvSpPr>
        <xdr:cNvPr id="200" name="フローチャート: 判断 199">
          <a:extLst>
            <a:ext uri="{FF2B5EF4-FFF2-40B4-BE49-F238E27FC236}">
              <a16:creationId xmlns:a16="http://schemas.microsoft.com/office/drawing/2014/main" id="{83F34861-C048-47A6-86A2-CC8B16CAFF5A}"/>
            </a:ext>
          </a:extLst>
        </xdr:cNvPr>
        <xdr:cNvSpPr/>
      </xdr:nvSpPr>
      <xdr:spPr>
        <a:xfrm>
          <a:off x="1781175" y="1351488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23223</xdr:rowOff>
    </xdr:from>
    <xdr:to>
      <xdr:col>6</xdr:col>
      <xdr:colOff>38100</xdr:colOff>
      <xdr:row>83</xdr:row>
      <xdr:rowOff>124823</xdr:rowOff>
    </xdr:to>
    <xdr:sp macro="" textlink="">
      <xdr:nvSpPr>
        <xdr:cNvPr id="201" name="フローチャート: 判断 200">
          <a:extLst>
            <a:ext uri="{FF2B5EF4-FFF2-40B4-BE49-F238E27FC236}">
              <a16:creationId xmlns:a16="http://schemas.microsoft.com/office/drawing/2014/main" id="{630E891A-9C92-4DF2-B469-ADE044C5844F}"/>
            </a:ext>
          </a:extLst>
        </xdr:cNvPr>
        <xdr:cNvSpPr/>
      </xdr:nvSpPr>
      <xdr:spPr>
        <a:xfrm>
          <a:off x="981075" y="1347569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2C781960-9A74-475B-A711-9FBD78ADFC71}"/>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7595AE2A-83DE-439F-8AA9-099D084A9D5C}"/>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CDCF600E-84C5-4CC3-9830-2324F769971E}"/>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5" name="テキスト ボックス 204">
          <a:extLst>
            <a:ext uri="{FF2B5EF4-FFF2-40B4-BE49-F238E27FC236}">
              <a16:creationId xmlns:a16="http://schemas.microsoft.com/office/drawing/2014/main" id="{53742D6F-E7CD-4770-9887-F46BF0EB8C72}"/>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6" name="テキスト ボックス 205">
          <a:extLst>
            <a:ext uri="{FF2B5EF4-FFF2-40B4-BE49-F238E27FC236}">
              <a16:creationId xmlns:a16="http://schemas.microsoft.com/office/drawing/2014/main" id="{9DCA4B25-5F90-4226-84F5-4E7C590C5DE6}"/>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80373</xdr:rowOff>
    </xdr:from>
    <xdr:to>
      <xdr:col>24</xdr:col>
      <xdr:colOff>114300</xdr:colOff>
      <xdr:row>87</xdr:row>
      <xdr:rowOff>10523</xdr:rowOff>
    </xdr:to>
    <xdr:sp macro="" textlink="">
      <xdr:nvSpPr>
        <xdr:cNvPr id="207" name="楕円 206">
          <a:extLst>
            <a:ext uri="{FF2B5EF4-FFF2-40B4-BE49-F238E27FC236}">
              <a16:creationId xmlns:a16="http://schemas.microsoft.com/office/drawing/2014/main" id="{D4F53416-833E-4594-836F-F28F6363EEBA}"/>
            </a:ext>
          </a:extLst>
        </xdr:cNvPr>
        <xdr:cNvSpPr/>
      </xdr:nvSpPr>
      <xdr:spPr>
        <a:xfrm>
          <a:off x="4124325" y="1401862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166750</xdr:rowOff>
    </xdr:from>
    <xdr:ext cx="405111" cy="259045"/>
    <xdr:sp macro="" textlink="">
      <xdr:nvSpPr>
        <xdr:cNvPr id="208" name="【福祉施設】&#10;有形固定資産減価償却率該当値テキスト">
          <a:extLst>
            <a:ext uri="{FF2B5EF4-FFF2-40B4-BE49-F238E27FC236}">
              <a16:creationId xmlns:a16="http://schemas.microsoft.com/office/drawing/2014/main" id="{919DBE92-7AB1-4008-A1CA-EBFEAA6F14A1}"/>
            </a:ext>
          </a:extLst>
        </xdr:cNvPr>
        <xdr:cNvSpPr txBox="1"/>
      </xdr:nvSpPr>
      <xdr:spPr>
        <a:xfrm>
          <a:off x="4219575" y="13936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77107</xdr:rowOff>
    </xdr:from>
    <xdr:to>
      <xdr:col>20</xdr:col>
      <xdr:colOff>38100</xdr:colOff>
      <xdr:row>87</xdr:row>
      <xdr:rowOff>7257</xdr:rowOff>
    </xdr:to>
    <xdr:sp macro="" textlink="">
      <xdr:nvSpPr>
        <xdr:cNvPr id="209" name="楕円 208">
          <a:extLst>
            <a:ext uri="{FF2B5EF4-FFF2-40B4-BE49-F238E27FC236}">
              <a16:creationId xmlns:a16="http://schemas.microsoft.com/office/drawing/2014/main" id="{52EE4C2E-56A2-4CB6-B1D1-DCE872F4CDB5}"/>
            </a:ext>
          </a:extLst>
        </xdr:cNvPr>
        <xdr:cNvSpPr/>
      </xdr:nvSpPr>
      <xdr:spPr>
        <a:xfrm>
          <a:off x="3381375" y="1401218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127907</xdr:rowOff>
    </xdr:from>
    <xdr:to>
      <xdr:col>24</xdr:col>
      <xdr:colOff>63500</xdr:colOff>
      <xdr:row>86</xdr:row>
      <xdr:rowOff>131173</xdr:rowOff>
    </xdr:to>
    <xdr:cxnSp macro="">
      <xdr:nvCxnSpPr>
        <xdr:cNvPr id="210" name="直線コネクタ 209">
          <a:extLst>
            <a:ext uri="{FF2B5EF4-FFF2-40B4-BE49-F238E27FC236}">
              <a16:creationId xmlns:a16="http://schemas.microsoft.com/office/drawing/2014/main" id="{5F71F0C1-A70B-4BF9-96D7-AAB50C68AC6A}"/>
            </a:ext>
          </a:extLst>
        </xdr:cNvPr>
        <xdr:cNvCxnSpPr/>
      </xdr:nvCxnSpPr>
      <xdr:spPr>
        <a:xfrm>
          <a:off x="3429000" y="14059807"/>
          <a:ext cx="752475" cy="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64044</xdr:rowOff>
    </xdr:from>
    <xdr:to>
      <xdr:col>15</xdr:col>
      <xdr:colOff>101600</xdr:colOff>
      <xdr:row>86</xdr:row>
      <xdr:rowOff>165644</xdr:rowOff>
    </xdr:to>
    <xdr:sp macro="" textlink="">
      <xdr:nvSpPr>
        <xdr:cNvPr id="211" name="楕円 210">
          <a:extLst>
            <a:ext uri="{FF2B5EF4-FFF2-40B4-BE49-F238E27FC236}">
              <a16:creationId xmlns:a16="http://schemas.microsoft.com/office/drawing/2014/main" id="{4EB5FA5F-D96D-451D-9D49-D8E7F2C1F196}"/>
            </a:ext>
          </a:extLst>
        </xdr:cNvPr>
        <xdr:cNvSpPr/>
      </xdr:nvSpPr>
      <xdr:spPr>
        <a:xfrm>
          <a:off x="2571750" y="1400229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114844</xdr:rowOff>
    </xdr:from>
    <xdr:to>
      <xdr:col>19</xdr:col>
      <xdr:colOff>177800</xdr:colOff>
      <xdr:row>86</xdr:row>
      <xdr:rowOff>127907</xdr:rowOff>
    </xdr:to>
    <xdr:cxnSp macro="">
      <xdr:nvCxnSpPr>
        <xdr:cNvPr id="212" name="直線コネクタ 211">
          <a:extLst>
            <a:ext uri="{FF2B5EF4-FFF2-40B4-BE49-F238E27FC236}">
              <a16:creationId xmlns:a16="http://schemas.microsoft.com/office/drawing/2014/main" id="{FC85F717-D499-4B2F-A5BB-8E601F1BC5CA}"/>
            </a:ext>
          </a:extLst>
        </xdr:cNvPr>
        <xdr:cNvCxnSpPr/>
      </xdr:nvCxnSpPr>
      <xdr:spPr>
        <a:xfrm>
          <a:off x="2619375" y="14049919"/>
          <a:ext cx="809625" cy="9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34652</xdr:rowOff>
    </xdr:from>
    <xdr:to>
      <xdr:col>10</xdr:col>
      <xdr:colOff>165100</xdr:colOff>
      <xdr:row>86</xdr:row>
      <xdr:rowOff>136252</xdr:rowOff>
    </xdr:to>
    <xdr:sp macro="" textlink="">
      <xdr:nvSpPr>
        <xdr:cNvPr id="213" name="楕円 212">
          <a:extLst>
            <a:ext uri="{FF2B5EF4-FFF2-40B4-BE49-F238E27FC236}">
              <a16:creationId xmlns:a16="http://schemas.microsoft.com/office/drawing/2014/main" id="{D9273A0B-3C4A-4906-A756-0A0D8B616867}"/>
            </a:ext>
          </a:extLst>
        </xdr:cNvPr>
        <xdr:cNvSpPr/>
      </xdr:nvSpPr>
      <xdr:spPr>
        <a:xfrm>
          <a:off x="1781175" y="1396655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85452</xdr:rowOff>
    </xdr:from>
    <xdr:to>
      <xdr:col>15</xdr:col>
      <xdr:colOff>50800</xdr:colOff>
      <xdr:row>86</xdr:row>
      <xdr:rowOff>114844</xdr:rowOff>
    </xdr:to>
    <xdr:cxnSp macro="">
      <xdr:nvCxnSpPr>
        <xdr:cNvPr id="214" name="直線コネクタ 213">
          <a:extLst>
            <a:ext uri="{FF2B5EF4-FFF2-40B4-BE49-F238E27FC236}">
              <a16:creationId xmlns:a16="http://schemas.microsoft.com/office/drawing/2014/main" id="{A01330EB-0B2B-47F1-9E21-9FD38DEDFB91}"/>
            </a:ext>
          </a:extLst>
        </xdr:cNvPr>
        <xdr:cNvCxnSpPr/>
      </xdr:nvCxnSpPr>
      <xdr:spPr>
        <a:xfrm>
          <a:off x="1828800" y="14023702"/>
          <a:ext cx="790575" cy="26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165281</xdr:rowOff>
    </xdr:from>
    <xdr:to>
      <xdr:col>6</xdr:col>
      <xdr:colOff>38100</xdr:colOff>
      <xdr:row>86</xdr:row>
      <xdr:rowOff>95431</xdr:rowOff>
    </xdr:to>
    <xdr:sp macro="" textlink="">
      <xdr:nvSpPr>
        <xdr:cNvPr id="215" name="楕円 214">
          <a:extLst>
            <a:ext uri="{FF2B5EF4-FFF2-40B4-BE49-F238E27FC236}">
              <a16:creationId xmlns:a16="http://schemas.microsoft.com/office/drawing/2014/main" id="{269CB7F1-CAD7-4E23-8C8A-22E3C7DBA78A}"/>
            </a:ext>
          </a:extLst>
        </xdr:cNvPr>
        <xdr:cNvSpPr/>
      </xdr:nvSpPr>
      <xdr:spPr>
        <a:xfrm>
          <a:off x="981075" y="1393525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44631</xdr:rowOff>
    </xdr:from>
    <xdr:to>
      <xdr:col>10</xdr:col>
      <xdr:colOff>114300</xdr:colOff>
      <xdr:row>86</xdr:row>
      <xdr:rowOff>85452</xdr:rowOff>
    </xdr:to>
    <xdr:cxnSp macro="">
      <xdr:nvCxnSpPr>
        <xdr:cNvPr id="216" name="直線コネクタ 215">
          <a:extLst>
            <a:ext uri="{FF2B5EF4-FFF2-40B4-BE49-F238E27FC236}">
              <a16:creationId xmlns:a16="http://schemas.microsoft.com/office/drawing/2014/main" id="{56F8C885-897B-4DBF-82A8-F5D5112119CE}"/>
            </a:ext>
          </a:extLst>
        </xdr:cNvPr>
        <xdr:cNvCxnSpPr/>
      </xdr:nvCxnSpPr>
      <xdr:spPr>
        <a:xfrm>
          <a:off x="1028700" y="13982881"/>
          <a:ext cx="8001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146248</xdr:rowOff>
    </xdr:from>
    <xdr:ext cx="405111" cy="259045"/>
    <xdr:sp macro="" textlink="">
      <xdr:nvSpPr>
        <xdr:cNvPr id="217" name="n_1aveValue【福祉施設】&#10;有形固定資産減価償却率">
          <a:extLst>
            <a:ext uri="{FF2B5EF4-FFF2-40B4-BE49-F238E27FC236}">
              <a16:creationId xmlns:a16="http://schemas.microsoft.com/office/drawing/2014/main" id="{BE49F32B-661B-4C0A-BB41-0B91E6206AE1}"/>
            </a:ext>
          </a:extLst>
        </xdr:cNvPr>
        <xdr:cNvSpPr txBox="1"/>
      </xdr:nvSpPr>
      <xdr:spPr>
        <a:xfrm>
          <a:off x="3239144" y="13268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170741</xdr:rowOff>
    </xdr:from>
    <xdr:ext cx="405111" cy="259045"/>
    <xdr:sp macro="" textlink="">
      <xdr:nvSpPr>
        <xdr:cNvPr id="218" name="n_2aveValue【福祉施設】&#10;有形固定資産減価償却率">
          <a:extLst>
            <a:ext uri="{FF2B5EF4-FFF2-40B4-BE49-F238E27FC236}">
              <a16:creationId xmlns:a16="http://schemas.microsoft.com/office/drawing/2014/main" id="{94ADF16C-2D71-4DF9-B40A-4921A04F2C7E}"/>
            </a:ext>
          </a:extLst>
        </xdr:cNvPr>
        <xdr:cNvSpPr txBox="1"/>
      </xdr:nvSpPr>
      <xdr:spPr>
        <a:xfrm>
          <a:off x="2439044" y="1328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9089</xdr:rowOff>
    </xdr:from>
    <xdr:ext cx="405111" cy="259045"/>
    <xdr:sp macro="" textlink="">
      <xdr:nvSpPr>
        <xdr:cNvPr id="219" name="n_3aveValue【福祉施設】&#10;有形固定資産減価償却率">
          <a:extLst>
            <a:ext uri="{FF2B5EF4-FFF2-40B4-BE49-F238E27FC236}">
              <a16:creationId xmlns:a16="http://schemas.microsoft.com/office/drawing/2014/main" id="{A8FA910B-4E78-4A0B-BB7B-95FC545B0677}"/>
            </a:ext>
          </a:extLst>
        </xdr:cNvPr>
        <xdr:cNvSpPr txBox="1"/>
      </xdr:nvSpPr>
      <xdr:spPr>
        <a:xfrm>
          <a:off x="1648469" y="13299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141350</xdr:rowOff>
    </xdr:from>
    <xdr:ext cx="405111" cy="259045"/>
    <xdr:sp macro="" textlink="">
      <xdr:nvSpPr>
        <xdr:cNvPr id="220" name="n_4aveValue【福祉施設】&#10;有形固定資産減価償却率">
          <a:extLst>
            <a:ext uri="{FF2B5EF4-FFF2-40B4-BE49-F238E27FC236}">
              <a16:creationId xmlns:a16="http://schemas.microsoft.com/office/drawing/2014/main" id="{C0DD84AE-4999-4B87-A731-3AEE22A1B5BF}"/>
            </a:ext>
          </a:extLst>
        </xdr:cNvPr>
        <xdr:cNvSpPr txBox="1"/>
      </xdr:nvSpPr>
      <xdr:spPr>
        <a:xfrm>
          <a:off x="848369" y="13269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169834</xdr:rowOff>
    </xdr:from>
    <xdr:ext cx="405111" cy="259045"/>
    <xdr:sp macro="" textlink="">
      <xdr:nvSpPr>
        <xdr:cNvPr id="221" name="n_1mainValue【福祉施設】&#10;有形固定資産減価償却率">
          <a:extLst>
            <a:ext uri="{FF2B5EF4-FFF2-40B4-BE49-F238E27FC236}">
              <a16:creationId xmlns:a16="http://schemas.microsoft.com/office/drawing/2014/main" id="{1333F3B2-99E5-4616-9CC2-FA3738B451B7}"/>
            </a:ext>
          </a:extLst>
        </xdr:cNvPr>
        <xdr:cNvSpPr txBox="1"/>
      </xdr:nvSpPr>
      <xdr:spPr>
        <a:xfrm>
          <a:off x="3239144" y="14095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156771</xdr:rowOff>
    </xdr:from>
    <xdr:ext cx="405111" cy="259045"/>
    <xdr:sp macro="" textlink="">
      <xdr:nvSpPr>
        <xdr:cNvPr id="222" name="n_2mainValue【福祉施設】&#10;有形固定資産減価償却率">
          <a:extLst>
            <a:ext uri="{FF2B5EF4-FFF2-40B4-BE49-F238E27FC236}">
              <a16:creationId xmlns:a16="http://schemas.microsoft.com/office/drawing/2014/main" id="{20370B58-E2AE-489D-9ACF-380B19B32981}"/>
            </a:ext>
          </a:extLst>
        </xdr:cNvPr>
        <xdr:cNvSpPr txBox="1"/>
      </xdr:nvSpPr>
      <xdr:spPr>
        <a:xfrm>
          <a:off x="2439044" y="14095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127379</xdr:rowOff>
    </xdr:from>
    <xdr:ext cx="405111" cy="259045"/>
    <xdr:sp macro="" textlink="">
      <xdr:nvSpPr>
        <xdr:cNvPr id="223" name="n_3mainValue【福祉施設】&#10;有形固定資産減価償却率">
          <a:extLst>
            <a:ext uri="{FF2B5EF4-FFF2-40B4-BE49-F238E27FC236}">
              <a16:creationId xmlns:a16="http://schemas.microsoft.com/office/drawing/2014/main" id="{5749A902-E633-441F-8EEB-A8F26F2CE79B}"/>
            </a:ext>
          </a:extLst>
        </xdr:cNvPr>
        <xdr:cNvSpPr txBox="1"/>
      </xdr:nvSpPr>
      <xdr:spPr>
        <a:xfrm>
          <a:off x="1648469" y="14059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86558</xdr:rowOff>
    </xdr:from>
    <xdr:ext cx="405111" cy="259045"/>
    <xdr:sp macro="" textlink="">
      <xdr:nvSpPr>
        <xdr:cNvPr id="224" name="n_4mainValue【福祉施設】&#10;有形固定資産減価償却率">
          <a:extLst>
            <a:ext uri="{FF2B5EF4-FFF2-40B4-BE49-F238E27FC236}">
              <a16:creationId xmlns:a16="http://schemas.microsoft.com/office/drawing/2014/main" id="{56EF33C0-A73C-4CD8-8251-BA33B3051302}"/>
            </a:ext>
          </a:extLst>
        </xdr:cNvPr>
        <xdr:cNvSpPr txBox="1"/>
      </xdr:nvSpPr>
      <xdr:spPr>
        <a:xfrm>
          <a:off x="848369" y="14018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5" name="正方形/長方形 224">
          <a:extLst>
            <a:ext uri="{FF2B5EF4-FFF2-40B4-BE49-F238E27FC236}">
              <a16:creationId xmlns:a16="http://schemas.microsoft.com/office/drawing/2014/main" id="{75A0758B-2F9B-4F82-B735-A8CC0D91463A}"/>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6" name="正方形/長方形 225">
          <a:extLst>
            <a:ext uri="{FF2B5EF4-FFF2-40B4-BE49-F238E27FC236}">
              <a16:creationId xmlns:a16="http://schemas.microsoft.com/office/drawing/2014/main" id="{A38D2DF3-9DD3-4624-99B3-23DCDD3C0373}"/>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7" name="正方形/長方形 226">
          <a:extLst>
            <a:ext uri="{FF2B5EF4-FFF2-40B4-BE49-F238E27FC236}">
              <a16:creationId xmlns:a16="http://schemas.microsoft.com/office/drawing/2014/main" id="{9441C553-3E37-459D-A3A3-0F36313DC40C}"/>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8" name="正方形/長方形 227">
          <a:extLst>
            <a:ext uri="{FF2B5EF4-FFF2-40B4-BE49-F238E27FC236}">
              <a16:creationId xmlns:a16="http://schemas.microsoft.com/office/drawing/2014/main" id="{BB9DCC9D-72B8-4C8F-9BDB-8A67A1A9B8AF}"/>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9" name="正方形/長方形 228">
          <a:extLst>
            <a:ext uri="{FF2B5EF4-FFF2-40B4-BE49-F238E27FC236}">
              <a16:creationId xmlns:a16="http://schemas.microsoft.com/office/drawing/2014/main" id="{A16CC7BD-56E9-480D-9A0B-DA380B4D231E}"/>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30" name="正方形/長方形 229">
          <a:extLst>
            <a:ext uri="{FF2B5EF4-FFF2-40B4-BE49-F238E27FC236}">
              <a16:creationId xmlns:a16="http://schemas.microsoft.com/office/drawing/2014/main" id="{C8BF8EB7-E9D6-49F2-AAB4-D0835D5BF51E}"/>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1" name="正方形/長方形 230">
          <a:extLst>
            <a:ext uri="{FF2B5EF4-FFF2-40B4-BE49-F238E27FC236}">
              <a16:creationId xmlns:a16="http://schemas.microsoft.com/office/drawing/2014/main" id="{D9D6EA3A-6B43-4191-9338-75DDE2AA5A96}"/>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2" name="正方形/長方形 231">
          <a:extLst>
            <a:ext uri="{FF2B5EF4-FFF2-40B4-BE49-F238E27FC236}">
              <a16:creationId xmlns:a16="http://schemas.microsoft.com/office/drawing/2014/main" id="{E4524A4A-43FF-45F6-91E2-FB52A84A4068}"/>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3" name="テキスト ボックス 232">
          <a:extLst>
            <a:ext uri="{FF2B5EF4-FFF2-40B4-BE49-F238E27FC236}">
              <a16:creationId xmlns:a16="http://schemas.microsoft.com/office/drawing/2014/main" id="{6EF0B144-9FBE-44EB-B2B5-036B0CDC105D}"/>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4" name="直線コネクタ 233">
          <a:extLst>
            <a:ext uri="{FF2B5EF4-FFF2-40B4-BE49-F238E27FC236}">
              <a16:creationId xmlns:a16="http://schemas.microsoft.com/office/drawing/2014/main" id="{8F89EDE5-8498-474B-870F-0ACE8DBCBE5C}"/>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35" name="直線コネクタ 234">
          <a:extLst>
            <a:ext uri="{FF2B5EF4-FFF2-40B4-BE49-F238E27FC236}">
              <a16:creationId xmlns:a16="http://schemas.microsoft.com/office/drawing/2014/main" id="{D911CA80-410C-4DB2-A2E6-DBCEBFDB5D77}"/>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36" name="テキスト ボックス 235">
          <a:extLst>
            <a:ext uri="{FF2B5EF4-FFF2-40B4-BE49-F238E27FC236}">
              <a16:creationId xmlns:a16="http://schemas.microsoft.com/office/drawing/2014/main" id="{7BB1357B-F073-4907-86DB-45A7C55958BD}"/>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37" name="直線コネクタ 236">
          <a:extLst>
            <a:ext uri="{FF2B5EF4-FFF2-40B4-BE49-F238E27FC236}">
              <a16:creationId xmlns:a16="http://schemas.microsoft.com/office/drawing/2014/main" id="{103B7D3E-46B1-4D4D-BCC9-460521A8AC35}"/>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38" name="テキスト ボックス 237">
          <a:extLst>
            <a:ext uri="{FF2B5EF4-FFF2-40B4-BE49-F238E27FC236}">
              <a16:creationId xmlns:a16="http://schemas.microsoft.com/office/drawing/2014/main" id="{BD39AD75-542B-451B-970A-E67882D3C00D}"/>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39" name="直線コネクタ 238">
          <a:extLst>
            <a:ext uri="{FF2B5EF4-FFF2-40B4-BE49-F238E27FC236}">
              <a16:creationId xmlns:a16="http://schemas.microsoft.com/office/drawing/2014/main" id="{28C15537-6192-491D-A99D-D45BCD6CDF40}"/>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40" name="テキスト ボックス 239">
          <a:extLst>
            <a:ext uri="{FF2B5EF4-FFF2-40B4-BE49-F238E27FC236}">
              <a16:creationId xmlns:a16="http://schemas.microsoft.com/office/drawing/2014/main" id="{D88ED489-E877-4CF8-A38B-021A528D51B4}"/>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41" name="直線コネクタ 240">
          <a:extLst>
            <a:ext uri="{FF2B5EF4-FFF2-40B4-BE49-F238E27FC236}">
              <a16:creationId xmlns:a16="http://schemas.microsoft.com/office/drawing/2014/main" id="{DFC3D138-68D4-4FB8-818B-6D4EA3B15709}"/>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42" name="テキスト ボックス 241">
          <a:extLst>
            <a:ext uri="{FF2B5EF4-FFF2-40B4-BE49-F238E27FC236}">
              <a16:creationId xmlns:a16="http://schemas.microsoft.com/office/drawing/2014/main" id="{A5B34A5C-0339-4A20-8FD7-0C5AFF597BA1}"/>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43" name="直線コネクタ 242">
          <a:extLst>
            <a:ext uri="{FF2B5EF4-FFF2-40B4-BE49-F238E27FC236}">
              <a16:creationId xmlns:a16="http://schemas.microsoft.com/office/drawing/2014/main" id="{42F4DCAB-6F84-492A-9E3F-EDD3212C5577}"/>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44" name="テキスト ボックス 243">
          <a:extLst>
            <a:ext uri="{FF2B5EF4-FFF2-40B4-BE49-F238E27FC236}">
              <a16:creationId xmlns:a16="http://schemas.microsoft.com/office/drawing/2014/main" id="{C7156539-778A-4405-93A8-EA31999A0982}"/>
            </a:ext>
          </a:extLst>
        </xdr:cNvPr>
        <xdr:cNvSpPr txBox="1"/>
      </xdr:nvSpPr>
      <xdr:spPr>
        <a:xfrm>
          <a:off x="5527221"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45" name="直線コネクタ 244">
          <a:extLst>
            <a:ext uri="{FF2B5EF4-FFF2-40B4-BE49-F238E27FC236}">
              <a16:creationId xmlns:a16="http://schemas.microsoft.com/office/drawing/2014/main" id="{2DD5BFDE-8B98-4E0C-B933-BF5B28E1B802}"/>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46" name="テキスト ボックス 245">
          <a:extLst>
            <a:ext uri="{FF2B5EF4-FFF2-40B4-BE49-F238E27FC236}">
              <a16:creationId xmlns:a16="http://schemas.microsoft.com/office/drawing/2014/main" id="{F13ADE66-A6B7-4460-BF76-463E84C9FCD3}"/>
            </a:ext>
          </a:extLst>
        </xdr:cNvPr>
        <xdr:cNvSpPr txBox="1"/>
      </xdr:nvSpPr>
      <xdr:spPr>
        <a:xfrm>
          <a:off x="5527221"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7" name="直線コネクタ 246">
          <a:extLst>
            <a:ext uri="{FF2B5EF4-FFF2-40B4-BE49-F238E27FC236}">
              <a16:creationId xmlns:a16="http://schemas.microsoft.com/office/drawing/2014/main" id="{8B09E6A2-D3E7-4FFC-9476-D0CD022173D8}"/>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8" name="テキスト ボックス 247">
          <a:extLst>
            <a:ext uri="{FF2B5EF4-FFF2-40B4-BE49-F238E27FC236}">
              <a16:creationId xmlns:a16="http://schemas.microsoft.com/office/drawing/2014/main" id="{20040D2B-DC64-45AB-9BFB-3E974A27021F}"/>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9" name="【福祉施設】&#10;一人当たり面積グラフ枠">
          <a:extLst>
            <a:ext uri="{FF2B5EF4-FFF2-40B4-BE49-F238E27FC236}">
              <a16:creationId xmlns:a16="http://schemas.microsoft.com/office/drawing/2014/main" id="{E280EE17-0369-4E8A-A7A2-6AB80FDBC3D2}"/>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134982</xdr:rowOff>
    </xdr:from>
    <xdr:to>
      <xdr:col>54</xdr:col>
      <xdr:colOff>189865</xdr:colOff>
      <xdr:row>86</xdr:row>
      <xdr:rowOff>154577</xdr:rowOff>
    </xdr:to>
    <xdr:cxnSp macro="">
      <xdr:nvCxnSpPr>
        <xdr:cNvPr id="250" name="直線コネクタ 249">
          <a:extLst>
            <a:ext uri="{FF2B5EF4-FFF2-40B4-BE49-F238E27FC236}">
              <a16:creationId xmlns:a16="http://schemas.microsoft.com/office/drawing/2014/main" id="{7E62E911-0FEE-4D8A-8FA7-B0651AA00599}"/>
            </a:ext>
          </a:extLst>
        </xdr:cNvPr>
        <xdr:cNvCxnSpPr/>
      </xdr:nvCxnSpPr>
      <xdr:spPr>
        <a:xfrm flipV="1">
          <a:off x="9429115" y="12774657"/>
          <a:ext cx="0" cy="13149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158404</xdr:rowOff>
    </xdr:from>
    <xdr:ext cx="469744" cy="259045"/>
    <xdr:sp macro="" textlink="">
      <xdr:nvSpPr>
        <xdr:cNvPr id="251" name="【福祉施設】&#10;一人当たり面積最小値テキスト">
          <a:extLst>
            <a:ext uri="{FF2B5EF4-FFF2-40B4-BE49-F238E27FC236}">
              <a16:creationId xmlns:a16="http://schemas.microsoft.com/office/drawing/2014/main" id="{BC638CCA-09E2-4B91-AE43-A0D6C69C0C29}"/>
            </a:ext>
          </a:extLst>
        </xdr:cNvPr>
        <xdr:cNvSpPr txBox="1"/>
      </xdr:nvSpPr>
      <xdr:spPr>
        <a:xfrm>
          <a:off x="9467850" y="14096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154577</xdr:rowOff>
    </xdr:from>
    <xdr:to>
      <xdr:col>55</xdr:col>
      <xdr:colOff>88900</xdr:colOff>
      <xdr:row>86</xdr:row>
      <xdr:rowOff>154577</xdr:rowOff>
    </xdr:to>
    <xdr:cxnSp macro="">
      <xdr:nvCxnSpPr>
        <xdr:cNvPr id="252" name="直線コネクタ 251">
          <a:extLst>
            <a:ext uri="{FF2B5EF4-FFF2-40B4-BE49-F238E27FC236}">
              <a16:creationId xmlns:a16="http://schemas.microsoft.com/office/drawing/2014/main" id="{62BBFC79-FD76-475E-A4CF-218F3F8CA971}"/>
            </a:ext>
          </a:extLst>
        </xdr:cNvPr>
        <xdr:cNvCxnSpPr/>
      </xdr:nvCxnSpPr>
      <xdr:spPr>
        <a:xfrm>
          <a:off x="9363075" y="1408965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81659</xdr:rowOff>
    </xdr:from>
    <xdr:ext cx="469744" cy="259045"/>
    <xdr:sp macro="" textlink="">
      <xdr:nvSpPr>
        <xdr:cNvPr id="253" name="【福祉施設】&#10;一人当たり面積最大値テキスト">
          <a:extLst>
            <a:ext uri="{FF2B5EF4-FFF2-40B4-BE49-F238E27FC236}">
              <a16:creationId xmlns:a16="http://schemas.microsoft.com/office/drawing/2014/main" id="{DE52C5C4-6271-4E28-82D5-740E3C51346B}"/>
            </a:ext>
          </a:extLst>
        </xdr:cNvPr>
        <xdr:cNvSpPr txBox="1"/>
      </xdr:nvSpPr>
      <xdr:spPr>
        <a:xfrm>
          <a:off x="9467850" y="1256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134982</xdr:rowOff>
    </xdr:from>
    <xdr:to>
      <xdr:col>55</xdr:col>
      <xdr:colOff>88900</xdr:colOff>
      <xdr:row>78</xdr:row>
      <xdr:rowOff>134982</xdr:rowOff>
    </xdr:to>
    <xdr:cxnSp macro="">
      <xdr:nvCxnSpPr>
        <xdr:cNvPr id="254" name="直線コネクタ 253">
          <a:extLst>
            <a:ext uri="{FF2B5EF4-FFF2-40B4-BE49-F238E27FC236}">
              <a16:creationId xmlns:a16="http://schemas.microsoft.com/office/drawing/2014/main" id="{6193A15E-2780-4C94-8A17-7259864B733E}"/>
            </a:ext>
          </a:extLst>
        </xdr:cNvPr>
        <xdr:cNvCxnSpPr/>
      </xdr:nvCxnSpPr>
      <xdr:spPr>
        <a:xfrm>
          <a:off x="9363075" y="1277465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80390</xdr:rowOff>
    </xdr:from>
    <xdr:ext cx="469744" cy="259045"/>
    <xdr:sp macro="" textlink="">
      <xdr:nvSpPr>
        <xdr:cNvPr id="255" name="【福祉施設】&#10;一人当たり面積平均値テキスト">
          <a:extLst>
            <a:ext uri="{FF2B5EF4-FFF2-40B4-BE49-F238E27FC236}">
              <a16:creationId xmlns:a16="http://schemas.microsoft.com/office/drawing/2014/main" id="{741056D0-CCE3-4747-9310-3EF7F22001D6}"/>
            </a:ext>
          </a:extLst>
        </xdr:cNvPr>
        <xdr:cNvSpPr txBox="1"/>
      </xdr:nvSpPr>
      <xdr:spPr>
        <a:xfrm>
          <a:off x="9467850" y="136947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57513</xdr:rowOff>
    </xdr:from>
    <xdr:to>
      <xdr:col>55</xdr:col>
      <xdr:colOff>50800</xdr:colOff>
      <xdr:row>85</xdr:row>
      <xdr:rowOff>159113</xdr:rowOff>
    </xdr:to>
    <xdr:sp macro="" textlink="">
      <xdr:nvSpPr>
        <xdr:cNvPr id="256" name="フローチャート: 判断 255">
          <a:extLst>
            <a:ext uri="{FF2B5EF4-FFF2-40B4-BE49-F238E27FC236}">
              <a16:creationId xmlns:a16="http://schemas.microsoft.com/office/drawing/2014/main" id="{8728F3C5-82F3-446B-AEC0-212A23B55148}"/>
            </a:ext>
          </a:extLst>
        </xdr:cNvPr>
        <xdr:cNvSpPr/>
      </xdr:nvSpPr>
      <xdr:spPr>
        <a:xfrm>
          <a:off x="9401175" y="13830663"/>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65132</xdr:rowOff>
    </xdr:from>
    <xdr:to>
      <xdr:col>50</xdr:col>
      <xdr:colOff>165100</xdr:colOff>
      <xdr:row>85</xdr:row>
      <xdr:rowOff>166732</xdr:rowOff>
    </xdr:to>
    <xdr:sp macro="" textlink="">
      <xdr:nvSpPr>
        <xdr:cNvPr id="257" name="フローチャート: 判断 256">
          <a:extLst>
            <a:ext uri="{FF2B5EF4-FFF2-40B4-BE49-F238E27FC236}">
              <a16:creationId xmlns:a16="http://schemas.microsoft.com/office/drawing/2014/main" id="{88241DC8-37D6-4D66-A306-23689C3FBD78}"/>
            </a:ext>
          </a:extLst>
        </xdr:cNvPr>
        <xdr:cNvSpPr/>
      </xdr:nvSpPr>
      <xdr:spPr>
        <a:xfrm>
          <a:off x="8639175" y="1384145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61868</xdr:rowOff>
    </xdr:from>
    <xdr:to>
      <xdr:col>46</xdr:col>
      <xdr:colOff>38100</xdr:colOff>
      <xdr:row>85</xdr:row>
      <xdr:rowOff>163468</xdr:rowOff>
    </xdr:to>
    <xdr:sp macro="" textlink="">
      <xdr:nvSpPr>
        <xdr:cNvPr id="258" name="フローチャート: 判断 257">
          <a:extLst>
            <a:ext uri="{FF2B5EF4-FFF2-40B4-BE49-F238E27FC236}">
              <a16:creationId xmlns:a16="http://schemas.microsoft.com/office/drawing/2014/main" id="{1AF27DA8-2D1A-43C3-A68A-91B937A18918}"/>
            </a:ext>
          </a:extLst>
        </xdr:cNvPr>
        <xdr:cNvSpPr/>
      </xdr:nvSpPr>
      <xdr:spPr>
        <a:xfrm>
          <a:off x="7839075" y="1383819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77107</xdr:rowOff>
    </xdr:from>
    <xdr:to>
      <xdr:col>41</xdr:col>
      <xdr:colOff>101600</xdr:colOff>
      <xdr:row>86</xdr:row>
      <xdr:rowOff>7257</xdr:rowOff>
    </xdr:to>
    <xdr:sp macro="" textlink="">
      <xdr:nvSpPr>
        <xdr:cNvPr id="259" name="フローチャート: 判断 258">
          <a:extLst>
            <a:ext uri="{FF2B5EF4-FFF2-40B4-BE49-F238E27FC236}">
              <a16:creationId xmlns:a16="http://schemas.microsoft.com/office/drawing/2014/main" id="{003E9A06-F26C-46E4-B158-C9E8B56DAB92}"/>
            </a:ext>
          </a:extLst>
        </xdr:cNvPr>
        <xdr:cNvSpPr/>
      </xdr:nvSpPr>
      <xdr:spPr>
        <a:xfrm>
          <a:off x="7029450" y="1385025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60779</xdr:rowOff>
    </xdr:from>
    <xdr:to>
      <xdr:col>36</xdr:col>
      <xdr:colOff>165100</xdr:colOff>
      <xdr:row>85</xdr:row>
      <xdr:rowOff>162379</xdr:rowOff>
    </xdr:to>
    <xdr:sp macro="" textlink="">
      <xdr:nvSpPr>
        <xdr:cNvPr id="260" name="フローチャート: 判断 259">
          <a:extLst>
            <a:ext uri="{FF2B5EF4-FFF2-40B4-BE49-F238E27FC236}">
              <a16:creationId xmlns:a16="http://schemas.microsoft.com/office/drawing/2014/main" id="{0A258589-88B5-4AD9-A3BA-E698CD2068B8}"/>
            </a:ext>
          </a:extLst>
        </xdr:cNvPr>
        <xdr:cNvSpPr/>
      </xdr:nvSpPr>
      <xdr:spPr>
        <a:xfrm>
          <a:off x="6238875" y="1383710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755023EB-B7EE-417E-8303-A0AD3587C931}"/>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62" name="テキスト ボックス 261">
          <a:extLst>
            <a:ext uri="{FF2B5EF4-FFF2-40B4-BE49-F238E27FC236}">
              <a16:creationId xmlns:a16="http://schemas.microsoft.com/office/drawing/2014/main" id="{C5CC7A29-AF70-4BD2-BC09-D500835B9A87}"/>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63" name="テキスト ボックス 262">
          <a:extLst>
            <a:ext uri="{FF2B5EF4-FFF2-40B4-BE49-F238E27FC236}">
              <a16:creationId xmlns:a16="http://schemas.microsoft.com/office/drawing/2014/main" id="{98D60159-3EC0-48BF-A371-B46FBDC2C3C0}"/>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4" name="テキスト ボックス 263">
          <a:extLst>
            <a:ext uri="{FF2B5EF4-FFF2-40B4-BE49-F238E27FC236}">
              <a16:creationId xmlns:a16="http://schemas.microsoft.com/office/drawing/2014/main" id="{E95D5FE7-F23A-4D59-9A3C-DFAF7BD407D5}"/>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5" name="テキスト ボックス 264">
          <a:extLst>
            <a:ext uri="{FF2B5EF4-FFF2-40B4-BE49-F238E27FC236}">
              <a16:creationId xmlns:a16="http://schemas.microsoft.com/office/drawing/2014/main" id="{B8E678C0-30CD-44C6-AFFC-F507A357596C}"/>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15602</xdr:rowOff>
    </xdr:from>
    <xdr:to>
      <xdr:col>55</xdr:col>
      <xdr:colOff>50800</xdr:colOff>
      <xdr:row>86</xdr:row>
      <xdr:rowOff>117202</xdr:rowOff>
    </xdr:to>
    <xdr:sp macro="" textlink="">
      <xdr:nvSpPr>
        <xdr:cNvPr id="266" name="楕円 265">
          <a:extLst>
            <a:ext uri="{FF2B5EF4-FFF2-40B4-BE49-F238E27FC236}">
              <a16:creationId xmlns:a16="http://schemas.microsoft.com/office/drawing/2014/main" id="{7A5533AB-B250-4C9D-BA53-0A274609A765}"/>
            </a:ext>
          </a:extLst>
        </xdr:cNvPr>
        <xdr:cNvSpPr/>
      </xdr:nvSpPr>
      <xdr:spPr>
        <a:xfrm>
          <a:off x="9401175" y="13947502"/>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101979</xdr:rowOff>
    </xdr:from>
    <xdr:ext cx="469744" cy="259045"/>
    <xdr:sp macro="" textlink="">
      <xdr:nvSpPr>
        <xdr:cNvPr id="267" name="【福祉施設】&#10;一人当たり面積該当値テキスト">
          <a:extLst>
            <a:ext uri="{FF2B5EF4-FFF2-40B4-BE49-F238E27FC236}">
              <a16:creationId xmlns:a16="http://schemas.microsoft.com/office/drawing/2014/main" id="{3A8ADD86-62CD-4704-82A1-83322E7A3CD6}"/>
            </a:ext>
          </a:extLst>
        </xdr:cNvPr>
        <xdr:cNvSpPr txBox="1"/>
      </xdr:nvSpPr>
      <xdr:spPr>
        <a:xfrm>
          <a:off x="9467850" y="13878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16692</xdr:rowOff>
    </xdr:from>
    <xdr:to>
      <xdr:col>50</xdr:col>
      <xdr:colOff>165100</xdr:colOff>
      <xdr:row>86</xdr:row>
      <xdr:rowOff>118292</xdr:rowOff>
    </xdr:to>
    <xdr:sp macro="" textlink="">
      <xdr:nvSpPr>
        <xdr:cNvPr id="268" name="楕円 267">
          <a:extLst>
            <a:ext uri="{FF2B5EF4-FFF2-40B4-BE49-F238E27FC236}">
              <a16:creationId xmlns:a16="http://schemas.microsoft.com/office/drawing/2014/main" id="{319F79B0-D317-405E-849C-ABCDCC6E29E2}"/>
            </a:ext>
          </a:extLst>
        </xdr:cNvPr>
        <xdr:cNvSpPr/>
      </xdr:nvSpPr>
      <xdr:spPr>
        <a:xfrm>
          <a:off x="8639175" y="1395176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66402</xdr:rowOff>
    </xdr:from>
    <xdr:to>
      <xdr:col>55</xdr:col>
      <xdr:colOff>0</xdr:colOff>
      <xdr:row>86</xdr:row>
      <xdr:rowOff>67492</xdr:rowOff>
    </xdr:to>
    <xdr:cxnSp macro="">
      <xdr:nvCxnSpPr>
        <xdr:cNvPr id="269" name="直線コネクタ 268">
          <a:extLst>
            <a:ext uri="{FF2B5EF4-FFF2-40B4-BE49-F238E27FC236}">
              <a16:creationId xmlns:a16="http://schemas.microsoft.com/office/drawing/2014/main" id="{0E6A8403-A2A3-4EE5-BF0A-7F376ABFE801}"/>
            </a:ext>
          </a:extLst>
        </xdr:cNvPr>
        <xdr:cNvCxnSpPr/>
      </xdr:nvCxnSpPr>
      <xdr:spPr>
        <a:xfrm flipV="1">
          <a:off x="8686800" y="14004652"/>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18869</xdr:rowOff>
    </xdr:from>
    <xdr:to>
      <xdr:col>46</xdr:col>
      <xdr:colOff>38100</xdr:colOff>
      <xdr:row>86</xdr:row>
      <xdr:rowOff>120469</xdr:rowOff>
    </xdr:to>
    <xdr:sp macro="" textlink="">
      <xdr:nvSpPr>
        <xdr:cNvPr id="270" name="楕円 269">
          <a:extLst>
            <a:ext uri="{FF2B5EF4-FFF2-40B4-BE49-F238E27FC236}">
              <a16:creationId xmlns:a16="http://schemas.microsoft.com/office/drawing/2014/main" id="{B59E3DCA-55AC-4B72-95E5-5F1FE1874FF0}"/>
            </a:ext>
          </a:extLst>
        </xdr:cNvPr>
        <xdr:cNvSpPr/>
      </xdr:nvSpPr>
      <xdr:spPr>
        <a:xfrm>
          <a:off x="7839075" y="1395394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67492</xdr:rowOff>
    </xdr:from>
    <xdr:to>
      <xdr:col>50</xdr:col>
      <xdr:colOff>114300</xdr:colOff>
      <xdr:row>86</xdr:row>
      <xdr:rowOff>69669</xdr:rowOff>
    </xdr:to>
    <xdr:cxnSp macro="">
      <xdr:nvCxnSpPr>
        <xdr:cNvPr id="271" name="直線コネクタ 270">
          <a:extLst>
            <a:ext uri="{FF2B5EF4-FFF2-40B4-BE49-F238E27FC236}">
              <a16:creationId xmlns:a16="http://schemas.microsoft.com/office/drawing/2014/main" id="{CF996452-0C51-4682-B5B0-428DE9D32163}"/>
            </a:ext>
          </a:extLst>
        </xdr:cNvPr>
        <xdr:cNvCxnSpPr/>
      </xdr:nvCxnSpPr>
      <xdr:spPr>
        <a:xfrm flipV="1">
          <a:off x="7886700" y="13999392"/>
          <a:ext cx="8001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19957</xdr:rowOff>
    </xdr:from>
    <xdr:to>
      <xdr:col>41</xdr:col>
      <xdr:colOff>101600</xdr:colOff>
      <xdr:row>86</xdr:row>
      <xdr:rowOff>121557</xdr:rowOff>
    </xdr:to>
    <xdr:sp macro="" textlink="">
      <xdr:nvSpPr>
        <xdr:cNvPr id="272" name="楕円 271">
          <a:extLst>
            <a:ext uri="{FF2B5EF4-FFF2-40B4-BE49-F238E27FC236}">
              <a16:creationId xmlns:a16="http://schemas.microsoft.com/office/drawing/2014/main" id="{D84D3585-2165-4723-A1B9-525FDC152539}"/>
            </a:ext>
          </a:extLst>
        </xdr:cNvPr>
        <xdr:cNvSpPr/>
      </xdr:nvSpPr>
      <xdr:spPr>
        <a:xfrm>
          <a:off x="7029450" y="1395503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69669</xdr:rowOff>
    </xdr:from>
    <xdr:to>
      <xdr:col>45</xdr:col>
      <xdr:colOff>177800</xdr:colOff>
      <xdr:row>86</xdr:row>
      <xdr:rowOff>70757</xdr:rowOff>
    </xdr:to>
    <xdr:cxnSp macro="">
      <xdr:nvCxnSpPr>
        <xdr:cNvPr id="273" name="直線コネクタ 272">
          <a:extLst>
            <a:ext uri="{FF2B5EF4-FFF2-40B4-BE49-F238E27FC236}">
              <a16:creationId xmlns:a16="http://schemas.microsoft.com/office/drawing/2014/main" id="{28103D95-C5CE-45E0-8E47-06EF4A57BC88}"/>
            </a:ext>
          </a:extLst>
        </xdr:cNvPr>
        <xdr:cNvCxnSpPr/>
      </xdr:nvCxnSpPr>
      <xdr:spPr>
        <a:xfrm flipV="1">
          <a:off x="7077075" y="14001569"/>
          <a:ext cx="809625"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21045</xdr:rowOff>
    </xdr:from>
    <xdr:to>
      <xdr:col>36</xdr:col>
      <xdr:colOff>165100</xdr:colOff>
      <xdr:row>86</xdr:row>
      <xdr:rowOff>122645</xdr:rowOff>
    </xdr:to>
    <xdr:sp macro="" textlink="">
      <xdr:nvSpPr>
        <xdr:cNvPr id="274" name="楕円 273">
          <a:extLst>
            <a:ext uri="{FF2B5EF4-FFF2-40B4-BE49-F238E27FC236}">
              <a16:creationId xmlns:a16="http://schemas.microsoft.com/office/drawing/2014/main" id="{137E082C-2806-4C09-B026-14FA420780B9}"/>
            </a:ext>
          </a:extLst>
        </xdr:cNvPr>
        <xdr:cNvSpPr/>
      </xdr:nvSpPr>
      <xdr:spPr>
        <a:xfrm>
          <a:off x="6238875" y="1395612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70757</xdr:rowOff>
    </xdr:from>
    <xdr:to>
      <xdr:col>41</xdr:col>
      <xdr:colOff>50800</xdr:colOff>
      <xdr:row>86</xdr:row>
      <xdr:rowOff>71845</xdr:rowOff>
    </xdr:to>
    <xdr:cxnSp macro="">
      <xdr:nvCxnSpPr>
        <xdr:cNvPr id="275" name="直線コネクタ 274">
          <a:extLst>
            <a:ext uri="{FF2B5EF4-FFF2-40B4-BE49-F238E27FC236}">
              <a16:creationId xmlns:a16="http://schemas.microsoft.com/office/drawing/2014/main" id="{8E9959E7-CD3B-4B06-AB97-8C95942530EA}"/>
            </a:ext>
          </a:extLst>
        </xdr:cNvPr>
        <xdr:cNvCxnSpPr/>
      </xdr:nvCxnSpPr>
      <xdr:spPr>
        <a:xfrm flipV="1">
          <a:off x="6286500" y="14002657"/>
          <a:ext cx="790575"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11809</xdr:rowOff>
    </xdr:from>
    <xdr:ext cx="469744" cy="259045"/>
    <xdr:sp macro="" textlink="">
      <xdr:nvSpPr>
        <xdr:cNvPr id="276" name="n_1aveValue【福祉施設】&#10;一人当たり面積">
          <a:extLst>
            <a:ext uri="{FF2B5EF4-FFF2-40B4-BE49-F238E27FC236}">
              <a16:creationId xmlns:a16="http://schemas.microsoft.com/office/drawing/2014/main" id="{B80F825F-1750-47F8-B79A-6CE1EBD57E38}"/>
            </a:ext>
          </a:extLst>
        </xdr:cNvPr>
        <xdr:cNvSpPr txBox="1"/>
      </xdr:nvSpPr>
      <xdr:spPr>
        <a:xfrm>
          <a:off x="8458277" y="13619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8545</xdr:rowOff>
    </xdr:from>
    <xdr:ext cx="469744" cy="259045"/>
    <xdr:sp macro="" textlink="">
      <xdr:nvSpPr>
        <xdr:cNvPr id="277" name="n_2aveValue【福祉施設】&#10;一人当たり面積">
          <a:extLst>
            <a:ext uri="{FF2B5EF4-FFF2-40B4-BE49-F238E27FC236}">
              <a16:creationId xmlns:a16="http://schemas.microsoft.com/office/drawing/2014/main" id="{E0F8EEEB-17A7-482E-80B6-891FE75E3614}"/>
            </a:ext>
          </a:extLst>
        </xdr:cNvPr>
        <xdr:cNvSpPr txBox="1"/>
      </xdr:nvSpPr>
      <xdr:spPr>
        <a:xfrm>
          <a:off x="7677227" y="13622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23784</xdr:rowOff>
    </xdr:from>
    <xdr:ext cx="469744" cy="259045"/>
    <xdr:sp macro="" textlink="">
      <xdr:nvSpPr>
        <xdr:cNvPr id="278" name="n_3aveValue【福祉施設】&#10;一人当たり面積">
          <a:extLst>
            <a:ext uri="{FF2B5EF4-FFF2-40B4-BE49-F238E27FC236}">
              <a16:creationId xmlns:a16="http://schemas.microsoft.com/office/drawing/2014/main" id="{4FA5490E-5FD1-4C5B-82B3-340454AACCDB}"/>
            </a:ext>
          </a:extLst>
        </xdr:cNvPr>
        <xdr:cNvSpPr txBox="1"/>
      </xdr:nvSpPr>
      <xdr:spPr>
        <a:xfrm>
          <a:off x="6867602" y="13638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7456</xdr:rowOff>
    </xdr:from>
    <xdr:ext cx="469744" cy="259045"/>
    <xdr:sp macro="" textlink="">
      <xdr:nvSpPr>
        <xdr:cNvPr id="279" name="n_4aveValue【福祉施設】&#10;一人当たり面積">
          <a:extLst>
            <a:ext uri="{FF2B5EF4-FFF2-40B4-BE49-F238E27FC236}">
              <a16:creationId xmlns:a16="http://schemas.microsoft.com/office/drawing/2014/main" id="{B625472F-A9A2-4A22-A658-1B2732B20C40}"/>
            </a:ext>
          </a:extLst>
        </xdr:cNvPr>
        <xdr:cNvSpPr txBox="1"/>
      </xdr:nvSpPr>
      <xdr:spPr>
        <a:xfrm>
          <a:off x="6067502" y="13621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109419</xdr:rowOff>
    </xdr:from>
    <xdr:ext cx="469744" cy="259045"/>
    <xdr:sp macro="" textlink="">
      <xdr:nvSpPr>
        <xdr:cNvPr id="280" name="n_1mainValue【福祉施設】&#10;一人当たり面積">
          <a:extLst>
            <a:ext uri="{FF2B5EF4-FFF2-40B4-BE49-F238E27FC236}">
              <a16:creationId xmlns:a16="http://schemas.microsoft.com/office/drawing/2014/main" id="{8C4D7B4F-F4FB-42AF-8BA0-30031683C4E3}"/>
            </a:ext>
          </a:extLst>
        </xdr:cNvPr>
        <xdr:cNvSpPr txBox="1"/>
      </xdr:nvSpPr>
      <xdr:spPr>
        <a:xfrm>
          <a:off x="8458277" y="14041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111596</xdr:rowOff>
    </xdr:from>
    <xdr:ext cx="469744" cy="259045"/>
    <xdr:sp macro="" textlink="">
      <xdr:nvSpPr>
        <xdr:cNvPr id="281" name="n_2mainValue【福祉施設】&#10;一人当たり面積">
          <a:extLst>
            <a:ext uri="{FF2B5EF4-FFF2-40B4-BE49-F238E27FC236}">
              <a16:creationId xmlns:a16="http://schemas.microsoft.com/office/drawing/2014/main" id="{295FE318-EEC4-44CE-B1CC-8199442CE1C2}"/>
            </a:ext>
          </a:extLst>
        </xdr:cNvPr>
        <xdr:cNvSpPr txBox="1"/>
      </xdr:nvSpPr>
      <xdr:spPr>
        <a:xfrm>
          <a:off x="7677227" y="1404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112684</xdr:rowOff>
    </xdr:from>
    <xdr:ext cx="469744" cy="259045"/>
    <xdr:sp macro="" textlink="">
      <xdr:nvSpPr>
        <xdr:cNvPr id="282" name="n_3mainValue【福祉施設】&#10;一人当たり面積">
          <a:extLst>
            <a:ext uri="{FF2B5EF4-FFF2-40B4-BE49-F238E27FC236}">
              <a16:creationId xmlns:a16="http://schemas.microsoft.com/office/drawing/2014/main" id="{58BD5215-2898-4C44-94BE-E136AEBBA3D1}"/>
            </a:ext>
          </a:extLst>
        </xdr:cNvPr>
        <xdr:cNvSpPr txBox="1"/>
      </xdr:nvSpPr>
      <xdr:spPr>
        <a:xfrm>
          <a:off x="6867602" y="14047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113772</xdr:rowOff>
    </xdr:from>
    <xdr:ext cx="469744" cy="259045"/>
    <xdr:sp macro="" textlink="">
      <xdr:nvSpPr>
        <xdr:cNvPr id="283" name="n_4mainValue【福祉施設】&#10;一人当たり面積">
          <a:extLst>
            <a:ext uri="{FF2B5EF4-FFF2-40B4-BE49-F238E27FC236}">
              <a16:creationId xmlns:a16="http://schemas.microsoft.com/office/drawing/2014/main" id="{1BB9A767-8B7E-4C00-B249-E8D42CFBC918}"/>
            </a:ext>
          </a:extLst>
        </xdr:cNvPr>
        <xdr:cNvSpPr txBox="1"/>
      </xdr:nvSpPr>
      <xdr:spPr>
        <a:xfrm>
          <a:off x="6067502" y="14048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4" name="正方形/長方形 283">
          <a:extLst>
            <a:ext uri="{FF2B5EF4-FFF2-40B4-BE49-F238E27FC236}">
              <a16:creationId xmlns:a16="http://schemas.microsoft.com/office/drawing/2014/main" id="{4B0F5707-DF3B-4EEB-A2B3-002A6174B5E1}"/>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5" name="正方形/長方形 284">
          <a:extLst>
            <a:ext uri="{FF2B5EF4-FFF2-40B4-BE49-F238E27FC236}">
              <a16:creationId xmlns:a16="http://schemas.microsoft.com/office/drawing/2014/main" id="{5EE6CB51-7289-40AA-886C-A006DB16CC48}"/>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6" name="正方形/長方形 285">
          <a:extLst>
            <a:ext uri="{FF2B5EF4-FFF2-40B4-BE49-F238E27FC236}">
              <a16:creationId xmlns:a16="http://schemas.microsoft.com/office/drawing/2014/main" id="{531791DE-32B1-4D6B-B059-F73C37DDAD68}"/>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7" name="正方形/長方形 286">
          <a:extLst>
            <a:ext uri="{FF2B5EF4-FFF2-40B4-BE49-F238E27FC236}">
              <a16:creationId xmlns:a16="http://schemas.microsoft.com/office/drawing/2014/main" id="{BC9E5965-26AF-4417-82F6-C610485C9C8B}"/>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8" name="正方形/長方形 287">
          <a:extLst>
            <a:ext uri="{FF2B5EF4-FFF2-40B4-BE49-F238E27FC236}">
              <a16:creationId xmlns:a16="http://schemas.microsoft.com/office/drawing/2014/main" id="{2F21D15F-2FDD-4714-9CAF-A5F28AE46594}"/>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9" name="正方形/長方形 288">
          <a:extLst>
            <a:ext uri="{FF2B5EF4-FFF2-40B4-BE49-F238E27FC236}">
              <a16:creationId xmlns:a16="http://schemas.microsoft.com/office/drawing/2014/main" id="{5E268497-F3CB-4385-A74B-D67CD4C51B5C}"/>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90" name="正方形/長方形 289">
          <a:extLst>
            <a:ext uri="{FF2B5EF4-FFF2-40B4-BE49-F238E27FC236}">
              <a16:creationId xmlns:a16="http://schemas.microsoft.com/office/drawing/2014/main" id="{2C5C3439-407A-4885-A4EC-E503006FB8EA}"/>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91" name="正方形/長方形 290">
          <a:extLst>
            <a:ext uri="{FF2B5EF4-FFF2-40B4-BE49-F238E27FC236}">
              <a16:creationId xmlns:a16="http://schemas.microsoft.com/office/drawing/2014/main" id="{0341AB5B-60BC-4704-8121-5AED4389CB2C}"/>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92" name="正方形/長方形 291">
          <a:extLst>
            <a:ext uri="{FF2B5EF4-FFF2-40B4-BE49-F238E27FC236}">
              <a16:creationId xmlns:a16="http://schemas.microsoft.com/office/drawing/2014/main" id="{E4DDCC2B-37A7-44A6-A3AA-90AF8BC67AEA}"/>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93" name="正方形/長方形 292">
          <a:extLst>
            <a:ext uri="{FF2B5EF4-FFF2-40B4-BE49-F238E27FC236}">
              <a16:creationId xmlns:a16="http://schemas.microsoft.com/office/drawing/2014/main" id="{CDD1CFD5-9B04-454D-83AE-6DE253687AA7}"/>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4" name="正方形/長方形 293">
          <a:extLst>
            <a:ext uri="{FF2B5EF4-FFF2-40B4-BE49-F238E27FC236}">
              <a16:creationId xmlns:a16="http://schemas.microsoft.com/office/drawing/2014/main" id="{EABCF31F-A637-421D-8B0D-39AB459410D6}"/>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5" name="正方形/長方形 294">
          <a:extLst>
            <a:ext uri="{FF2B5EF4-FFF2-40B4-BE49-F238E27FC236}">
              <a16:creationId xmlns:a16="http://schemas.microsoft.com/office/drawing/2014/main" id="{8A59DD5B-AA57-4386-974A-A7FD72CFF37B}"/>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6" name="正方形/長方形 295">
          <a:extLst>
            <a:ext uri="{FF2B5EF4-FFF2-40B4-BE49-F238E27FC236}">
              <a16:creationId xmlns:a16="http://schemas.microsoft.com/office/drawing/2014/main" id="{48D6AF5E-C2FE-4238-B103-6A38D0FDADA9}"/>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7" name="正方形/長方形 296">
          <a:extLst>
            <a:ext uri="{FF2B5EF4-FFF2-40B4-BE49-F238E27FC236}">
              <a16:creationId xmlns:a16="http://schemas.microsoft.com/office/drawing/2014/main" id="{6B45A4DE-6A05-47EF-A703-CEFFA3F28E1D}"/>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8" name="正方形/長方形 297">
          <a:extLst>
            <a:ext uri="{FF2B5EF4-FFF2-40B4-BE49-F238E27FC236}">
              <a16:creationId xmlns:a16="http://schemas.microsoft.com/office/drawing/2014/main" id="{5B08871A-1C58-449F-A810-B57AF4028752}"/>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9" name="正方形/長方形 298">
          <a:extLst>
            <a:ext uri="{FF2B5EF4-FFF2-40B4-BE49-F238E27FC236}">
              <a16:creationId xmlns:a16="http://schemas.microsoft.com/office/drawing/2014/main" id="{E00CFD9F-1F0F-444E-BF65-2C2D0F9986EC}"/>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00" name="正方形/長方形 299">
          <a:extLst>
            <a:ext uri="{FF2B5EF4-FFF2-40B4-BE49-F238E27FC236}">
              <a16:creationId xmlns:a16="http://schemas.microsoft.com/office/drawing/2014/main" id="{8149A117-2D1C-456D-969B-233B33CAD3E4}"/>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01" name="正方形/長方形 300">
          <a:extLst>
            <a:ext uri="{FF2B5EF4-FFF2-40B4-BE49-F238E27FC236}">
              <a16:creationId xmlns:a16="http://schemas.microsoft.com/office/drawing/2014/main" id="{6647CAF3-1151-4002-A35C-04FD2330996D}"/>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02" name="正方形/長方形 301">
          <a:extLst>
            <a:ext uri="{FF2B5EF4-FFF2-40B4-BE49-F238E27FC236}">
              <a16:creationId xmlns:a16="http://schemas.microsoft.com/office/drawing/2014/main" id="{7EE0DA8F-9763-4963-9B9A-70A3648FCFD0}"/>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3" name="正方形/長方形 302">
          <a:extLst>
            <a:ext uri="{FF2B5EF4-FFF2-40B4-BE49-F238E27FC236}">
              <a16:creationId xmlns:a16="http://schemas.microsoft.com/office/drawing/2014/main" id="{295D3630-0309-4BCB-8E51-81E1B4FD2B68}"/>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4" name="正方形/長方形 303">
          <a:extLst>
            <a:ext uri="{FF2B5EF4-FFF2-40B4-BE49-F238E27FC236}">
              <a16:creationId xmlns:a16="http://schemas.microsoft.com/office/drawing/2014/main" id="{F483439D-E9F8-486F-8171-2B0102E4FAE9}"/>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5" name="正方形/長方形 304">
          <a:extLst>
            <a:ext uri="{FF2B5EF4-FFF2-40B4-BE49-F238E27FC236}">
              <a16:creationId xmlns:a16="http://schemas.microsoft.com/office/drawing/2014/main" id="{3B755595-CAD4-4E49-A73D-D2DF86923FEF}"/>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6" name="正方形/長方形 305">
          <a:extLst>
            <a:ext uri="{FF2B5EF4-FFF2-40B4-BE49-F238E27FC236}">
              <a16:creationId xmlns:a16="http://schemas.microsoft.com/office/drawing/2014/main" id="{54C810CB-AB06-42E3-99DD-300D32412297}"/>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7" name="正方形/長方形 306">
          <a:extLst>
            <a:ext uri="{FF2B5EF4-FFF2-40B4-BE49-F238E27FC236}">
              <a16:creationId xmlns:a16="http://schemas.microsoft.com/office/drawing/2014/main" id="{1CD6FD4B-2B5A-4EFF-9885-FEDA0EAD5ADD}"/>
            </a:ext>
          </a:extLst>
        </xdr:cNvPr>
        <xdr:cNvSpPr/>
      </xdr:nvSpPr>
      <xdr:spPr>
        <a:xfrm>
          <a:off x="112109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08" name="正方形/長方形 307">
          <a:extLst>
            <a:ext uri="{FF2B5EF4-FFF2-40B4-BE49-F238E27FC236}">
              <a16:creationId xmlns:a16="http://schemas.microsoft.com/office/drawing/2014/main" id="{77CABF8D-D398-428C-9132-1A2FB8D6F529}"/>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9" name="正方形/長方形 308">
          <a:extLst>
            <a:ext uri="{FF2B5EF4-FFF2-40B4-BE49-F238E27FC236}">
              <a16:creationId xmlns:a16="http://schemas.microsoft.com/office/drawing/2014/main" id="{F124AB5F-09A5-4E76-AAF2-99082C7CF257}"/>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10" name="正方形/長方形 309">
          <a:extLst>
            <a:ext uri="{FF2B5EF4-FFF2-40B4-BE49-F238E27FC236}">
              <a16:creationId xmlns:a16="http://schemas.microsoft.com/office/drawing/2014/main" id="{567A998E-4564-448A-8952-5AE01D47936C}"/>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11" name="正方形/長方形 310">
          <a:extLst>
            <a:ext uri="{FF2B5EF4-FFF2-40B4-BE49-F238E27FC236}">
              <a16:creationId xmlns:a16="http://schemas.microsoft.com/office/drawing/2014/main" id="{C20E83CF-5CA8-488E-85C5-6178A6949ED0}"/>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12" name="正方形/長方形 311">
          <a:extLst>
            <a:ext uri="{FF2B5EF4-FFF2-40B4-BE49-F238E27FC236}">
              <a16:creationId xmlns:a16="http://schemas.microsoft.com/office/drawing/2014/main" id="{253205F4-B8B0-4B39-8641-0A42EE8AC106}"/>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13" name="正方形/長方形 312">
          <a:extLst>
            <a:ext uri="{FF2B5EF4-FFF2-40B4-BE49-F238E27FC236}">
              <a16:creationId xmlns:a16="http://schemas.microsoft.com/office/drawing/2014/main" id="{0B2325B6-C9C0-4F8E-967C-BF7C253CC66C}"/>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14" name="正方形/長方形 313">
          <a:extLst>
            <a:ext uri="{FF2B5EF4-FFF2-40B4-BE49-F238E27FC236}">
              <a16:creationId xmlns:a16="http://schemas.microsoft.com/office/drawing/2014/main" id="{0F47626D-7AA4-466F-8172-5003FEA1E2D3}"/>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15" name="正方形/長方形 314">
          <a:extLst>
            <a:ext uri="{FF2B5EF4-FFF2-40B4-BE49-F238E27FC236}">
              <a16:creationId xmlns:a16="http://schemas.microsoft.com/office/drawing/2014/main" id="{295732D6-CDE3-4AB1-AF84-903F1EAE7B0B}"/>
            </a:ext>
          </a:extLst>
        </xdr:cNvPr>
        <xdr:cNvSpPr/>
      </xdr:nvSpPr>
      <xdr:spPr>
        <a:xfrm>
          <a:off x="164592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16" name="正方形/長方形 315">
          <a:extLst>
            <a:ext uri="{FF2B5EF4-FFF2-40B4-BE49-F238E27FC236}">
              <a16:creationId xmlns:a16="http://schemas.microsoft.com/office/drawing/2014/main" id="{8DC5BDB7-2F00-4A35-981D-095594FC1656}"/>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7" name="正方形/長方形 316">
          <a:extLst>
            <a:ext uri="{FF2B5EF4-FFF2-40B4-BE49-F238E27FC236}">
              <a16:creationId xmlns:a16="http://schemas.microsoft.com/office/drawing/2014/main" id="{E781C914-DDB2-4F11-BC34-F1BDE1AD3E98}"/>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8" name="正方形/長方形 317">
          <a:extLst>
            <a:ext uri="{FF2B5EF4-FFF2-40B4-BE49-F238E27FC236}">
              <a16:creationId xmlns:a16="http://schemas.microsoft.com/office/drawing/2014/main" id="{D2C3E778-EF73-4238-86FB-961D916321BA}"/>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9" name="正方形/長方形 318">
          <a:extLst>
            <a:ext uri="{FF2B5EF4-FFF2-40B4-BE49-F238E27FC236}">
              <a16:creationId xmlns:a16="http://schemas.microsoft.com/office/drawing/2014/main" id="{F8AEC060-8597-4DDF-85C4-4A7B3D77E48E}"/>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20" name="正方形/長方形 319">
          <a:extLst>
            <a:ext uri="{FF2B5EF4-FFF2-40B4-BE49-F238E27FC236}">
              <a16:creationId xmlns:a16="http://schemas.microsoft.com/office/drawing/2014/main" id="{AF3BB732-98EB-4FDD-AE22-3CAB9FF85FB9}"/>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21" name="正方形/長方形 320">
          <a:extLst>
            <a:ext uri="{FF2B5EF4-FFF2-40B4-BE49-F238E27FC236}">
              <a16:creationId xmlns:a16="http://schemas.microsoft.com/office/drawing/2014/main" id="{6B0398F4-711A-4F8B-B5BE-33ED9AFE48CF}"/>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22" name="正方形/長方形 321">
          <a:extLst>
            <a:ext uri="{FF2B5EF4-FFF2-40B4-BE49-F238E27FC236}">
              <a16:creationId xmlns:a16="http://schemas.microsoft.com/office/drawing/2014/main" id="{85B6EB5B-529B-42AB-BBD7-8D46F5EED241}"/>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23" name="正方形/長方形 322">
          <a:extLst>
            <a:ext uri="{FF2B5EF4-FFF2-40B4-BE49-F238E27FC236}">
              <a16:creationId xmlns:a16="http://schemas.microsoft.com/office/drawing/2014/main" id="{75CD61BF-7AD2-48C8-8D46-EB0C07904922}"/>
            </a:ext>
          </a:extLst>
        </xdr:cNvPr>
        <xdr:cNvSpPr/>
      </xdr:nvSpPr>
      <xdr:spPr>
        <a:xfrm>
          <a:off x="11210925" y="864870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324" name="正方形/長方形 323">
          <a:extLst>
            <a:ext uri="{FF2B5EF4-FFF2-40B4-BE49-F238E27FC236}">
              <a16:creationId xmlns:a16="http://schemas.microsoft.com/office/drawing/2014/main" id="{F242BBFB-A51E-41F5-8122-DC7FA0BF74E0}"/>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25" name="正方形/長方形 324">
          <a:extLst>
            <a:ext uri="{FF2B5EF4-FFF2-40B4-BE49-F238E27FC236}">
              <a16:creationId xmlns:a16="http://schemas.microsoft.com/office/drawing/2014/main" id="{B853C8C9-4B1C-4511-9A4D-8A13AE795BA2}"/>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26" name="正方形/長方形 325">
          <a:extLst>
            <a:ext uri="{FF2B5EF4-FFF2-40B4-BE49-F238E27FC236}">
              <a16:creationId xmlns:a16="http://schemas.microsoft.com/office/drawing/2014/main" id="{AC8BFAD5-B6F1-4455-974A-ED2D5FC73507}"/>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27" name="正方形/長方形 326">
          <a:extLst>
            <a:ext uri="{FF2B5EF4-FFF2-40B4-BE49-F238E27FC236}">
              <a16:creationId xmlns:a16="http://schemas.microsoft.com/office/drawing/2014/main" id="{C946601B-C35A-40DE-9C98-06DAF62A21C9}"/>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28" name="正方形/長方形 327">
          <a:extLst>
            <a:ext uri="{FF2B5EF4-FFF2-40B4-BE49-F238E27FC236}">
              <a16:creationId xmlns:a16="http://schemas.microsoft.com/office/drawing/2014/main" id="{B91152E7-3866-4727-84FE-88E0B1AF4E6F}"/>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29" name="正方形/長方形 328">
          <a:extLst>
            <a:ext uri="{FF2B5EF4-FFF2-40B4-BE49-F238E27FC236}">
              <a16:creationId xmlns:a16="http://schemas.microsoft.com/office/drawing/2014/main" id="{BCCF1316-DDDA-4D55-9435-2FF91052AEB8}"/>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30" name="正方形/長方形 329">
          <a:extLst>
            <a:ext uri="{FF2B5EF4-FFF2-40B4-BE49-F238E27FC236}">
              <a16:creationId xmlns:a16="http://schemas.microsoft.com/office/drawing/2014/main" id="{253760C6-0E3D-4B3F-97F0-21202F838775}"/>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31" name="正方形/長方形 330">
          <a:extLst>
            <a:ext uri="{FF2B5EF4-FFF2-40B4-BE49-F238E27FC236}">
              <a16:creationId xmlns:a16="http://schemas.microsoft.com/office/drawing/2014/main" id="{7EEB15D7-8F2B-4C95-A221-8E57AB204C7A}"/>
            </a:ext>
          </a:extLst>
        </xdr:cNvPr>
        <xdr:cNvSpPr/>
      </xdr:nvSpPr>
      <xdr:spPr>
        <a:xfrm>
          <a:off x="16459200" y="864870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332" name="正方形/長方形 331">
          <a:extLst>
            <a:ext uri="{FF2B5EF4-FFF2-40B4-BE49-F238E27FC236}">
              <a16:creationId xmlns:a16="http://schemas.microsoft.com/office/drawing/2014/main" id="{9EC22726-B41F-4D31-B7B9-30952E42E357}"/>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33" name="正方形/長方形 332">
          <a:extLst>
            <a:ext uri="{FF2B5EF4-FFF2-40B4-BE49-F238E27FC236}">
              <a16:creationId xmlns:a16="http://schemas.microsoft.com/office/drawing/2014/main" id="{8D051D9D-72BE-40ED-9B61-CFCCE1B3DB13}"/>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34" name="正方形/長方形 333">
          <a:extLst>
            <a:ext uri="{FF2B5EF4-FFF2-40B4-BE49-F238E27FC236}">
              <a16:creationId xmlns:a16="http://schemas.microsoft.com/office/drawing/2014/main" id="{C6E7E155-DFD5-4319-A118-82A468752E75}"/>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35" name="正方形/長方形 334">
          <a:extLst>
            <a:ext uri="{FF2B5EF4-FFF2-40B4-BE49-F238E27FC236}">
              <a16:creationId xmlns:a16="http://schemas.microsoft.com/office/drawing/2014/main" id="{62AC41FC-D1E4-4A95-955E-BA7A39A9D23E}"/>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36" name="正方形/長方形 335">
          <a:extLst>
            <a:ext uri="{FF2B5EF4-FFF2-40B4-BE49-F238E27FC236}">
              <a16:creationId xmlns:a16="http://schemas.microsoft.com/office/drawing/2014/main" id="{68EAA1BA-0728-4FFC-96DA-BC1879A14D4A}"/>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37" name="正方形/長方形 336">
          <a:extLst>
            <a:ext uri="{FF2B5EF4-FFF2-40B4-BE49-F238E27FC236}">
              <a16:creationId xmlns:a16="http://schemas.microsoft.com/office/drawing/2014/main" id="{B8EFEF6A-E2A9-47D0-A40A-CF2DCB0627AA}"/>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38" name="正方形/長方形 337">
          <a:extLst>
            <a:ext uri="{FF2B5EF4-FFF2-40B4-BE49-F238E27FC236}">
              <a16:creationId xmlns:a16="http://schemas.microsoft.com/office/drawing/2014/main" id="{C3FA8B00-A073-416B-B7D6-6890FAF68B8E}"/>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39" name="正方形/長方形 338">
          <a:extLst>
            <a:ext uri="{FF2B5EF4-FFF2-40B4-BE49-F238E27FC236}">
              <a16:creationId xmlns:a16="http://schemas.microsoft.com/office/drawing/2014/main" id="{60A201C2-AD52-4A81-9DB9-01603C968BDB}"/>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40" name="テキスト ボックス 339">
          <a:extLst>
            <a:ext uri="{FF2B5EF4-FFF2-40B4-BE49-F238E27FC236}">
              <a16:creationId xmlns:a16="http://schemas.microsoft.com/office/drawing/2014/main" id="{74A02C65-AA23-49B8-9ECD-6320F1EFDD9F}"/>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41" name="直線コネクタ 340">
          <a:extLst>
            <a:ext uri="{FF2B5EF4-FFF2-40B4-BE49-F238E27FC236}">
              <a16:creationId xmlns:a16="http://schemas.microsoft.com/office/drawing/2014/main" id="{F525A803-5D83-477E-8EF5-702AADC98263}"/>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42" name="テキスト ボックス 341">
          <a:extLst>
            <a:ext uri="{FF2B5EF4-FFF2-40B4-BE49-F238E27FC236}">
              <a16:creationId xmlns:a16="http://schemas.microsoft.com/office/drawing/2014/main" id="{D19EA0CB-739E-40BD-BC70-540624114062}"/>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343" name="直線コネクタ 342">
          <a:extLst>
            <a:ext uri="{FF2B5EF4-FFF2-40B4-BE49-F238E27FC236}">
              <a16:creationId xmlns:a16="http://schemas.microsoft.com/office/drawing/2014/main" id="{AF956886-6B5B-4159-8AD4-0DA3A520293D}"/>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344" name="テキスト ボックス 343">
          <a:extLst>
            <a:ext uri="{FF2B5EF4-FFF2-40B4-BE49-F238E27FC236}">
              <a16:creationId xmlns:a16="http://schemas.microsoft.com/office/drawing/2014/main" id="{AFD394E6-8CDD-46AB-A012-A39B06FF90AE}"/>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345" name="直線コネクタ 344">
          <a:extLst>
            <a:ext uri="{FF2B5EF4-FFF2-40B4-BE49-F238E27FC236}">
              <a16:creationId xmlns:a16="http://schemas.microsoft.com/office/drawing/2014/main" id="{A9D66DF5-3678-4E2B-A58D-777E966002BA}"/>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346" name="テキスト ボックス 345">
          <a:extLst>
            <a:ext uri="{FF2B5EF4-FFF2-40B4-BE49-F238E27FC236}">
              <a16:creationId xmlns:a16="http://schemas.microsoft.com/office/drawing/2014/main" id="{13FFD524-42ED-49B9-8164-E2951480FD2D}"/>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347" name="直線コネクタ 346">
          <a:extLst>
            <a:ext uri="{FF2B5EF4-FFF2-40B4-BE49-F238E27FC236}">
              <a16:creationId xmlns:a16="http://schemas.microsoft.com/office/drawing/2014/main" id="{1AF14614-CFE0-444F-A7B0-2DCDBABB45EC}"/>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348" name="テキスト ボックス 347">
          <a:extLst>
            <a:ext uri="{FF2B5EF4-FFF2-40B4-BE49-F238E27FC236}">
              <a16:creationId xmlns:a16="http://schemas.microsoft.com/office/drawing/2014/main" id="{6F4CD760-88DC-482F-B53D-3E4B7FFE2AEC}"/>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349" name="直線コネクタ 348">
          <a:extLst>
            <a:ext uri="{FF2B5EF4-FFF2-40B4-BE49-F238E27FC236}">
              <a16:creationId xmlns:a16="http://schemas.microsoft.com/office/drawing/2014/main" id="{EE1DCD3E-94AB-46FD-86F9-CD29CA6A81B5}"/>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350" name="テキスト ボックス 349">
          <a:extLst>
            <a:ext uri="{FF2B5EF4-FFF2-40B4-BE49-F238E27FC236}">
              <a16:creationId xmlns:a16="http://schemas.microsoft.com/office/drawing/2014/main" id="{34FAB3A7-BABF-47CD-82B6-F1B7A9BCF299}"/>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351" name="直線コネクタ 350">
          <a:extLst>
            <a:ext uri="{FF2B5EF4-FFF2-40B4-BE49-F238E27FC236}">
              <a16:creationId xmlns:a16="http://schemas.microsoft.com/office/drawing/2014/main" id="{F271BA42-DD7F-4716-BD2B-2C90157D057D}"/>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352" name="テキスト ボックス 351">
          <a:extLst>
            <a:ext uri="{FF2B5EF4-FFF2-40B4-BE49-F238E27FC236}">
              <a16:creationId xmlns:a16="http://schemas.microsoft.com/office/drawing/2014/main" id="{D8FBBBC8-0C69-4487-8F2C-FED5328692CD}"/>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53" name="直線コネクタ 352">
          <a:extLst>
            <a:ext uri="{FF2B5EF4-FFF2-40B4-BE49-F238E27FC236}">
              <a16:creationId xmlns:a16="http://schemas.microsoft.com/office/drawing/2014/main" id="{5764739B-8978-42F4-8F24-65672C1CB734}"/>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354" name="テキスト ボックス 353">
          <a:extLst>
            <a:ext uri="{FF2B5EF4-FFF2-40B4-BE49-F238E27FC236}">
              <a16:creationId xmlns:a16="http://schemas.microsoft.com/office/drawing/2014/main" id="{B4783D3A-2D10-4838-8137-3C37A9A61986}"/>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355" name="【消防施設】&#10;有形固定資産減価償却率グラフ枠">
          <a:extLst>
            <a:ext uri="{FF2B5EF4-FFF2-40B4-BE49-F238E27FC236}">
              <a16:creationId xmlns:a16="http://schemas.microsoft.com/office/drawing/2014/main" id="{117DFB18-6820-4058-BCF4-AAE5B95C483D}"/>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11430</xdr:rowOff>
    </xdr:from>
    <xdr:to>
      <xdr:col>85</xdr:col>
      <xdr:colOff>126364</xdr:colOff>
      <xdr:row>86</xdr:row>
      <xdr:rowOff>34289</xdr:rowOff>
    </xdr:to>
    <xdr:cxnSp macro="">
      <xdr:nvCxnSpPr>
        <xdr:cNvPr id="356" name="直線コネクタ 355">
          <a:extLst>
            <a:ext uri="{FF2B5EF4-FFF2-40B4-BE49-F238E27FC236}">
              <a16:creationId xmlns:a16="http://schemas.microsoft.com/office/drawing/2014/main" id="{DB4A3630-ECB4-4DDE-BCE7-35E1B2B56687}"/>
            </a:ext>
          </a:extLst>
        </xdr:cNvPr>
        <xdr:cNvCxnSpPr/>
      </xdr:nvCxnSpPr>
      <xdr:spPr>
        <a:xfrm flipV="1">
          <a:off x="14696439" y="12647930"/>
          <a:ext cx="0" cy="13182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357" name="【消防施設】&#10;有形固定資産減価償却率最小値テキスト">
          <a:extLst>
            <a:ext uri="{FF2B5EF4-FFF2-40B4-BE49-F238E27FC236}">
              <a16:creationId xmlns:a16="http://schemas.microsoft.com/office/drawing/2014/main" id="{CD76F3CC-96D3-4FE0-865E-AAAA4ADF4BC3}"/>
            </a:ext>
          </a:extLst>
        </xdr:cNvPr>
        <xdr:cNvSpPr txBox="1"/>
      </xdr:nvSpPr>
      <xdr:spPr>
        <a:xfrm>
          <a:off x="14735175" y="13973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358" name="直線コネクタ 357">
          <a:extLst>
            <a:ext uri="{FF2B5EF4-FFF2-40B4-BE49-F238E27FC236}">
              <a16:creationId xmlns:a16="http://schemas.microsoft.com/office/drawing/2014/main" id="{F87ED2A9-D245-4DB4-8A79-6E6282422470}"/>
            </a:ext>
          </a:extLst>
        </xdr:cNvPr>
        <xdr:cNvCxnSpPr/>
      </xdr:nvCxnSpPr>
      <xdr:spPr>
        <a:xfrm>
          <a:off x="14611350" y="1396618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129557</xdr:rowOff>
    </xdr:from>
    <xdr:ext cx="405111" cy="259045"/>
    <xdr:sp macro="" textlink="">
      <xdr:nvSpPr>
        <xdr:cNvPr id="359" name="【消防施設】&#10;有形固定資産減価償却率最大値テキスト">
          <a:extLst>
            <a:ext uri="{FF2B5EF4-FFF2-40B4-BE49-F238E27FC236}">
              <a16:creationId xmlns:a16="http://schemas.microsoft.com/office/drawing/2014/main" id="{E297F567-9FAA-4FC6-B15B-D3D713ACF614}"/>
            </a:ext>
          </a:extLst>
        </xdr:cNvPr>
        <xdr:cNvSpPr txBox="1"/>
      </xdr:nvSpPr>
      <xdr:spPr>
        <a:xfrm>
          <a:off x="14735175" y="12442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11430</xdr:rowOff>
    </xdr:from>
    <xdr:to>
      <xdr:col>86</xdr:col>
      <xdr:colOff>25400</xdr:colOff>
      <xdr:row>78</xdr:row>
      <xdr:rowOff>11430</xdr:rowOff>
    </xdr:to>
    <xdr:cxnSp macro="">
      <xdr:nvCxnSpPr>
        <xdr:cNvPr id="360" name="直線コネクタ 359">
          <a:extLst>
            <a:ext uri="{FF2B5EF4-FFF2-40B4-BE49-F238E27FC236}">
              <a16:creationId xmlns:a16="http://schemas.microsoft.com/office/drawing/2014/main" id="{9DB63652-8AB6-4430-A6A2-90CB7D984F64}"/>
            </a:ext>
          </a:extLst>
        </xdr:cNvPr>
        <xdr:cNvCxnSpPr/>
      </xdr:nvCxnSpPr>
      <xdr:spPr>
        <a:xfrm>
          <a:off x="14611350" y="126479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40657</xdr:rowOff>
    </xdr:from>
    <xdr:ext cx="405111" cy="259045"/>
    <xdr:sp macro="" textlink="">
      <xdr:nvSpPr>
        <xdr:cNvPr id="361" name="【消防施設】&#10;有形固定資産減価償却率平均値テキスト">
          <a:extLst>
            <a:ext uri="{FF2B5EF4-FFF2-40B4-BE49-F238E27FC236}">
              <a16:creationId xmlns:a16="http://schemas.microsoft.com/office/drawing/2014/main" id="{ADFE2F67-FC4E-4F9C-8165-D15B4BA5D647}"/>
            </a:ext>
          </a:extLst>
        </xdr:cNvPr>
        <xdr:cNvSpPr txBox="1"/>
      </xdr:nvSpPr>
      <xdr:spPr>
        <a:xfrm>
          <a:off x="14735175" y="13166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362" name="フローチャート: 判断 361">
          <a:extLst>
            <a:ext uri="{FF2B5EF4-FFF2-40B4-BE49-F238E27FC236}">
              <a16:creationId xmlns:a16="http://schemas.microsoft.com/office/drawing/2014/main" id="{2D00B2DB-9ED6-4738-A0EE-FCAFF507CEC5}"/>
            </a:ext>
          </a:extLst>
        </xdr:cNvPr>
        <xdr:cNvSpPr/>
      </xdr:nvSpPr>
      <xdr:spPr>
        <a:xfrm>
          <a:off x="14649450" y="1330515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2539</xdr:rowOff>
    </xdr:from>
    <xdr:to>
      <xdr:col>81</xdr:col>
      <xdr:colOff>101600</xdr:colOff>
      <xdr:row>82</xdr:row>
      <xdr:rowOff>104139</xdr:rowOff>
    </xdr:to>
    <xdr:sp macro="" textlink="">
      <xdr:nvSpPr>
        <xdr:cNvPr id="363" name="フローチャート: 判断 362">
          <a:extLst>
            <a:ext uri="{FF2B5EF4-FFF2-40B4-BE49-F238E27FC236}">
              <a16:creationId xmlns:a16="http://schemas.microsoft.com/office/drawing/2014/main" id="{2B1E7082-142B-438C-A872-7973515A2A8E}"/>
            </a:ext>
          </a:extLst>
        </xdr:cNvPr>
        <xdr:cNvSpPr/>
      </xdr:nvSpPr>
      <xdr:spPr>
        <a:xfrm>
          <a:off x="13887450" y="1328991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132080</xdr:rowOff>
    </xdr:from>
    <xdr:to>
      <xdr:col>76</xdr:col>
      <xdr:colOff>165100</xdr:colOff>
      <xdr:row>82</xdr:row>
      <xdr:rowOff>62230</xdr:rowOff>
    </xdr:to>
    <xdr:sp macro="" textlink="">
      <xdr:nvSpPr>
        <xdr:cNvPr id="364" name="フローチャート: 判断 363">
          <a:extLst>
            <a:ext uri="{FF2B5EF4-FFF2-40B4-BE49-F238E27FC236}">
              <a16:creationId xmlns:a16="http://schemas.microsoft.com/office/drawing/2014/main" id="{54EAF555-4AB4-4F51-B5A4-256EE3422113}"/>
            </a:ext>
          </a:extLst>
        </xdr:cNvPr>
        <xdr:cNvSpPr/>
      </xdr:nvSpPr>
      <xdr:spPr>
        <a:xfrm>
          <a:off x="13096875" y="132575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133986</xdr:rowOff>
    </xdr:from>
    <xdr:to>
      <xdr:col>72</xdr:col>
      <xdr:colOff>38100</xdr:colOff>
      <xdr:row>82</xdr:row>
      <xdr:rowOff>64136</xdr:rowOff>
    </xdr:to>
    <xdr:sp macro="" textlink="">
      <xdr:nvSpPr>
        <xdr:cNvPr id="365" name="フローチャート: 判断 364">
          <a:extLst>
            <a:ext uri="{FF2B5EF4-FFF2-40B4-BE49-F238E27FC236}">
              <a16:creationId xmlns:a16="http://schemas.microsoft.com/office/drawing/2014/main" id="{7C3EB4E5-D40C-4767-941E-38BD4DAD3B04}"/>
            </a:ext>
          </a:extLst>
        </xdr:cNvPr>
        <xdr:cNvSpPr/>
      </xdr:nvSpPr>
      <xdr:spPr>
        <a:xfrm>
          <a:off x="12296775" y="1325943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55880</xdr:rowOff>
    </xdr:from>
    <xdr:to>
      <xdr:col>67</xdr:col>
      <xdr:colOff>101600</xdr:colOff>
      <xdr:row>81</xdr:row>
      <xdr:rowOff>157480</xdr:rowOff>
    </xdr:to>
    <xdr:sp macro="" textlink="">
      <xdr:nvSpPr>
        <xdr:cNvPr id="366" name="フローチャート: 判断 365">
          <a:extLst>
            <a:ext uri="{FF2B5EF4-FFF2-40B4-BE49-F238E27FC236}">
              <a16:creationId xmlns:a16="http://schemas.microsoft.com/office/drawing/2014/main" id="{3D8EDADA-4777-4179-A460-BE50AFF05DAA}"/>
            </a:ext>
          </a:extLst>
        </xdr:cNvPr>
        <xdr:cNvSpPr/>
      </xdr:nvSpPr>
      <xdr:spPr>
        <a:xfrm>
          <a:off x="11487150" y="131813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367" name="テキスト ボックス 366">
          <a:extLst>
            <a:ext uri="{FF2B5EF4-FFF2-40B4-BE49-F238E27FC236}">
              <a16:creationId xmlns:a16="http://schemas.microsoft.com/office/drawing/2014/main" id="{021D1EA7-7939-49D6-8BBD-CBDB79D4B9AE}"/>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68" name="テキスト ボックス 367">
          <a:extLst>
            <a:ext uri="{FF2B5EF4-FFF2-40B4-BE49-F238E27FC236}">
              <a16:creationId xmlns:a16="http://schemas.microsoft.com/office/drawing/2014/main" id="{16A082B6-B861-4E16-B28C-53E2B1592029}"/>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69" name="テキスト ボックス 368">
          <a:extLst>
            <a:ext uri="{FF2B5EF4-FFF2-40B4-BE49-F238E27FC236}">
              <a16:creationId xmlns:a16="http://schemas.microsoft.com/office/drawing/2014/main" id="{176B9FFC-3C78-43E1-8B9D-150C2F711FB8}"/>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70" name="テキスト ボックス 369">
          <a:extLst>
            <a:ext uri="{FF2B5EF4-FFF2-40B4-BE49-F238E27FC236}">
              <a16:creationId xmlns:a16="http://schemas.microsoft.com/office/drawing/2014/main" id="{43435D0C-1561-4E06-B675-E6E72932CEBD}"/>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71" name="テキスト ボックス 370">
          <a:extLst>
            <a:ext uri="{FF2B5EF4-FFF2-40B4-BE49-F238E27FC236}">
              <a16:creationId xmlns:a16="http://schemas.microsoft.com/office/drawing/2014/main" id="{F2CD0CB6-44A2-4ADB-AFD0-159893B6D48E}"/>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139700</xdr:rowOff>
    </xdr:from>
    <xdr:to>
      <xdr:col>85</xdr:col>
      <xdr:colOff>177800</xdr:colOff>
      <xdr:row>84</xdr:row>
      <xdr:rowOff>69850</xdr:rowOff>
    </xdr:to>
    <xdr:sp macro="" textlink="">
      <xdr:nvSpPr>
        <xdr:cNvPr id="372" name="楕円 371">
          <a:extLst>
            <a:ext uri="{FF2B5EF4-FFF2-40B4-BE49-F238E27FC236}">
              <a16:creationId xmlns:a16="http://schemas.microsoft.com/office/drawing/2014/main" id="{03DB277B-51CA-4B83-9749-39D893A0148F}"/>
            </a:ext>
          </a:extLst>
        </xdr:cNvPr>
        <xdr:cNvSpPr/>
      </xdr:nvSpPr>
      <xdr:spPr>
        <a:xfrm>
          <a:off x="14649450" y="1359217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118127</xdr:rowOff>
    </xdr:from>
    <xdr:ext cx="405111" cy="259045"/>
    <xdr:sp macro="" textlink="">
      <xdr:nvSpPr>
        <xdr:cNvPr id="373" name="【消防施設】&#10;有形固定資産減価償却率該当値テキスト">
          <a:extLst>
            <a:ext uri="{FF2B5EF4-FFF2-40B4-BE49-F238E27FC236}">
              <a16:creationId xmlns:a16="http://schemas.microsoft.com/office/drawing/2014/main" id="{2BB60783-7314-4DD9-9C13-661E3D784A94}"/>
            </a:ext>
          </a:extLst>
        </xdr:cNvPr>
        <xdr:cNvSpPr txBox="1"/>
      </xdr:nvSpPr>
      <xdr:spPr>
        <a:xfrm>
          <a:off x="14735175" y="13570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99695</xdr:rowOff>
    </xdr:from>
    <xdr:to>
      <xdr:col>81</xdr:col>
      <xdr:colOff>101600</xdr:colOff>
      <xdr:row>84</xdr:row>
      <xdr:rowOff>29845</xdr:rowOff>
    </xdr:to>
    <xdr:sp macro="" textlink="">
      <xdr:nvSpPr>
        <xdr:cNvPr id="374" name="楕円 373">
          <a:extLst>
            <a:ext uri="{FF2B5EF4-FFF2-40B4-BE49-F238E27FC236}">
              <a16:creationId xmlns:a16="http://schemas.microsoft.com/office/drawing/2014/main" id="{ADF5A6A8-A8B0-467A-8248-E998A76E36E0}"/>
            </a:ext>
          </a:extLst>
        </xdr:cNvPr>
        <xdr:cNvSpPr/>
      </xdr:nvSpPr>
      <xdr:spPr>
        <a:xfrm>
          <a:off x="13887450" y="1355217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150495</xdr:rowOff>
    </xdr:from>
    <xdr:to>
      <xdr:col>85</xdr:col>
      <xdr:colOff>127000</xdr:colOff>
      <xdr:row>84</xdr:row>
      <xdr:rowOff>19050</xdr:rowOff>
    </xdr:to>
    <xdr:cxnSp macro="">
      <xdr:nvCxnSpPr>
        <xdr:cNvPr id="375" name="直線コネクタ 374">
          <a:extLst>
            <a:ext uri="{FF2B5EF4-FFF2-40B4-BE49-F238E27FC236}">
              <a16:creationId xmlns:a16="http://schemas.microsoft.com/office/drawing/2014/main" id="{1B8424D1-797C-4F20-88F2-741F4956D4CF}"/>
            </a:ext>
          </a:extLst>
        </xdr:cNvPr>
        <xdr:cNvCxnSpPr/>
      </xdr:nvCxnSpPr>
      <xdr:spPr>
        <a:xfrm>
          <a:off x="13935075" y="13599795"/>
          <a:ext cx="762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59689</xdr:rowOff>
    </xdr:from>
    <xdr:to>
      <xdr:col>76</xdr:col>
      <xdr:colOff>165100</xdr:colOff>
      <xdr:row>83</xdr:row>
      <xdr:rowOff>161289</xdr:rowOff>
    </xdr:to>
    <xdr:sp macro="" textlink="">
      <xdr:nvSpPr>
        <xdr:cNvPr id="376" name="楕円 375">
          <a:extLst>
            <a:ext uri="{FF2B5EF4-FFF2-40B4-BE49-F238E27FC236}">
              <a16:creationId xmlns:a16="http://schemas.microsoft.com/office/drawing/2014/main" id="{740BC607-F5B6-486A-8CA9-B2E477F0C238}"/>
            </a:ext>
          </a:extLst>
        </xdr:cNvPr>
        <xdr:cNvSpPr/>
      </xdr:nvSpPr>
      <xdr:spPr>
        <a:xfrm>
          <a:off x="13096875" y="135089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110489</xdr:rowOff>
    </xdr:from>
    <xdr:to>
      <xdr:col>81</xdr:col>
      <xdr:colOff>50800</xdr:colOff>
      <xdr:row>83</xdr:row>
      <xdr:rowOff>150495</xdr:rowOff>
    </xdr:to>
    <xdr:cxnSp macro="">
      <xdr:nvCxnSpPr>
        <xdr:cNvPr id="377" name="直線コネクタ 376">
          <a:extLst>
            <a:ext uri="{FF2B5EF4-FFF2-40B4-BE49-F238E27FC236}">
              <a16:creationId xmlns:a16="http://schemas.microsoft.com/office/drawing/2014/main" id="{48691FC9-5C57-4C44-8552-A2CBCB9D54D5}"/>
            </a:ext>
          </a:extLst>
        </xdr:cNvPr>
        <xdr:cNvCxnSpPr/>
      </xdr:nvCxnSpPr>
      <xdr:spPr>
        <a:xfrm>
          <a:off x="13144500" y="13556614"/>
          <a:ext cx="790575" cy="43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19686</xdr:rowOff>
    </xdr:from>
    <xdr:to>
      <xdr:col>72</xdr:col>
      <xdr:colOff>38100</xdr:colOff>
      <xdr:row>83</xdr:row>
      <xdr:rowOff>121286</xdr:rowOff>
    </xdr:to>
    <xdr:sp macro="" textlink="">
      <xdr:nvSpPr>
        <xdr:cNvPr id="378" name="楕円 377">
          <a:extLst>
            <a:ext uri="{FF2B5EF4-FFF2-40B4-BE49-F238E27FC236}">
              <a16:creationId xmlns:a16="http://schemas.microsoft.com/office/drawing/2014/main" id="{487DF472-F78C-4F09-91E6-C73E39AD36A9}"/>
            </a:ext>
          </a:extLst>
        </xdr:cNvPr>
        <xdr:cNvSpPr/>
      </xdr:nvSpPr>
      <xdr:spPr>
        <a:xfrm>
          <a:off x="12296775" y="134689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70486</xdr:rowOff>
    </xdr:from>
    <xdr:to>
      <xdr:col>76</xdr:col>
      <xdr:colOff>114300</xdr:colOff>
      <xdr:row>83</xdr:row>
      <xdr:rowOff>110489</xdr:rowOff>
    </xdr:to>
    <xdr:cxnSp macro="">
      <xdr:nvCxnSpPr>
        <xdr:cNvPr id="379" name="直線コネクタ 378">
          <a:extLst>
            <a:ext uri="{FF2B5EF4-FFF2-40B4-BE49-F238E27FC236}">
              <a16:creationId xmlns:a16="http://schemas.microsoft.com/office/drawing/2014/main" id="{6AFF4F30-696D-472F-83BE-34F955F6E364}"/>
            </a:ext>
          </a:extLst>
        </xdr:cNvPr>
        <xdr:cNvCxnSpPr/>
      </xdr:nvCxnSpPr>
      <xdr:spPr>
        <a:xfrm>
          <a:off x="12344400" y="13516611"/>
          <a:ext cx="8001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151130</xdr:rowOff>
    </xdr:from>
    <xdr:to>
      <xdr:col>67</xdr:col>
      <xdr:colOff>101600</xdr:colOff>
      <xdr:row>83</xdr:row>
      <xdr:rowOff>81280</xdr:rowOff>
    </xdr:to>
    <xdr:sp macro="" textlink="">
      <xdr:nvSpPr>
        <xdr:cNvPr id="380" name="楕円 379">
          <a:extLst>
            <a:ext uri="{FF2B5EF4-FFF2-40B4-BE49-F238E27FC236}">
              <a16:creationId xmlns:a16="http://schemas.microsoft.com/office/drawing/2014/main" id="{4B528E1E-4930-4DEA-9286-E1F513D9A747}"/>
            </a:ext>
          </a:extLst>
        </xdr:cNvPr>
        <xdr:cNvSpPr/>
      </xdr:nvSpPr>
      <xdr:spPr>
        <a:xfrm>
          <a:off x="11487150" y="134385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30480</xdr:rowOff>
    </xdr:from>
    <xdr:to>
      <xdr:col>71</xdr:col>
      <xdr:colOff>177800</xdr:colOff>
      <xdr:row>83</xdr:row>
      <xdr:rowOff>70486</xdr:rowOff>
    </xdr:to>
    <xdr:cxnSp macro="">
      <xdr:nvCxnSpPr>
        <xdr:cNvPr id="381" name="直線コネクタ 380">
          <a:extLst>
            <a:ext uri="{FF2B5EF4-FFF2-40B4-BE49-F238E27FC236}">
              <a16:creationId xmlns:a16="http://schemas.microsoft.com/office/drawing/2014/main" id="{1BF65816-43F0-406F-A13E-221A7524B01F}"/>
            </a:ext>
          </a:extLst>
        </xdr:cNvPr>
        <xdr:cNvCxnSpPr/>
      </xdr:nvCxnSpPr>
      <xdr:spPr>
        <a:xfrm>
          <a:off x="11534775" y="13476605"/>
          <a:ext cx="809625"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120666</xdr:rowOff>
    </xdr:from>
    <xdr:ext cx="405111" cy="259045"/>
    <xdr:sp macro="" textlink="">
      <xdr:nvSpPr>
        <xdr:cNvPr id="382" name="n_1aveValue【消防施設】&#10;有形固定資産減価償却率">
          <a:extLst>
            <a:ext uri="{FF2B5EF4-FFF2-40B4-BE49-F238E27FC236}">
              <a16:creationId xmlns:a16="http://schemas.microsoft.com/office/drawing/2014/main" id="{58F3D729-9619-4934-A9B3-B3FAFF85CE35}"/>
            </a:ext>
          </a:extLst>
        </xdr:cNvPr>
        <xdr:cNvSpPr txBox="1"/>
      </xdr:nvSpPr>
      <xdr:spPr>
        <a:xfrm>
          <a:off x="13745219" y="13087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78757</xdr:rowOff>
    </xdr:from>
    <xdr:ext cx="405111" cy="259045"/>
    <xdr:sp macro="" textlink="">
      <xdr:nvSpPr>
        <xdr:cNvPr id="383" name="n_2aveValue【消防施設】&#10;有形固定資産減価償却率">
          <a:extLst>
            <a:ext uri="{FF2B5EF4-FFF2-40B4-BE49-F238E27FC236}">
              <a16:creationId xmlns:a16="http://schemas.microsoft.com/office/drawing/2014/main" id="{C73518A7-C7FD-44F7-9AAF-3A27AF431E7F}"/>
            </a:ext>
          </a:extLst>
        </xdr:cNvPr>
        <xdr:cNvSpPr txBox="1"/>
      </xdr:nvSpPr>
      <xdr:spPr>
        <a:xfrm>
          <a:off x="12964169" y="1304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80663</xdr:rowOff>
    </xdr:from>
    <xdr:ext cx="405111" cy="259045"/>
    <xdr:sp macro="" textlink="">
      <xdr:nvSpPr>
        <xdr:cNvPr id="384" name="n_3aveValue【消防施設】&#10;有形固定資産減価償却率">
          <a:extLst>
            <a:ext uri="{FF2B5EF4-FFF2-40B4-BE49-F238E27FC236}">
              <a16:creationId xmlns:a16="http://schemas.microsoft.com/office/drawing/2014/main" id="{D7505FAE-0C8C-4B0F-BFFF-B97EC16F5B32}"/>
            </a:ext>
          </a:extLst>
        </xdr:cNvPr>
        <xdr:cNvSpPr txBox="1"/>
      </xdr:nvSpPr>
      <xdr:spPr>
        <a:xfrm>
          <a:off x="12164069" y="13047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2557</xdr:rowOff>
    </xdr:from>
    <xdr:ext cx="405111" cy="259045"/>
    <xdr:sp macro="" textlink="">
      <xdr:nvSpPr>
        <xdr:cNvPr id="385" name="n_4aveValue【消防施設】&#10;有形固定資産減価償却率">
          <a:extLst>
            <a:ext uri="{FF2B5EF4-FFF2-40B4-BE49-F238E27FC236}">
              <a16:creationId xmlns:a16="http://schemas.microsoft.com/office/drawing/2014/main" id="{7160DFED-06D6-4AE0-8ED7-9A86C35C222C}"/>
            </a:ext>
          </a:extLst>
        </xdr:cNvPr>
        <xdr:cNvSpPr txBox="1"/>
      </xdr:nvSpPr>
      <xdr:spPr>
        <a:xfrm>
          <a:off x="11354444" y="1296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20972</xdr:rowOff>
    </xdr:from>
    <xdr:ext cx="405111" cy="259045"/>
    <xdr:sp macro="" textlink="">
      <xdr:nvSpPr>
        <xdr:cNvPr id="386" name="n_1mainValue【消防施設】&#10;有形固定資産減価償却率">
          <a:extLst>
            <a:ext uri="{FF2B5EF4-FFF2-40B4-BE49-F238E27FC236}">
              <a16:creationId xmlns:a16="http://schemas.microsoft.com/office/drawing/2014/main" id="{D09B2773-2562-4EDB-BADC-33AC178F0185}"/>
            </a:ext>
          </a:extLst>
        </xdr:cNvPr>
        <xdr:cNvSpPr txBox="1"/>
      </xdr:nvSpPr>
      <xdr:spPr>
        <a:xfrm>
          <a:off x="13745219" y="13632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152416</xdr:rowOff>
    </xdr:from>
    <xdr:ext cx="405111" cy="259045"/>
    <xdr:sp macro="" textlink="">
      <xdr:nvSpPr>
        <xdr:cNvPr id="387" name="n_2mainValue【消防施設】&#10;有形固定資産減価償却率">
          <a:extLst>
            <a:ext uri="{FF2B5EF4-FFF2-40B4-BE49-F238E27FC236}">
              <a16:creationId xmlns:a16="http://schemas.microsoft.com/office/drawing/2014/main" id="{754C5B3B-BF4C-45A6-B802-BBC976C19E08}"/>
            </a:ext>
          </a:extLst>
        </xdr:cNvPr>
        <xdr:cNvSpPr txBox="1"/>
      </xdr:nvSpPr>
      <xdr:spPr>
        <a:xfrm>
          <a:off x="12964169" y="13601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112413</xdr:rowOff>
    </xdr:from>
    <xdr:ext cx="405111" cy="259045"/>
    <xdr:sp macro="" textlink="">
      <xdr:nvSpPr>
        <xdr:cNvPr id="388" name="n_3mainValue【消防施設】&#10;有形固定資産減価償却率">
          <a:extLst>
            <a:ext uri="{FF2B5EF4-FFF2-40B4-BE49-F238E27FC236}">
              <a16:creationId xmlns:a16="http://schemas.microsoft.com/office/drawing/2014/main" id="{930505FD-5FD7-40EC-874F-8B6A72CAC922}"/>
            </a:ext>
          </a:extLst>
        </xdr:cNvPr>
        <xdr:cNvSpPr txBox="1"/>
      </xdr:nvSpPr>
      <xdr:spPr>
        <a:xfrm>
          <a:off x="12164069" y="13561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72407</xdr:rowOff>
    </xdr:from>
    <xdr:ext cx="405111" cy="259045"/>
    <xdr:sp macro="" textlink="">
      <xdr:nvSpPr>
        <xdr:cNvPr id="389" name="n_4mainValue【消防施設】&#10;有形固定資産減価償却率">
          <a:extLst>
            <a:ext uri="{FF2B5EF4-FFF2-40B4-BE49-F238E27FC236}">
              <a16:creationId xmlns:a16="http://schemas.microsoft.com/office/drawing/2014/main" id="{4B51303E-269F-4478-9286-2D37A42E9CE5}"/>
            </a:ext>
          </a:extLst>
        </xdr:cNvPr>
        <xdr:cNvSpPr txBox="1"/>
      </xdr:nvSpPr>
      <xdr:spPr>
        <a:xfrm>
          <a:off x="11354444" y="1351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90" name="正方形/長方形 389">
          <a:extLst>
            <a:ext uri="{FF2B5EF4-FFF2-40B4-BE49-F238E27FC236}">
              <a16:creationId xmlns:a16="http://schemas.microsoft.com/office/drawing/2014/main" id="{C2A2AE92-0805-481B-9FF3-B66070BFD67D}"/>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91" name="正方形/長方形 390">
          <a:extLst>
            <a:ext uri="{FF2B5EF4-FFF2-40B4-BE49-F238E27FC236}">
              <a16:creationId xmlns:a16="http://schemas.microsoft.com/office/drawing/2014/main" id="{9397E171-3404-4B15-8436-1F7F5A46DFEC}"/>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92" name="正方形/長方形 391">
          <a:extLst>
            <a:ext uri="{FF2B5EF4-FFF2-40B4-BE49-F238E27FC236}">
              <a16:creationId xmlns:a16="http://schemas.microsoft.com/office/drawing/2014/main" id="{876E909B-D565-4D2E-86CD-F64399453F2A}"/>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93" name="正方形/長方形 392">
          <a:extLst>
            <a:ext uri="{FF2B5EF4-FFF2-40B4-BE49-F238E27FC236}">
              <a16:creationId xmlns:a16="http://schemas.microsoft.com/office/drawing/2014/main" id="{5557034E-7027-4885-93A3-0FABD09473CB}"/>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94" name="正方形/長方形 393">
          <a:extLst>
            <a:ext uri="{FF2B5EF4-FFF2-40B4-BE49-F238E27FC236}">
              <a16:creationId xmlns:a16="http://schemas.microsoft.com/office/drawing/2014/main" id="{88BBA35F-231F-41DD-9E84-D3B6F1E8B142}"/>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95" name="正方形/長方形 394">
          <a:extLst>
            <a:ext uri="{FF2B5EF4-FFF2-40B4-BE49-F238E27FC236}">
              <a16:creationId xmlns:a16="http://schemas.microsoft.com/office/drawing/2014/main" id="{16CE1293-E90A-4729-9E65-7B1CED8EFF55}"/>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96" name="正方形/長方形 395">
          <a:extLst>
            <a:ext uri="{FF2B5EF4-FFF2-40B4-BE49-F238E27FC236}">
              <a16:creationId xmlns:a16="http://schemas.microsoft.com/office/drawing/2014/main" id="{25E496C8-5E55-40D5-B10C-1B93899985F8}"/>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97" name="正方形/長方形 396">
          <a:extLst>
            <a:ext uri="{FF2B5EF4-FFF2-40B4-BE49-F238E27FC236}">
              <a16:creationId xmlns:a16="http://schemas.microsoft.com/office/drawing/2014/main" id="{B0227256-B548-4AEE-87A6-5F30967B67B1}"/>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98" name="テキスト ボックス 397">
          <a:extLst>
            <a:ext uri="{FF2B5EF4-FFF2-40B4-BE49-F238E27FC236}">
              <a16:creationId xmlns:a16="http://schemas.microsoft.com/office/drawing/2014/main" id="{40A2E3C2-B65D-4CD0-8B5B-F1B3E938D024}"/>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99" name="直線コネクタ 398">
          <a:extLst>
            <a:ext uri="{FF2B5EF4-FFF2-40B4-BE49-F238E27FC236}">
              <a16:creationId xmlns:a16="http://schemas.microsoft.com/office/drawing/2014/main" id="{8CE3C24A-A31D-45BC-B29C-162B5AEEEE9A}"/>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00" name="直線コネクタ 399">
          <a:extLst>
            <a:ext uri="{FF2B5EF4-FFF2-40B4-BE49-F238E27FC236}">
              <a16:creationId xmlns:a16="http://schemas.microsoft.com/office/drawing/2014/main" id="{262EC8B9-54DC-45C7-AFA0-37683583C4A7}"/>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01" name="テキスト ボックス 400">
          <a:extLst>
            <a:ext uri="{FF2B5EF4-FFF2-40B4-BE49-F238E27FC236}">
              <a16:creationId xmlns:a16="http://schemas.microsoft.com/office/drawing/2014/main" id="{1583F692-15F9-4CB8-9A94-C75C34C0F4D1}"/>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02" name="直線コネクタ 401">
          <a:extLst>
            <a:ext uri="{FF2B5EF4-FFF2-40B4-BE49-F238E27FC236}">
              <a16:creationId xmlns:a16="http://schemas.microsoft.com/office/drawing/2014/main" id="{A276660B-D892-43E8-BC2E-E0CF6A3D0F47}"/>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03" name="テキスト ボックス 402">
          <a:extLst>
            <a:ext uri="{FF2B5EF4-FFF2-40B4-BE49-F238E27FC236}">
              <a16:creationId xmlns:a16="http://schemas.microsoft.com/office/drawing/2014/main" id="{FE50AB71-31F0-47DE-808F-3714CE12F5E1}"/>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04" name="直線コネクタ 403">
          <a:extLst>
            <a:ext uri="{FF2B5EF4-FFF2-40B4-BE49-F238E27FC236}">
              <a16:creationId xmlns:a16="http://schemas.microsoft.com/office/drawing/2014/main" id="{41FD0F82-AA55-4A2C-AE3D-50380DC10027}"/>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405" name="テキスト ボックス 404">
          <a:extLst>
            <a:ext uri="{FF2B5EF4-FFF2-40B4-BE49-F238E27FC236}">
              <a16:creationId xmlns:a16="http://schemas.microsoft.com/office/drawing/2014/main" id="{AFCBF65E-61BF-4732-8DE9-B4E938D1EDCD}"/>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06" name="直線コネクタ 405">
          <a:extLst>
            <a:ext uri="{FF2B5EF4-FFF2-40B4-BE49-F238E27FC236}">
              <a16:creationId xmlns:a16="http://schemas.microsoft.com/office/drawing/2014/main" id="{3B617A1E-6A9C-47A5-94A7-427CA812F0E8}"/>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407" name="テキスト ボックス 406">
          <a:extLst>
            <a:ext uri="{FF2B5EF4-FFF2-40B4-BE49-F238E27FC236}">
              <a16:creationId xmlns:a16="http://schemas.microsoft.com/office/drawing/2014/main" id="{CEB87EC1-3FD5-4A5A-BAEF-AF8D4E7462F1}"/>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408" name="直線コネクタ 407">
          <a:extLst>
            <a:ext uri="{FF2B5EF4-FFF2-40B4-BE49-F238E27FC236}">
              <a16:creationId xmlns:a16="http://schemas.microsoft.com/office/drawing/2014/main" id="{DFBFEC27-B6AC-404A-ADFD-EEF27D0FF04A}"/>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409" name="テキスト ボックス 408">
          <a:extLst>
            <a:ext uri="{FF2B5EF4-FFF2-40B4-BE49-F238E27FC236}">
              <a16:creationId xmlns:a16="http://schemas.microsoft.com/office/drawing/2014/main" id="{B47A0408-DABF-4489-B0FA-22B139EA8752}"/>
            </a:ext>
          </a:extLst>
        </xdr:cNvPr>
        <xdr:cNvSpPr txBox="1"/>
      </xdr:nvSpPr>
      <xdr:spPr>
        <a:xfrm>
          <a:off x="16052346"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410" name="直線コネクタ 409">
          <a:extLst>
            <a:ext uri="{FF2B5EF4-FFF2-40B4-BE49-F238E27FC236}">
              <a16:creationId xmlns:a16="http://schemas.microsoft.com/office/drawing/2014/main" id="{B467DE82-DE2C-48B1-ABC6-0A9D118B1E0E}"/>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411" name="テキスト ボックス 410">
          <a:extLst>
            <a:ext uri="{FF2B5EF4-FFF2-40B4-BE49-F238E27FC236}">
              <a16:creationId xmlns:a16="http://schemas.microsoft.com/office/drawing/2014/main" id="{F293A5D9-6908-40CA-A6C3-580ED5FC62C6}"/>
            </a:ext>
          </a:extLst>
        </xdr:cNvPr>
        <xdr:cNvSpPr txBox="1"/>
      </xdr:nvSpPr>
      <xdr:spPr>
        <a:xfrm>
          <a:off x="16052346"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12" name="直線コネクタ 411">
          <a:extLst>
            <a:ext uri="{FF2B5EF4-FFF2-40B4-BE49-F238E27FC236}">
              <a16:creationId xmlns:a16="http://schemas.microsoft.com/office/drawing/2014/main" id="{06B2799A-3742-4526-A795-B4AB6085B0B8}"/>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13" name="テキスト ボックス 412">
          <a:extLst>
            <a:ext uri="{FF2B5EF4-FFF2-40B4-BE49-F238E27FC236}">
              <a16:creationId xmlns:a16="http://schemas.microsoft.com/office/drawing/2014/main" id="{677118EE-A726-477B-B909-662D935BA5F6}"/>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14" name="【消防施設】&#10;一人当たり面積グラフ枠">
          <a:extLst>
            <a:ext uri="{FF2B5EF4-FFF2-40B4-BE49-F238E27FC236}">
              <a16:creationId xmlns:a16="http://schemas.microsoft.com/office/drawing/2014/main" id="{51F2A951-0911-4812-BD3A-80DFE8E7E76A}"/>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124642</xdr:rowOff>
    </xdr:from>
    <xdr:to>
      <xdr:col>116</xdr:col>
      <xdr:colOff>62864</xdr:colOff>
      <xdr:row>86</xdr:row>
      <xdr:rowOff>155666</xdr:rowOff>
    </xdr:to>
    <xdr:cxnSp macro="">
      <xdr:nvCxnSpPr>
        <xdr:cNvPr id="415" name="直線コネクタ 414">
          <a:extLst>
            <a:ext uri="{FF2B5EF4-FFF2-40B4-BE49-F238E27FC236}">
              <a16:creationId xmlns:a16="http://schemas.microsoft.com/office/drawing/2014/main" id="{A2027630-FEDB-4F30-AE62-CF355FD2B1D3}"/>
            </a:ext>
          </a:extLst>
        </xdr:cNvPr>
        <xdr:cNvCxnSpPr/>
      </xdr:nvCxnSpPr>
      <xdr:spPr>
        <a:xfrm flipV="1">
          <a:off x="19954239" y="12761142"/>
          <a:ext cx="0" cy="1332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159493</xdr:rowOff>
    </xdr:from>
    <xdr:ext cx="469744" cy="259045"/>
    <xdr:sp macro="" textlink="">
      <xdr:nvSpPr>
        <xdr:cNvPr id="416" name="【消防施設】&#10;一人当たり面積最小値テキスト">
          <a:extLst>
            <a:ext uri="{FF2B5EF4-FFF2-40B4-BE49-F238E27FC236}">
              <a16:creationId xmlns:a16="http://schemas.microsoft.com/office/drawing/2014/main" id="{8EBF2BA6-69CA-4260-A4C9-131F50C60445}"/>
            </a:ext>
          </a:extLst>
        </xdr:cNvPr>
        <xdr:cNvSpPr txBox="1"/>
      </xdr:nvSpPr>
      <xdr:spPr>
        <a:xfrm>
          <a:off x="19992975" y="14097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155666</xdr:rowOff>
    </xdr:from>
    <xdr:to>
      <xdr:col>116</xdr:col>
      <xdr:colOff>152400</xdr:colOff>
      <xdr:row>86</xdr:row>
      <xdr:rowOff>155666</xdr:rowOff>
    </xdr:to>
    <xdr:cxnSp macro="">
      <xdr:nvCxnSpPr>
        <xdr:cNvPr id="417" name="直線コネクタ 416">
          <a:extLst>
            <a:ext uri="{FF2B5EF4-FFF2-40B4-BE49-F238E27FC236}">
              <a16:creationId xmlns:a16="http://schemas.microsoft.com/office/drawing/2014/main" id="{3A67A0F7-1E8C-46A9-AC54-AEA97D2375BD}"/>
            </a:ext>
          </a:extLst>
        </xdr:cNvPr>
        <xdr:cNvCxnSpPr/>
      </xdr:nvCxnSpPr>
      <xdr:spPr>
        <a:xfrm>
          <a:off x="19878675" y="1409391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71319</xdr:rowOff>
    </xdr:from>
    <xdr:ext cx="469744" cy="259045"/>
    <xdr:sp macro="" textlink="">
      <xdr:nvSpPr>
        <xdr:cNvPr id="418" name="【消防施設】&#10;一人当たり面積最大値テキスト">
          <a:extLst>
            <a:ext uri="{FF2B5EF4-FFF2-40B4-BE49-F238E27FC236}">
              <a16:creationId xmlns:a16="http://schemas.microsoft.com/office/drawing/2014/main" id="{1D51A7E9-EEB0-4BE0-BAF2-6AED30CE1B18}"/>
            </a:ext>
          </a:extLst>
        </xdr:cNvPr>
        <xdr:cNvSpPr txBox="1"/>
      </xdr:nvSpPr>
      <xdr:spPr>
        <a:xfrm>
          <a:off x="19992975" y="12545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124642</xdr:rowOff>
    </xdr:from>
    <xdr:to>
      <xdr:col>116</xdr:col>
      <xdr:colOff>152400</xdr:colOff>
      <xdr:row>78</xdr:row>
      <xdr:rowOff>124642</xdr:rowOff>
    </xdr:to>
    <xdr:cxnSp macro="">
      <xdr:nvCxnSpPr>
        <xdr:cNvPr id="419" name="直線コネクタ 418">
          <a:extLst>
            <a:ext uri="{FF2B5EF4-FFF2-40B4-BE49-F238E27FC236}">
              <a16:creationId xmlns:a16="http://schemas.microsoft.com/office/drawing/2014/main" id="{18307BF2-A952-417C-B7B0-33D0C0DC61CC}"/>
            </a:ext>
          </a:extLst>
        </xdr:cNvPr>
        <xdr:cNvCxnSpPr/>
      </xdr:nvCxnSpPr>
      <xdr:spPr>
        <a:xfrm>
          <a:off x="19878675" y="1276114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39569</xdr:rowOff>
    </xdr:from>
    <xdr:ext cx="469744" cy="259045"/>
    <xdr:sp macro="" textlink="">
      <xdr:nvSpPr>
        <xdr:cNvPr id="420" name="【消防施設】&#10;一人当たり面積平均値テキスト">
          <a:extLst>
            <a:ext uri="{FF2B5EF4-FFF2-40B4-BE49-F238E27FC236}">
              <a16:creationId xmlns:a16="http://schemas.microsoft.com/office/drawing/2014/main" id="{6C2B1BC1-1643-4856-8068-CCEB13222F0E}"/>
            </a:ext>
          </a:extLst>
        </xdr:cNvPr>
        <xdr:cNvSpPr txBox="1"/>
      </xdr:nvSpPr>
      <xdr:spPr>
        <a:xfrm>
          <a:off x="19992975" y="136507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16692</xdr:rowOff>
    </xdr:from>
    <xdr:to>
      <xdr:col>116</xdr:col>
      <xdr:colOff>114300</xdr:colOff>
      <xdr:row>85</xdr:row>
      <xdr:rowOff>118292</xdr:rowOff>
    </xdr:to>
    <xdr:sp macro="" textlink="">
      <xdr:nvSpPr>
        <xdr:cNvPr id="421" name="フローチャート: 判断 420">
          <a:extLst>
            <a:ext uri="{FF2B5EF4-FFF2-40B4-BE49-F238E27FC236}">
              <a16:creationId xmlns:a16="http://schemas.microsoft.com/office/drawing/2014/main" id="{227DA988-91F5-41AD-B585-34CFA0CEF190}"/>
            </a:ext>
          </a:extLst>
        </xdr:cNvPr>
        <xdr:cNvSpPr/>
      </xdr:nvSpPr>
      <xdr:spPr>
        <a:xfrm>
          <a:off x="19897725" y="1378984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39551</xdr:rowOff>
    </xdr:from>
    <xdr:to>
      <xdr:col>112</xdr:col>
      <xdr:colOff>38100</xdr:colOff>
      <xdr:row>85</xdr:row>
      <xdr:rowOff>141151</xdr:rowOff>
    </xdr:to>
    <xdr:sp macro="" textlink="">
      <xdr:nvSpPr>
        <xdr:cNvPr id="422" name="フローチャート: 判断 421">
          <a:extLst>
            <a:ext uri="{FF2B5EF4-FFF2-40B4-BE49-F238E27FC236}">
              <a16:creationId xmlns:a16="http://schemas.microsoft.com/office/drawing/2014/main" id="{0632F529-DC1F-42DD-8C0C-63E8BCB4F88A}"/>
            </a:ext>
          </a:extLst>
        </xdr:cNvPr>
        <xdr:cNvSpPr/>
      </xdr:nvSpPr>
      <xdr:spPr>
        <a:xfrm>
          <a:off x="19154775" y="1381270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52614</xdr:rowOff>
    </xdr:from>
    <xdr:to>
      <xdr:col>107</xdr:col>
      <xdr:colOff>101600</xdr:colOff>
      <xdr:row>85</xdr:row>
      <xdr:rowOff>154214</xdr:rowOff>
    </xdr:to>
    <xdr:sp macro="" textlink="">
      <xdr:nvSpPr>
        <xdr:cNvPr id="423" name="フローチャート: 判断 422">
          <a:extLst>
            <a:ext uri="{FF2B5EF4-FFF2-40B4-BE49-F238E27FC236}">
              <a16:creationId xmlns:a16="http://schemas.microsoft.com/office/drawing/2014/main" id="{E2504DB4-571E-4092-B551-1BEBB8392642}"/>
            </a:ext>
          </a:extLst>
        </xdr:cNvPr>
        <xdr:cNvSpPr/>
      </xdr:nvSpPr>
      <xdr:spPr>
        <a:xfrm>
          <a:off x="18345150" y="138225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62412</xdr:rowOff>
    </xdr:from>
    <xdr:to>
      <xdr:col>102</xdr:col>
      <xdr:colOff>165100</xdr:colOff>
      <xdr:row>85</xdr:row>
      <xdr:rowOff>164012</xdr:rowOff>
    </xdr:to>
    <xdr:sp macro="" textlink="">
      <xdr:nvSpPr>
        <xdr:cNvPr id="424" name="フローチャート: 判断 423">
          <a:extLst>
            <a:ext uri="{FF2B5EF4-FFF2-40B4-BE49-F238E27FC236}">
              <a16:creationId xmlns:a16="http://schemas.microsoft.com/office/drawing/2014/main" id="{7A86D402-5A65-4ABA-BD9B-90B8B6847160}"/>
            </a:ext>
          </a:extLst>
        </xdr:cNvPr>
        <xdr:cNvSpPr/>
      </xdr:nvSpPr>
      <xdr:spPr>
        <a:xfrm>
          <a:off x="17554575" y="1383873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34652</xdr:rowOff>
    </xdr:from>
    <xdr:to>
      <xdr:col>98</xdr:col>
      <xdr:colOff>38100</xdr:colOff>
      <xdr:row>85</xdr:row>
      <xdr:rowOff>136252</xdr:rowOff>
    </xdr:to>
    <xdr:sp macro="" textlink="">
      <xdr:nvSpPr>
        <xdr:cNvPr id="425" name="フローチャート: 判断 424">
          <a:extLst>
            <a:ext uri="{FF2B5EF4-FFF2-40B4-BE49-F238E27FC236}">
              <a16:creationId xmlns:a16="http://schemas.microsoft.com/office/drawing/2014/main" id="{087AA59C-D7CA-4BC1-AB3B-A2207B74C2D6}"/>
            </a:ext>
          </a:extLst>
        </xdr:cNvPr>
        <xdr:cNvSpPr/>
      </xdr:nvSpPr>
      <xdr:spPr>
        <a:xfrm>
          <a:off x="16754475" y="1380462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26" name="テキスト ボックス 425">
          <a:extLst>
            <a:ext uri="{FF2B5EF4-FFF2-40B4-BE49-F238E27FC236}">
              <a16:creationId xmlns:a16="http://schemas.microsoft.com/office/drawing/2014/main" id="{02BC0641-EF1A-4A81-BB5A-E7039247CF99}"/>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27" name="テキスト ボックス 426">
          <a:extLst>
            <a:ext uri="{FF2B5EF4-FFF2-40B4-BE49-F238E27FC236}">
              <a16:creationId xmlns:a16="http://schemas.microsoft.com/office/drawing/2014/main" id="{3E0FE8C5-235F-4767-AA17-62F141769CE1}"/>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28" name="テキスト ボックス 427">
          <a:extLst>
            <a:ext uri="{FF2B5EF4-FFF2-40B4-BE49-F238E27FC236}">
              <a16:creationId xmlns:a16="http://schemas.microsoft.com/office/drawing/2014/main" id="{67E32C6D-8264-4B22-AA03-F91FEFAB162C}"/>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29" name="テキスト ボックス 428">
          <a:extLst>
            <a:ext uri="{FF2B5EF4-FFF2-40B4-BE49-F238E27FC236}">
              <a16:creationId xmlns:a16="http://schemas.microsoft.com/office/drawing/2014/main" id="{273EEBCF-4F65-4BA6-B743-2557A37C8393}"/>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30" name="テキスト ボックス 429">
          <a:extLst>
            <a:ext uri="{FF2B5EF4-FFF2-40B4-BE49-F238E27FC236}">
              <a16:creationId xmlns:a16="http://schemas.microsoft.com/office/drawing/2014/main" id="{F6424BD1-AEDD-45A9-B293-169CCB9E0C81}"/>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140788</xdr:rowOff>
    </xdr:from>
    <xdr:to>
      <xdr:col>116</xdr:col>
      <xdr:colOff>114300</xdr:colOff>
      <xdr:row>86</xdr:row>
      <xdr:rowOff>70938</xdr:rowOff>
    </xdr:to>
    <xdr:sp macro="" textlink="">
      <xdr:nvSpPr>
        <xdr:cNvPr id="431" name="楕円 430">
          <a:extLst>
            <a:ext uri="{FF2B5EF4-FFF2-40B4-BE49-F238E27FC236}">
              <a16:creationId xmlns:a16="http://schemas.microsoft.com/office/drawing/2014/main" id="{BD1832E8-8FC6-4F1E-B8FF-1C586FB1DB25}"/>
            </a:ext>
          </a:extLst>
        </xdr:cNvPr>
        <xdr:cNvSpPr/>
      </xdr:nvSpPr>
      <xdr:spPr>
        <a:xfrm>
          <a:off x="19897725" y="1391711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119215</xdr:rowOff>
    </xdr:from>
    <xdr:ext cx="469744" cy="259045"/>
    <xdr:sp macro="" textlink="">
      <xdr:nvSpPr>
        <xdr:cNvPr id="432" name="【消防施設】&#10;一人当たり面積該当値テキスト">
          <a:extLst>
            <a:ext uri="{FF2B5EF4-FFF2-40B4-BE49-F238E27FC236}">
              <a16:creationId xmlns:a16="http://schemas.microsoft.com/office/drawing/2014/main" id="{4283E4C0-2CA4-496C-A0F4-425D8722BF54}"/>
            </a:ext>
          </a:extLst>
        </xdr:cNvPr>
        <xdr:cNvSpPr txBox="1"/>
      </xdr:nvSpPr>
      <xdr:spPr>
        <a:xfrm>
          <a:off x="19992975" y="13895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144055</xdr:rowOff>
    </xdr:from>
    <xdr:to>
      <xdr:col>112</xdr:col>
      <xdr:colOff>38100</xdr:colOff>
      <xdr:row>86</xdr:row>
      <xdr:rowOff>74205</xdr:rowOff>
    </xdr:to>
    <xdr:sp macro="" textlink="">
      <xdr:nvSpPr>
        <xdr:cNvPr id="433" name="楕円 432">
          <a:extLst>
            <a:ext uri="{FF2B5EF4-FFF2-40B4-BE49-F238E27FC236}">
              <a16:creationId xmlns:a16="http://schemas.microsoft.com/office/drawing/2014/main" id="{E609BD5F-DC6F-4C1D-8C81-D7E51198F5E4}"/>
            </a:ext>
          </a:extLst>
        </xdr:cNvPr>
        <xdr:cNvSpPr/>
      </xdr:nvSpPr>
      <xdr:spPr>
        <a:xfrm>
          <a:off x="19154775" y="139140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20138</xdr:rowOff>
    </xdr:from>
    <xdr:to>
      <xdr:col>116</xdr:col>
      <xdr:colOff>63500</xdr:colOff>
      <xdr:row>86</xdr:row>
      <xdr:rowOff>23405</xdr:rowOff>
    </xdr:to>
    <xdr:cxnSp macro="">
      <xdr:nvCxnSpPr>
        <xdr:cNvPr id="434" name="直線コネクタ 433">
          <a:extLst>
            <a:ext uri="{FF2B5EF4-FFF2-40B4-BE49-F238E27FC236}">
              <a16:creationId xmlns:a16="http://schemas.microsoft.com/office/drawing/2014/main" id="{A4D7420A-737D-43FA-8F9C-CA689DEB2E84}"/>
            </a:ext>
          </a:extLst>
        </xdr:cNvPr>
        <xdr:cNvCxnSpPr/>
      </xdr:nvCxnSpPr>
      <xdr:spPr>
        <a:xfrm flipV="1">
          <a:off x="19202400" y="13955213"/>
          <a:ext cx="752475" cy="6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145687</xdr:rowOff>
    </xdr:from>
    <xdr:to>
      <xdr:col>107</xdr:col>
      <xdr:colOff>101600</xdr:colOff>
      <xdr:row>86</xdr:row>
      <xdr:rowOff>75837</xdr:rowOff>
    </xdr:to>
    <xdr:sp macro="" textlink="">
      <xdr:nvSpPr>
        <xdr:cNvPr id="435" name="楕円 434">
          <a:extLst>
            <a:ext uri="{FF2B5EF4-FFF2-40B4-BE49-F238E27FC236}">
              <a16:creationId xmlns:a16="http://schemas.microsoft.com/office/drawing/2014/main" id="{AA778F88-39E3-4B24-ABAA-3D25FB739B3E}"/>
            </a:ext>
          </a:extLst>
        </xdr:cNvPr>
        <xdr:cNvSpPr/>
      </xdr:nvSpPr>
      <xdr:spPr>
        <a:xfrm>
          <a:off x="18345150" y="1391566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23405</xdr:rowOff>
    </xdr:from>
    <xdr:to>
      <xdr:col>111</xdr:col>
      <xdr:colOff>177800</xdr:colOff>
      <xdr:row>86</xdr:row>
      <xdr:rowOff>25037</xdr:rowOff>
    </xdr:to>
    <xdr:cxnSp macro="">
      <xdr:nvCxnSpPr>
        <xdr:cNvPr id="436" name="直線コネクタ 435">
          <a:extLst>
            <a:ext uri="{FF2B5EF4-FFF2-40B4-BE49-F238E27FC236}">
              <a16:creationId xmlns:a16="http://schemas.microsoft.com/office/drawing/2014/main" id="{772A57C1-3CF0-47C5-8901-4BF6B54BD081}"/>
            </a:ext>
          </a:extLst>
        </xdr:cNvPr>
        <xdr:cNvCxnSpPr/>
      </xdr:nvCxnSpPr>
      <xdr:spPr>
        <a:xfrm flipV="1">
          <a:off x="18392775" y="13961655"/>
          <a:ext cx="809625"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147320</xdr:rowOff>
    </xdr:from>
    <xdr:to>
      <xdr:col>102</xdr:col>
      <xdr:colOff>165100</xdr:colOff>
      <xdr:row>86</xdr:row>
      <xdr:rowOff>77470</xdr:rowOff>
    </xdr:to>
    <xdr:sp macro="" textlink="">
      <xdr:nvSpPr>
        <xdr:cNvPr id="437" name="楕円 436">
          <a:extLst>
            <a:ext uri="{FF2B5EF4-FFF2-40B4-BE49-F238E27FC236}">
              <a16:creationId xmlns:a16="http://schemas.microsoft.com/office/drawing/2014/main" id="{3779CD97-3766-46E6-B2C5-E41944724DE5}"/>
            </a:ext>
          </a:extLst>
        </xdr:cNvPr>
        <xdr:cNvSpPr/>
      </xdr:nvSpPr>
      <xdr:spPr>
        <a:xfrm>
          <a:off x="17554575" y="139172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25037</xdr:rowOff>
    </xdr:from>
    <xdr:to>
      <xdr:col>107</xdr:col>
      <xdr:colOff>50800</xdr:colOff>
      <xdr:row>86</xdr:row>
      <xdr:rowOff>26670</xdr:rowOff>
    </xdr:to>
    <xdr:cxnSp macro="">
      <xdr:nvCxnSpPr>
        <xdr:cNvPr id="438" name="直線コネクタ 437">
          <a:extLst>
            <a:ext uri="{FF2B5EF4-FFF2-40B4-BE49-F238E27FC236}">
              <a16:creationId xmlns:a16="http://schemas.microsoft.com/office/drawing/2014/main" id="{D2985A07-495E-4CCF-9ED5-9B16022656AB}"/>
            </a:ext>
          </a:extLst>
        </xdr:cNvPr>
        <xdr:cNvCxnSpPr/>
      </xdr:nvCxnSpPr>
      <xdr:spPr>
        <a:xfrm flipV="1">
          <a:off x="17602200" y="13963287"/>
          <a:ext cx="790575"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148952</xdr:rowOff>
    </xdr:from>
    <xdr:to>
      <xdr:col>98</xdr:col>
      <xdr:colOff>38100</xdr:colOff>
      <xdr:row>86</xdr:row>
      <xdr:rowOff>79102</xdr:rowOff>
    </xdr:to>
    <xdr:sp macro="" textlink="">
      <xdr:nvSpPr>
        <xdr:cNvPr id="439" name="楕円 438">
          <a:extLst>
            <a:ext uri="{FF2B5EF4-FFF2-40B4-BE49-F238E27FC236}">
              <a16:creationId xmlns:a16="http://schemas.microsoft.com/office/drawing/2014/main" id="{BC3B99AC-3856-4970-AF8F-D82938305DBC}"/>
            </a:ext>
          </a:extLst>
        </xdr:cNvPr>
        <xdr:cNvSpPr/>
      </xdr:nvSpPr>
      <xdr:spPr>
        <a:xfrm>
          <a:off x="16754475" y="1391892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26670</xdr:rowOff>
    </xdr:from>
    <xdr:to>
      <xdr:col>102</xdr:col>
      <xdr:colOff>114300</xdr:colOff>
      <xdr:row>86</xdr:row>
      <xdr:rowOff>28302</xdr:rowOff>
    </xdr:to>
    <xdr:cxnSp macro="">
      <xdr:nvCxnSpPr>
        <xdr:cNvPr id="440" name="直線コネクタ 439">
          <a:extLst>
            <a:ext uri="{FF2B5EF4-FFF2-40B4-BE49-F238E27FC236}">
              <a16:creationId xmlns:a16="http://schemas.microsoft.com/office/drawing/2014/main" id="{4F2F581D-9918-49C5-91E8-9F971DF1C847}"/>
            </a:ext>
          </a:extLst>
        </xdr:cNvPr>
        <xdr:cNvCxnSpPr/>
      </xdr:nvCxnSpPr>
      <xdr:spPr>
        <a:xfrm flipV="1">
          <a:off x="16802100" y="13964920"/>
          <a:ext cx="8001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157678</xdr:rowOff>
    </xdr:from>
    <xdr:ext cx="469744" cy="259045"/>
    <xdr:sp macro="" textlink="">
      <xdr:nvSpPr>
        <xdr:cNvPr id="441" name="n_1aveValue【消防施設】&#10;一人当たり面積">
          <a:extLst>
            <a:ext uri="{FF2B5EF4-FFF2-40B4-BE49-F238E27FC236}">
              <a16:creationId xmlns:a16="http://schemas.microsoft.com/office/drawing/2014/main" id="{B590D737-D206-4855-974B-E0DE11DA765D}"/>
            </a:ext>
          </a:extLst>
        </xdr:cNvPr>
        <xdr:cNvSpPr txBox="1"/>
      </xdr:nvSpPr>
      <xdr:spPr>
        <a:xfrm>
          <a:off x="18983402" y="13610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170741</xdr:rowOff>
    </xdr:from>
    <xdr:ext cx="469744" cy="259045"/>
    <xdr:sp macro="" textlink="">
      <xdr:nvSpPr>
        <xdr:cNvPr id="442" name="n_2aveValue【消防施設】&#10;一人当たり面積">
          <a:extLst>
            <a:ext uri="{FF2B5EF4-FFF2-40B4-BE49-F238E27FC236}">
              <a16:creationId xmlns:a16="http://schemas.microsoft.com/office/drawing/2014/main" id="{9891A064-E0F2-4738-AA57-4CD78A800C73}"/>
            </a:ext>
          </a:extLst>
        </xdr:cNvPr>
        <xdr:cNvSpPr txBox="1"/>
      </xdr:nvSpPr>
      <xdr:spPr>
        <a:xfrm>
          <a:off x="18183302" y="13610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9089</xdr:rowOff>
    </xdr:from>
    <xdr:ext cx="469744" cy="259045"/>
    <xdr:sp macro="" textlink="">
      <xdr:nvSpPr>
        <xdr:cNvPr id="443" name="n_3aveValue【消防施設】&#10;一人当たり面積">
          <a:extLst>
            <a:ext uri="{FF2B5EF4-FFF2-40B4-BE49-F238E27FC236}">
              <a16:creationId xmlns:a16="http://schemas.microsoft.com/office/drawing/2014/main" id="{E4A2B28B-2D23-44B0-AAF2-96968A47F018}"/>
            </a:ext>
          </a:extLst>
        </xdr:cNvPr>
        <xdr:cNvSpPr txBox="1"/>
      </xdr:nvSpPr>
      <xdr:spPr>
        <a:xfrm>
          <a:off x="17383202" y="13623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152779</xdr:rowOff>
    </xdr:from>
    <xdr:ext cx="469744" cy="259045"/>
    <xdr:sp macro="" textlink="">
      <xdr:nvSpPr>
        <xdr:cNvPr id="444" name="n_4aveValue【消防施設】&#10;一人当たり面積">
          <a:extLst>
            <a:ext uri="{FF2B5EF4-FFF2-40B4-BE49-F238E27FC236}">
              <a16:creationId xmlns:a16="http://schemas.microsoft.com/office/drawing/2014/main" id="{104725C1-9C05-45BF-9417-6A7A4E192B78}"/>
            </a:ext>
          </a:extLst>
        </xdr:cNvPr>
        <xdr:cNvSpPr txBox="1"/>
      </xdr:nvSpPr>
      <xdr:spPr>
        <a:xfrm>
          <a:off x="16592627" y="13602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65332</xdr:rowOff>
    </xdr:from>
    <xdr:ext cx="469744" cy="259045"/>
    <xdr:sp macro="" textlink="">
      <xdr:nvSpPr>
        <xdr:cNvPr id="445" name="n_1mainValue【消防施設】&#10;一人当たり面積">
          <a:extLst>
            <a:ext uri="{FF2B5EF4-FFF2-40B4-BE49-F238E27FC236}">
              <a16:creationId xmlns:a16="http://schemas.microsoft.com/office/drawing/2014/main" id="{6891013D-BAA8-4F01-9C89-D86933B8428B}"/>
            </a:ext>
          </a:extLst>
        </xdr:cNvPr>
        <xdr:cNvSpPr txBox="1"/>
      </xdr:nvSpPr>
      <xdr:spPr>
        <a:xfrm>
          <a:off x="18983402" y="14003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66964</xdr:rowOff>
    </xdr:from>
    <xdr:ext cx="469744" cy="259045"/>
    <xdr:sp macro="" textlink="">
      <xdr:nvSpPr>
        <xdr:cNvPr id="446" name="n_2mainValue【消防施設】&#10;一人当たり面積">
          <a:extLst>
            <a:ext uri="{FF2B5EF4-FFF2-40B4-BE49-F238E27FC236}">
              <a16:creationId xmlns:a16="http://schemas.microsoft.com/office/drawing/2014/main" id="{AFDDCD96-B534-4558-9E6F-7F748E271DEE}"/>
            </a:ext>
          </a:extLst>
        </xdr:cNvPr>
        <xdr:cNvSpPr txBox="1"/>
      </xdr:nvSpPr>
      <xdr:spPr>
        <a:xfrm>
          <a:off x="18183302" y="1399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68597</xdr:rowOff>
    </xdr:from>
    <xdr:ext cx="469744" cy="259045"/>
    <xdr:sp macro="" textlink="">
      <xdr:nvSpPr>
        <xdr:cNvPr id="447" name="n_3mainValue【消防施設】&#10;一人当たり面積">
          <a:extLst>
            <a:ext uri="{FF2B5EF4-FFF2-40B4-BE49-F238E27FC236}">
              <a16:creationId xmlns:a16="http://schemas.microsoft.com/office/drawing/2014/main" id="{35ACD9D8-BFAE-4E30-B0FB-A8E37A0F3158}"/>
            </a:ext>
          </a:extLst>
        </xdr:cNvPr>
        <xdr:cNvSpPr txBox="1"/>
      </xdr:nvSpPr>
      <xdr:spPr>
        <a:xfrm>
          <a:off x="17383202" y="1400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70229</xdr:rowOff>
    </xdr:from>
    <xdr:ext cx="469744" cy="259045"/>
    <xdr:sp macro="" textlink="">
      <xdr:nvSpPr>
        <xdr:cNvPr id="448" name="n_4mainValue【消防施設】&#10;一人当たり面積">
          <a:extLst>
            <a:ext uri="{FF2B5EF4-FFF2-40B4-BE49-F238E27FC236}">
              <a16:creationId xmlns:a16="http://schemas.microsoft.com/office/drawing/2014/main" id="{B1B92EF9-4E8D-4321-A391-CD2BFB766DBF}"/>
            </a:ext>
          </a:extLst>
        </xdr:cNvPr>
        <xdr:cNvSpPr txBox="1"/>
      </xdr:nvSpPr>
      <xdr:spPr>
        <a:xfrm>
          <a:off x="16592627" y="14002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49" name="正方形/長方形 448">
          <a:extLst>
            <a:ext uri="{FF2B5EF4-FFF2-40B4-BE49-F238E27FC236}">
              <a16:creationId xmlns:a16="http://schemas.microsoft.com/office/drawing/2014/main" id="{499D4771-3517-48E2-B3A5-4C2B80635FA2}"/>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50" name="正方形/長方形 449">
          <a:extLst>
            <a:ext uri="{FF2B5EF4-FFF2-40B4-BE49-F238E27FC236}">
              <a16:creationId xmlns:a16="http://schemas.microsoft.com/office/drawing/2014/main" id="{B18F10E4-7551-434E-B7C0-850540C42BA1}"/>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51" name="正方形/長方形 450">
          <a:extLst>
            <a:ext uri="{FF2B5EF4-FFF2-40B4-BE49-F238E27FC236}">
              <a16:creationId xmlns:a16="http://schemas.microsoft.com/office/drawing/2014/main" id="{5A61BC51-0ED0-4126-AD99-28860F8FF422}"/>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52" name="正方形/長方形 451">
          <a:extLst>
            <a:ext uri="{FF2B5EF4-FFF2-40B4-BE49-F238E27FC236}">
              <a16:creationId xmlns:a16="http://schemas.microsoft.com/office/drawing/2014/main" id="{AA2EBC9A-AAAE-4FC1-8DE7-56372DFC1DF2}"/>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53" name="正方形/長方形 452">
          <a:extLst>
            <a:ext uri="{FF2B5EF4-FFF2-40B4-BE49-F238E27FC236}">
              <a16:creationId xmlns:a16="http://schemas.microsoft.com/office/drawing/2014/main" id="{85BBE58D-F7FB-41AC-8314-4C8C65DD2F9B}"/>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54" name="正方形/長方形 453">
          <a:extLst>
            <a:ext uri="{FF2B5EF4-FFF2-40B4-BE49-F238E27FC236}">
              <a16:creationId xmlns:a16="http://schemas.microsoft.com/office/drawing/2014/main" id="{E46D2B55-EDDA-4B72-B4F2-AB36C6A1347D}"/>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55" name="正方形/長方形 454">
          <a:extLst>
            <a:ext uri="{FF2B5EF4-FFF2-40B4-BE49-F238E27FC236}">
              <a16:creationId xmlns:a16="http://schemas.microsoft.com/office/drawing/2014/main" id="{4F7140E7-9F33-4AFE-AD52-F920B6F8BE68}"/>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56" name="正方形/長方形 455">
          <a:extLst>
            <a:ext uri="{FF2B5EF4-FFF2-40B4-BE49-F238E27FC236}">
              <a16:creationId xmlns:a16="http://schemas.microsoft.com/office/drawing/2014/main" id="{473F5576-61C3-4C4E-B284-3AF93B2D3D2B}"/>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57" name="テキスト ボックス 456">
          <a:extLst>
            <a:ext uri="{FF2B5EF4-FFF2-40B4-BE49-F238E27FC236}">
              <a16:creationId xmlns:a16="http://schemas.microsoft.com/office/drawing/2014/main" id="{D89275B3-0B47-41DD-A497-1A7536429AE3}"/>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58" name="直線コネクタ 457">
          <a:extLst>
            <a:ext uri="{FF2B5EF4-FFF2-40B4-BE49-F238E27FC236}">
              <a16:creationId xmlns:a16="http://schemas.microsoft.com/office/drawing/2014/main" id="{EFEDD00A-5D53-4963-ACC0-B3D411BE6D00}"/>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59" name="テキスト ボックス 458">
          <a:extLst>
            <a:ext uri="{FF2B5EF4-FFF2-40B4-BE49-F238E27FC236}">
              <a16:creationId xmlns:a16="http://schemas.microsoft.com/office/drawing/2014/main" id="{B65C9413-5CD1-4FE3-8597-ADDAB88C1B56}"/>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60" name="直線コネクタ 459">
          <a:extLst>
            <a:ext uri="{FF2B5EF4-FFF2-40B4-BE49-F238E27FC236}">
              <a16:creationId xmlns:a16="http://schemas.microsoft.com/office/drawing/2014/main" id="{FEC6EBDA-82A3-4546-80FD-7785CBF6D9A2}"/>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61" name="テキスト ボックス 460">
          <a:extLst>
            <a:ext uri="{FF2B5EF4-FFF2-40B4-BE49-F238E27FC236}">
              <a16:creationId xmlns:a16="http://schemas.microsoft.com/office/drawing/2014/main" id="{3DA122AA-82C6-470A-8CDF-11D0BBF4AA57}"/>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62" name="直線コネクタ 461">
          <a:extLst>
            <a:ext uri="{FF2B5EF4-FFF2-40B4-BE49-F238E27FC236}">
              <a16:creationId xmlns:a16="http://schemas.microsoft.com/office/drawing/2014/main" id="{A78D7FE4-FA94-40A0-907A-73DF4B061D2A}"/>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63" name="テキスト ボックス 462">
          <a:extLst>
            <a:ext uri="{FF2B5EF4-FFF2-40B4-BE49-F238E27FC236}">
              <a16:creationId xmlns:a16="http://schemas.microsoft.com/office/drawing/2014/main" id="{4DD46E70-7162-4D7D-B334-BA961DECEFB4}"/>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64" name="直線コネクタ 463">
          <a:extLst>
            <a:ext uri="{FF2B5EF4-FFF2-40B4-BE49-F238E27FC236}">
              <a16:creationId xmlns:a16="http://schemas.microsoft.com/office/drawing/2014/main" id="{C8933F91-E53D-48B9-B692-5EE12B8F4C89}"/>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65" name="テキスト ボックス 464">
          <a:extLst>
            <a:ext uri="{FF2B5EF4-FFF2-40B4-BE49-F238E27FC236}">
              <a16:creationId xmlns:a16="http://schemas.microsoft.com/office/drawing/2014/main" id="{A23ADFD5-DA05-412C-9B7E-FF9F0F5BC163}"/>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66" name="直線コネクタ 465">
          <a:extLst>
            <a:ext uri="{FF2B5EF4-FFF2-40B4-BE49-F238E27FC236}">
              <a16:creationId xmlns:a16="http://schemas.microsoft.com/office/drawing/2014/main" id="{639280D7-0D7D-4541-8F1D-E61EF9E2BEA9}"/>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67" name="テキスト ボックス 466">
          <a:extLst>
            <a:ext uri="{FF2B5EF4-FFF2-40B4-BE49-F238E27FC236}">
              <a16:creationId xmlns:a16="http://schemas.microsoft.com/office/drawing/2014/main" id="{346AB9C2-560F-4CC9-B98A-6CE8BDE52B1D}"/>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68" name="直線コネクタ 467">
          <a:extLst>
            <a:ext uri="{FF2B5EF4-FFF2-40B4-BE49-F238E27FC236}">
              <a16:creationId xmlns:a16="http://schemas.microsoft.com/office/drawing/2014/main" id="{9CA0B69D-54EF-4FDA-BD13-21A03D011371}"/>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69" name="テキスト ボックス 468">
          <a:extLst>
            <a:ext uri="{FF2B5EF4-FFF2-40B4-BE49-F238E27FC236}">
              <a16:creationId xmlns:a16="http://schemas.microsoft.com/office/drawing/2014/main" id="{753D6DFC-0059-4C2F-9D34-6516F8794B44}"/>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70" name="直線コネクタ 469">
          <a:extLst>
            <a:ext uri="{FF2B5EF4-FFF2-40B4-BE49-F238E27FC236}">
              <a16:creationId xmlns:a16="http://schemas.microsoft.com/office/drawing/2014/main" id="{BD3488E4-595D-43C5-9962-30A1360105DF}"/>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471" name="テキスト ボックス 470">
          <a:extLst>
            <a:ext uri="{FF2B5EF4-FFF2-40B4-BE49-F238E27FC236}">
              <a16:creationId xmlns:a16="http://schemas.microsoft.com/office/drawing/2014/main" id="{6B4D58AA-5E3C-4116-A7BD-6FB8C6D6EC44}"/>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72" name="直線コネクタ 471">
          <a:extLst>
            <a:ext uri="{FF2B5EF4-FFF2-40B4-BE49-F238E27FC236}">
              <a16:creationId xmlns:a16="http://schemas.microsoft.com/office/drawing/2014/main" id="{024E61A1-ACC0-4678-959F-7D0AF2C891F2}"/>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73" name="【庁舎】&#10;有形固定資産減価償却率グラフ枠">
          <a:extLst>
            <a:ext uri="{FF2B5EF4-FFF2-40B4-BE49-F238E27FC236}">
              <a16:creationId xmlns:a16="http://schemas.microsoft.com/office/drawing/2014/main" id="{A0E327A1-37D3-4648-BBA5-C0DC33FD2CE9}"/>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4355</xdr:rowOff>
    </xdr:to>
    <xdr:cxnSp macro="">
      <xdr:nvCxnSpPr>
        <xdr:cNvPr id="474" name="直線コネクタ 473">
          <a:extLst>
            <a:ext uri="{FF2B5EF4-FFF2-40B4-BE49-F238E27FC236}">
              <a16:creationId xmlns:a16="http://schemas.microsoft.com/office/drawing/2014/main" id="{123ABB3E-2830-479D-8D23-D00BFE11A7FA}"/>
            </a:ext>
          </a:extLst>
        </xdr:cNvPr>
        <xdr:cNvCxnSpPr/>
      </xdr:nvCxnSpPr>
      <xdr:spPr>
        <a:xfrm flipV="1">
          <a:off x="14696439" y="16233321"/>
          <a:ext cx="0" cy="16050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8182</xdr:rowOff>
    </xdr:from>
    <xdr:ext cx="405111" cy="259045"/>
    <xdr:sp macro="" textlink="">
      <xdr:nvSpPr>
        <xdr:cNvPr id="475" name="【庁舎】&#10;有形固定資産減価償却率最小値テキスト">
          <a:extLst>
            <a:ext uri="{FF2B5EF4-FFF2-40B4-BE49-F238E27FC236}">
              <a16:creationId xmlns:a16="http://schemas.microsoft.com/office/drawing/2014/main" id="{C92C2374-CD88-4EE4-A00D-EEB0B59EB4CF}"/>
            </a:ext>
          </a:extLst>
        </xdr:cNvPr>
        <xdr:cNvSpPr txBox="1"/>
      </xdr:nvSpPr>
      <xdr:spPr>
        <a:xfrm>
          <a:off x="14735175" y="1784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4355</xdr:rowOff>
    </xdr:from>
    <xdr:to>
      <xdr:col>86</xdr:col>
      <xdr:colOff>25400</xdr:colOff>
      <xdr:row>109</xdr:row>
      <xdr:rowOff>4355</xdr:rowOff>
    </xdr:to>
    <xdr:cxnSp macro="">
      <xdr:nvCxnSpPr>
        <xdr:cNvPr id="476" name="直線コネクタ 475">
          <a:extLst>
            <a:ext uri="{FF2B5EF4-FFF2-40B4-BE49-F238E27FC236}">
              <a16:creationId xmlns:a16="http://schemas.microsoft.com/office/drawing/2014/main" id="{A526A2CC-A523-417E-9A42-BECC923D7F8D}"/>
            </a:ext>
          </a:extLst>
        </xdr:cNvPr>
        <xdr:cNvCxnSpPr/>
      </xdr:nvCxnSpPr>
      <xdr:spPr>
        <a:xfrm>
          <a:off x="14611350" y="178383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477" name="【庁舎】&#10;有形固定資産減価償却率最大値テキスト">
          <a:extLst>
            <a:ext uri="{FF2B5EF4-FFF2-40B4-BE49-F238E27FC236}">
              <a16:creationId xmlns:a16="http://schemas.microsoft.com/office/drawing/2014/main" id="{1DD124C7-D034-49EA-9566-7A5AB4009962}"/>
            </a:ext>
          </a:extLst>
        </xdr:cNvPr>
        <xdr:cNvSpPr txBox="1"/>
      </xdr:nvSpPr>
      <xdr:spPr>
        <a:xfrm>
          <a:off x="14735175" y="1601172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478" name="直線コネクタ 477">
          <a:extLst>
            <a:ext uri="{FF2B5EF4-FFF2-40B4-BE49-F238E27FC236}">
              <a16:creationId xmlns:a16="http://schemas.microsoft.com/office/drawing/2014/main" id="{7D92F8F2-EEEB-4766-BD63-C8A5F5FC4FD0}"/>
            </a:ext>
          </a:extLst>
        </xdr:cNvPr>
        <xdr:cNvCxnSpPr/>
      </xdr:nvCxnSpPr>
      <xdr:spPr>
        <a:xfrm>
          <a:off x="14611350" y="1623332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21789</xdr:rowOff>
    </xdr:from>
    <xdr:ext cx="405111" cy="259045"/>
    <xdr:sp macro="" textlink="">
      <xdr:nvSpPr>
        <xdr:cNvPr id="479" name="【庁舎】&#10;有形固定資産減価償却率平均値テキスト">
          <a:extLst>
            <a:ext uri="{FF2B5EF4-FFF2-40B4-BE49-F238E27FC236}">
              <a16:creationId xmlns:a16="http://schemas.microsoft.com/office/drawing/2014/main" id="{02129D34-CE7D-43CE-A8C4-15B83199CDD6}"/>
            </a:ext>
          </a:extLst>
        </xdr:cNvPr>
        <xdr:cNvSpPr txBox="1"/>
      </xdr:nvSpPr>
      <xdr:spPr>
        <a:xfrm>
          <a:off x="14735175" y="169953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43362</xdr:rowOff>
    </xdr:from>
    <xdr:to>
      <xdr:col>85</xdr:col>
      <xdr:colOff>177800</xdr:colOff>
      <xdr:row>104</xdr:row>
      <xdr:rowOff>144962</xdr:rowOff>
    </xdr:to>
    <xdr:sp macro="" textlink="">
      <xdr:nvSpPr>
        <xdr:cNvPr id="480" name="フローチャート: 判断 479">
          <a:extLst>
            <a:ext uri="{FF2B5EF4-FFF2-40B4-BE49-F238E27FC236}">
              <a16:creationId xmlns:a16="http://schemas.microsoft.com/office/drawing/2014/main" id="{AF9649C8-7517-47C3-B643-07831CFB2470}"/>
            </a:ext>
          </a:extLst>
        </xdr:cNvPr>
        <xdr:cNvSpPr/>
      </xdr:nvSpPr>
      <xdr:spPr>
        <a:xfrm>
          <a:off x="14649450" y="1702008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481" name="フローチャート: 判断 480">
          <a:extLst>
            <a:ext uri="{FF2B5EF4-FFF2-40B4-BE49-F238E27FC236}">
              <a16:creationId xmlns:a16="http://schemas.microsoft.com/office/drawing/2014/main" id="{736D507C-7681-4224-8E77-6835F2997C8B}"/>
            </a:ext>
          </a:extLst>
        </xdr:cNvPr>
        <xdr:cNvSpPr/>
      </xdr:nvSpPr>
      <xdr:spPr>
        <a:xfrm>
          <a:off x="13887450" y="1704312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72752</xdr:rowOff>
    </xdr:from>
    <xdr:to>
      <xdr:col>76</xdr:col>
      <xdr:colOff>165100</xdr:colOff>
      <xdr:row>105</xdr:row>
      <xdr:rowOff>2902</xdr:rowOff>
    </xdr:to>
    <xdr:sp macro="" textlink="">
      <xdr:nvSpPr>
        <xdr:cNvPr id="482" name="フローチャート: 判断 481">
          <a:extLst>
            <a:ext uri="{FF2B5EF4-FFF2-40B4-BE49-F238E27FC236}">
              <a16:creationId xmlns:a16="http://schemas.microsoft.com/office/drawing/2014/main" id="{A0017055-D66E-49FA-8C3D-946F0B6B0998}"/>
            </a:ext>
          </a:extLst>
        </xdr:cNvPr>
        <xdr:cNvSpPr/>
      </xdr:nvSpPr>
      <xdr:spPr>
        <a:xfrm>
          <a:off x="13096875" y="1704312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67855</xdr:rowOff>
    </xdr:from>
    <xdr:to>
      <xdr:col>72</xdr:col>
      <xdr:colOff>38100</xdr:colOff>
      <xdr:row>104</xdr:row>
      <xdr:rowOff>169455</xdr:rowOff>
    </xdr:to>
    <xdr:sp macro="" textlink="">
      <xdr:nvSpPr>
        <xdr:cNvPr id="483" name="フローチャート: 判断 482">
          <a:extLst>
            <a:ext uri="{FF2B5EF4-FFF2-40B4-BE49-F238E27FC236}">
              <a16:creationId xmlns:a16="http://schemas.microsoft.com/office/drawing/2014/main" id="{BA66AD56-C8E0-4FE6-90C8-A7BD97C7690E}"/>
            </a:ext>
          </a:extLst>
        </xdr:cNvPr>
        <xdr:cNvSpPr/>
      </xdr:nvSpPr>
      <xdr:spPr>
        <a:xfrm>
          <a:off x="12296775" y="170382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484" name="フローチャート: 判断 483">
          <a:extLst>
            <a:ext uri="{FF2B5EF4-FFF2-40B4-BE49-F238E27FC236}">
              <a16:creationId xmlns:a16="http://schemas.microsoft.com/office/drawing/2014/main" id="{4D030C42-A3B5-458D-8FC8-81F2391C04A9}"/>
            </a:ext>
          </a:extLst>
        </xdr:cNvPr>
        <xdr:cNvSpPr/>
      </xdr:nvSpPr>
      <xdr:spPr>
        <a:xfrm>
          <a:off x="11487150" y="1707723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85" name="テキスト ボックス 484">
          <a:extLst>
            <a:ext uri="{FF2B5EF4-FFF2-40B4-BE49-F238E27FC236}">
              <a16:creationId xmlns:a16="http://schemas.microsoft.com/office/drawing/2014/main" id="{C3E440FC-3B79-462E-A7FC-22463EF57AB0}"/>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86" name="テキスト ボックス 485">
          <a:extLst>
            <a:ext uri="{FF2B5EF4-FFF2-40B4-BE49-F238E27FC236}">
              <a16:creationId xmlns:a16="http://schemas.microsoft.com/office/drawing/2014/main" id="{2ACD1791-C4C2-461B-9272-14C063121BB0}"/>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87" name="テキスト ボックス 486">
          <a:extLst>
            <a:ext uri="{FF2B5EF4-FFF2-40B4-BE49-F238E27FC236}">
              <a16:creationId xmlns:a16="http://schemas.microsoft.com/office/drawing/2014/main" id="{DD79A380-9A1E-4428-8648-4FD9FAE24E26}"/>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88" name="テキスト ボックス 487">
          <a:extLst>
            <a:ext uri="{FF2B5EF4-FFF2-40B4-BE49-F238E27FC236}">
              <a16:creationId xmlns:a16="http://schemas.microsoft.com/office/drawing/2014/main" id="{3C1228F1-8183-4B83-B483-75D693C1DD2E}"/>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89" name="テキスト ボックス 488">
          <a:extLst>
            <a:ext uri="{FF2B5EF4-FFF2-40B4-BE49-F238E27FC236}">
              <a16:creationId xmlns:a16="http://schemas.microsoft.com/office/drawing/2014/main" id="{25B5D033-946D-4FF0-AA13-E9FB1CA222B1}"/>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35198</xdr:rowOff>
    </xdr:from>
    <xdr:to>
      <xdr:col>85</xdr:col>
      <xdr:colOff>177800</xdr:colOff>
      <xdr:row>102</xdr:row>
      <xdr:rowOff>136798</xdr:rowOff>
    </xdr:to>
    <xdr:sp macro="" textlink="">
      <xdr:nvSpPr>
        <xdr:cNvPr id="490" name="楕円 489">
          <a:extLst>
            <a:ext uri="{FF2B5EF4-FFF2-40B4-BE49-F238E27FC236}">
              <a16:creationId xmlns:a16="http://schemas.microsoft.com/office/drawing/2014/main" id="{9558467C-0A8B-4E4C-944E-55CA271F7BB8}"/>
            </a:ext>
          </a:extLst>
        </xdr:cNvPr>
        <xdr:cNvSpPr/>
      </xdr:nvSpPr>
      <xdr:spPr>
        <a:xfrm>
          <a:off x="14649450" y="1666584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58075</xdr:rowOff>
    </xdr:from>
    <xdr:ext cx="405111" cy="259045"/>
    <xdr:sp macro="" textlink="">
      <xdr:nvSpPr>
        <xdr:cNvPr id="491" name="【庁舎】&#10;有形固定資産減価償却率該当値テキスト">
          <a:extLst>
            <a:ext uri="{FF2B5EF4-FFF2-40B4-BE49-F238E27FC236}">
              <a16:creationId xmlns:a16="http://schemas.microsoft.com/office/drawing/2014/main" id="{88723B15-E294-4570-9A7C-25BE72AD0EE4}"/>
            </a:ext>
          </a:extLst>
        </xdr:cNvPr>
        <xdr:cNvSpPr txBox="1"/>
      </xdr:nvSpPr>
      <xdr:spPr>
        <a:xfrm>
          <a:off x="14735175" y="16517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162561</xdr:rowOff>
    </xdr:from>
    <xdr:to>
      <xdr:col>81</xdr:col>
      <xdr:colOff>101600</xdr:colOff>
      <xdr:row>102</xdr:row>
      <xdr:rowOff>92711</xdr:rowOff>
    </xdr:to>
    <xdr:sp macro="" textlink="">
      <xdr:nvSpPr>
        <xdr:cNvPr id="492" name="楕円 491">
          <a:extLst>
            <a:ext uri="{FF2B5EF4-FFF2-40B4-BE49-F238E27FC236}">
              <a16:creationId xmlns:a16="http://schemas.microsoft.com/office/drawing/2014/main" id="{8728E473-4066-49F6-844A-14860B40D630}"/>
            </a:ext>
          </a:extLst>
        </xdr:cNvPr>
        <xdr:cNvSpPr/>
      </xdr:nvSpPr>
      <xdr:spPr>
        <a:xfrm>
          <a:off x="13887450" y="166185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41911</xdr:rowOff>
    </xdr:from>
    <xdr:to>
      <xdr:col>85</xdr:col>
      <xdr:colOff>127000</xdr:colOff>
      <xdr:row>102</xdr:row>
      <xdr:rowOff>85998</xdr:rowOff>
    </xdr:to>
    <xdr:cxnSp macro="">
      <xdr:nvCxnSpPr>
        <xdr:cNvPr id="493" name="直線コネクタ 492">
          <a:extLst>
            <a:ext uri="{FF2B5EF4-FFF2-40B4-BE49-F238E27FC236}">
              <a16:creationId xmlns:a16="http://schemas.microsoft.com/office/drawing/2014/main" id="{8E4118CC-98BC-4873-BCA9-218CE72B0068}"/>
            </a:ext>
          </a:extLst>
        </xdr:cNvPr>
        <xdr:cNvCxnSpPr/>
      </xdr:nvCxnSpPr>
      <xdr:spPr>
        <a:xfrm>
          <a:off x="13935075" y="16675736"/>
          <a:ext cx="762000" cy="37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118473</xdr:rowOff>
    </xdr:from>
    <xdr:to>
      <xdr:col>76</xdr:col>
      <xdr:colOff>165100</xdr:colOff>
      <xdr:row>102</xdr:row>
      <xdr:rowOff>48623</xdr:rowOff>
    </xdr:to>
    <xdr:sp macro="" textlink="">
      <xdr:nvSpPr>
        <xdr:cNvPr id="494" name="楕円 493">
          <a:extLst>
            <a:ext uri="{FF2B5EF4-FFF2-40B4-BE49-F238E27FC236}">
              <a16:creationId xmlns:a16="http://schemas.microsoft.com/office/drawing/2014/main" id="{E83A8187-5BBB-4040-930D-9B572CFA9267}"/>
            </a:ext>
          </a:extLst>
        </xdr:cNvPr>
        <xdr:cNvSpPr/>
      </xdr:nvSpPr>
      <xdr:spPr>
        <a:xfrm>
          <a:off x="13096875" y="1658084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169273</xdr:rowOff>
    </xdr:from>
    <xdr:to>
      <xdr:col>81</xdr:col>
      <xdr:colOff>50800</xdr:colOff>
      <xdr:row>102</xdr:row>
      <xdr:rowOff>41911</xdr:rowOff>
    </xdr:to>
    <xdr:cxnSp macro="">
      <xdr:nvCxnSpPr>
        <xdr:cNvPr id="495" name="直線コネクタ 494">
          <a:extLst>
            <a:ext uri="{FF2B5EF4-FFF2-40B4-BE49-F238E27FC236}">
              <a16:creationId xmlns:a16="http://schemas.microsoft.com/office/drawing/2014/main" id="{4B4E1E9D-07F8-4610-8F48-8D22E854DA05}"/>
            </a:ext>
          </a:extLst>
        </xdr:cNvPr>
        <xdr:cNvCxnSpPr/>
      </xdr:nvCxnSpPr>
      <xdr:spPr>
        <a:xfrm>
          <a:off x="13144500" y="16628473"/>
          <a:ext cx="790575" cy="47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72752</xdr:rowOff>
    </xdr:from>
    <xdr:to>
      <xdr:col>72</xdr:col>
      <xdr:colOff>38100</xdr:colOff>
      <xdr:row>102</xdr:row>
      <xdr:rowOff>2902</xdr:rowOff>
    </xdr:to>
    <xdr:sp macro="" textlink="">
      <xdr:nvSpPr>
        <xdr:cNvPr id="496" name="楕円 495">
          <a:extLst>
            <a:ext uri="{FF2B5EF4-FFF2-40B4-BE49-F238E27FC236}">
              <a16:creationId xmlns:a16="http://schemas.microsoft.com/office/drawing/2014/main" id="{8FF98CBF-99D5-42CF-9D8C-8B507BB638B9}"/>
            </a:ext>
          </a:extLst>
        </xdr:cNvPr>
        <xdr:cNvSpPr/>
      </xdr:nvSpPr>
      <xdr:spPr>
        <a:xfrm>
          <a:off x="12296775" y="1652877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123552</xdr:rowOff>
    </xdr:from>
    <xdr:to>
      <xdr:col>76</xdr:col>
      <xdr:colOff>114300</xdr:colOff>
      <xdr:row>101</xdr:row>
      <xdr:rowOff>169273</xdr:rowOff>
    </xdr:to>
    <xdr:cxnSp macro="">
      <xdr:nvCxnSpPr>
        <xdr:cNvPr id="497" name="直線コネクタ 496">
          <a:extLst>
            <a:ext uri="{FF2B5EF4-FFF2-40B4-BE49-F238E27FC236}">
              <a16:creationId xmlns:a16="http://schemas.microsoft.com/office/drawing/2014/main" id="{05A28148-48DA-4441-AF88-8BB59471A175}"/>
            </a:ext>
          </a:extLst>
        </xdr:cNvPr>
        <xdr:cNvCxnSpPr/>
      </xdr:nvCxnSpPr>
      <xdr:spPr>
        <a:xfrm>
          <a:off x="12344400" y="16585927"/>
          <a:ext cx="800100" cy="42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31931</xdr:rowOff>
    </xdr:from>
    <xdr:to>
      <xdr:col>67</xdr:col>
      <xdr:colOff>101600</xdr:colOff>
      <xdr:row>101</xdr:row>
      <xdr:rowOff>133531</xdr:rowOff>
    </xdr:to>
    <xdr:sp macro="" textlink="">
      <xdr:nvSpPr>
        <xdr:cNvPr id="498" name="楕円 497">
          <a:extLst>
            <a:ext uri="{FF2B5EF4-FFF2-40B4-BE49-F238E27FC236}">
              <a16:creationId xmlns:a16="http://schemas.microsoft.com/office/drawing/2014/main" id="{C9B6AB61-06CC-416C-8F44-E5D9BD4491FC}"/>
            </a:ext>
          </a:extLst>
        </xdr:cNvPr>
        <xdr:cNvSpPr/>
      </xdr:nvSpPr>
      <xdr:spPr>
        <a:xfrm>
          <a:off x="11487150" y="1648795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82731</xdr:rowOff>
    </xdr:from>
    <xdr:to>
      <xdr:col>71</xdr:col>
      <xdr:colOff>177800</xdr:colOff>
      <xdr:row>101</xdr:row>
      <xdr:rowOff>123552</xdr:rowOff>
    </xdr:to>
    <xdr:cxnSp macro="">
      <xdr:nvCxnSpPr>
        <xdr:cNvPr id="499" name="直線コネクタ 498">
          <a:extLst>
            <a:ext uri="{FF2B5EF4-FFF2-40B4-BE49-F238E27FC236}">
              <a16:creationId xmlns:a16="http://schemas.microsoft.com/office/drawing/2014/main" id="{5C96A102-D8A9-4084-B078-4CE526EB844A}"/>
            </a:ext>
          </a:extLst>
        </xdr:cNvPr>
        <xdr:cNvCxnSpPr/>
      </xdr:nvCxnSpPr>
      <xdr:spPr>
        <a:xfrm>
          <a:off x="11534775" y="16545106"/>
          <a:ext cx="809625"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165479</xdr:rowOff>
    </xdr:from>
    <xdr:ext cx="405111" cy="259045"/>
    <xdr:sp macro="" textlink="">
      <xdr:nvSpPr>
        <xdr:cNvPr id="500" name="n_1aveValue【庁舎】&#10;有形固定資産減価償却率">
          <a:extLst>
            <a:ext uri="{FF2B5EF4-FFF2-40B4-BE49-F238E27FC236}">
              <a16:creationId xmlns:a16="http://schemas.microsoft.com/office/drawing/2014/main" id="{4BF806F7-6CBA-45EA-9FB4-9136B85A6CA3}"/>
            </a:ext>
          </a:extLst>
        </xdr:cNvPr>
        <xdr:cNvSpPr txBox="1"/>
      </xdr:nvSpPr>
      <xdr:spPr>
        <a:xfrm>
          <a:off x="13745219" y="17135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165479</xdr:rowOff>
    </xdr:from>
    <xdr:ext cx="405111" cy="259045"/>
    <xdr:sp macro="" textlink="">
      <xdr:nvSpPr>
        <xdr:cNvPr id="501" name="n_2aveValue【庁舎】&#10;有形固定資産減価償却率">
          <a:extLst>
            <a:ext uri="{FF2B5EF4-FFF2-40B4-BE49-F238E27FC236}">
              <a16:creationId xmlns:a16="http://schemas.microsoft.com/office/drawing/2014/main" id="{3EF78456-419D-4637-B7C5-FE537F2F56CC}"/>
            </a:ext>
          </a:extLst>
        </xdr:cNvPr>
        <xdr:cNvSpPr txBox="1"/>
      </xdr:nvSpPr>
      <xdr:spPr>
        <a:xfrm>
          <a:off x="12964169" y="17135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160582</xdr:rowOff>
    </xdr:from>
    <xdr:ext cx="405111" cy="259045"/>
    <xdr:sp macro="" textlink="">
      <xdr:nvSpPr>
        <xdr:cNvPr id="502" name="n_3aveValue【庁舎】&#10;有形固定資産減価償却率">
          <a:extLst>
            <a:ext uri="{FF2B5EF4-FFF2-40B4-BE49-F238E27FC236}">
              <a16:creationId xmlns:a16="http://schemas.microsoft.com/office/drawing/2014/main" id="{80815C69-1529-4E30-97D1-8BFD7928F146}"/>
            </a:ext>
          </a:extLst>
        </xdr:cNvPr>
        <xdr:cNvSpPr txBox="1"/>
      </xdr:nvSpPr>
      <xdr:spPr>
        <a:xfrm>
          <a:off x="12164069" y="17137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21789</xdr:rowOff>
    </xdr:from>
    <xdr:ext cx="405111" cy="259045"/>
    <xdr:sp macro="" textlink="">
      <xdr:nvSpPr>
        <xdr:cNvPr id="503" name="n_4aveValue【庁舎】&#10;有形固定資産減価償却率">
          <a:extLst>
            <a:ext uri="{FF2B5EF4-FFF2-40B4-BE49-F238E27FC236}">
              <a16:creationId xmlns:a16="http://schemas.microsoft.com/office/drawing/2014/main" id="{072E879B-E44E-4160-94A3-40430E897B2B}"/>
            </a:ext>
          </a:extLst>
        </xdr:cNvPr>
        <xdr:cNvSpPr txBox="1"/>
      </xdr:nvSpPr>
      <xdr:spPr>
        <a:xfrm>
          <a:off x="11354444" y="17166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109238</xdr:rowOff>
    </xdr:from>
    <xdr:ext cx="405111" cy="259045"/>
    <xdr:sp macro="" textlink="">
      <xdr:nvSpPr>
        <xdr:cNvPr id="504" name="n_1mainValue【庁舎】&#10;有形固定資産減価償却率">
          <a:extLst>
            <a:ext uri="{FF2B5EF4-FFF2-40B4-BE49-F238E27FC236}">
              <a16:creationId xmlns:a16="http://schemas.microsoft.com/office/drawing/2014/main" id="{6AC939E2-17D0-49BA-A646-2837F1CBAA30}"/>
            </a:ext>
          </a:extLst>
        </xdr:cNvPr>
        <xdr:cNvSpPr txBox="1"/>
      </xdr:nvSpPr>
      <xdr:spPr>
        <a:xfrm>
          <a:off x="13745219" y="1639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65150</xdr:rowOff>
    </xdr:from>
    <xdr:ext cx="405111" cy="259045"/>
    <xdr:sp macro="" textlink="">
      <xdr:nvSpPr>
        <xdr:cNvPr id="505" name="n_2mainValue【庁舎】&#10;有形固定資産減価償却率">
          <a:extLst>
            <a:ext uri="{FF2B5EF4-FFF2-40B4-BE49-F238E27FC236}">
              <a16:creationId xmlns:a16="http://schemas.microsoft.com/office/drawing/2014/main" id="{BCDE3582-DB89-4C84-B519-32E9194D7DCE}"/>
            </a:ext>
          </a:extLst>
        </xdr:cNvPr>
        <xdr:cNvSpPr txBox="1"/>
      </xdr:nvSpPr>
      <xdr:spPr>
        <a:xfrm>
          <a:off x="12964169" y="16356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19429</xdr:rowOff>
    </xdr:from>
    <xdr:ext cx="405111" cy="259045"/>
    <xdr:sp macro="" textlink="">
      <xdr:nvSpPr>
        <xdr:cNvPr id="506" name="n_3mainValue【庁舎】&#10;有形固定資産減価償却率">
          <a:extLst>
            <a:ext uri="{FF2B5EF4-FFF2-40B4-BE49-F238E27FC236}">
              <a16:creationId xmlns:a16="http://schemas.microsoft.com/office/drawing/2014/main" id="{AD3849FB-7644-44BB-8F2C-373FC864E7F0}"/>
            </a:ext>
          </a:extLst>
        </xdr:cNvPr>
        <xdr:cNvSpPr txBox="1"/>
      </xdr:nvSpPr>
      <xdr:spPr>
        <a:xfrm>
          <a:off x="12164069" y="16307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150058</xdr:rowOff>
    </xdr:from>
    <xdr:ext cx="405111" cy="259045"/>
    <xdr:sp macro="" textlink="">
      <xdr:nvSpPr>
        <xdr:cNvPr id="507" name="n_4mainValue【庁舎】&#10;有形固定資産減価償却率">
          <a:extLst>
            <a:ext uri="{FF2B5EF4-FFF2-40B4-BE49-F238E27FC236}">
              <a16:creationId xmlns:a16="http://schemas.microsoft.com/office/drawing/2014/main" id="{F53E832A-5802-49D4-B508-0830CA82962A}"/>
            </a:ext>
          </a:extLst>
        </xdr:cNvPr>
        <xdr:cNvSpPr txBox="1"/>
      </xdr:nvSpPr>
      <xdr:spPr>
        <a:xfrm>
          <a:off x="11354444" y="16266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08" name="正方形/長方形 507">
          <a:extLst>
            <a:ext uri="{FF2B5EF4-FFF2-40B4-BE49-F238E27FC236}">
              <a16:creationId xmlns:a16="http://schemas.microsoft.com/office/drawing/2014/main" id="{6C7D927F-6CFD-433A-949B-CE7520DB6CCD}"/>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09" name="正方形/長方形 508">
          <a:extLst>
            <a:ext uri="{FF2B5EF4-FFF2-40B4-BE49-F238E27FC236}">
              <a16:creationId xmlns:a16="http://schemas.microsoft.com/office/drawing/2014/main" id="{A9D1A2BD-271C-40D8-B981-3330446C3E01}"/>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10" name="正方形/長方形 509">
          <a:extLst>
            <a:ext uri="{FF2B5EF4-FFF2-40B4-BE49-F238E27FC236}">
              <a16:creationId xmlns:a16="http://schemas.microsoft.com/office/drawing/2014/main" id="{9038D28C-81DD-4FDD-AEDE-80D93F060F21}"/>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11" name="正方形/長方形 510">
          <a:extLst>
            <a:ext uri="{FF2B5EF4-FFF2-40B4-BE49-F238E27FC236}">
              <a16:creationId xmlns:a16="http://schemas.microsoft.com/office/drawing/2014/main" id="{3827406C-B6DF-420B-9121-2CD4ED71A3B0}"/>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12" name="正方形/長方形 511">
          <a:extLst>
            <a:ext uri="{FF2B5EF4-FFF2-40B4-BE49-F238E27FC236}">
              <a16:creationId xmlns:a16="http://schemas.microsoft.com/office/drawing/2014/main" id="{51535728-87CE-4D7A-8F35-C49E2A30CD25}"/>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13" name="正方形/長方形 512">
          <a:extLst>
            <a:ext uri="{FF2B5EF4-FFF2-40B4-BE49-F238E27FC236}">
              <a16:creationId xmlns:a16="http://schemas.microsoft.com/office/drawing/2014/main" id="{80EC1645-C1DD-476D-888A-E92E332CA936}"/>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14" name="正方形/長方形 513">
          <a:extLst>
            <a:ext uri="{FF2B5EF4-FFF2-40B4-BE49-F238E27FC236}">
              <a16:creationId xmlns:a16="http://schemas.microsoft.com/office/drawing/2014/main" id="{3718C528-5F90-4640-B44A-50C0769D4D81}"/>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15" name="正方形/長方形 514">
          <a:extLst>
            <a:ext uri="{FF2B5EF4-FFF2-40B4-BE49-F238E27FC236}">
              <a16:creationId xmlns:a16="http://schemas.microsoft.com/office/drawing/2014/main" id="{C2BEFC84-EF69-46F5-A153-46A031709699}"/>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16" name="テキスト ボックス 515">
          <a:extLst>
            <a:ext uri="{FF2B5EF4-FFF2-40B4-BE49-F238E27FC236}">
              <a16:creationId xmlns:a16="http://schemas.microsoft.com/office/drawing/2014/main" id="{472F78F3-620F-4BF3-B554-83AD24CD3E82}"/>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17" name="直線コネクタ 516">
          <a:extLst>
            <a:ext uri="{FF2B5EF4-FFF2-40B4-BE49-F238E27FC236}">
              <a16:creationId xmlns:a16="http://schemas.microsoft.com/office/drawing/2014/main" id="{F8673B86-D2BE-493D-8885-237947B42477}"/>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518" name="直線コネクタ 517">
          <a:extLst>
            <a:ext uri="{FF2B5EF4-FFF2-40B4-BE49-F238E27FC236}">
              <a16:creationId xmlns:a16="http://schemas.microsoft.com/office/drawing/2014/main" id="{EE6CDC3B-E253-4AEC-8263-508C9C9761A2}"/>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519" name="テキスト ボックス 518">
          <a:extLst>
            <a:ext uri="{FF2B5EF4-FFF2-40B4-BE49-F238E27FC236}">
              <a16:creationId xmlns:a16="http://schemas.microsoft.com/office/drawing/2014/main" id="{76408A92-7558-4767-B19F-40796306F19F}"/>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520" name="直線コネクタ 519">
          <a:extLst>
            <a:ext uri="{FF2B5EF4-FFF2-40B4-BE49-F238E27FC236}">
              <a16:creationId xmlns:a16="http://schemas.microsoft.com/office/drawing/2014/main" id="{B34F66E8-2589-4394-B5BB-A9CB4D955930}"/>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521" name="テキスト ボックス 520">
          <a:extLst>
            <a:ext uri="{FF2B5EF4-FFF2-40B4-BE49-F238E27FC236}">
              <a16:creationId xmlns:a16="http://schemas.microsoft.com/office/drawing/2014/main" id="{9ECC73B8-C7C2-4665-8AD9-6CAAC5ABDF94}"/>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522" name="直線コネクタ 521">
          <a:extLst>
            <a:ext uri="{FF2B5EF4-FFF2-40B4-BE49-F238E27FC236}">
              <a16:creationId xmlns:a16="http://schemas.microsoft.com/office/drawing/2014/main" id="{CB95F38B-7329-4790-9B5F-BAF5A668755E}"/>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523" name="テキスト ボックス 522">
          <a:extLst>
            <a:ext uri="{FF2B5EF4-FFF2-40B4-BE49-F238E27FC236}">
              <a16:creationId xmlns:a16="http://schemas.microsoft.com/office/drawing/2014/main" id="{A07E6585-ACF2-41B7-9D7A-7BEF12671621}"/>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524" name="直線コネクタ 523">
          <a:extLst>
            <a:ext uri="{FF2B5EF4-FFF2-40B4-BE49-F238E27FC236}">
              <a16:creationId xmlns:a16="http://schemas.microsoft.com/office/drawing/2014/main" id="{CC4FF1A6-8AB9-4295-BB5D-C5E127A0922F}"/>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525" name="テキスト ボックス 524">
          <a:extLst>
            <a:ext uri="{FF2B5EF4-FFF2-40B4-BE49-F238E27FC236}">
              <a16:creationId xmlns:a16="http://schemas.microsoft.com/office/drawing/2014/main" id="{C1318EB2-964A-4907-A27D-36FE3FECEDC4}"/>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526" name="直線コネクタ 525">
          <a:extLst>
            <a:ext uri="{FF2B5EF4-FFF2-40B4-BE49-F238E27FC236}">
              <a16:creationId xmlns:a16="http://schemas.microsoft.com/office/drawing/2014/main" id="{E569871A-E5F4-4869-9600-13EB18951CD9}"/>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527" name="テキスト ボックス 526">
          <a:extLst>
            <a:ext uri="{FF2B5EF4-FFF2-40B4-BE49-F238E27FC236}">
              <a16:creationId xmlns:a16="http://schemas.microsoft.com/office/drawing/2014/main" id="{545B3F6E-A5E5-4158-B513-BFBB409A6562}"/>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28" name="直線コネクタ 527">
          <a:extLst>
            <a:ext uri="{FF2B5EF4-FFF2-40B4-BE49-F238E27FC236}">
              <a16:creationId xmlns:a16="http://schemas.microsoft.com/office/drawing/2014/main" id="{710A2EDD-7DE4-4962-A30A-56321B1DCD1A}"/>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529" name="テキスト ボックス 528">
          <a:extLst>
            <a:ext uri="{FF2B5EF4-FFF2-40B4-BE49-F238E27FC236}">
              <a16:creationId xmlns:a16="http://schemas.microsoft.com/office/drawing/2014/main" id="{61639A5E-2E2C-4DD3-9E64-85E84A68A952}"/>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30" name="直線コネクタ 529">
          <a:extLst>
            <a:ext uri="{FF2B5EF4-FFF2-40B4-BE49-F238E27FC236}">
              <a16:creationId xmlns:a16="http://schemas.microsoft.com/office/drawing/2014/main" id="{CAE0909B-9102-49FD-AD50-7E89EE96F976}"/>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31" name="テキスト ボックス 530">
          <a:extLst>
            <a:ext uri="{FF2B5EF4-FFF2-40B4-BE49-F238E27FC236}">
              <a16:creationId xmlns:a16="http://schemas.microsoft.com/office/drawing/2014/main" id="{22A9BFC1-6B58-49BD-B97F-76BA4096953F}"/>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32" name="【庁舎】&#10;一人当たり面積グラフ枠">
          <a:extLst>
            <a:ext uri="{FF2B5EF4-FFF2-40B4-BE49-F238E27FC236}">
              <a16:creationId xmlns:a16="http://schemas.microsoft.com/office/drawing/2014/main" id="{0EA1D7E5-D7D9-4BC4-BC15-2CB13454CFF0}"/>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35379</xdr:rowOff>
    </xdr:from>
    <xdr:to>
      <xdr:col>116</xdr:col>
      <xdr:colOff>62864</xdr:colOff>
      <xdr:row>108</xdr:row>
      <xdr:rowOff>43543</xdr:rowOff>
    </xdr:to>
    <xdr:cxnSp macro="">
      <xdr:nvCxnSpPr>
        <xdr:cNvPr id="533" name="直線コネクタ 532">
          <a:extLst>
            <a:ext uri="{FF2B5EF4-FFF2-40B4-BE49-F238E27FC236}">
              <a16:creationId xmlns:a16="http://schemas.microsoft.com/office/drawing/2014/main" id="{C416E532-73C8-4D5C-8D2D-DA57C5C5AD6B}"/>
            </a:ext>
          </a:extLst>
        </xdr:cNvPr>
        <xdr:cNvCxnSpPr/>
      </xdr:nvCxnSpPr>
      <xdr:spPr>
        <a:xfrm flipV="1">
          <a:off x="19954239" y="16151679"/>
          <a:ext cx="0" cy="15543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47370</xdr:rowOff>
    </xdr:from>
    <xdr:ext cx="469744" cy="259045"/>
    <xdr:sp macro="" textlink="">
      <xdr:nvSpPr>
        <xdr:cNvPr id="534" name="【庁舎】&#10;一人当たり面積最小値テキスト">
          <a:extLst>
            <a:ext uri="{FF2B5EF4-FFF2-40B4-BE49-F238E27FC236}">
              <a16:creationId xmlns:a16="http://schemas.microsoft.com/office/drawing/2014/main" id="{285BA52D-66F2-42FB-9A78-13B2A1BB7B11}"/>
            </a:ext>
          </a:extLst>
        </xdr:cNvPr>
        <xdr:cNvSpPr txBox="1"/>
      </xdr:nvSpPr>
      <xdr:spPr>
        <a:xfrm>
          <a:off x="19992975" y="17709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43543</xdr:rowOff>
    </xdr:from>
    <xdr:to>
      <xdr:col>116</xdr:col>
      <xdr:colOff>152400</xdr:colOff>
      <xdr:row>108</xdr:row>
      <xdr:rowOff>43543</xdr:rowOff>
    </xdr:to>
    <xdr:cxnSp macro="">
      <xdr:nvCxnSpPr>
        <xdr:cNvPr id="535" name="直線コネクタ 534">
          <a:extLst>
            <a:ext uri="{FF2B5EF4-FFF2-40B4-BE49-F238E27FC236}">
              <a16:creationId xmlns:a16="http://schemas.microsoft.com/office/drawing/2014/main" id="{B06B67A0-E3F0-4CCD-8B05-9750A7E480E1}"/>
            </a:ext>
          </a:extLst>
        </xdr:cNvPr>
        <xdr:cNvCxnSpPr/>
      </xdr:nvCxnSpPr>
      <xdr:spPr>
        <a:xfrm>
          <a:off x="19878675" y="1770606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153506</xdr:rowOff>
    </xdr:from>
    <xdr:ext cx="469744" cy="259045"/>
    <xdr:sp macro="" textlink="">
      <xdr:nvSpPr>
        <xdr:cNvPr id="536" name="【庁舎】&#10;一人当たり面積最大値テキスト">
          <a:extLst>
            <a:ext uri="{FF2B5EF4-FFF2-40B4-BE49-F238E27FC236}">
              <a16:creationId xmlns:a16="http://schemas.microsoft.com/office/drawing/2014/main" id="{119876A1-A5CA-4A10-AC3C-ACDAA158FAC3}"/>
            </a:ext>
          </a:extLst>
        </xdr:cNvPr>
        <xdr:cNvSpPr txBox="1"/>
      </xdr:nvSpPr>
      <xdr:spPr>
        <a:xfrm>
          <a:off x="19992975" y="15926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35379</xdr:rowOff>
    </xdr:from>
    <xdr:to>
      <xdr:col>116</xdr:col>
      <xdr:colOff>152400</xdr:colOff>
      <xdr:row>99</xdr:row>
      <xdr:rowOff>35379</xdr:rowOff>
    </xdr:to>
    <xdr:cxnSp macro="">
      <xdr:nvCxnSpPr>
        <xdr:cNvPr id="537" name="直線コネクタ 536">
          <a:extLst>
            <a:ext uri="{FF2B5EF4-FFF2-40B4-BE49-F238E27FC236}">
              <a16:creationId xmlns:a16="http://schemas.microsoft.com/office/drawing/2014/main" id="{80FD8628-09E1-4961-8467-3598B0159E27}"/>
            </a:ext>
          </a:extLst>
        </xdr:cNvPr>
        <xdr:cNvCxnSpPr/>
      </xdr:nvCxnSpPr>
      <xdr:spPr>
        <a:xfrm>
          <a:off x="19878675" y="161516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15620</xdr:rowOff>
    </xdr:from>
    <xdr:ext cx="469744" cy="259045"/>
    <xdr:sp macro="" textlink="">
      <xdr:nvSpPr>
        <xdr:cNvPr id="538" name="【庁舎】&#10;一人当たり面積平均値テキスト">
          <a:extLst>
            <a:ext uri="{FF2B5EF4-FFF2-40B4-BE49-F238E27FC236}">
              <a16:creationId xmlns:a16="http://schemas.microsoft.com/office/drawing/2014/main" id="{BE503A86-7672-43E0-802A-EDABF35138D0}"/>
            </a:ext>
          </a:extLst>
        </xdr:cNvPr>
        <xdr:cNvSpPr txBox="1"/>
      </xdr:nvSpPr>
      <xdr:spPr>
        <a:xfrm>
          <a:off x="19992975" y="171574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164193</xdr:rowOff>
    </xdr:from>
    <xdr:to>
      <xdr:col>116</xdr:col>
      <xdr:colOff>114300</xdr:colOff>
      <xdr:row>106</xdr:row>
      <xdr:rowOff>94343</xdr:rowOff>
    </xdr:to>
    <xdr:sp macro="" textlink="">
      <xdr:nvSpPr>
        <xdr:cNvPr id="539" name="フローチャート: 判断 538">
          <a:extLst>
            <a:ext uri="{FF2B5EF4-FFF2-40B4-BE49-F238E27FC236}">
              <a16:creationId xmlns:a16="http://schemas.microsoft.com/office/drawing/2014/main" id="{608E8696-0AD3-4EA6-B62B-62000AC7FD17}"/>
            </a:ext>
          </a:extLst>
        </xdr:cNvPr>
        <xdr:cNvSpPr/>
      </xdr:nvSpPr>
      <xdr:spPr>
        <a:xfrm>
          <a:off x="19897725" y="1730601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12337</xdr:rowOff>
    </xdr:from>
    <xdr:to>
      <xdr:col>112</xdr:col>
      <xdr:colOff>38100</xdr:colOff>
      <xdr:row>106</xdr:row>
      <xdr:rowOff>113937</xdr:rowOff>
    </xdr:to>
    <xdr:sp macro="" textlink="">
      <xdr:nvSpPr>
        <xdr:cNvPr id="540" name="フローチャート: 判断 539">
          <a:extLst>
            <a:ext uri="{FF2B5EF4-FFF2-40B4-BE49-F238E27FC236}">
              <a16:creationId xmlns:a16="http://schemas.microsoft.com/office/drawing/2014/main" id="{A9FFCD9C-2082-4319-81E7-C8BCB5E14F5A}"/>
            </a:ext>
          </a:extLst>
        </xdr:cNvPr>
        <xdr:cNvSpPr/>
      </xdr:nvSpPr>
      <xdr:spPr>
        <a:xfrm>
          <a:off x="19154775" y="1732561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16692</xdr:rowOff>
    </xdr:from>
    <xdr:to>
      <xdr:col>107</xdr:col>
      <xdr:colOff>101600</xdr:colOff>
      <xdr:row>106</xdr:row>
      <xdr:rowOff>118292</xdr:rowOff>
    </xdr:to>
    <xdr:sp macro="" textlink="">
      <xdr:nvSpPr>
        <xdr:cNvPr id="541" name="フローチャート: 判断 540">
          <a:extLst>
            <a:ext uri="{FF2B5EF4-FFF2-40B4-BE49-F238E27FC236}">
              <a16:creationId xmlns:a16="http://schemas.microsoft.com/office/drawing/2014/main" id="{CE9233E0-4E27-4202-ACE7-6ED9E24703CF}"/>
            </a:ext>
          </a:extLst>
        </xdr:cNvPr>
        <xdr:cNvSpPr/>
      </xdr:nvSpPr>
      <xdr:spPr>
        <a:xfrm>
          <a:off x="18345150" y="1733314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30843</xdr:rowOff>
    </xdr:from>
    <xdr:to>
      <xdr:col>102</xdr:col>
      <xdr:colOff>165100</xdr:colOff>
      <xdr:row>106</xdr:row>
      <xdr:rowOff>132443</xdr:rowOff>
    </xdr:to>
    <xdr:sp macro="" textlink="">
      <xdr:nvSpPr>
        <xdr:cNvPr id="542" name="フローチャート: 判断 541">
          <a:extLst>
            <a:ext uri="{FF2B5EF4-FFF2-40B4-BE49-F238E27FC236}">
              <a16:creationId xmlns:a16="http://schemas.microsoft.com/office/drawing/2014/main" id="{48C25ED4-DB83-4240-B6D1-79AFE2AA95E2}"/>
            </a:ext>
          </a:extLst>
        </xdr:cNvPr>
        <xdr:cNvSpPr/>
      </xdr:nvSpPr>
      <xdr:spPr>
        <a:xfrm>
          <a:off x="17554575" y="1734411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165281</xdr:rowOff>
    </xdr:from>
    <xdr:to>
      <xdr:col>98</xdr:col>
      <xdr:colOff>38100</xdr:colOff>
      <xdr:row>106</xdr:row>
      <xdr:rowOff>95431</xdr:rowOff>
    </xdr:to>
    <xdr:sp macro="" textlink="">
      <xdr:nvSpPr>
        <xdr:cNvPr id="543" name="フローチャート: 判断 542">
          <a:extLst>
            <a:ext uri="{FF2B5EF4-FFF2-40B4-BE49-F238E27FC236}">
              <a16:creationId xmlns:a16="http://schemas.microsoft.com/office/drawing/2014/main" id="{76F7516E-DD19-49B7-8E75-03C76322E8DB}"/>
            </a:ext>
          </a:extLst>
        </xdr:cNvPr>
        <xdr:cNvSpPr/>
      </xdr:nvSpPr>
      <xdr:spPr>
        <a:xfrm>
          <a:off x="16754475" y="1730710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44" name="テキスト ボックス 543">
          <a:extLst>
            <a:ext uri="{FF2B5EF4-FFF2-40B4-BE49-F238E27FC236}">
              <a16:creationId xmlns:a16="http://schemas.microsoft.com/office/drawing/2014/main" id="{70F3607B-B55C-4917-AA6C-0BD9B40EA16C}"/>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45" name="テキスト ボックス 544">
          <a:extLst>
            <a:ext uri="{FF2B5EF4-FFF2-40B4-BE49-F238E27FC236}">
              <a16:creationId xmlns:a16="http://schemas.microsoft.com/office/drawing/2014/main" id="{E6E05312-7D24-4E20-A6F9-431F0EDB67A4}"/>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46" name="テキスト ボックス 545">
          <a:extLst>
            <a:ext uri="{FF2B5EF4-FFF2-40B4-BE49-F238E27FC236}">
              <a16:creationId xmlns:a16="http://schemas.microsoft.com/office/drawing/2014/main" id="{45CD31D8-5322-4519-9FBD-F1F8542E4A23}"/>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47" name="テキスト ボックス 546">
          <a:extLst>
            <a:ext uri="{FF2B5EF4-FFF2-40B4-BE49-F238E27FC236}">
              <a16:creationId xmlns:a16="http://schemas.microsoft.com/office/drawing/2014/main" id="{F83E6483-509F-4A1D-864A-9E850CEA4D86}"/>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48" name="テキスト ボックス 547">
          <a:extLst>
            <a:ext uri="{FF2B5EF4-FFF2-40B4-BE49-F238E27FC236}">
              <a16:creationId xmlns:a16="http://schemas.microsoft.com/office/drawing/2014/main" id="{CC3B2DED-0064-4F77-93DF-1FC972CF3996}"/>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66221</xdr:rowOff>
    </xdr:from>
    <xdr:to>
      <xdr:col>116</xdr:col>
      <xdr:colOff>114300</xdr:colOff>
      <xdr:row>107</xdr:row>
      <xdr:rowOff>167821</xdr:rowOff>
    </xdr:to>
    <xdr:sp macro="" textlink="">
      <xdr:nvSpPr>
        <xdr:cNvPr id="549" name="楕円 548">
          <a:extLst>
            <a:ext uri="{FF2B5EF4-FFF2-40B4-BE49-F238E27FC236}">
              <a16:creationId xmlns:a16="http://schemas.microsoft.com/office/drawing/2014/main" id="{ED2BF2C0-D473-41E3-BA23-A0C2E550FF35}"/>
            </a:ext>
          </a:extLst>
        </xdr:cNvPr>
        <xdr:cNvSpPr/>
      </xdr:nvSpPr>
      <xdr:spPr>
        <a:xfrm>
          <a:off x="19897725" y="1755729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152598</xdr:rowOff>
    </xdr:from>
    <xdr:ext cx="469744" cy="259045"/>
    <xdr:sp macro="" textlink="">
      <xdr:nvSpPr>
        <xdr:cNvPr id="550" name="【庁舎】&#10;一人当たり面積該当値テキスト">
          <a:extLst>
            <a:ext uri="{FF2B5EF4-FFF2-40B4-BE49-F238E27FC236}">
              <a16:creationId xmlns:a16="http://schemas.microsoft.com/office/drawing/2014/main" id="{5EA1D554-455D-4BF7-833B-00F2748A67B0}"/>
            </a:ext>
          </a:extLst>
        </xdr:cNvPr>
        <xdr:cNvSpPr txBox="1"/>
      </xdr:nvSpPr>
      <xdr:spPr>
        <a:xfrm>
          <a:off x="19992975" y="17469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70576</xdr:rowOff>
    </xdr:from>
    <xdr:to>
      <xdr:col>112</xdr:col>
      <xdr:colOff>38100</xdr:colOff>
      <xdr:row>108</xdr:row>
      <xdr:rowOff>726</xdr:rowOff>
    </xdr:to>
    <xdr:sp macro="" textlink="">
      <xdr:nvSpPr>
        <xdr:cNvPr id="551" name="楕円 550">
          <a:extLst>
            <a:ext uri="{FF2B5EF4-FFF2-40B4-BE49-F238E27FC236}">
              <a16:creationId xmlns:a16="http://schemas.microsoft.com/office/drawing/2014/main" id="{FEC86280-6A55-45AD-BD90-34F2F9862104}"/>
            </a:ext>
          </a:extLst>
        </xdr:cNvPr>
        <xdr:cNvSpPr/>
      </xdr:nvSpPr>
      <xdr:spPr>
        <a:xfrm>
          <a:off x="19154775" y="1755530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117021</xdr:rowOff>
    </xdr:from>
    <xdr:to>
      <xdr:col>116</xdr:col>
      <xdr:colOff>63500</xdr:colOff>
      <xdr:row>107</xdr:row>
      <xdr:rowOff>121376</xdr:rowOff>
    </xdr:to>
    <xdr:cxnSp macro="">
      <xdr:nvCxnSpPr>
        <xdr:cNvPr id="552" name="直線コネクタ 551">
          <a:extLst>
            <a:ext uri="{FF2B5EF4-FFF2-40B4-BE49-F238E27FC236}">
              <a16:creationId xmlns:a16="http://schemas.microsoft.com/office/drawing/2014/main" id="{DCA2BFE6-C2DC-40F0-A739-21A60391D097}"/>
            </a:ext>
          </a:extLst>
        </xdr:cNvPr>
        <xdr:cNvCxnSpPr/>
      </xdr:nvCxnSpPr>
      <xdr:spPr>
        <a:xfrm flipV="1">
          <a:off x="19202400" y="17604921"/>
          <a:ext cx="752475" cy="7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74930</xdr:rowOff>
    </xdr:from>
    <xdr:to>
      <xdr:col>107</xdr:col>
      <xdr:colOff>101600</xdr:colOff>
      <xdr:row>108</xdr:row>
      <xdr:rowOff>5080</xdr:rowOff>
    </xdr:to>
    <xdr:sp macro="" textlink="">
      <xdr:nvSpPr>
        <xdr:cNvPr id="553" name="楕円 552">
          <a:extLst>
            <a:ext uri="{FF2B5EF4-FFF2-40B4-BE49-F238E27FC236}">
              <a16:creationId xmlns:a16="http://schemas.microsoft.com/office/drawing/2014/main" id="{EF65F19C-6ECC-44FE-99F7-A6D573204A4C}"/>
            </a:ext>
          </a:extLst>
        </xdr:cNvPr>
        <xdr:cNvSpPr/>
      </xdr:nvSpPr>
      <xdr:spPr>
        <a:xfrm>
          <a:off x="18345150" y="175628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121376</xdr:rowOff>
    </xdr:from>
    <xdr:to>
      <xdr:col>111</xdr:col>
      <xdr:colOff>177800</xdr:colOff>
      <xdr:row>107</xdr:row>
      <xdr:rowOff>125730</xdr:rowOff>
    </xdr:to>
    <xdr:cxnSp macro="">
      <xdr:nvCxnSpPr>
        <xdr:cNvPr id="554" name="直線コネクタ 553">
          <a:extLst>
            <a:ext uri="{FF2B5EF4-FFF2-40B4-BE49-F238E27FC236}">
              <a16:creationId xmlns:a16="http://schemas.microsoft.com/office/drawing/2014/main" id="{A8256C46-5B61-4B96-9BDB-217A7DE50517}"/>
            </a:ext>
          </a:extLst>
        </xdr:cNvPr>
        <xdr:cNvCxnSpPr/>
      </xdr:nvCxnSpPr>
      <xdr:spPr>
        <a:xfrm flipV="1">
          <a:off x="18392775" y="17612451"/>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78195</xdr:rowOff>
    </xdr:from>
    <xdr:to>
      <xdr:col>102</xdr:col>
      <xdr:colOff>165100</xdr:colOff>
      <xdr:row>108</xdr:row>
      <xdr:rowOff>8345</xdr:rowOff>
    </xdr:to>
    <xdr:sp macro="" textlink="">
      <xdr:nvSpPr>
        <xdr:cNvPr id="555" name="楕円 554">
          <a:extLst>
            <a:ext uri="{FF2B5EF4-FFF2-40B4-BE49-F238E27FC236}">
              <a16:creationId xmlns:a16="http://schemas.microsoft.com/office/drawing/2014/main" id="{C2606D9B-08C5-42A0-8F7F-B170A2DD9B91}"/>
            </a:ext>
          </a:extLst>
        </xdr:cNvPr>
        <xdr:cNvSpPr/>
      </xdr:nvSpPr>
      <xdr:spPr>
        <a:xfrm>
          <a:off x="17554575" y="175660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125730</xdr:rowOff>
    </xdr:from>
    <xdr:to>
      <xdr:col>107</xdr:col>
      <xdr:colOff>50800</xdr:colOff>
      <xdr:row>107</xdr:row>
      <xdr:rowOff>128995</xdr:rowOff>
    </xdr:to>
    <xdr:cxnSp macro="">
      <xdr:nvCxnSpPr>
        <xdr:cNvPr id="556" name="直線コネクタ 555">
          <a:extLst>
            <a:ext uri="{FF2B5EF4-FFF2-40B4-BE49-F238E27FC236}">
              <a16:creationId xmlns:a16="http://schemas.microsoft.com/office/drawing/2014/main" id="{6662180F-2A83-42EB-9B74-1177711B6FEC}"/>
            </a:ext>
          </a:extLst>
        </xdr:cNvPr>
        <xdr:cNvCxnSpPr/>
      </xdr:nvCxnSpPr>
      <xdr:spPr>
        <a:xfrm flipV="1">
          <a:off x="17602200" y="17610455"/>
          <a:ext cx="790575"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81462</xdr:rowOff>
    </xdr:from>
    <xdr:to>
      <xdr:col>98</xdr:col>
      <xdr:colOff>38100</xdr:colOff>
      <xdr:row>108</xdr:row>
      <xdr:rowOff>11612</xdr:rowOff>
    </xdr:to>
    <xdr:sp macro="" textlink="">
      <xdr:nvSpPr>
        <xdr:cNvPr id="557" name="楕円 556">
          <a:extLst>
            <a:ext uri="{FF2B5EF4-FFF2-40B4-BE49-F238E27FC236}">
              <a16:creationId xmlns:a16="http://schemas.microsoft.com/office/drawing/2014/main" id="{9A2F0591-67D4-4BD3-9C74-9D35C85F7D99}"/>
            </a:ext>
          </a:extLst>
        </xdr:cNvPr>
        <xdr:cNvSpPr/>
      </xdr:nvSpPr>
      <xdr:spPr>
        <a:xfrm>
          <a:off x="16754475" y="1757253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128995</xdr:rowOff>
    </xdr:from>
    <xdr:to>
      <xdr:col>102</xdr:col>
      <xdr:colOff>114300</xdr:colOff>
      <xdr:row>107</xdr:row>
      <xdr:rowOff>132262</xdr:rowOff>
    </xdr:to>
    <xdr:cxnSp macro="">
      <xdr:nvCxnSpPr>
        <xdr:cNvPr id="558" name="直線コネクタ 557">
          <a:extLst>
            <a:ext uri="{FF2B5EF4-FFF2-40B4-BE49-F238E27FC236}">
              <a16:creationId xmlns:a16="http://schemas.microsoft.com/office/drawing/2014/main" id="{5C9F9E00-C078-42D8-BFA6-72D7C52ABD3B}"/>
            </a:ext>
          </a:extLst>
        </xdr:cNvPr>
        <xdr:cNvCxnSpPr/>
      </xdr:nvCxnSpPr>
      <xdr:spPr>
        <a:xfrm flipV="1">
          <a:off x="16802100" y="17613720"/>
          <a:ext cx="800100" cy="6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130464</xdr:rowOff>
    </xdr:from>
    <xdr:ext cx="469744" cy="259045"/>
    <xdr:sp macro="" textlink="">
      <xdr:nvSpPr>
        <xdr:cNvPr id="559" name="n_1aveValue【庁舎】&#10;一人当たり面積">
          <a:extLst>
            <a:ext uri="{FF2B5EF4-FFF2-40B4-BE49-F238E27FC236}">
              <a16:creationId xmlns:a16="http://schemas.microsoft.com/office/drawing/2014/main" id="{9B52EA2C-C0E5-42A1-8EEC-B90A2527F83B}"/>
            </a:ext>
          </a:extLst>
        </xdr:cNvPr>
        <xdr:cNvSpPr txBox="1"/>
      </xdr:nvSpPr>
      <xdr:spPr>
        <a:xfrm>
          <a:off x="18983402" y="17104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134819</xdr:rowOff>
    </xdr:from>
    <xdr:ext cx="469744" cy="259045"/>
    <xdr:sp macro="" textlink="">
      <xdr:nvSpPr>
        <xdr:cNvPr id="560" name="n_2aveValue【庁舎】&#10;一人当たり面積">
          <a:extLst>
            <a:ext uri="{FF2B5EF4-FFF2-40B4-BE49-F238E27FC236}">
              <a16:creationId xmlns:a16="http://schemas.microsoft.com/office/drawing/2014/main" id="{6D38F8CB-394A-40EB-B157-88D42CE55196}"/>
            </a:ext>
          </a:extLst>
        </xdr:cNvPr>
        <xdr:cNvSpPr txBox="1"/>
      </xdr:nvSpPr>
      <xdr:spPr>
        <a:xfrm>
          <a:off x="18183302" y="17108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148970</xdr:rowOff>
    </xdr:from>
    <xdr:ext cx="469744" cy="259045"/>
    <xdr:sp macro="" textlink="">
      <xdr:nvSpPr>
        <xdr:cNvPr id="561" name="n_3aveValue【庁舎】&#10;一人当たり面積">
          <a:extLst>
            <a:ext uri="{FF2B5EF4-FFF2-40B4-BE49-F238E27FC236}">
              <a16:creationId xmlns:a16="http://schemas.microsoft.com/office/drawing/2014/main" id="{1DB718A8-CC4C-443D-AE73-05B65769082E}"/>
            </a:ext>
          </a:extLst>
        </xdr:cNvPr>
        <xdr:cNvSpPr txBox="1"/>
      </xdr:nvSpPr>
      <xdr:spPr>
        <a:xfrm>
          <a:off x="17383202" y="17119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111958</xdr:rowOff>
    </xdr:from>
    <xdr:ext cx="469744" cy="259045"/>
    <xdr:sp macro="" textlink="">
      <xdr:nvSpPr>
        <xdr:cNvPr id="562" name="n_4aveValue【庁舎】&#10;一人当たり面積">
          <a:extLst>
            <a:ext uri="{FF2B5EF4-FFF2-40B4-BE49-F238E27FC236}">
              <a16:creationId xmlns:a16="http://schemas.microsoft.com/office/drawing/2014/main" id="{AE1EE5E1-6A35-48E5-9A01-051B579969C1}"/>
            </a:ext>
          </a:extLst>
        </xdr:cNvPr>
        <xdr:cNvSpPr txBox="1"/>
      </xdr:nvSpPr>
      <xdr:spPr>
        <a:xfrm>
          <a:off x="16592627" y="17085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163303</xdr:rowOff>
    </xdr:from>
    <xdr:ext cx="469744" cy="259045"/>
    <xdr:sp macro="" textlink="">
      <xdr:nvSpPr>
        <xdr:cNvPr id="563" name="n_1mainValue【庁舎】&#10;一人当たり面積">
          <a:extLst>
            <a:ext uri="{FF2B5EF4-FFF2-40B4-BE49-F238E27FC236}">
              <a16:creationId xmlns:a16="http://schemas.microsoft.com/office/drawing/2014/main" id="{D746EB93-4545-4A7F-A815-6C1ED85E44D6}"/>
            </a:ext>
          </a:extLst>
        </xdr:cNvPr>
        <xdr:cNvSpPr txBox="1"/>
      </xdr:nvSpPr>
      <xdr:spPr>
        <a:xfrm>
          <a:off x="18983402" y="17648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167657</xdr:rowOff>
    </xdr:from>
    <xdr:ext cx="469744" cy="259045"/>
    <xdr:sp macro="" textlink="">
      <xdr:nvSpPr>
        <xdr:cNvPr id="564" name="n_2mainValue【庁舎】&#10;一人当たり面積">
          <a:extLst>
            <a:ext uri="{FF2B5EF4-FFF2-40B4-BE49-F238E27FC236}">
              <a16:creationId xmlns:a16="http://schemas.microsoft.com/office/drawing/2014/main" id="{72B8DE14-9F26-4268-948E-36CF395C1EE1}"/>
            </a:ext>
          </a:extLst>
        </xdr:cNvPr>
        <xdr:cNvSpPr txBox="1"/>
      </xdr:nvSpPr>
      <xdr:spPr>
        <a:xfrm>
          <a:off x="18183302" y="17652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170922</xdr:rowOff>
    </xdr:from>
    <xdr:ext cx="469744" cy="259045"/>
    <xdr:sp macro="" textlink="">
      <xdr:nvSpPr>
        <xdr:cNvPr id="565" name="n_3mainValue【庁舎】&#10;一人当たり面積">
          <a:extLst>
            <a:ext uri="{FF2B5EF4-FFF2-40B4-BE49-F238E27FC236}">
              <a16:creationId xmlns:a16="http://schemas.microsoft.com/office/drawing/2014/main" id="{97CA574E-8F8C-447A-B604-315C018F25DE}"/>
            </a:ext>
          </a:extLst>
        </xdr:cNvPr>
        <xdr:cNvSpPr txBox="1"/>
      </xdr:nvSpPr>
      <xdr:spPr>
        <a:xfrm>
          <a:off x="17383202" y="1765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2739</xdr:rowOff>
    </xdr:from>
    <xdr:ext cx="469744" cy="259045"/>
    <xdr:sp macro="" textlink="">
      <xdr:nvSpPr>
        <xdr:cNvPr id="566" name="n_4mainValue【庁舎】&#10;一人当たり面積">
          <a:extLst>
            <a:ext uri="{FF2B5EF4-FFF2-40B4-BE49-F238E27FC236}">
              <a16:creationId xmlns:a16="http://schemas.microsoft.com/office/drawing/2014/main" id="{BA533399-9EB2-472C-B697-4AB135EA3C03}"/>
            </a:ext>
          </a:extLst>
        </xdr:cNvPr>
        <xdr:cNvSpPr txBox="1"/>
      </xdr:nvSpPr>
      <xdr:spPr>
        <a:xfrm>
          <a:off x="16592627" y="17662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67" name="正方形/長方形 566">
          <a:extLst>
            <a:ext uri="{FF2B5EF4-FFF2-40B4-BE49-F238E27FC236}">
              <a16:creationId xmlns:a16="http://schemas.microsoft.com/office/drawing/2014/main" id="{6CFC074F-CDBD-45B8-8631-0E5ADE72213F}"/>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68" name="正方形/長方形 567">
          <a:extLst>
            <a:ext uri="{FF2B5EF4-FFF2-40B4-BE49-F238E27FC236}">
              <a16:creationId xmlns:a16="http://schemas.microsoft.com/office/drawing/2014/main" id="{D0BA6B58-5E46-41D1-90BA-2EB2BFD89859}"/>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69" name="テキスト ボックス 568">
          <a:extLst>
            <a:ext uri="{FF2B5EF4-FFF2-40B4-BE49-F238E27FC236}">
              <a16:creationId xmlns:a16="http://schemas.microsoft.com/office/drawing/2014/main" id="{5554CAA3-C823-46C9-9618-6E6679169323}"/>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類似団体と比較して特に有形固定資産減価償却率が高くなっている施設は、福祉施設と消防施設である。福祉施設については、</a:t>
          </a:r>
          <a:r>
            <a:rPr kumimoji="1" lang="en-US" altLang="ja-JP" sz="1300">
              <a:latin typeface="ＭＳ Ｐゴシック" panose="020B0600070205080204" pitchFamily="50" charset="-128"/>
              <a:ea typeface="ＭＳ Ｐゴシック" panose="020B0600070205080204" pitchFamily="50" charset="-128"/>
            </a:rPr>
            <a:t>97.7</a:t>
          </a:r>
          <a:r>
            <a:rPr kumimoji="1" lang="ja-JP" altLang="en-US" sz="1300">
              <a:latin typeface="ＭＳ Ｐゴシック" panose="020B0600070205080204" pitchFamily="50" charset="-128"/>
              <a:ea typeface="ＭＳ Ｐゴシック" panose="020B0600070205080204" pitchFamily="50" charset="-128"/>
            </a:rPr>
            <a:t>％と高い数値となっているが、個別施設計画に基づく大規模改修事業を実施し、老朽化対策に取り組んでいる。消防施設については、中長期的に活用するため、定期的な点検を行い状況を把握するとともに、集会施設の統廃合や避難施設等との調整を行いながら、老朽化した施設の更新や除却等を進めている。庁舎については、震災後に建て替えているため、数値は低くなっている。一人当たりの面積については、人口減少の影響により今後は緩やかに上昇していくと想定され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W19" sqref="W19:AB20"/>
    </sheetView>
  </sheetViews>
  <sheetFormatPr defaultColWidth="0" defaultRowHeight="11" zeroHeight="1" x14ac:dyDescent="0.2"/>
  <cols>
    <col min="1" max="11" width="2.08984375" style="168" customWidth="1"/>
    <col min="12" max="12" width="2.26953125" style="168" customWidth="1"/>
    <col min="13" max="17" width="2.36328125" style="168" customWidth="1"/>
    <col min="18" max="119" width="2.08984375" style="168" customWidth="1"/>
    <col min="120" max="16384" width="0" style="168" hidden="1"/>
  </cols>
  <sheetData>
    <row r="1" spans="1:119" ht="33" customHeight="1" x14ac:dyDescent="0.2">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 thickBot="1" x14ac:dyDescent="0.25">
      <c r="B2" s="170" t="s">
        <v>77</v>
      </c>
      <c r="C2" s="170"/>
      <c r="D2" s="171"/>
    </row>
    <row r="3" spans="1:119" ht="18.75" customHeight="1" thickBot="1" x14ac:dyDescent="0.25">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2">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7260578</v>
      </c>
      <c r="BO4" s="407"/>
      <c r="BP4" s="407"/>
      <c r="BQ4" s="407"/>
      <c r="BR4" s="407"/>
      <c r="BS4" s="407"/>
      <c r="BT4" s="407"/>
      <c r="BU4" s="408"/>
      <c r="BV4" s="406">
        <v>7274076</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4.7</v>
      </c>
      <c r="CU4" s="413"/>
      <c r="CV4" s="413"/>
      <c r="CW4" s="413"/>
      <c r="CX4" s="413"/>
      <c r="CY4" s="413"/>
      <c r="CZ4" s="413"/>
      <c r="DA4" s="414"/>
      <c r="DB4" s="412">
        <v>5</v>
      </c>
      <c r="DC4" s="413"/>
      <c r="DD4" s="413"/>
      <c r="DE4" s="413"/>
      <c r="DF4" s="413"/>
      <c r="DG4" s="413"/>
      <c r="DH4" s="413"/>
      <c r="DI4" s="414"/>
    </row>
    <row r="5" spans="1:119" ht="18.75" customHeight="1" x14ac:dyDescent="0.2">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6938872</v>
      </c>
      <c r="BO5" s="444"/>
      <c r="BP5" s="444"/>
      <c r="BQ5" s="444"/>
      <c r="BR5" s="444"/>
      <c r="BS5" s="444"/>
      <c r="BT5" s="444"/>
      <c r="BU5" s="445"/>
      <c r="BV5" s="443">
        <v>7009373</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95.3</v>
      </c>
      <c r="CU5" s="441"/>
      <c r="CV5" s="441"/>
      <c r="CW5" s="441"/>
      <c r="CX5" s="441"/>
      <c r="CY5" s="441"/>
      <c r="CZ5" s="441"/>
      <c r="DA5" s="442"/>
      <c r="DB5" s="440">
        <v>94.5</v>
      </c>
      <c r="DC5" s="441"/>
      <c r="DD5" s="441"/>
      <c r="DE5" s="441"/>
      <c r="DF5" s="441"/>
      <c r="DG5" s="441"/>
      <c r="DH5" s="441"/>
      <c r="DI5" s="442"/>
    </row>
    <row r="6" spans="1:119" ht="18.75" customHeight="1" x14ac:dyDescent="0.2">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321706</v>
      </c>
      <c r="BO6" s="444"/>
      <c r="BP6" s="444"/>
      <c r="BQ6" s="444"/>
      <c r="BR6" s="444"/>
      <c r="BS6" s="444"/>
      <c r="BT6" s="444"/>
      <c r="BU6" s="445"/>
      <c r="BV6" s="443">
        <v>264703</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95.6</v>
      </c>
      <c r="CU6" s="481"/>
      <c r="CV6" s="481"/>
      <c r="CW6" s="481"/>
      <c r="CX6" s="481"/>
      <c r="CY6" s="481"/>
      <c r="CZ6" s="481"/>
      <c r="DA6" s="482"/>
      <c r="DB6" s="480">
        <v>95.1</v>
      </c>
      <c r="DC6" s="481"/>
      <c r="DD6" s="481"/>
      <c r="DE6" s="481"/>
      <c r="DF6" s="481"/>
      <c r="DG6" s="481"/>
      <c r="DH6" s="481"/>
      <c r="DI6" s="482"/>
    </row>
    <row r="7" spans="1:119" ht="18.75" customHeight="1" x14ac:dyDescent="0.2">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125476</v>
      </c>
      <c r="BO7" s="444"/>
      <c r="BP7" s="444"/>
      <c r="BQ7" s="444"/>
      <c r="BR7" s="444"/>
      <c r="BS7" s="444"/>
      <c r="BT7" s="444"/>
      <c r="BU7" s="445"/>
      <c r="BV7" s="443">
        <v>57230</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4190050</v>
      </c>
      <c r="CU7" s="444"/>
      <c r="CV7" s="444"/>
      <c r="CW7" s="444"/>
      <c r="CX7" s="444"/>
      <c r="CY7" s="444"/>
      <c r="CZ7" s="444"/>
      <c r="DA7" s="445"/>
      <c r="DB7" s="443">
        <v>4159508</v>
      </c>
      <c r="DC7" s="444"/>
      <c r="DD7" s="444"/>
      <c r="DE7" s="444"/>
      <c r="DF7" s="444"/>
      <c r="DG7" s="444"/>
      <c r="DH7" s="444"/>
      <c r="DI7" s="445"/>
    </row>
    <row r="8" spans="1:119" ht="18.75" customHeight="1" thickBot="1" x14ac:dyDescent="0.25">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196230</v>
      </c>
      <c r="BO8" s="444"/>
      <c r="BP8" s="444"/>
      <c r="BQ8" s="444"/>
      <c r="BR8" s="444"/>
      <c r="BS8" s="444"/>
      <c r="BT8" s="444"/>
      <c r="BU8" s="445"/>
      <c r="BV8" s="443">
        <v>207473</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0.45</v>
      </c>
      <c r="CU8" s="484"/>
      <c r="CV8" s="484"/>
      <c r="CW8" s="484"/>
      <c r="CX8" s="484"/>
      <c r="CY8" s="484"/>
      <c r="CZ8" s="484"/>
      <c r="DA8" s="485"/>
      <c r="DB8" s="483">
        <v>0.45</v>
      </c>
      <c r="DC8" s="484"/>
      <c r="DD8" s="484"/>
      <c r="DE8" s="484"/>
      <c r="DF8" s="484"/>
      <c r="DG8" s="484"/>
      <c r="DH8" s="484"/>
      <c r="DI8" s="485"/>
    </row>
    <row r="9" spans="1:119" ht="18.75" customHeight="1" thickBot="1" x14ac:dyDescent="0.25">
      <c r="A9" s="169"/>
      <c r="B9" s="437" t="s">
        <v>106</v>
      </c>
      <c r="C9" s="438"/>
      <c r="D9" s="438"/>
      <c r="E9" s="438"/>
      <c r="F9" s="438"/>
      <c r="G9" s="438"/>
      <c r="H9" s="438"/>
      <c r="I9" s="438"/>
      <c r="J9" s="438"/>
      <c r="K9" s="486"/>
      <c r="L9" s="487" t="s">
        <v>107</v>
      </c>
      <c r="M9" s="488"/>
      <c r="N9" s="488"/>
      <c r="O9" s="488"/>
      <c r="P9" s="488"/>
      <c r="Q9" s="489"/>
      <c r="R9" s="490">
        <v>13323</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90</v>
      </c>
      <c r="AV9" s="476"/>
      <c r="AW9" s="476"/>
      <c r="AX9" s="476"/>
      <c r="AY9" s="477" t="s">
        <v>110</v>
      </c>
      <c r="AZ9" s="478"/>
      <c r="BA9" s="478"/>
      <c r="BB9" s="478"/>
      <c r="BC9" s="478"/>
      <c r="BD9" s="478"/>
      <c r="BE9" s="478"/>
      <c r="BF9" s="478"/>
      <c r="BG9" s="478"/>
      <c r="BH9" s="478"/>
      <c r="BI9" s="478"/>
      <c r="BJ9" s="478"/>
      <c r="BK9" s="478"/>
      <c r="BL9" s="478"/>
      <c r="BM9" s="479"/>
      <c r="BN9" s="443">
        <v>-11243</v>
      </c>
      <c r="BO9" s="444"/>
      <c r="BP9" s="444"/>
      <c r="BQ9" s="444"/>
      <c r="BR9" s="444"/>
      <c r="BS9" s="444"/>
      <c r="BT9" s="444"/>
      <c r="BU9" s="445"/>
      <c r="BV9" s="443">
        <v>-162952</v>
      </c>
      <c r="BW9" s="444"/>
      <c r="BX9" s="444"/>
      <c r="BY9" s="444"/>
      <c r="BZ9" s="444"/>
      <c r="CA9" s="444"/>
      <c r="CB9" s="444"/>
      <c r="CC9" s="445"/>
      <c r="CD9" s="446" t="s">
        <v>111</v>
      </c>
      <c r="CE9" s="447"/>
      <c r="CF9" s="447"/>
      <c r="CG9" s="447"/>
      <c r="CH9" s="447"/>
      <c r="CI9" s="447"/>
      <c r="CJ9" s="447"/>
      <c r="CK9" s="447"/>
      <c r="CL9" s="447"/>
      <c r="CM9" s="447"/>
      <c r="CN9" s="447"/>
      <c r="CO9" s="447"/>
      <c r="CP9" s="447"/>
      <c r="CQ9" s="447"/>
      <c r="CR9" s="447"/>
      <c r="CS9" s="448"/>
      <c r="CT9" s="440">
        <v>9</v>
      </c>
      <c r="CU9" s="441"/>
      <c r="CV9" s="441"/>
      <c r="CW9" s="441"/>
      <c r="CX9" s="441"/>
      <c r="CY9" s="441"/>
      <c r="CZ9" s="441"/>
      <c r="DA9" s="442"/>
      <c r="DB9" s="440">
        <v>9.6999999999999993</v>
      </c>
      <c r="DC9" s="441"/>
      <c r="DD9" s="441"/>
      <c r="DE9" s="441"/>
      <c r="DF9" s="441"/>
      <c r="DG9" s="441"/>
      <c r="DH9" s="441"/>
      <c r="DI9" s="442"/>
    </row>
    <row r="10" spans="1:119" ht="18.75" customHeight="1" thickBot="1" x14ac:dyDescent="0.25">
      <c r="A10" s="169"/>
      <c r="B10" s="437"/>
      <c r="C10" s="438"/>
      <c r="D10" s="438"/>
      <c r="E10" s="438"/>
      <c r="F10" s="438"/>
      <c r="G10" s="438"/>
      <c r="H10" s="438"/>
      <c r="I10" s="438"/>
      <c r="J10" s="438"/>
      <c r="K10" s="486"/>
      <c r="L10" s="493" t="s">
        <v>112</v>
      </c>
      <c r="M10" s="473"/>
      <c r="N10" s="473"/>
      <c r="O10" s="473"/>
      <c r="P10" s="473"/>
      <c r="Q10" s="474"/>
      <c r="R10" s="494">
        <v>14421</v>
      </c>
      <c r="S10" s="495"/>
      <c r="T10" s="495"/>
      <c r="U10" s="495"/>
      <c r="V10" s="496"/>
      <c r="W10" s="431"/>
      <c r="X10" s="432"/>
      <c r="Y10" s="432"/>
      <c r="Z10" s="432"/>
      <c r="AA10" s="432"/>
      <c r="AB10" s="432"/>
      <c r="AC10" s="432"/>
      <c r="AD10" s="432"/>
      <c r="AE10" s="432"/>
      <c r="AF10" s="432"/>
      <c r="AG10" s="432"/>
      <c r="AH10" s="432"/>
      <c r="AI10" s="432"/>
      <c r="AJ10" s="432"/>
      <c r="AK10" s="432"/>
      <c r="AL10" s="435"/>
      <c r="AM10" s="472" t="s">
        <v>113</v>
      </c>
      <c r="AN10" s="473"/>
      <c r="AO10" s="473"/>
      <c r="AP10" s="473"/>
      <c r="AQ10" s="473"/>
      <c r="AR10" s="473"/>
      <c r="AS10" s="473"/>
      <c r="AT10" s="474"/>
      <c r="AU10" s="475" t="s">
        <v>114</v>
      </c>
      <c r="AV10" s="476"/>
      <c r="AW10" s="476"/>
      <c r="AX10" s="476"/>
      <c r="AY10" s="477" t="s">
        <v>115</v>
      </c>
      <c r="AZ10" s="478"/>
      <c r="BA10" s="478"/>
      <c r="BB10" s="478"/>
      <c r="BC10" s="478"/>
      <c r="BD10" s="478"/>
      <c r="BE10" s="478"/>
      <c r="BF10" s="478"/>
      <c r="BG10" s="478"/>
      <c r="BH10" s="478"/>
      <c r="BI10" s="478"/>
      <c r="BJ10" s="478"/>
      <c r="BK10" s="478"/>
      <c r="BL10" s="478"/>
      <c r="BM10" s="479"/>
      <c r="BN10" s="443">
        <v>451</v>
      </c>
      <c r="BO10" s="444"/>
      <c r="BP10" s="444"/>
      <c r="BQ10" s="444"/>
      <c r="BR10" s="444"/>
      <c r="BS10" s="444"/>
      <c r="BT10" s="444"/>
      <c r="BU10" s="445"/>
      <c r="BV10" s="443">
        <v>1104</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90</v>
      </c>
      <c r="AV11" s="476"/>
      <c r="AW11" s="476"/>
      <c r="AX11" s="476"/>
      <c r="AY11" s="477" t="s">
        <v>120</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2">
      <c r="A12" s="169"/>
      <c r="B12" s="503" t="s">
        <v>123</v>
      </c>
      <c r="C12" s="504"/>
      <c r="D12" s="504"/>
      <c r="E12" s="504"/>
      <c r="F12" s="504"/>
      <c r="G12" s="504"/>
      <c r="H12" s="504"/>
      <c r="I12" s="504"/>
      <c r="J12" s="504"/>
      <c r="K12" s="505"/>
      <c r="L12" s="512" t="s">
        <v>124</v>
      </c>
      <c r="M12" s="513"/>
      <c r="N12" s="513"/>
      <c r="O12" s="513"/>
      <c r="P12" s="513"/>
      <c r="Q12" s="514"/>
      <c r="R12" s="515">
        <v>12885</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90</v>
      </c>
      <c r="AV12" s="476"/>
      <c r="AW12" s="476"/>
      <c r="AX12" s="476"/>
      <c r="AY12" s="477" t="s">
        <v>128</v>
      </c>
      <c r="AZ12" s="478"/>
      <c r="BA12" s="478"/>
      <c r="BB12" s="478"/>
      <c r="BC12" s="478"/>
      <c r="BD12" s="478"/>
      <c r="BE12" s="478"/>
      <c r="BF12" s="478"/>
      <c r="BG12" s="478"/>
      <c r="BH12" s="478"/>
      <c r="BI12" s="478"/>
      <c r="BJ12" s="478"/>
      <c r="BK12" s="478"/>
      <c r="BL12" s="478"/>
      <c r="BM12" s="479"/>
      <c r="BN12" s="443">
        <v>607209</v>
      </c>
      <c r="BO12" s="444"/>
      <c r="BP12" s="444"/>
      <c r="BQ12" s="444"/>
      <c r="BR12" s="444"/>
      <c r="BS12" s="444"/>
      <c r="BT12" s="444"/>
      <c r="BU12" s="445"/>
      <c r="BV12" s="443">
        <v>444919</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2">
      <c r="A13" s="169"/>
      <c r="B13" s="506"/>
      <c r="C13" s="507"/>
      <c r="D13" s="507"/>
      <c r="E13" s="507"/>
      <c r="F13" s="507"/>
      <c r="G13" s="507"/>
      <c r="H13" s="507"/>
      <c r="I13" s="507"/>
      <c r="J13" s="507"/>
      <c r="K13" s="508"/>
      <c r="L13" s="178"/>
      <c r="M13" s="534" t="s">
        <v>130</v>
      </c>
      <c r="N13" s="535"/>
      <c r="O13" s="535"/>
      <c r="P13" s="535"/>
      <c r="Q13" s="536"/>
      <c r="R13" s="527">
        <v>12778</v>
      </c>
      <c r="S13" s="528"/>
      <c r="T13" s="528"/>
      <c r="U13" s="528"/>
      <c r="V13" s="529"/>
      <c r="W13" s="459" t="s">
        <v>131</v>
      </c>
      <c r="X13" s="460"/>
      <c r="Y13" s="460"/>
      <c r="Z13" s="460"/>
      <c r="AA13" s="460"/>
      <c r="AB13" s="450"/>
      <c r="AC13" s="494">
        <v>328</v>
      </c>
      <c r="AD13" s="495"/>
      <c r="AE13" s="495"/>
      <c r="AF13" s="495"/>
      <c r="AG13" s="537"/>
      <c r="AH13" s="494">
        <v>352</v>
      </c>
      <c r="AI13" s="495"/>
      <c r="AJ13" s="495"/>
      <c r="AK13" s="495"/>
      <c r="AL13" s="496"/>
      <c r="AM13" s="472" t="s">
        <v>132</v>
      </c>
      <c r="AN13" s="473"/>
      <c r="AO13" s="473"/>
      <c r="AP13" s="473"/>
      <c r="AQ13" s="473"/>
      <c r="AR13" s="473"/>
      <c r="AS13" s="473"/>
      <c r="AT13" s="474"/>
      <c r="AU13" s="475" t="s">
        <v>90</v>
      </c>
      <c r="AV13" s="476"/>
      <c r="AW13" s="476"/>
      <c r="AX13" s="476"/>
      <c r="AY13" s="477" t="s">
        <v>133</v>
      </c>
      <c r="AZ13" s="478"/>
      <c r="BA13" s="478"/>
      <c r="BB13" s="478"/>
      <c r="BC13" s="478"/>
      <c r="BD13" s="478"/>
      <c r="BE13" s="478"/>
      <c r="BF13" s="478"/>
      <c r="BG13" s="478"/>
      <c r="BH13" s="478"/>
      <c r="BI13" s="478"/>
      <c r="BJ13" s="478"/>
      <c r="BK13" s="478"/>
      <c r="BL13" s="478"/>
      <c r="BM13" s="479"/>
      <c r="BN13" s="443">
        <v>-618001</v>
      </c>
      <c r="BO13" s="444"/>
      <c r="BP13" s="444"/>
      <c r="BQ13" s="444"/>
      <c r="BR13" s="444"/>
      <c r="BS13" s="444"/>
      <c r="BT13" s="444"/>
      <c r="BU13" s="445"/>
      <c r="BV13" s="443">
        <v>-606767</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7.6</v>
      </c>
      <c r="CU13" s="441"/>
      <c r="CV13" s="441"/>
      <c r="CW13" s="441"/>
      <c r="CX13" s="441"/>
      <c r="CY13" s="441"/>
      <c r="CZ13" s="441"/>
      <c r="DA13" s="442"/>
      <c r="DB13" s="440">
        <v>7.5</v>
      </c>
      <c r="DC13" s="441"/>
      <c r="DD13" s="441"/>
      <c r="DE13" s="441"/>
      <c r="DF13" s="441"/>
      <c r="DG13" s="441"/>
      <c r="DH13" s="441"/>
      <c r="DI13" s="442"/>
    </row>
    <row r="14" spans="1:119" ht="18.75" customHeight="1" thickBot="1" x14ac:dyDescent="0.25">
      <c r="A14" s="169"/>
      <c r="B14" s="506"/>
      <c r="C14" s="507"/>
      <c r="D14" s="507"/>
      <c r="E14" s="507"/>
      <c r="F14" s="507"/>
      <c r="G14" s="507"/>
      <c r="H14" s="507"/>
      <c r="I14" s="507"/>
      <c r="J14" s="507"/>
      <c r="K14" s="508"/>
      <c r="L14" s="524" t="s">
        <v>135</v>
      </c>
      <c r="M14" s="525"/>
      <c r="N14" s="525"/>
      <c r="O14" s="525"/>
      <c r="P14" s="525"/>
      <c r="Q14" s="526"/>
      <c r="R14" s="527">
        <v>13085</v>
      </c>
      <c r="S14" s="528"/>
      <c r="T14" s="528"/>
      <c r="U14" s="528"/>
      <c r="V14" s="529"/>
      <c r="W14" s="433"/>
      <c r="X14" s="434"/>
      <c r="Y14" s="434"/>
      <c r="Z14" s="434"/>
      <c r="AA14" s="434"/>
      <c r="AB14" s="423"/>
      <c r="AC14" s="530">
        <v>5.4</v>
      </c>
      <c r="AD14" s="531"/>
      <c r="AE14" s="531"/>
      <c r="AF14" s="531"/>
      <c r="AG14" s="532"/>
      <c r="AH14" s="530">
        <v>5.2</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v>6.7</v>
      </c>
      <c r="CU14" s="542"/>
      <c r="CV14" s="542"/>
      <c r="CW14" s="542"/>
      <c r="CX14" s="542"/>
      <c r="CY14" s="542"/>
      <c r="CZ14" s="542"/>
      <c r="DA14" s="543"/>
      <c r="DB14" s="541" t="s">
        <v>122</v>
      </c>
      <c r="DC14" s="542"/>
      <c r="DD14" s="542"/>
      <c r="DE14" s="542"/>
      <c r="DF14" s="542"/>
      <c r="DG14" s="542"/>
      <c r="DH14" s="542"/>
      <c r="DI14" s="543"/>
    </row>
    <row r="15" spans="1:119" ht="18.75" customHeight="1" x14ac:dyDescent="0.2">
      <c r="A15" s="169"/>
      <c r="B15" s="506"/>
      <c r="C15" s="507"/>
      <c r="D15" s="507"/>
      <c r="E15" s="507"/>
      <c r="F15" s="507"/>
      <c r="G15" s="507"/>
      <c r="H15" s="507"/>
      <c r="I15" s="507"/>
      <c r="J15" s="507"/>
      <c r="K15" s="508"/>
      <c r="L15" s="178"/>
      <c r="M15" s="534" t="s">
        <v>130</v>
      </c>
      <c r="N15" s="535"/>
      <c r="O15" s="535"/>
      <c r="P15" s="535"/>
      <c r="Q15" s="536"/>
      <c r="R15" s="527">
        <v>12992</v>
      </c>
      <c r="S15" s="528"/>
      <c r="T15" s="528"/>
      <c r="U15" s="528"/>
      <c r="V15" s="529"/>
      <c r="W15" s="459" t="s">
        <v>137</v>
      </c>
      <c r="X15" s="460"/>
      <c r="Y15" s="460"/>
      <c r="Z15" s="460"/>
      <c r="AA15" s="460"/>
      <c r="AB15" s="450"/>
      <c r="AC15" s="494">
        <v>1234</v>
      </c>
      <c r="AD15" s="495"/>
      <c r="AE15" s="495"/>
      <c r="AF15" s="495"/>
      <c r="AG15" s="537"/>
      <c r="AH15" s="494">
        <v>1451</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1688420</v>
      </c>
      <c r="BO15" s="407"/>
      <c r="BP15" s="407"/>
      <c r="BQ15" s="407"/>
      <c r="BR15" s="407"/>
      <c r="BS15" s="407"/>
      <c r="BT15" s="407"/>
      <c r="BU15" s="408"/>
      <c r="BV15" s="406">
        <v>1699616</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20.100000000000001</v>
      </c>
      <c r="AD16" s="531"/>
      <c r="AE16" s="531"/>
      <c r="AF16" s="531"/>
      <c r="AG16" s="532"/>
      <c r="AH16" s="530">
        <v>21.6</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3739835</v>
      </c>
      <c r="BO16" s="444"/>
      <c r="BP16" s="444"/>
      <c r="BQ16" s="444"/>
      <c r="BR16" s="444"/>
      <c r="BS16" s="444"/>
      <c r="BT16" s="444"/>
      <c r="BU16" s="445"/>
      <c r="BV16" s="443">
        <v>3691391</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5">
      <c r="A17" s="169"/>
      <c r="B17" s="509"/>
      <c r="C17" s="510"/>
      <c r="D17" s="510"/>
      <c r="E17" s="510"/>
      <c r="F17" s="510"/>
      <c r="G17" s="510"/>
      <c r="H17" s="510"/>
      <c r="I17" s="510"/>
      <c r="J17" s="510"/>
      <c r="K17" s="511"/>
      <c r="L17" s="183"/>
      <c r="M17" s="554" t="s">
        <v>143</v>
      </c>
      <c r="N17" s="555"/>
      <c r="O17" s="555"/>
      <c r="P17" s="555"/>
      <c r="Q17" s="556"/>
      <c r="R17" s="549" t="s">
        <v>144</v>
      </c>
      <c r="S17" s="550"/>
      <c r="T17" s="550"/>
      <c r="U17" s="550"/>
      <c r="V17" s="551"/>
      <c r="W17" s="459" t="s">
        <v>145</v>
      </c>
      <c r="X17" s="460"/>
      <c r="Y17" s="460"/>
      <c r="Z17" s="460"/>
      <c r="AA17" s="460"/>
      <c r="AB17" s="450"/>
      <c r="AC17" s="494">
        <v>4565</v>
      </c>
      <c r="AD17" s="495"/>
      <c r="AE17" s="495"/>
      <c r="AF17" s="495"/>
      <c r="AG17" s="537"/>
      <c r="AH17" s="494">
        <v>4919</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2125880</v>
      </c>
      <c r="BO17" s="444"/>
      <c r="BP17" s="444"/>
      <c r="BQ17" s="444"/>
      <c r="BR17" s="444"/>
      <c r="BS17" s="444"/>
      <c r="BT17" s="444"/>
      <c r="BU17" s="445"/>
      <c r="BV17" s="443">
        <v>2141882</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5">
      <c r="A18" s="169"/>
      <c r="B18" s="565" t="s">
        <v>147</v>
      </c>
      <c r="C18" s="486"/>
      <c r="D18" s="486"/>
      <c r="E18" s="566"/>
      <c r="F18" s="566"/>
      <c r="G18" s="566"/>
      <c r="H18" s="566"/>
      <c r="I18" s="566"/>
      <c r="J18" s="566"/>
      <c r="K18" s="566"/>
      <c r="L18" s="567">
        <v>53.56</v>
      </c>
      <c r="M18" s="567"/>
      <c r="N18" s="567"/>
      <c r="O18" s="567"/>
      <c r="P18" s="567"/>
      <c r="Q18" s="567"/>
      <c r="R18" s="568"/>
      <c r="S18" s="568"/>
      <c r="T18" s="568"/>
      <c r="U18" s="568"/>
      <c r="V18" s="569"/>
      <c r="W18" s="461"/>
      <c r="X18" s="462"/>
      <c r="Y18" s="462"/>
      <c r="Z18" s="462"/>
      <c r="AA18" s="462"/>
      <c r="AB18" s="453"/>
      <c r="AC18" s="570">
        <v>74.5</v>
      </c>
      <c r="AD18" s="571"/>
      <c r="AE18" s="571"/>
      <c r="AF18" s="571"/>
      <c r="AG18" s="572"/>
      <c r="AH18" s="570">
        <v>73.2</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4112851</v>
      </c>
      <c r="BO18" s="444"/>
      <c r="BP18" s="444"/>
      <c r="BQ18" s="444"/>
      <c r="BR18" s="444"/>
      <c r="BS18" s="444"/>
      <c r="BT18" s="444"/>
      <c r="BU18" s="445"/>
      <c r="BV18" s="443">
        <v>4019463</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5">
      <c r="A19" s="169"/>
      <c r="B19" s="565" t="s">
        <v>149</v>
      </c>
      <c r="C19" s="486"/>
      <c r="D19" s="486"/>
      <c r="E19" s="566"/>
      <c r="F19" s="566"/>
      <c r="G19" s="566"/>
      <c r="H19" s="566"/>
      <c r="I19" s="566"/>
      <c r="J19" s="566"/>
      <c r="K19" s="566"/>
      <c r="L19" s="574">
        <v>249</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5538225</v>
      </c>
      <c r="BO19" s="444"/>
      <c r="BP19" s="444"/>
      <c r="BQ19" s="444"/>
      <c r="BR19" s="444"/>
      <c r="BS19" s="444"/>
      <c r="BT19" s="444"/>
      <c r="BU19" s="445"/>
      <c r="BV19" s="443">
        <v>5367485</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5">
      <c r="A20" s="169"/>
      <c r="B20" s="565" t="s">
        <v>151</v>
      </c>
      <c r="C20" s="486"/>
      <c r="D20" s="486"/>
      <c r="E20" s="566"/>
      <c r="F20" s="566"/>
      <c r="G20" s="566"/>
      <c r="H20" s="566"/>
      <c r="I20" s="566"/>
      <c r="J20" s="566"/>
      <c r="K20" s="566"/>
      <c r="L20" s="574">
        <v>5017</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5">
      <c r="A21" s="169"/>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2">
      <c r="A22" s="169"/>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4734888</v>
      </c>
      <c r="BO22" s="407"/>
      <c r="BP22" s="407"/>
      <c r="BQ22" s="407"/>
      <c r="BR22" s="407"/>
      <c r="BS22" s="407"/>
      <c r="BT22" s="407"/>
      <c r="BU22" s="408"/>
      <c r="BV22" s="406">
        <v>4903849</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2">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1342369</v>
      </c>
      <c r="BO23" s="444"/>
      <c r="BP23" s="444"/>
      <c r="BQ23" s="444"/>
      <c r="BR23" s="444"/>
      <c r="BS23" s="444"/>
      <c r="BT23" s="444"/>
      <c r="BU23" s="445"/>
      <c r="BV23" s="443">
        <v>1189550</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5">
      <c r="A24" s="169"/>
      <c r="B24" s="614"/>
      <c r="C24" s="590"/>
      <c r="D24" s="591"/>
      <c r="E24" s="493" t="s">
        <v>161</v>
      </c>
      <c r="F24" s="473"/>
      <c r="G24" s="473"/>
      <c r="H24" s="473"/>
      <c r="I24" s="473"/>
      <c r="J24" s="473"/>
      <c r="K24" s="474"/>
      <c r="L24" s="494">
        <v>1</v>
      </c>
      <c r="M24" s="495"/>
      <c r="N24" s="495"/>
      <c r="O24" s="495"/>
      <c r="P24" s="537"/>
      <c r="Q24" s="494">
        <v>8430</v>
      </c>
      <c r="R24" s="495"/>
      <c r="S24" s="495"/>
      <c r="T24" s="495"/>
      <c r="U24" s="495"/>
      <c r="V24" s="537"/>
      <c r="W24" s="589"/>
      <c r="X24" s="590"/>
      <c r="Y24" s="591"/>
      <c r="Z24" s="493" t="s">
        <v>162</v>
      </c>
      <c r="AA24" s="473"/>
      <c r="AB24" s="473"/>
      <c r="AC24" s="473"/>
      <c r="AD24" s="473"/>
      <c r="AE24" s="473"/>
      <c r="AF24" s="473"/>
      <c r="AG24" s="474"/>
      <c r="AH24" s="494">
        <v>134</v>
      </c>
      <c r="AI24" s="495"/>
      <c r="AJ24" s="495"/>
      <c r="AK24" s="495"/>
      <c r="AL24" s="537"/>
      <c r="AM24" s="494">
        <v>413792</v>
      </c>
      <c r="AN24" s="495"/>
      <c r="AO24" s="495"/>
      <c r="AP24" s="495"/>
      <c r="AQ24" s="495"/>
      <c r="AR24" s="537"/>
      <c r="AS24" s="494">
        <v>3088</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2505905</v>
      </c>
      <c r="BO24" s="444"/>
      <c r="BP24" s="444"/>
      <c r="BQ24" s="444"/>
      <c r="BR24" s="444"/>
      <c r="BS24" s="444"/>
      <c r="BT24" s="444"/>
      <c r="BU24" s="445"/>
      <c r="BV24" s="443">
        <v>2435902</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2">
      <c r="A25" s="169"/>
      <c r="B25" s="614"/>
      <c r="C25" s="590"/>
      <c r="D25" s="591"/>
      <c r="E25" s="493" t="s">
        <v>164</v>
      </c>
      <c r="F25" s="473"/>
      <c r="G25" s="473"/>
      <c r="H25" s="473"/>
      <c r="I25" s="473"/>
      <c r="J25" s="473"/>
      <c r="K25" s="474"/>
      <c r="L25" s="494">
        <v>1</v>
      </c>
      <c r="M25" s="495"/>
      <c r="N25" s="495"/>
      <c r="O25" s="495"/>
      <c r="P25" s="537"/>
      <c r="Q25" s="494">
        <v>6450</v>
      </c>
      <c r="R25" s="495"/>
      <c r="S25" s="495"/>
      <c r="T25" s="495"/>
      <c r="U25" s="495"/>
      <c r="V25" s="537"/>
      <c r="W25" s="589"/>
      <c r="X25" s="590"/>
      <c r="Y25" s="591"/>
      <c r="Z25" s="493" t="s">
        <v>165</v>
      </c>
      <c r="AA25" s="473"/>
      <c r="AB25" s="473"/>
      <c r="AC25" s="473"/>
      <c r="AD25" s="473"/>
      <c r="AE25" s="473"/>
      <c r="AF25" s="473"/>
      <c r="AG25" s="474"/>
      <c r="AH25" s="494" t="s">
        <v>122</v>
      </c>
      <c r="AI25" s="495"/>
      <c r="AJ25" s="495"/>
      <c r="AK25" s="495"/>
      <c r="AL25" s="537"/>
      <c r="AM25" s="494" t="s">
        <v>122</v>
      </c>
      <c r="AN25" s="495"/>
      <c r="AO25" s="495"/>
      <c r="AP25" s="495"/>
      <c r="AQ25" s="495"/>
      <c r="AR25" s="537"/>
      <c r="AS25" s="494" t="s">
        <v>122</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2148442</v>
      </c>
      <c r="BO25" s="407"/>
      <c r="BP25" s="407"/>
      <c r="BQ25" s="407"/>
      <c r="BR25" s="407"/>
      <c r="BS25" s="407"/>
      <c r="BT25" s="407"/>
      <c r="BU25" s="408"/>
      <c r="BV25" s="406">
        <v>1764077</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2">
      <c r="A26" s="169"/>
      <c r="B26" s="614"/>
      <c r="C26" s="590"/>
      <c r="D26" s="591"/>
      <c r="E26" s="493" t="s">
        <v>167</v>
      </c>
      <c r="F26" s="473"/>
      <c r="G26" s="473"/>
      <c r="H26" s="473"/>
      <c r="I26" s="473"/>
      <c r="J26" s="473"/>
      <c r="K26" s="474"/>
      <c r="L26" s="494">
        <v>1</v>
      </c>
      <c r="M26" s="495"/>
      <c r="N26" s="495"/>
      <c r="O26" s="495"/>
      <c r="P26" s="537"/>
      <c r="Q26" s="494">
        <v>5440</v>
      </c>
      <c r="R26" s="495"/>
      <c r="S26" s="495"/>
      <c r="T26" s="495"/>
      <c r="U26" s="495"/>
      <c r="V26" s="537"/>
      <c r="W26" s="589"/>
      <c r="X26" s="590"/>
      <c r="Y26" s="591"/>
      <c r="Z26" s="493" t="s">
        <v>168</v>
      </c>
      <c r="AA26" s="595"/>
      <c r="AB26" s="595"/>
      <c r="AC26" s="595"/>
      <c r="AD26" s="595"/>
      <c r="AE26" s="595"/>
      <c r="AF26" s="595"/>
      <c r="AG26" s="596"/>
      <c r="AH26" s="494">
        <v>3</v>
      </c>
      <c r="AI26" s="495"/>
      <c r="AJ26" s="495"/>
      <c r="AK26" s="495"/>
      <c r="AL26" s="537"/>
      <c r="AM26" s="494">
        <v>8322</v>
      </c>
      <c r="AN26" s="495"/>
      <c r="AO26" s="495"/>
      <c r="AP26" s="495"/>
      <c r="AQ26" s="495"/>
      <c r="AR26" s="537"/>
      <c r="AS26" s="494">
        <v>2774</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5">
      <c r="A27" s="169"/>
      <c r="B27" s="614"/>
      <c r="C27" s="590"/>
      <c r="D27" s="591"/>
      <c r="E27" s="493" t="s">
        <v>170</v>
      </c>
      <c r="F27" s="473"/>
      <c r="G27" s="473"/>
      <c r="H27" s="473"/>
      <c r="I27" s="473"/>
      <c r="J27" s="473"/>
      <c r="K27" s="474"/>
      <c r="L27" s="494">
        <v>1</v>
      </c>
      <c r="M27" s="495"/>
      <c r="N27" s="495"/>
      <c r="O27" s="495"/>
      <c r="P27" s="537"/>
      <c r="Q27" s="494">
        <v>3210</v>
      </c>
      <c r="R27" s="495"/>
      <c r="S27" s="495"/>
      <c r="T27" s="495"/>
      <c r="U27" s="495"/>
      <c r="V27" s="537"/>
      <c r="W27" s="589"/>
      <c r="X27" s="590"/>
      <c r="Y27" s="591"/>
      <c r="Z27" s="493" t="s">
        <v>171</v>
      </c>
      <c r="AA27" s="473"/>
      <c r="AB27" s="473"/>
      <c r="AC27" s="473"/>
      <c r="AD27" s="473"/>
      <c r="AE27" s="473"/>
      <c r="AF27" s="473"/>
      <c r="AG27" s="474"/>
      <c r="AH27" s="494">
        <v>12</v>
      </c>
      <c r="AI27" s="495"/>
      <c r="AJ27" s="495"/>
      <c r="AK27" s="495"/>
      <c r="AL27" s="537"/>
      <c r="AM27" s="494">
        <v>30274</v>
      </c>
      <c r="AN27" s="495"/>
      <c r="AO27" s="495"/>
      <c r="AP27" s="495"/>
      <c r="AQ27" s="495"/>
      <c r="AR27" s="537"/>
      <c r="AS27" s="494">
        <v>2523</v>
      </c>
      <c r="AT27" s="495"/>
      <c r="AU27" s="495"/>
      <c r="AV27" s="495"/>
      <c r="AW27" s="495"/>
      <c r="AX27" s="496"/>
      <c r="AY27" s="538" t="s">
        <v>172</v>
      </c>
      <c r="AZ27" s="539"/>
      <c r="BA27" s="539"/>
      <c r="BB27" s="539"/>
      <c r="BC27" s="539"/>
      <c r="BD27" s="539"/>
      <c r="BE27" s="539"/>
      <c r="BF27" s="539"/>
      <c r="BG27" s="539"/>
      <c r="BH27" s="539"/>
      <c r="BI27" s="539"/>
      <c r="BJ27" s="539"/>
      <c r="BK27" s="539"/>
      <c r="BL27" s="539"/>
      <c r="BM27" s="540"/>
      <c r="BN27" s="562">
        <v>227570</v>
      </c>
      <c r="BO27" s="563"/>
      <c r="BP27" s="563"/>
      <c r="BQ27" s="563"/>
      <c r="BR27" s="563"/>
      <c r="BS27" s="563"/>
      <c r="BT27" s="563"/>
      <c r="BU27" s="564"/>
      <c r="BV27" s="562">
        <v>227558</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2">
      <c r="A28" s="169"/>
      <c r="B28" s="614"/>
      <c r="C28" s="590"/>
      <c r="D28" s="591"/>
      <c r="E28" s="493" t="s">
        <v>173</v>
      </c>
      <c r="F28" s="473"/>
      <c r="G28" s="473"/>
      <c r="H28" s="473"/>
      <c r="I28" s="473"/>
      <c r="J28" s="473"/>
      <c r="K28" s="474"/>
      <c r="L28" s="494">
        <v>1</v>
      </c>
      <c r="M28" s="495"/>
      <c r="N28" s="495"/>
      <c r="O28" s="495"/>
      <c r="P28" s="537"/>
      <c r="Q28" s="494">
        <v>2750</v>
      </c>
      <c r="R28" s="495"/>
      <c r="S28" s="495"/>
      <c r="T28" s="495"/>
      <c r="U28" s="495"/>
      <c r="V28" s="537"/>
      <c r="W28" s="589"/>
      <c r="X28" s="590"/>
      <c r="Y28" s="591"/>
      <c r="Z28" s="493" t="s">
        <v>174</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175</v>
      </c>
      <c r="AZ28" s="598"/>
      <c r="BA28" s="598"/>
      <c r="BB28" s="599"/>
      <c r="BC28" s="403" t="s">
        <v>46</v>
      </c>
      <c r="BD28" s="404"/>
      <c r="BE28" s="404"/>
      <c r="BF28" s="404"/>
      <c r="BG28" s="404"/>
      <c r="BH28" s="404"/>
      <c r="BI28" s="404"/>
      <c r="BJ28" s="404"/>
      <c r="BK28" s="404"/>
      <c r="BL28" s="404"/>
      <c r="BM28" s="405"/>
      <c r="BN28" s="406">
        <v>766881</v>
      </c>
      <c r="BO28" s="407"/>
      <c r="BP28" s="407"/>
      <c r="BQ28" s="407"/>
      <c r="BR28" s="407"/>
      <c r="BS28" s="407"/>
      <c r="BT28" s="407"/>
      <c r="BU28" s="408"/>
      <c r="BV28" s="406">
        <v>1223629</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2">
      <c r="A29" s="169"/>
      <c r="B29" s="614"/>
      <c r="C29" s="590"/>
      <c r="D29" s="591"/>
      <c r="E29" s="493" t="s">
        <v>176</v>
      </c>
      <c r="F29" s="473"/>
      <c r="G29" s="473"/>
      <c r="H29" s="473"/>
      <c r="I29" s="473"/>
      <c r="J29" s="473"/>
      <c r="K29" s="474"/>
      <c r="L29" s="494">
        <v>12</v>
      </c>
      <c r="M29" s="495"/>
      <c r="N29" s="495"/>
      <c r="O29" s="495"/>
      <c r="P29" s="537"/>
      <c r="Q29" s="494">
        <v>2540</v>
      </c>
      <c r="R29" s="495"/>
      <c r="S29" s="495"/>
      <c r="T29" s="495"/>
      <c r="U29" s="495"/>
      <c r="V29" s="537"/>
      <c r="W29" s="592"/>
      <c r="X29" s="593"/>
      <c r="Y29" s="594"/>
      <c r="Z29" s="493" t="s">
        <v>177</v>
      </c>
      <c r="AA29" s="473"/>
      <c r="AB29" s="473"/>
      <c r="AC29" s="473"/>
      <c r="AD29" s="473"/>
      <c r="AE29" s="473"/>
      <c r="AF29" s="473"/>
      <c r="AG29" s="474"/>
      <c r="AH29" s="494">
        <v>146</v>
      </c>
      <c r="AI29" s="495"/>
      <c r="AJ29" s="495"/>
      <c r="AK29" s="495"/>
      <c r="AL29" s="537"/>
      <c r="AM29" s="494">
        <v>444066</v>
      </c>
      <c r="AN29" s="495"/>
      <c r="AO29" s="495"/>
      <c r="AP29" s="495"/>
      <c r="AQ29" s="495"/>
      <c r="AR29" s="537"/>
      <c r="AS29" s="494">
        <v>3042</v>
      </c>
      <c r="AT29" s="495"/>
      <c r="AU29" s="495"/>
      <c r="AV29" s="495"/>
      <c r="AW29" s="495"/>
      <c r="AX29" s="496"/>
      <c r="AY29" s="600"/>
      <c r="AZ29" s="601"/>
      <c r="BA29" s="601"/>
      <c r="BB29" s="602"/>
      <c r="BC29" s="477" t="s">
        <v>178</v>
      </c>
      <c r="BD29" s="478"/>
      <c r="BE29" s="478"/>
      <c r="BF29" s="478"/>
      <c r="BG29" s="478"/>
      <c r="BH29" s="478"/>
      <c r="BI29" s="478"/>
      <c r="BJ29" s="478"/>
      <c r="BK29" s="478"/>
      <c r="BL29" s="478"/>
      <c r="BM29" s="479"/>
      <c r="BN29" s="443">
        <v>401125</v>
      </c>
      <c r="BO29" s="444"/>
      <c r="BP29" s="444"/>
      <c r="BQ29" s="444"/>
      <c r="BR29" s="444"/>
      <c r="BS29" s="444"/>
      <c r="BT29" s="444"/>
      <c r="BU29" s="445"/>
      <c r="BV29" s="443">
        <v>381059</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5">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179</v>
      </c>
      <c r="X30" s="611"/>
      <c r="Y30" s="611"/>
      <c r="Z30" s="611"/>
      <c r="AA30" s="611"/>
      <c r="AB30" s="611"/>
      <c r="AC30" s="611"/>
      <c r="AD30" s="611"/>
      <c r="AE30" s="611"/>
      <c r="AF30" s="611"/>
      <c r="AG30" s="612"/>
      <c r="AH30" s="570">
        <v>94.9</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1100885</v>
      </c>
      <c r="BO30" s="563"/>
      <c r="BP30" s="563"/>
      <c r="BQ30" s="563"/>
      <c r="BR30" s="563"/>
      <c r="BS30" s="563"/>
      <c r="BT30" s="563"/>
      <c r="BU30" s="564"/>
      <c r="BV30" s="562">
        <v>1039365</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606" t="s">
        <v>180</v>
      </c>
      <c r="D32" s="606"/>
      <c r="E32" s="606"/>
      <c r="F32" s="606"/>
      <c r="G32" s="606"/>
      <c r="H32" s="606"/>
      <c r="I32" s="606"/>
      <c r="J32" s="606"/>
      <c r="K32" s="606"/>
      <c r="L32" s="606"/>
      <c r="M32" s="606"/>
      <c r="N32" s="606"/>
      <c r="O32" s="606"/>
      <c r="P32" s="606"/>
      <c r="Q32" s="606"/>
      <c r="R32" s="606"/>
      <c r="S32" s="606"/>
      <c r="U32" s="447" t="s">
        <v>181</v>
      </c>
      <c r="V32" s="447"/>
      <c r="W32" s="447"/>
      <c r="X32" s="447"/>
      <c r="Y32" s="447"/>
      <c r="Z32" s="447"/>
      <c r="AA32" s="447"/>
      <c r="AB32" s="447"/>
      <c r="AC32" s="447"/>
      <c r="AD32" s="447"/>
      <c r="AE32" s="447"/>
      <c r="AF32" s="447"/>
      <c r="AG32" s="447"/>
      <c r="AH32" s="447"/>
      <c r="AI32" s="447"/>
      <c r="AJ32" s="447"/>
      <c r="AK32" s="447"/>
      <c r="AM32" s="447" t="s">
        <v>182</v>
      </c>
      <c r="AN32" s="447"/>
      <c r="AO32" s="447"/>
      <c r="AP32" s="447"/>
      <c r="AQ32" s="447"/>
      <c r="AR32" s="447"/>
      <c r="AS32" s="447"/>
      <c r="AT32" s="447"/>
      <c r="AU32" s="447"/>
      <c r="AV32" s="447"/>
      <c r="AW32" s="447"/>
      <c r="AX32" s="447"/>
      <c r="AY32" s="447"/>
      <c r="AZ32" s="447"/>
      <c r="BA32" s="447"/>
      <c r="BB32" s="447"/>
      <c r="BC32" s="447"/>
      <c r="BE32" s="447" t="s">
        <v>183</v>
      </c>
      <c r="BF32" s="447"/>
      <c r="BG32" s="447"/>
      <c r="BH32" s="447"/>
      <c r="BI32" s="447"/>
      <c r="BJ32" s="447"/>
      <c r="BK32" s="447"/>
      <c r="BL32" s="447"/>
      <c r="BM32" s="447"/>
      <c r="BN32" s="447"/>
      <c r="BO32" s="447"/>
      <c r="BP32" s="447"/>
      <c r="BQ32" s="447"/>
      <c r="BR32" s="447"/>
      <c r="BS32" s="447"/>
      <c r="BT32" s="447"/>
      <c r="BU32" s="447"/>
      <c r="BW32" s="447" t="s">
        <v>184</v>
      </c>
      <c r="BX32" s="447"/>
      <c r="BY32" s="447"/>
      <c r="BZ32" s="447"/>
      <c r="CA32" s="447"/>
      <c r="CB32" s="447"/>
      <c r="CC32" s="447"/>
      <c r="CD32" s="447"/>
      <c r="CE32" s="447"/>
      <c r="CF32" s="447"/>
      <c r="CG32" s="447"/>
      <c r="CH32" s="447"/>
      <c r="CI32" s="447"/>
      <c r="CJ32" s="447"/>
      <c r="CK32" s="447"/>
      <c r="CL32" s="447"/>
      <c r="CM32" s="447"/>
      <c r="CO32" s="447" t="s">
        <v>185</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2">
      <c r="A33" s="169"/>
      <c r="B33" s="193"/>
      <c r="C33" s="467" t="s">
        <v>186</v>
      </c>
      <c r="D33" s="467"/>
      <c r="E33" s="432" t="s">
        <v>187</v>
      </c>
      <c r="F33" s="432"/>
      <c r="G33" s="432"/>
      <c r="H33" s="432"/>
      <c r="I33" s="432"/>
      <c r="J33" s="432"/>
      <c r="K33" s="432"/>
      <c r="L33" s="432"/>
      <c r="M33" s="432"/>
      <c r="N33" s="432"/>
      <c r="O33" s="432"/>
      <c r="P33" s="432"/>
      <c r="Q33" s="432"/>
      <c r="R33" s="432"/>
      <c r="S33" s="432"/>
      <c r="T33" s="194"/>
      <c r="U33" s="467" t="s">
        <v>186</v>
      </c>
      <c r="V33" s="467"/>
      <c r="W33" s="432" t="s">
        <v>187</v>
      </c>
      <c r="X33" s="432"/>
      <c r="Y33" s="432"/>
      <c r="Z33" s="432"/>
      <c r="AA33" s="432"/>
      <c r="AB33" s="432"/>
      <c r="AC33" s="432"/>
      <c r="AD33" s="432"/>
      <c r="AE33" s="432"/>
      <c r="AF33" s="432"/>
      <c r="AG33" s="432"/>
      <c r="AH33" s="432"/>
      <c r="AI33" s="432"/>
      <c r="AJ33" s="432"/>
      <c r="AK33" s="432"/>
      <c r="AL33" s="194"/>
      <c r="AM33" s="467" t="s">
        <v>186</v>
      </c>
      <c r="AN33" s="467"/>
      <c r="AO33" s="432" t="s">
        <v>187</v>
      </c>
      <c r="AP33" s="432"/>
      <c r="AQ33" s="432"/>
      <c r="AR33" s="432"/>
      <c r="AS33" s="432"/>
      <c r="AT33" s="432"/>
      <c r="AU33" s="432"/>
      <c r="AV33" s="432"/>
      <c r="AW33" s="432"/>
      <c r="AX33" s="432"/>
      <c r="AY33" s="432"/>
      <c r="AZ33" s="432"/>
      <c r="BA33" s="432"/>
      <c r="BB33" s="432"/>
      <c r="BC33" s="432"/>
      <c r="BD33" s="195"/>
      <c r="BE33" s="432" t="s">
        <v>188</v>
      </c>
      <c r="BF33" s="432"/>
      <c r="BG33" s="432" t="s">
        <v>189</v>
      </c>
      <c r="BH33" s="432"/>
      <c r="BI33" s="432"/>
      <c r="BJ33" s="432"/>
      <c r="BK33" s="432"/>
      <c r="BL33" s="432"/>
      <c r="BM33" s="432"/>
      <c r="BN33" s="432"/>
      <c r="BO33" s="432"/>
      <c r="BP33" s="432"/>
      <c r="BQ33" s="432"/>
      <c r="BR33" s="432"/>
      <c r="BS33" s="432"/>
      <c r="BT33" s="432"/>
      <c r="BU33" s="432"/>
      <c r="BV33" s="195"/>
      <c r="BW33" s="467" t="s">
        <v>188</v>
      </c>
      <c r="BX33" s="467"/>
      <c r="BY33" s="432" t="s">
        <v>190</v>
      </c>
      <c r="BZ33" s="432"/>
      <c r="CA33" s="432"/>
      <c r="CB33" s="432"/>
      <c r="CC33" s="432"/>
      <c r="CD33" s="432"/>
      <c r="CE33" s="432"/>
      <c r="CF33" s="432"/>
      <c r="CG33" s="432"/>
      <c r="CH33" s="432"/>
      <c r="CI33" s="432"/>
      <c r="CJ33" s="432"/>
      <c r="CK33" s="432"/>
      <c r="CL33" s="432"/>
      <c r="CM33" s="432"/>
      <c r="CN33" s="194"/>
      <c r="CO33" s="467" t="s">
        <v>186</v>
      </c>
      <c r="CP33" s="467"/>
      <c r="CQ33" s="432" t="s">
        <v>191</v>
      </c>
      <c r="CR33" s="432"/>
      <c r="CS33" s="432"/>
      <c r="CT33" s="432"/>
      <c r="CU33" s="432"/>
      <c r="CV33" s="432"/>
      <c r="CW33" s="432"/>
      <c r="CX33" s="432"/>
      <c r="CY33" s="432"/>
      <c r="CZ33" s="432"/>
      <c r="DA33" s="432"/>
      <c r="DB33" s="432"/>
      <c r="DC33" s="432"/>
      <c r="DD33" s="432"/>
      <c r="DE33" s="432"/>
      <c r="DF33" s="194"/>
      <c r="DG33" s="632" t="s">
        <v>192</v>
      </c>
      <c r="DH33" s="632"/>
      <c r="DI33" s="196"/>
    </row>
    <row r="34" spans="1:113" ht="32.25" customHeight="1" x14ac:dyDescent="0.2">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2</v>
      </c>
      <c r="V34" s="633"/>
      <c r="W34" s="634" t="str">
        <f>IF('各会計、関係団体の財政状況及び健全化判断比率'!B28="","",'各会計、関係団体の財政状況及び健全化判断比率'!B28)</f>
        <v>松島町国民健康保険特別会計</v>
      </c>
      <c r="X34" s="634"/>
      <c r="Y34" s="634"/>
      <c r="Z34" s="634"/>
      <c r="AA34" s="634"/>
      <c r="AB34" s="634"/>
      <c r="AC34" s="634"/>
      <c r="AD34" s="634"/>
      <c r="AE34" s="634"/>
      <c r="AF34" s="634"/>
      <c r="AG34" s="634"/>
      <c r="AH34" s="634"/>
      <c r="AI34" s="634"/>
      <c r="AJ34" s="634"/>
      <c r="AK34" s="634"/>
      <c r="AL34" s="169"/>
      <c r="AM34" s="633">
        <f>IF(AO34="","",MAX(C34:D43,U34:V43)+1)</f>
        <v>6</v>
      </c>
      <c r="AN34" s="633"/>
      <c r="AO34" s="634" t="str">
        <f>IF('各会計、関係団体の財政状況及び健全化判断比率'!B32="","",'各会計、関係団体の財政状況及び健全化判断比率'!B32)</f>
        <v>松島町水道事業会計</v>
      </c>
      <c r="AP34" s="634"/>
      <c r="AQ34" s="634"/>
      <c r="AR34" s="634"/>
      <c r="AS34" s="634"/>
      <c r="AT34" s="634"/>
      <c r="AU34" s="634"/>
      <c r="AV34" s="634"/>
      <c r="AW34" s="634"/>
      <c r="AX34" s="634"/>
      <c r="AY34" s="634"/>
      <c r="AZ34" s="634"/>
      <c r="BA34" s="634"/>
      <c r="BB34" s="634"/>
      <c r="BC34" s="634"/>
      <c r="BD34" s="169"/>
      <c r="BE34" s="633">
        <f>IF(BG34="","",MAX(C34:D43,U34:V43,AM34:AN43)+1)</f>
        <v>8</v>
      </c>
      <c r="BF34" s="633"/>
      <c r="BG34" s="634" t="str">
        <f>IF('各会計、関係団体の財政状況及び健全化判断比率'!B34="","",'各会計、関係団体の財政状況及び健全化判断比率'!B34)</f>
        <v>松島町観瀾亭等特別会計</v>
      </c>
      <c r="BH34" s="634"/>
      <c r="BI34" s="634"/>
      <c r="BJ34" s="634"/>
      <c r="BK34" s="634"/>
      <c r="BL34" s="634"/>
      <c r="BM34" s="634"/>
      <c r="BN34" s="634"/>
      <c r="BO34" s="634"/>
      <c r="BP34" s="634"/>
      <c r="BQ34" s="634"/>
      <c r="BR34" s="634"/>
      <c r="BS34" s="634"/>
      <c r="BT34" s="634"/>
      <c r="BU34" s="634"/>
      <c r="BV34" s="169"/>
      <c r="BW34" s="633">
        <f>IF(BY34="","",MAX(C34:D43,U34:V43,AM34:AN43,BE34:BF43)+1)</f>
        <v>9</v>
      </c>
      <c r="BX34" s="633"/>
      <c r="BY34" s="634" t="str">
        <f>IF('各会計、関係団体の財政状況及び健全化判断比率'!B68="","",'各会計、関係団体の財政状況及び健全化判断比率'!B68)</f>
        <v>塩釜地区消防事務組合</v>
      </c>
      <c r="BZ34" s="634"/>
      <c r="CA34" s="634"/>
      <c r="CB34" s="634"/>
      <c r="CC34" s="634"/>
      <c r="CD34" s="634"/>
      <c r="CE34" s="634"/>
      <c r="CF34" s="634"/>
      <c r="CG34" s="634"/>
      <c r="CH34" s="634"/>
      <c r="CI34" s="634"/>
      <c r="CJ34" s="634"/>
      <c r="CK34" s="634"/>
      <c r="CL34" s="634"/>
      <c r="CM34" s="634"/>
      <c r="CN34" s="169"/>
      <c r="CO34" s="633">
        <f>IF(CQ34="","",MAX(C34:D43,U34:V43,AM34:AN43,BE34:BF43,BW34:BX43)+1)</f>
        <v>16</v>
      </c>
      <c r="CP34" s="633"/>
      <c r="CQ34" s="634" t="str">
        <f>IF('各会計、関係団体の財政状況及び健全化判断比率'!BS7="","",'各会計、関係団体の財政状況及び健全化判断比率'!BS7)</f>
        <v>品井沼ステーション</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2">
      <c r="A35" s="169"/>
      <c r="B35" s="193"/>
      <c r="C35" s="633" t="str">
        <f>IF(E35="","",C34+1)</f>
        <v/>
      </c>
      <c r="D35" s="633"/>
      <c r="E35" s="634" t="str">
        <f>IF('各会計、関係団体の財政状況及び健全化判断比率'!B8="","",'各会計、関係団体の財政状況及び健全化判断比率'!B8)</f>
        <v/>
      </c>
      <c r="F35" s="634"/>
      <c r="G35" s="634"/>
      <c r="H35" s="634"/>
      <c r="I35" s="634"/>
      <c r="J35" s="634"/>
      <c r="K35" s="634"/>
      <c r="L35" s="634"/>
      <c r="M35" s="634"/>
      <c r="N35" s="634"/>
      <c r="O35" s="634"/>
      <c r="P35" s="634"/>
      <c r="Q35" s="634"/>
      <c r="R35" s="634"/>
      <c r="S35" s="634"/>
      <c r="T35" s="169"/>
      <c r="U35" s="633">
        <f>IF(W35="","",U34+1)</f>
        <v>3</v>
      </c>
      <c r="V35" s="633"/>
      <c r="W35" s="634" t="str">
        <f>IF('各会計、関係団体の財政状況及び健全化判断比率'!B29="","",'各会計、関係団体の財政状況及び健全化判断比率'!B29)</f>
        <v>松島町介護保険特別会計</v>
      </c>
      <c r="X35" s="634"/>
      <c r="Y35" s="634"/>
      <c r="Z35" s="634"/>
      <c r="AA35" s="634"/>
      <c r="AB35" s="634"/>
      <c r="AC35" s="634"/>
      <c r="AD35" s="634"/>
      <c r="AE35" s="634"/>
      <c r="AF35" s="634"/>
      <c r="AG35" s="634"/>
      <c r="AH35" s="634"/>
      <c r="AI35" s="634"/>
      <c r="AJ35" s="634"/>
      <c r="AK35" s="634"/>
      <c r="AL35" s="169"/>
      <c r="AM35" s="633">
        <f t="shared" ref="AM35:AM43" si="0">IF(AO35="","",AM34+1)</f>
        <v>7</v>
      </c>
      <c r="AN35" s="633"/>
      <c r="AO35" s="634" t="str">
        <f>IF('各会計、関係団体の財政状況及び健全化判断比率'!B33="","",'各会計、関係団体の財政状況及び健全化判断比率'!B33)</f>
        <v>松島町下水道事業会計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10</v>
      </c>
      <c r="BX35" s="633"/>
      <c r="BY35" s="634" t="str">
        <f>IF('各会計、関係団体の財政状況及び健全化判断比率'!B69="","",'各会計、関係団体の財政状況及び健全化判断比率'!B69)</f>
        <v>宮城東部衛生処理組合</v>
      </c>
      <c r="BZ35" s="634"/>
      <c r="CA35" s="634"/>
      <c r="CB35" s="634"/>
      <c r="CC35" s="634"/>
      <c r="CD35" s="634"/>
      <c r="CE35" s="634"/>
      <c r="CF35" s="634"/>
      <c r="CG35" s="634"/>
      <c r="CH35" s="634"/>
      <c r="CI35" s="634"/>
      <c r="CJ35" s="634"/>
      <c r="CK35" s="634"/>
      <c r="CL35" s="634"/>
      <c r="CM35" s="634"/>
      <c r="CN35" s="169"/>
      <c r="CO35" s="633" t="str">
        <f t="shared" ref="CO35:CO43" si="3">IF(CQ35="","",CO34+1)</f>
        <v/>
      </c>
      <c r="CP35" s="633"/>
      <c r="CQ35" s="634" t="str">
        <f>IF('各会計、関係団体の財政状況及び健全化判断比率'!BS8="","",'各会計、関係団体の財政状況及び健全化判断比率'!BS8)</f>
        <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2">
      <c r="A36" s="169"/>
      <c r="B36" s="193"/>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9"/>
      <c r="U36" s="633">
        <f t="shared" ref="U36:U43" si="4">IF(W36="","",U35+1)</f>
        <v>4</v>
      </c>
      <c r="V36" s="633"/>
      <c r="W36" s="634" t="str">
        <f>IF('各会計、関係団体の財政状況及び健全化判断比率'!B30="","",'各会計、関係団体の財政状況及び健全化判断比率'!B30)</f>
        <v>松島町後期高齢者医療特別会計</v>
      </c>
      <c r="X36" s="634"/>
      <c r="Y36" s="634"/>
      <c r="Z36" s="634"/>
      <c r="AA36" s="634"/>
      <c r="AB36" s="634"/>
      <c r="AC36" s="634"/>
      <c r="AD36" s="634"/>
      <c r="AE36" s="634"/>
      <c r="AF36" s="634"/>
      <c r="AG36" s="634"/>
      <c r="AH36" s="634"/>
      <c r="AI36" s="634"/>
      <c r="AJ36" s="634"/>
      <c r="AK36" s="634"/>
      <c r="AL36" s="169"/>
      <c r="AM36" s="633" t="str">
        <f t="shared" si="0"/>
        <v/>
      </c>
      <c r="AN36" s="633"/>
      <c r="AO36" s="634"/>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11</v>
      </c>
      <c r="BX36" s="633"/>
      <c r="BY36" s="634" t="str">
        <f>IF('各会計、関係団体の財政状況及び健全化判断比率'!B70="","",'各会計、関係団体の財政状況及び健全化判断比率'!B70)</f>
        <v>宮城県後期高齢者医療広域連合</v>
      </c>
      <c r="BZ36" s="634"/>
      <c r="CA36" s="634"/>
      <c r="CB36" s="634"/>
      <c r="CC36" s="634"/>
      <c r="CD36" s="634"/>
      <c r="CE36" s="634"/>
      <c r="CF36" s="634"/>
      <c r="CG36" s="634"/>
      <c r="CH36" s="634"/>
      <c r="CI36" s="634"/>
      <c r="CJ36" s="634"/>
      <c r="CK36" s="634"/>
      <c r="CL36" s="634"/>
      <c r="CM36" s="634"/>
      <c r="CN36" s="169"/>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2">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f t="shared" si="4"/>
        <v>5</v>
      </c>
      <c r="V37" s="633"/>
      <c r="W37" s="634" t="str">
        <f>IF('各会計、関係団体の財政状況及び健全化判断比率'!B31="","",'各会計、関係団体の財政状況及び健全化判断比率'!B31)</f>
        <v>松島町介護サービス事業特別会計</v>
      </c>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12</v>
      </c>
      <c r="BX37" s="633"/>
      <c r="BY37" s="634" t="str">
        <f>IF('各会計、関係団体の財政状況及び健全化判断比率'!B71="","",'各会計、関係団体の財政状況及び健全化判断比率'!B71)</f>
        <v>吉田川流域溜池大和町外３市３ヶ町村組合</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2">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13</v>
      </c>
      <c r="BX38" s="633"/>
      <c r="BY38" s="634" t="str">
        <f>IF('各会計、関係団体の財政状況及び健全化判断比率'!B72="","",'各会計、関係団体の財政状況及び健全化判断比率'!B72)</f>
        <v>宮城県市町村職員退職手当組合</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2">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14</v>
      </c>
      <c r="BX39" s="633"/>
      <c r="BY39" s="634" t="str">
        <f>IF('各会計、関係団体の財政状況及び健全化判断比率'!B73="","",'各会計、関係団体の財政状況及び健全化判断比率'!B73)</f>
        <v>宮城県市町村非常勤消防団員補償報償組合</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2">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f t="shared" si="2"/>
        <v>15</v>
      </c>
      <c r="BX40" s="633"/>
      <c r="BY40" s="634" t="str">
        <f>IF('各会計、関係団体の財政状況及び健全化判断比率'!B74="","",'各会計、関係団体の財政状況及び健全化判断比率'!B74)</f>
        <v>宮城県市町村自治振興センター</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2">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t="str">
        <f t="shared" si="2"/>
        <v/>
      </c>
      <c r="BX41" s="633"/>
      <c r="BY41" s="634" t="str">
        <f>IF('各会計、関係団体の財政状況及び健全化判断比率'!B75="","",'各会計、関係団体の財政状況及び健全化判断比率'!B75)</f>
        <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2">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2">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193</v>
      </c>
      <c r="E46" s="636" t="s">
        <v>194</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2">
      <c r="E47" s="636" t="s">
        <v>195</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2">
      <c r="E48" s="636" t="s">
        <v>196</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2">
      <c r="E49" s="637" t="s">
        <v>197</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2">
      <c r="E50" s="636" t="s">
        <v>198</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2">
      <c r="E51" s="636" t="s">
        <v>199</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2">
      <c r="E52" s="636" t="s">
        <v>200</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2">
      <c r="E53" s="636" t="s">
        <v>201</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2"/>
    <row r="55" spans="5:113" x14ac:dyDescent="0.2"/>
    <row r="56" spans="5:113" x14ac:dyDescent="0.2"/>
  </sheetData>
  <sheetProtection algorithmName="SHA-512" hashValue="5waNJypBk7UP6x6un/Ek2OphFgXSsTXhKfSd+PC71Tqg0jka9oj0hgfZDLJg2BujYxARA1nQbd3vBMk8XrqU9Q==" saltValue="opva/QgBc8biYZb8VaGNL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202" customWidth="1"/>
    <col min="2" max="2" width="2.36328125" style="202" customWidth="1"/>
    <col min="3" max="16" width="2.6328125" style="202" customWidth="1"/>
    <col min="17" max="17" width="2.36328125" style="202" customWidth="1"/>
    <col min="18" max="95" width="1.6328125" style="202" customWidth="1"/>
    <col min="96" max="133" width="1.6328125" style="214" customWidth="1"/>
    <col min="134" max="143" width="1.63281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202</v>
      </c>
      <c r="DI1" s="639"/>
      <c r="DJ1" s="639"/>
      <c r="DK1" s="639"/>
      <c r="DL1" s="639"/>
      <c r="DM1" s="639"/>
      <c r="DN1" s="640"/>
      <c r="DO1" s="202"/>
      <c r="DP1" s="638" t="s">
        <v>203</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2">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41" t="s">
        <v>205</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206</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207</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2">
      <c r="B4" s="641" t="s">
        <v>1</v>
      </c>
      <c r="C4" s="642"/>
      <c r="D4" s="642"/>
      <c r="E4" s="642"/>
      <c r="F4" s="642"/>
      <c r="G4" s="642"/>
      <c r="H4" s="642"/>
      <c r="I4" s="642"/>
      <c r="J4" s="642"/>
      <c r="K4" s="642"/>
      <c r="L4" s="642"/>
      <c r="M4" s="642"/>
      <c r="N4" s="642"/>
      <c r="O4" s="642"/>
      <c r="P4" s="642"/>
      <c r="Q4" s="643"/>
      <c r="R4" s="641" t="s">
        <v>208</v>
      </c>
      <c r="S4" s="642"/>
      <c r="T4" s="642"/>
      <c r="U4" s="642"/>
      <c r="V4" s="642"/>
      <c r="W4" s="642"/>
      <c r="X4" s="642"/>
      <c r="Y4" s="643"/>
      <c r="Z4" s="641" t="s">
        <v>209</v>
      </c>
      <c r="AA4" s="642"/>
      <c r="AB4" s="642"/>
      <c r="AC4" s="643"/>
      <c r="AD4" s="641" t="s">
        <v>210</v>
      </c>
      <c r="AE4" s="642"/>
      <c r="AF4" s="642"/>
      <c r="AG4" s="642"/>
      <c r="AH4" s="642"/>
      <c r="AI4" s="642"/>
      <c r="AJ4" s="642"/>
      <c r="AK4" s="643"/>
      <c r="AL4" s="641" t="s">
        <v>209</v>
      </c>
      <c r="AM4" s="642"/>
      <c r="AN4" s="642"/>
      <c r="AO4" s="643"/>
      <c r="AP4" s="644" t="s">
        <v>211</v>
      </c>
      <c r="AQ4" s="644"/>
      <c r="AR4" s="644"/>
      <c r="AS4" s="644"/>
      <c r="AT4" s="644"/>
      <c r="AU4" s="644"/>
      <c r="AV4" s="644"/>
      <c r="AW4" s="644"/>
      <c r="AX4" s="644"/>
      <c r="AY4" s="644"/>
      <c r="AZ4" s="644"/>
      <c r="BA4" s="644"/>
      <c r="BB4" s="644"/>
      <c r="BC4" s="644"/>
      <c r="BD4" s="644"/>
      <c r="BE4" s="644"/>
      <c r="BF4" s="644"/>
      <c r="BG4" s="644" t="s">
        <v>212</v>
      </c>
      <c r="BH4" s="644"/>
      <c r="BI4" s="644"/>
      <c r="BJ4" s="644"/>
      <c r="BK4" s="644"/>
      <c r="BL4" s="644"/>
      <c r="BM4" s="644"/>
      <c r="BN4" s="644"/>
      <c r="BO4" s="644" t="s">
        <v>209</v>
      </c>
      <c r="BP4" s="644"/>
      <c r="BQ4" s="644"/>
      <c r="BR4" s="644"/>
      <c r="BS4" s="644" t="s">
        <v>213</v>
      </c>
      <c r="BT4" s="644"/>
      <c r="BU4" s="644"/>
      <c r="BV4" s="644"/>
      <c r="BW4" s="644"/>
      <c r="BX4" s="644"/>
      <c r="BY4" s="644"/>
      <c r="BZ4" s="644"/>
      <c r="CA4" s="644"/>
      <c r="CB4" s="644"/>
      <c r="CD4" s="641" t="s">
        <v>214</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2">
      <c r="B5" s="645" t="s">
        <v>215</v>
      </c>
      <c r="C5" s="646"/>
      <c r="D5" s="646"/>
      <c r="E5" s="646"/>
      <c r="F5" s="646"/>
      <c r="G5" s="646"/>
      <c r="H5" s="646"/>
      <c r="I5" s="646"/>
      <c r="J5" s="646"/>
      <c r="K5" s="646"/>
      <c r="L5" s="646"/>
      <c r="M5" s="646"/>
      <c r="N5" s="646"/>
      <c r="O5" s="646"/>
      <c r="P5" s="646"/>
      <c r="Q5" s="647"/>
      <c r="R5" s="648">
        <v>1752649</v>
      </c>
      <c r="S5" s="649"/>
      <c r="T5" s="649"/>
      <c r="U5" s="649"/>
      <c r="V5" s="649"/>
      <c r="W5" s="649"/>
      <c r="X5" s="649"/>
      <c r="Y5" s="650"/>
      <c r="Z5" s="651">
        <v>24.1</v>
      </c>
      <c r="AA5" s="651"/>
      <c r="AB5" s="651"/>
      <c r="AC5" s="651"/>
      <c r="AD5" s="652">
        <v>1682828</v>
      </c>
      <c r="AE5" s="652"/>
      <c r="AF5" s="652"/>
      <c r="AG5" s="652"/>
      <c r="AH5" s="652"/>
      <c r="AI5" s="652"/>
      <c r="AJ5" s="652"/>
      <c r="AK5" s="652"/>
      <c r="AL5" s="653">
        <v>39.1</v>
      </c>
      <c r="AM5" s="654"/>
      <c r="AN5" s="654"/>
      <c r="AO5" s="655"/>
      <c r="AP5" s="645" t="s">
        <v>216</v>
      </c>
      <c r="AQ5" s="646"/>
      <c r="AR5" s="646"/>
      <c r="AS5" s="646"/>
      <c r="AT5" s="646"/>
      <c r="AU5" s="646"/>
      <c r="AV5" s="646"/>
      <c r="AW5" s="646"/>
      <c r="AX5" s="646"/>
      <c r="AY5" s="646"/>
      <c r="AZ5" s="646"/>
      <c r="BA5" s="646"/>
      <c r="BB5" s="646"/>
      <c r="BC5" s="646"/>
      <c r="BD5" s="646"/>
      <c r="BE5" s="646"/>
      <c r="BF5" s="647"/>
      <c r="BG5" s="659">
        <v>1648702</v>
      </c>
      <c r="BH5" s="660"/>
      <c r="BI5" s="660"/>
      <c r="BJ5" s="660"/>
      <c r="BK5" s="660"/>
      <c r="BL5" s="660"/>
      <c r="BM5" s="660"/>
      <c r="BN5" s="661"/>
      <c r="BO5" s="662">
        <v>94.1</v>
      </c>
      <c r="BP5" s="662"/>
      <c r="BQ5" s="662"/>
      <c r="BR5" s="662"/>
      <c r="BS5" s="663" t="s">
        <v>122</v>
      </c>
      <c r="BT5" s="663"/>
      <c r="BU5" s="663"/>
      <c r="BV5" s="663"/>
      <c r="BW5" s="663"/>
      <c r="BX5" s="663"/>
      <c r="BY5" s="663"/>
      <c r="BZ5" s="663"/>
      <c r="CA5" s="663"/>
      <c r="CB5" s="667"/>
      <c r="CD5" s="641" t="s">
        <v>211</v>
      </c>
      <c r="CE5" s="642"/>
      <c r="CF5" s="642"/>
      <c r="CG5" s="642"/>
      <c r="CH5" s="642"/>
      <c r="CI5" s="642"/>
      <c r="CJ5" s="642"/>
      <c r="CK5" s="642"/>
      <c r="CL5" s="642"/>
      <c r="CM5" s="642"/>
      <c r="CN5" s="642"/>
      <c r="CO5" s="642"/>
      <c r="CP5" s="642"/>
      <c r="CQ5" s="643"/>
      <c r="CR5" s="641" t="s">
        <v>217</v>
      </c>
      <c r="CS5" s="642"/>
      <c r="CT5" s="642"/>
      <c r="CU5" s="642"/>
      <c r="CV5" s="642"/>
      <c r="CW5" s="642"/>
      <c r="CX5" s="642"/>
      <c r="CY5" s="643"/>
      <c r="CZ5" s="641" t="s">
        <v>209</v>
      </c>
      <c r="DA5" s="642"/>
      <c r="DB5" s="642"/>
      <c r="DC5" s="643"/>
      <c r="DD5" s="641" t="s">
        <v>218</v>
      </c>
      <c r="DE5" s="642"/>
      <c r="DF5" s="642"/>
      <c r="DG5" s="642"/>
      <c r="DH5" s="642"/>
      <c r="DI5" s="642"/>
      <c r="DJ5" s="642"/>
      <c r="DK5" s="642"/>
      <c r="DL5" s="642"/>
      <c r="DM5" s="642"/>
      <c r="DN5" s="642"/>
      <c r="DO5" s="642"/>
      <c r="DP5" s="643"/>
      <c r="DQ5" s="641" t="s">
        <v>219</v>
      </c>
      <c r="DR5" s="642"/>
      <c r="DS5" s="642"/>
      <c r="DT5" s="642"/>
      <c r="DU5" s="642"/>
      <c r="DV5" s="642"/>
      <c r="DW5" s="642"/>
      <c r="DX5" s="642"/>
      <c r="DY5" s="642"/>
      <c r="DZ5" s="642"/>
      <c r="EA5" s="642"/>
      <c r="EB5" s="642"/>
      <c r="EC5" s="643"/>
    </row>
    <row r="6" spans="2:143" ht="11.25" customHeight="1" x14ac:dyDescent="0.2">
      <c r="B6" s="656" t="s">
        <v>220</v>
      </c>
      <c r="C6" s="657"/>
      <c r="D6" s="657"/>
      <c r="E6" s="657"/>
      <c r="F6" s="657"/>
      <c r="G6" s="657"/>
      <c r="H6" s="657"/>
      <c r="I6" s="657"/>
      <c r="J6" s="657"/>
      <c r="K6" s="657"/>
      <c r="L6" s="657"/>
      <c r="M6" s="657"/>
      <c r="N6" s="657"/>
      <c r="O6" s="657"/>
      <c r="P6" s="657"/>
      <c r="Q6" s="658"/>
      <c r="R6" s="659">
        <v>57545</v>
      </c>
      <c r="S6" s="660"/>
      <c r="T6" s="660"/>
      <c r="U6" s="660"/>
      <c r="V6" s="660"/>
      <c r="W6" s="660"/>
      <c r="X6" s="660"/>
      <c r="Y6" s="661"/>
      <c r="Z6" s="662">
        <v>0.8</v>
      </c>
      <c r="AA6" s="662"/>
      <c r="AB6" s="662"/>
      <c r="AC6" s="662"/>
      <c r="AD6" s="663">
        <v>57545</v>
      </c>
      <c r="AE6" s="663"/>
      <c r="AF6" s="663"/>
      <c r="AG6" s="663"/>
      <c r="AH6" s="663"/>
      <c r="AI6" s="663"/>
      <c r="AJ6" s="663"/>
      <c r="AK6" s="663"/>
      <c r="AL6" s="664">
        <v>1.3</v>
      </c>
      <c r="AM6" s="665"/>
      <c r="AN6" s="665"/>
      <c r="AO6" s="666"/>
      <c r="AP6" s="656" t="s">
        <v>221</v>
      </c>
      <c r="AQ6" s="657"/>
      <c r="AR6" s="657"/>
      <c r="AS6" s="657"/>
      <c r="AT6" s="657"/>
      <c r="AU6" s="657"/>
      <c r="AV6" s="657"/>
      <c r="AW6" s="657"/>
      <c r="AX6" s="657"/>
      <c r="AY6" s="657"/>
      <c r="AZ6" s="657"/>
      <c r="BA6" s="657"/>
      <c r="BB6" s="657"/>
      <c r="BC6" s="657"/>
      <c r="BD6" s="657"/>
      <c r="BE6" s="657"/>
      <c r="BF6" s="658"/>
      <c r="BG6" s="659">
        <v>1648702</v>
      </c>
      <c r="BH6" s="660"/>
      <c r="BI6" s="660"/>
      <c r="BJ6" s="660"/>
      <c r="BK6" s="660"/>
      <c r="BL6" s="660"/>
      <c r="BM6" s="660"/>
      <c r="BN6" s="661"/>
      <c r="BO6" s="662">
        <v>94.1</v>
      </c>
      <c r="BP6" s="662"/>
      <c r="BQ6" s="662"/>
      <c r="BR6" s="662"/>
      <c r="BS6" s="663" t="s">
        <v>122</v>
      </c>
      <c r="BT6" s="663"/>
      <c r="BU6" s="663"/>
      <c r="BV6" s="663"/>
      <c r="BW6" s="663"/>
      <c r="BX6" s="663"/>
      <c r="BY6" s="663"/>
      <c r="BZ6" s="663"/>
      <c r="CA6" s="663"/>
      <c r="CB6" s="667"/>
      <c r="CD6" s="645" t="s">
        <v>222</v>
      </c>
      <c r="CE6" s="646"/>
      <c r="CF6" s="646"/>
      <c r="CG6" s="646"/>
      <c r="CH6" s="646"/>
      <c r="CI6" s="646"/>
      <c r="CJ6" s="646"/>
      <c r="CK6" s="646"/>
      <c r="CL6" s="646"/>
      <c r="CM6" s="646"/>
      <c r="CN6" s="646"/>
      <c r="CO6" s="646"/>
      <c r="CP6" s="646"/>
      <c r="CQ6" s="647"/>
      <c r="CR6" s="659">
        <v>113823</v>
      </c>
      <c r="CS6" s="660"/>
      <c r="CT6" s="660"/>
      <c r="CU6" s="660"/>
      <c r="CV6" s="660"/>
      <c r="CW6" s="660"/>
      <c r="CX6" s="660"/>
      <c r="CY6" s="661"/>
      <c r="CZ6" s="653">
        <v>1.6</v>
      </c>
      <c r="DA6" s="654"/>
      <c r="DB6" s="654"/>
      <c r="DC6" s="670"/>
      <c r="DD6" s="668" t="s">
        <v>122</v>
      </c>
      <c r="DE6" s="660"/>
      <c r="DF6" s="660"/>
      <c r="DG6" s="660"/>
      <c r="DH6" s="660"/>
      <c r="DI6" s="660"/>
      <c r="DJ6" s="660"/>
      <c r="DK6" s="660"/>
      <c r="DL6" s="660"/>
      <c r="DM6" s="660"/>
      <c r="DN6" s="660"/>
      <c r="DO6" s="660"/>
      <c r="DP6" s="661"/>
      <c r="DQ6" s="668">
        <v>113823</v>
      </c>
      <c r="DR6" s="660"/>
      <c r="DS6" s="660"/>
      <c r="DT6" s="660"/>
      <c r="DU6" s="660"/>
      <c r="DV6" s="660"/>
      <c r="DW6" s="660"/>
      <c r="DX6" s="660"/>
      <c r="DY6" s="660"/>
      <c r="DZ6" s="660"/>
      <c r="EA6" s="660"/>
      <c r="EB6" s="660"/>
      <c r="EC6" s="669"/>
    </row>
    <row r="7" spans="2:143" ht="11.25" customHeight="1" x14ac:dyDescent="0.2">
      <c r="B7" s="656" t="s">
        <v>223</v>
      </c>
      <c r="C7" s="657"/>
      <c r="D7" s="657"/>
      <c r="E7" s="657"/>
      <c r="F7" s="657"/>
      <c r="G7" s="657"/>
      <c r="H7" s="657"/>
      <c r="I7" s="657"/>
      <c r="J7" s="657"/>
      <c r="K7" s="657"/>
      <c r="L7" s="657"/>
      <c r="M7" s="657"/>
      <c r="N7" s="657"/>
      <c r="O7" s="657"/>
      <c r="P7" s="657"/>
      <c r="Q7" s="658"/>
      <c r="R7" s="659">
        <v>457</v>
      </c>
      <c r="S7" s="660"/>
      <c r="T7" s="660"/>
      <c r="U7" s="660"/>
      <c r="V7" s="660"/>
      <c r="W7" s="660"/>
      <c r="X7" s="660"/>
      <c r="Y7" s="661"/>
      <c r="Z7" s="662">
        <v>0</v>
      </c>
      <c r="AA7" s="662"/>
      <c r="AB7" s="662"/>
      <c r="AC7" s="662"/>
      <c r="AD7" s="663">
        <v>457</v>
      </c>
      <c r="AE7" s="663"/>
      <c r="AF7" s="663"/>
      <c r="AG7" s="663"/>
      <c r="AH7" s="663"/>
      <c r="AI7" s="663"/>
      <c r="AJ7" s="663"/>
      <c r="AK7" s="663"/>
      <c r="AL7" s="664">
        <v>0</v>
      </c>
      <c r="AM7" s="665"/>
      <c r="AN7" s="665"/>
      <c r="AO7" s="666"/>
      <c r="AP7" s="656" t="s">
        <v>224</v>
      </c>
      <c r="AQ7" s="657"/>
      <c r="AR7" s="657"/>
      <c r="AS7" s="657"/>
      <c r="AT7" s="657"/>
      <c r="AU7" s="657"/>
      <c r="AV7" s="657"/>
      <c r="AW7" s="657"/>
      <c r="AX7" s="657"/>
      <c r="AY7" s="657"/>
      <c r="AZ7" s="657"/>
      <c r="BA7" s="657"/>
      <c r="BB7" s="657"/>
      <c r="BC7" s="657"/>
      <c r="BD7" s="657"/>
      <c r="BE7" s="657"/>
      <c r="BF7" s="658"/>
      <c r="BG7" s="659">
        <v>537929</v>
      </c>
      <c r="BH7" s="660"/>
      <c r="BI7" s="660"/>
      <c r="BJ7" s="660"/>
      <c r="BK7" s="660"/>
      <c r="BL7" s="660"/>
      <c r="BM7" s="660"/>
      <c r="BN7" s="661"/>
      <c r="BO7" s="662">
        <v>30.7</v>
      </c>
      <c r="BP7" s="662"/>
      <c r="BQ7" s="662"/>
      <c r="BR7" s="662"/>
      <c r="BS7" s="663" t="s">
        <v>122</v>
      </c>
      <c r="BT7" s="663"/>
      <c r="BU7" s="663"/>
      <c r="BV7" s="663"/>
      <c r="BW7" s="663"/>
      <c r="BX7" s="663"/>
      <c r="BY7" s="663"/>
      <c r="BZ7" s="663"/>
      <c r="CA7" s="663"/>
      <c r="CB7" s="667"/>
      <c r="CD7" s="656" t="s">
        <v>225</v>
      </c>
      <c r="CE7" s="657"/>
      <c r="CF7" s="657"/>
      <c r="CG7" s="657"/>
      <c r="CH7" s="657"/>
      <c r="CI7" s="657"/>
      <c r="CJ7" s="657"/>
      <c r="CK7" s="657"/>
      <c r="CL7" s="657"/>
      <c r="CM7" s="657"/>
      <c r="CN7" s="657"/>
      <c r="CO7" s="657"/>
      <c r="CP7" s="657"/>
      <c r="CQ7" s="658"/>
      <c r="CR7" s="659">
        <v>1435174</v>
      </c>
      <c r="CS7" s="660"/>
      <c r="CT7" s="660"/>
      <c r="CU7" s="660"/>
      <c r="CV7" s="660"/>
      <c r="CW7" s="660"/>
      <c r="CX7" s="660"/>
      <c r="CY7" s="661"/>
      <c r="CZ7" s="662">
        <v>20.7</v>
      </c>
      <c r="DA7" s="662"/>
      <c r="DB7" s="662"/>
      <c r="DC7" s="662"/>
      <c r="DD7" s="668">
        <v>27397</v>
      </c>
      <c r="DE7" s="660"/>
      <c r="DF7" s="660"/>
      <c r="DG7" s="660"/>
      <c r="DH7" s="660"/>
      <c r="DI7" s="660"/>
      <c r="DJ7" s="660"/>
      <c r="DK7" s="660"/>
      <c r="DL7" s="660"/>
      <c r="DM7" s="660"/>
      <c r="DN7" s="660"/>
      <c r="DO7" s="660"/>
      <c r="DP7" s="661"/>
      <c r="DQ7" s="668">
        <v>1138677</v>
      </c>
      <c r="DR7" s="660"/>
      <c r="DS7" s="660"/>
      <c r="DT7" s="660"/>
      <c r="DU7" s="660"/>
      <c r="DV7" s="660"/>
      <c r="DW7" s="660"/>
      <c r="DX7" s="660"/>
      <c r="DY7" s="660"/>
      <c r="DZ7" s="660"/>
      <c r="EA7" s="660"/>
      <c r="EB7" s="660"/>
      <c r="EC7" s="669"/>
    </row>
    <row r="8" spans="2:143" ht="11.25" customHeight="1" x14ac:dyDescent="0.2">
      <c r="B8" s="656" t="s">
        <v>226</v>
      </c>
      <c r="C8" s="657"/>
      <c r="D8" s="657"/>
      <c r="E8" s="657"/>
      <c r="F8" s="657"/>
      <c r="G8" s="657"/>
      <c r="H8" s="657"/>
      <c r="I8" s="657"/>
      <c r="J8" s="657"/>
      <c r="K8" s="657"/>
      <c r="L8" s="657"/>
      <c r="M8" s="657"/>
      <c r="N8" s="657"/>
      <c r="O8" s="657"/>
      <c r="P8" s="657"/>
      <c r="Q8" s="658"/>
      <c r="R8" s="659">
        <v>7766</v>
      </c>
      <c r="S8" s="660"/>
      <c r="T8" s="660"/>
      <c r="U8" s="660"/>
      <c r="V8" s="660"/>
      <c r="W8" s="660"/>
      <c r="X8" s="660"/>
      <c r="Y8" s="661"/>
      <c r="Z8" s="662">
        <v>0.1</v>
      </c>
      <c r="AA8" s="662"/>
      <c r="AB8" s="662"/>
      <c r="AC8" s="662"/>
      <c r="AD8" s="663">
        <v>7766</v>
      </c>
      <c r="AE8" s="663"/>
      <c r="AF8" s="663"/>
      <c r="AG8" s="663"/>
      <c r="AH8" s="663"/>
      <c r="AI8" s="663"/>
      <c r="AJ8" s="663"/>
      <c r="AK8" s="663"/>
      <c r="AL8" s="664">
        <v>0.2</v>
      </c>
      <c r="AM8" s="665"/>
      <c r="AN8" s="665"/>
      <c r="AO8" s="666"/>
      <c r="AP8" s="656" t="s">
        <v>227</v>
      </c>
      <c r="AQ8" s="657"/>
      <c r="AR8" s="657"/>
      <c r="AS8" s="657"/>
      <c r="AT8" s="657"/>
      <c r="AU8" s="657"/>
      <c r="AV8" s="657"/>
      <c r="AW8" s="657"/>
      <c r="AX8" s="657"/>
      <c r="AY8" s="657"/>
      <c r="AZ8" s="657"/>
      <c r="BA8" s="657"/>
      <c r="BB8" s="657"/>
      <c r="BC8" s="657"/>
      <c r="BD8" s="657"/>
      <c r="BE8" s="657"/>
      <c r="BF8" s="658"/>
      <c r="BG8" s="659">
        <v>16329</v>
      </c>
      <c r="BH8" s="660"/>
      <c r="BI8" s="660"/>
      <c r="BJ8" s="660"/>
      <c r="BK8" s="660"/>
      <c r="BL8" s="660"/>
      <c r="BM8" s="660"/>
      <c r="BN8" s="661"/>
      <c r="BO8" s="662">
        <v>0.9</v>
      </c>
      <c r="BP8" s="662"/>
      <c r="BQ8" s="662"/>
      <c r="BR8" s="662"/>
      <c r="BS8" s="663" t="s">
        <v>122</v>
      </c>
      <c r="BT8" s="663"/>
      <c r="BU8" s="663"/>
      <c r="BV8" s="663"/>
      <c r="BW8" s="663"/>
      <c r="BX8" s="663"/>
      <c r="BY8" s="663"/>
      <c r="BZ8" s="663"/>
      <c r="CA8" s="663"/>
      <c r="CB8" s="667"/>
      <c r="CD8" s="656" t="s">
        <v>228</v>
      </c>
      <c r="CE8" s="657"/>
      <c r="CF8" s="657"/>
      <c r="CG8" s="657"/>
      <c r="CH8" s="657"/>
      <c r="CI8" s="657"/>
      <c r="CJ8" s="657"/>
      <c r="CK8" s="657"/>
      <c r="CL8" s="657"/>
      <c r="CM8" s="657"/>
      <c r="CN8" s="657"/>
      <c r="CO8" s="657"/>
      <c r="CP8" s="657"/>
      <c r="CQ8" s="658"/>
      <c r="CR8" s="659">
        <v>2055882</v>
      </c>
      <c r="CS8" s="660"/>
      <c r="CT8" s="660"/>
      <c r="CU8" s="660"/>
      <c r="CV8" s="660"/>
      <c r="CW8" s="660"/>
      <c r="CX8" s="660"/>
      <c r="CY8" s="661"/>
      <c r="CZ8" s="662">
        <v>29.6</v>
      </c>
      <c r="DA8" s="662"/>
      <c r="DB8" s="662"/>
      <c r="DC8" s="662"/>
      <c r="DD8" s="668">
        <v>27694</v>
      </c>
      <c r="DE8" s="660"/>
      <c r="DF8" s="660"/>
      <c r="DG8" s="660"/>
      <c r="DH8" s="660"/>
      <c r="DI8" s="660"/>
      <c r="DJ8" s="660"/>
      <c r="DK8" s="660"/>
      <c r="DL8" s="660"/>
      <c r="DM8" s="660"/>
      <c r="DN8" s="660"/>
      <c r="DO8" s="660"/>
      <c r="DP8" s="661"/>
      <c r="DQ8" s="668">
        <v>1260862</v>
      </c>
      <c r="DR8" s="660"/>
      <c r="DS8" s="660"/>
      <c r="DT8" s="660"/>
      <c r="DU8" s="660"/>
      <c r="DV8" s="660"/>
      <c r="DW8" s="660"/>
      <c r="DX8" s="660"/>
      <c r="DY8" s="660"/>
      <c r="DZ8" s="660"/>
      <c r="EA8" s="660"/>
      <c r="EB8" s="660"/>
      <c r="EC8" s="669"/>
    </row>
    <row r="9" spans="2:143" ht="11.25" customHeight="1" x14ac:dyDescent="0.2">
      <c r="B9" s="656" t="s">
        <v>229</v>
      </c>
      <c r="C9" s="657"/>
      <c r="D9" s="657"/>
      <c r="E9" s="657"/>
      <c r="F9" s="657"/>
      <c r="G9" s="657"/>
      <c r="H9" s="657"/>
      <c r="I9" s="657"/>
      <c r="J9" s="657"/>
      <c r="K9" s="657"/>
      <c r="L9" s="657"/>
      <c r="M9" s="657"/>
      <c r="N9" s="657"/>
      <c r="O9" s="657"/>
      <c r="P9" s="657"/>
      <c r="Q9" s="658"/>
      <c r="R9" s="659">
        <v>10330</v>
      </c>
      <c r="S9" s="660"/>
      <c r="T9" s="660"/>
      <c r="U9" s="660"/>
      <c r="V9" s="660"/>
      <c r="W9" s="660"/>
      <c r="X9" s="660"/>
      <c r="Y9" s="661"/>
      <c r="Z9" s="662">
        <v>0.1</v>
      </c>
      <c r="AA9" s="662"/>
      <c r="AB9" s="662"/>
      <c r="AC9" s="662"/>
      <c r="AD9" s="663">
        <v>10330</v>
      </c>
      <c r="AE9" s="663"/>
      <c r="AF9" s="663"/>
      <c r="AG9" s="663"/>
      <c r="AH9" s="663"/>
      <c r="AI9" s="663"/>
      <c r="AJ9" s="663"/>
      <c r="AK9" s="663"/>
      <c r="AL9" s="664">
        <v>0.2</v>
      </c>
      <c r="AM9" s="665"/>
      <c r="AN9" s="665"/>
      <c r="AO9" s="666"/>
      <c r="AP9" s="656" t="s">
        <v>230</v>
      </c>
      <c r="AQ9" s="657"/>
      <c r="AR9" s="657"/>
      <c r="AS9" s="657"/>
      <c r="AT9" s="657"/>
      <c r="AU9" s="657"/>
      <c r="AV9" s="657"/>
      <c r="AW9" s="657"/>
      <c r="AX9" s="657"/>
      <c r="AY9" s="657"/>
      <c r="AZ9" s="657"/>
      <c r="BA9" s="657"/>
      <c r="BB9" s="657"/>
      <c r="BC9" s="657"/>
      <c r="BD9" s="657"/>
      <c r="BE9" s="657"/>
      <c r="BF9" s="658"/>
      <c r="BG9" s="659">
        <v>463400</v>
      </c>
      <c r="BH9" s="660"/>
      <c r="BI9" s="660"/>
      <c r="BJ9" s="660"/>
      <c r="BK9" s="660"/>
      <c r="BL9" s="660"/>
      <c r="BM9" s="660"/>
      <c r="BN9" s="661"/>
      <c r="BO9" s="662">
        <v>26.4</v>
      </c>
      <c r="BP9" s="662"/>
      <c r="BQ9" s="662"/>
      <c r="BR9" s="662"/>
      <c r="BS9" s="663" t="s">
        <v>122</v>
      </c>
      <c r="BT9" s="663"/>
      <c r="BU9" s="663"/>
      <c r="BV9" s="663"/>
      <c r="BW9" s="663"/>
      <c r="BX9" s="663"/>
      <c r="BY9" s="663"/>
      <c r="BZ9" s="663"/>
      <c r="CA9" s="663"/>
      <c r="CB9" s="667"/>
      <c r="CD9" s="656" t="s">
        <v>231</v>
      </c>
      <c r="CE9" s="657"/>
      <c r="CF9" s="657"/>
      <c r="CG9" s="657"/>
      <c r="CH9" s="657"/>
      <c r="CI9" s="657"/>
      <c r="CJ9" s="657"/>
      <c r="CK9" s="657"/>
      <c r="CL9" s="657"/>
      <c r="CM9" s="657"/>
      <c r="CN9" s="657"/>
      <c r="CO9" s="657"/>
      <c r="CP9" s="657"/>
      <c r="CQ9" s="658"/>
      <c r="CR9" s="659">
        <v>699614</v>
      </c>
      <c r="CS9" s="660"/>
      <c r="CT9" s="660"/>
      <c r="CU9" s="660"/>
      <c r="CV9" s="660"/>
      <c r="CW9" s="660"/>
      <c r="CX9" s="660"/>
      <c r="CY9" s="661"/>
      <c r="CZ9" s="662">
        <v>10.1</v>
      </c>
      <c r="DA9" s="662"/>
      <c r="DB9" s="662"/>
      <c r="DC9" s="662"/>
      <c r="DD9" s="668">
        <v>141211</v>
      </c>
      <c r="DE9" s="660"/>
      <c r="DF9" s="660"/>
      <c r="DG9" s="660"/>
      <c r="DH9" s="660"/>
      <c r="DI9" s="660"/>
      <c r="DJ9" s="660"/>
      <c r="DK9" s="660"/>
      <c r="DL9" s="660"/>
      <c r="DM9" s="660"/>
      <c r="DN9" s="660"/>
      <c r="DO9" s="660"/>
      <c r="DP9" s="661"/>
      <c r="DQ9" s="668">
        <v>513716</v>
      </c>
      <c r="DR9" s="660"/>
      <c r="DS9" s="660"/>
      <c r="DT9" s="660"/>
      <c r="DU9" s="660"/>
      <c r="DV9" s="660"/>
      <c r="DW9" s="660"/>
      <c r="DX9" s="660"/>
      <c r="DY9" s="660"/>
      <c r="DZ9" s="660"/>
      <c r="EA9" s="660"/>
      <c r="EB9" s="660"/>
      <c r="EC9" s="669"/>
    </row>
    <row r="10" spans="2:143" ht="11.25" customHeight="1" x14ac:dyDescent="0.2">
      <c r="B10" s="656" t="s">
        <v>232</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233</v>
      </c>
      <c r="AQ10" s="657"/>
      <c r="AR10" s="657"/>
      <c r="AS10" s="657"/>
      <c r="AT10" s="657"/>
      <c r="AU10" s="657"/>
      <c r="AV10" s="657"/>
      <c r="AW10" s="657"/>
      <c r="AX10" s="657"/>
      <c r="AY10" s="657"/>
      <c r="AZ10" s="657"/>
      <c r="BA10" s="657"/>
      <c r="BB10" s="657"/>
      <c r="BC10" s="657"/>
      <c r="BD10" s="657"/>
      <c r="BE10" s="657"/>
      <c r="BF10" s="658"/>
      <c r="BG10" s="659">
        <v>33403</v>
      </c>
      <c r="BH10" s="660"/>
      <c r="BI10" s="660"/>
      <c r="BJ10" s="660"/>
      <c r="BK10" s="660"/>
      <c r="BL10" s="660"/>
      <c r="BM10" s="660"/>
      <c r="BN10" s="661"/>
      <c r="BO10" s="662">
        <v>1.9</v>
      </c>
      <c r="BP10" s="662"/>
      <c r="BQ10" s="662"/>
      <c r="BR10" s="662"/>
      <c r="BS10" s="663" t="s">
        <v>122</v>
      </c>
      <c r="BT10" s="663"/>
      <c r="BU10" s="663"/>
      <c r="BV10" s="663"/>
      <c r="BW10" s="663"/>
      <c r="BX10" s="663"/>
      <c r="BY10" s="663"/>
      <c r="BZ10" s="663"/>
      <c r="CA10" s="663"/>
      <c r="CB10" s="667"/>
      <c r="CD10" s="656" t="s">
        <v>234</v>
      </c>
      <c r="CE10" s="657"/>
      <c r="CF10" s="657"/>
      <c r="CG10" s="657"/>
      <c r="CH10" s="657"/>
      <c r="CI10" s="657"/>
      <c r="CJ10" s="657"/>
      <c r="CK10" s="657"/>
      <c r="CL10" s="657"/>
      <c r="CM10" s="657"/>
      <c r="CN10" s="657"/>
      <c r="CO10" s="657"/>
      <c r="CP10" s="657"/>
      <c r="CQ10" s="658"/>
      <c r="CR10" s="659">
        <v>50451</v>
      </c>
      <c r="CS10" s="660"/>
      <c r="CT10" s="660"/>
      <c r="CU10" s="660"/>
      <c r="CV10" s="660"/>
      <c r="CW10" s="660"/>
      <c r="CX10" s="660"/>
      <c r="CY10" s="661"/>
      <c r="CZ10" s="662">
        <v>0.7</v>
      </c>
      <c r="DA10" s="662"/>
      <c r="DB10" s="662"/>
      <c r="DC10" s="662"/>
      <c r="DD10" s="668" t="s">
        <v>122</v>
      </c>
      <c r="DE10" s="660"/>
      <c r="DF10" s="660"/>
      <c r="DG10" s="660"/>
      <c r="DH10" s="660"/>
      <c r="DI10" s="660"/>
      <c r="DJ10" s="660"/>
      <c r="DK10" s="660"/>
      <c r="DL10" s="660"/>
      <c r="DM10" s="660"/>
      <c r="DN10" s="660"/>
      <c r="DO10" s="660"/>
      <c r="DP10" s="661"/>
      <c r="DQ10" s="668">
        <v>16896</v>
      </c>
      <c r="DR10" s="660"/>
      <c r="DS10" s="660"/>
      <c r="DT10" s="660"/>
      <c r="DU10" s="660"/>
      <c r="DV10" s="660"/>
      <c r="DW10" s="660"/>
      <c r="DX10" s="660"/>
      <c r="DY10" s="660"/>
      <c r="DZ10" s="660"/>
      <c r="EA10" s="660"/>
      <c r="EB10" s="660"/>
      <c r="EC10" s="669"/>
    </row>
    <row r="11" spans="2:143" ht="11.25" customHeight="1" x14ac:dyDescent="0.2">
      <c r="B11" s="656" t="s">
        <v>235</v>
      </c>
      <c r="C11" s="657"/>
      <c r="D11" s="657"/>
      <c r="E11" s="657"/>
      <c r="F11" s="657"/>
      <c r="G11" s="657"/>
      <c r="H11" s="657"/>
      <c r="I11" s="657"/>
      <c r="J11" s="657"/>
      <c r="K11" s="657"/>
      <c r="L11" s="657"/>
      <c r="M11" s="657"/>
      <c r="N11" s="657"/>
      <c r="O11" s="657"/>
      <c r="P11" s="657"/>
      <c r="Q11" s="658"/>
      <c r="R11" s="659">
        <v>331551</v>
      </c>
      <c r="S11" s="660"/>
      <c r="T11" s="660"/>
      <c r="U11" s="660"/>
      <c r="V11" s="660"/>
      <c r="W11" s="660"/>
      <c r="X11" s="660"/>
      <c r="Y11" s="661"/>
      <c r="Z11" s="664">
        <v>4.5999999999999996</v>
      </c>
      <c r="AA11" s="665"/>
      <c r="AB11" s="665"/>
      <c r="AC11" s="671"/>
      <c r="AD11" s="668">
        <v>331551</v>
      </c>
      <c r="AE11" s="660"/>
      <c r="AF11" s="660"/>
      <c r="AG11" s="660"/>
      <c r="AH11" s="660"/>
      <c r="AI11" s="660"/>
      <c r="AJ11" s="660"/>
      <c r="AK11" s="661"/>
      <c r="AL11" s="664">
        <v>7.7</v>
      </c>
      <c r="AM11" s="665"/>
      <c r="AN11" s="665"/>
      <c r="AO11" s="666"/>
      <c r="AP11" s="656" t="s">
        <v>236</v>
      </c>
      <c r="AQ11" s="657"/>
      <c r="AR11" s="657"/>
      <c r="AS11" s="657"/>
      <c r="AT11" s="657"/>
      <c r="AU11" s="657"/>
      <c r="AV11" s="657"/>
      <c r="AW11" s="657"/>
      <c r="AX11" s="657"/>
      <c r="AY11" s="657"/>
      <c r="AZ11" s="657"/>
      <c r="BA11" s="657"/>
      <c r="BB11" s="657"/>
      <c r="BC11" s="657"/>
      <c r="BD11" s="657"/>
      <c r="BE11" s="657"/>
      <c r="BF11" s="658"/>
      <c r="BG11" s="659">
        <v>24797</v>
      </c>
      <c r="BH11" s="660"/>
      <c r="BI11" s="660"/>
      <c r="BJ11" s="660"/>
      <c r="BK11" s="660"/>
      <c r="BL11" s="660"/>
      <c r="BM11" s="660"/>
      <c r="BN11" s="661"/>
      <c r="BO11" s="662">
        <v>1.4</v>
      </c>
      <c r="BP11" s="662"/>
      <c r="BQ11" s="662"/>
      <c r="BR11" s="662"/>
      <c r="BS11" s="663" t="s">
        <v>122</v>
      </c>
      <c r="BT11" s="663"/>
      <c r="BU11" s="663"/>
      <c r="BV11" s="663"/>
      <c r="BW11" s="663"/>
      <c r="BX11" s="663"/>
      <c r="BY11" s="663"/>
      <c r="BZ11" s="663"/>
      <c r="CA11" s="663"/>
      <c r="CB11" s="667"/>
      <c r="CD11" s="656" t="s">
        <v>237</v>
      </c>
      <c r="CE11" s="657"/>
      <c r="CF11" s="657"/>
      <c r="CG11" s="657"/>
      <c r="CH11" s="657"/>
      <c r="CI11" s="657"/>
      <c r="CJ11" s="657"/>
      <c r="CK11" s="657"/>
      <c r="CL11" s="657"/>
      <c r="CM11" s="657"/>
      <c r="CN11" s="657"/>
      <c r="CO11" s="657"/>
      <c r="CP11" s="657"/>
      <c r="CQ11" s="658"/>
      <c r="CR11" s="659">
        <v>201610</v>
      </c>
      <c r="CS11" s="660"/>
      <c r="CT11" s="660"/>
      <c r="CU11" s="660"/>
      <c r="CV11" s="660"/>
      <c r="CW11" s="660"/>
      <c r="CX11" s="660"/>
      <c r="CY11" s="661"/>
      <c r="CZ11" s="662">
        <v>2.9</v>
      </c>
      <c r="DA11" s="662"/>
      <c r="DB11" s="662"/>
      <c r="DC11" s="662"/>
      <c r="DD11" s="668">
        <v>36017</v>
      </c>
      <c r="DE11" s="660"/>
      <c r="DF11" s="660"/>
      <c r="DG11" s="660"/>
      <c r="DH11" s="660"/>
      <c r="DI11" s="660"/>
      <c r="DJ11" s="660"/>
      <c r="DK11" s="660"/>
      <c r="DL11" s="660"/>
      <c r="DM11" s="660"/>
      <c r="DN11" s="660"/>
      <c r="DO11" s="660"/>
      <c r="DP11" s="661"/>
      <c r="DQ11" s="668">
        <v>119633</v>
      </c>
      <c r="DR11" s="660"/>
      <c r="DS11" s="660"/>
      <c r="DT11" s="660"/>
      <c r="DU11" s="660"/>
      <c r="DV11" s="660"/>
      <c r="DW11" s="660"/>
      <c r="DX11" s="660"/>
      <c r="DY11" s="660"/>
      <c r="DZ11" s="660"/>
      <c r="EA11" s="660"/>
      <c r="EB11" s="660"/>
      <c r="EC11" s="669"/>
    </row>
    <row r="12" spans="2:143" ht="11.25" customHeight="1" x14ac:dyDescent="0.2">
      <c r="B12" s="656" t="s">
        <v>238</v>
      </c>
      <c r="C12" s="657"/>
      <c r="D12" s="657"/>
      <c r="E12" s="657"/>
      <c r="F12" s="657"/>
      <c r="G12" s="657"/>
      <c r="H12" s="657"/>
      <c r="I12" s="657"/>
      <c r="J12" s="657"/>
      <c r="K12" s="657"/>
      <c r="L12" s="657"/>
      <c r="M12" s="657"/>
      <c r="N12" s="657"/>
      <c r="O12" s="657"/>
      <c r="P12" s="657"/>
      <c r="Q12" s="658"/>
      <c r="R12" s="659">
        <v>19795</v>
      </c>
      <c r="S12" s="660"/>
      <c r="T12" s="660"/>
      <c r="U12" s="660"/>
      <c r="V12" s="660"/>
      <c r="W12" s="660"/>
      <c r="X12" s="660"/>
      <c r="Y12" s="661"/>
      <c r="Z12" s="662">
        <v>0.3</v>
      </c>
      <c r="AA12" s="662"/>
      <c r="AB12" s="662"/>
      <c r="AC12" s="662"/>
      <c r="AD12" s="663">
        <v>19795</v>
      </c>
      <c r="AE12" s="663"/>
      <c r="AF12" s="663"/>
      <c r="AG12" s="663"/>
      <c r="AH12" s="663"/>
      <c r="AI12" s="663"/>
      <c r="AJ12" s="663"/>
      <c r="AK12" s="663"/>
      <c r="AL12" s="664">
        <v>0.5</v>
      </c>
      <c r="AM12" s="665"/>
      <c r="AN12" s="665"/>
      <c r="AO12" s="666"/>
      <c r="AP12" s="656" t="s">
        <v>239</v>
      </c>
      <c r="AQ12" s="657"/>
      <c r="AR12" s="657"/>
      <c r="AS12" s="657"/>
      <c r="AT12" s="657"/>
      <c r="AU12" s="657"/>
      <c r="AV12" s="657"/>
      <c r="AW12" s="657"/>
      <c r="AX12" s="657"/>
      <c r="AY12" s="657"/>
      <c r="AZ12" s="657"/>
      <c r="BA12" s="657"/>
      <c r="BB12" s="657"/>
      <c r="BC12" s="657"/>
      <c r="BD12" s="657"/>
      <c r="BE12" s="657"/>
      <c r="BF12" s="658"/>
      <c r="BG12" s="659">
        <v>980026</v>
      </c>
      <c r="BH12" s="660"/>
      <c r="BI12" s="660"/>
      <c r="BJ12" s="660"/>
      <c r="BK12" s="660"/>
      <c r="BL12" s="660"/>
      <c r="BM12" s="660"/>
      <c r="BN12" s="661"/>
      <c r="BO12" s="662">
        <v>55.9</v>
      </c>
      <c r="BP12" s="662"/>
      <c r="BQ12" s="662"/>
      <c r="BR12" s="662"/>
      <c r="BS12" s="663" t="s">
        <v>122</v>
      </c>
      <c r="BT12" s="663"/>
      <c r="BU12" s="663"/>
      <c r="BV12" s="663"/>
      <c r="BW12" s="663"/>
      <c r="BX12" s="663"/>
      <c r="BY12" s="663"/>
      <c r="BZ12" s="663"/>
      <c r="CA12" s="663"/>
      <c r="CB12" s="667"/>
      <c r="CD12" s="656" t="s">
        <v>240</v>
      </c>
      <c r="CE12" s="657"/>
      <c r="CF12" s="657"/>
      <c r="CG12" s="657"/>
      <c r="CH12" s="657"/>
      <c r="CI12" s="657"/>
      <c r="CJ12" s="657"/>
      <c r="CK12" s="657"/>
      <c r="CL12" s="657"/>
      <c r="CM12" s="657"/>
      <c r="CN12" s="657"/>
      <c r="CO12" s="657"/>
      <c r="CP12" s="657"/>
      <c r="CQ12" s="658"/>
      <c r="CR12" s="659">
        <v>167866</v>
      </c>
      <c r="CS12" s="660"/>
      <c r="CT12" s="660"/>
      <c r="CU12" s="660"/>
      <c r="CV12" s="660"/>
      <c r="CW12" s="660"/>
      <c r="CX12" s="660"/>
      <c r="CY12" s="661"/>
      <c r="CZ12" s="662">
        <v>2.4</v>
      </c>
      <c r="DA12" s="662"/>
      <c r="DB12" s="662"/>
      <c r="DC12" s="662"/>
      <c r="DD12" s="668" t="s">
        <v>122</v>
      </c>
      <c r="DE12" s="660"/>
      <c r="DF12" s="660"/>
      <c r="DG12" s="660"/>
      <c r="DH12" s="660"/>
      <c r="DI12" s="660"/>
      <c r="DJ12" s="660"/>
      <c r="DK12" s="660"/>
      <c r="DL12" s="660"/>
      <c r="DM12" s="660"/>
      <c r="DN12" s="660"/>
      <c r="DO12" s="660"/>
      <c r="DP12" s="661"/>
      <c r="DQ12" s="668">
        <v>119466</v>
      </c>
      <c r="DR12" s="660"/>
      <c r="DS12" s="660"/>
      <c r="DT12" s="660"/>
      <c r="DU12" s="660"/>
      <c r="DV12" s="660"/>
      <c r="DW12" s="660"/>
      <c r="DX12" s="660"/>
      <c r="DY12" s="660"/>
      <c r="DZ12" s="660"/>
      <c r="EA12" s="660"/>
      <c r="EB12" s="660"/>
      <c r="EC12" s="669"/>
    </row>
    <row r="13" spans="2:143" ht="11.25" customHeight="1" x14ac:dyDescent="0.2">
      <c r="B13" s="656" t="s">
        <v>241</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242</v>
      </c>
      <c r="AQ13" s="657"/>
      <c r="AR13" s="657"/>
      <c r="AS13" s="657"/>
      <c r="AT13" s="657"/>
      <c r="AU13" s="657"/>
      <c r="AV13" s="657"/>
      <c r="AW13" s="657"/>
      <c r="AX13" s="657"/>
      <c r="AY13" s="657"/>
      <c r="AZ13" s="657"/>
      <c r="BA13" s="657"/>
      <c r="BB13" s="657"/>
      <c r="BC13" s="657"/>
      <c r="BD13" s="657"/>
      <c r="BE13" s="657"/>
      <c r="BF13" s="658"/>
      <c r="BG13" s="659">
        <v>977027</v>
      </c>
      <c r="BH13" s="660"/>
      <c r="BI13" s="660"/>
      <c r="BJ13" s="660"/>
      <c r="BK13" s="660"/>
      <c r="BL13" s="660"/>
      <c r="BM13" s="660"/>
      <c r="BN13" s="661"/>
      <c r="BO13" s="662">
        <v>55.7</v>
      </c>
      <c r="BP13" s="662"/>
      <c r="BQ13" s="662"/>
      <c r="BR13" s="662"/>
      <c r="BS13" s="663" t="s">
        <v>122</v>
      </c>
      <c r="BT13" s="663"/>
      <c r="BU13" s="663"/>
      <c r="BV13" s="663"/>
      <c r="BW13" s="663"/>
      <c r="BX13" s="663"/>
      <c r="BY13" s="663"/>
      <c r="BZ13" s="663"/>
      <c r="CA13" s="663"/>
      <c r="CB13" s="667"/>
      <c r="CD13" s="656" t="s">
        <v>243</v>
      </c>
      <c r="CE13" s="657"/>
      <c r="CF13" s="657"/>
      <c r="CG13" s="657"/>
      <c r="CH13" s="657"/>
      <c r="CI13" s="657"/>
      <c r="CJ13" s="657"/>
      <c r="CK13" s="657"/>
      <c r="CL13" s="657"/>
      <c r="CM13" s="657"/>
      <c r="CN13" s="657"/>
      <c r="CO13" s="657"/>
      <c r="CP13" s="657"/>
      <c r="CQ13" s="658"/>
      <c r="CR13" s="659">
        <v>711254</v>
      </c>
      <c r="CS13" s="660"/>
      <c r="CT13" s="660"/>
      <c r="CU13" s="660"/>
      <c r="CV13" s="660"/>
      <c r="CW13" s="660"/>
      <c r="CX13" s="660"/>
      <c r="CY13" s="661"/>
      <c r="CZ13" s="662">
        <v>10.3</v>
      </c>
      <c r="DA13" s="662"/>
      <c r="DB13" s="662"/>
      <c r="DC13" s="662"/>
      <c r="DD13" s="668">
        <v>202810</v>
      </c>
      <c r="DE13" s="660"/>
      <c r="DF13" s="660"/>
      <c r="DG13" s="660"/>
      <c r="DH13" s="660"/>
      <c r="DI13" s="660"/>
      <c r="DJ13" s="660"/>
      <c r="DK13" s="660"/>
      <c r="DL13" s="660"/>
      <c r="DM13" s="660"/>
      <c r="DN13" s="660"/>
      <c r="DO13" s="660"/>
      <c r="DP13" s="661"/>
      <c r="DQ13" s="668">
        <v>541871</v>
      </c>
      <c r="DR13" s="660"/>
      <c r="DS13" s="660"/>
      <c r="DT13" s="660"/>
      <c r="DU13" s="660"/>
      <c r="DV13" s="660"/>
      <c r="DW13" s="660"/>
      <c r="DX13" s="660"/>
      <c r="DY13" s="660"/>
      <c r="DZ13" s="660"/>
      <c r="EA13" s="660"/>
      <c r="EB13" s="660"/>
      <c r="EC13" s="669"/>
    </row>
    <row r="14" spans="2:143" ht="11.25" customHeight="1" x14ac:dyDescent="0.2">
      <c r="B14" s="656" t="s">
        <v>244</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245</v>
      </c>
      <c r="AQ14" s="657"/>
      <c r="AR14" s="657"/>
      <c r="AS14" s="657"/>
      <c r="AT14" s="657"/>
      <c r="AU14" s="657"/>
      <c r="AV14" s="657"/>
      <c r="AW14" s="657"/>
      <c r="AX14" s="657"/>
      <c r="AY14" s="657"/>
      <c r="AZ14" s="657"/>
      <c r="BA14" s="657"/>
      <c r="BB14" s="657"/>
      <c r="BC14" s="657"/>
      <c r="BD14" s="657"/>
      <c r="BE14" s="657"/>
      <c r="BF14" s="658"/>
      <c r="BG14" s="659">
        <v>41095</v>
      </c>
      <c r="BH14" s="660"/>
      <c r="BI14" s="660"/>
      <c r="BJ14" s="660"/>
      <c r="BK14" s="660"/>
      <c r="BL14" s="660"/>
      <c r="BM14" s="660"/>
      <c r="BN14" s="661"/>
      <c r="BO14" s="662">
        <v>2.2999999999999998</v>
      </c>
      <c r="BP14" s="662"/>
      <c r="BQ14" s="662"/>
      <c r="BR14" s="662"/>
      <c r="BS14" s="663" t="s">
        <v>122</v>
      </c>
      <c r="BT14" s="663"/>
      <c r="BU14" s="663"/>
      <c r="BV14" s="663"/>
      <c r="BW14" s="663"/>
      <c r="BX14" s="663"/>
      <c r="BY14" s="663"/>
      <c r="BZ14" s="663"/>
      <c r="CA14" s="663"/>
      <c r="CB14" s="667"/>
      <c r="CD14" s="656" t="s">
        <v>246</v>
      </c>
      <c r="CE14" s="657"/>
      <c r="CF14" s="657"/>
      <c r="CG14" s="657"/>
      <c r="CH14" s="657"/>
      <c r="CI14" s="657"/>
      <c r="CJ14" s="657"/>
      <c r="CK14" s="657"/>
      <c r="CL14" s="657"/>
      <c r="CM14" s="657"/>
      <c r="CN14" s="657"/>
      <c r="CO14" s="657"/>
      <c r="CP14" s="657"/>
      <c r="CQ14" s="658"/>
      <c r="CR14" s="659">
        <v>292752</v>
      </c>
      <c r="CS14" s="660"/>
      <c r="CT14" s="660"/>
      <c r="CU14" s="660"/>
      <c r="CV14" s="660"/>
      <c r="CW14" s="660"/>
      <c r="CX14" s="660"/>
      <c r="CY14" s="661"/>
      <c r="CZ14" s="662">
        <v>4.2</v>
      </c>
      <c r="DA14" s="662"/>
      <c r="DB14" s="662"/>
      <c r="DC14" s="662"/>
      <c r="DD14" s="668">
        <v>37735</v>
      </c>
      <c r="DE14" s="660"/>
      <c r="DF14" s="660"/>
      <c r="DG14" s="660"/>
      <c r="DH14" s="660"/>
      <c r="DI14" s="660"/>
      <c r="DJ14" s="660"/>
      <c r="DK14" s="660"/>
      <c r="DL14" s="660"/>
      <c r="DM14" s="660"/>
      <c r="DN14" s="660"/>
      <c r="DO14" s="660"/>
      <c r="DP14" s="661"/>
      <c r="DQ14" s="668">
        <v>260853</v>
      </c>
      <c r="DR14" s="660"/>
      <c r="DS14" s="660"/>
      <c r="DT14" s="660"/>
      <c r="DU14" s="660"/>
      <c r="DV14" s="660"/>
      <c r="DW14" s="660"/>
      <c r="DX14" s="660"/>
      <c r="DY14" s="660"/>
      <c r="DZ14" s="660"/>
      <c r="EA14" s="660"/>
      <c r="EB14" s="660"/>
      <c r="EC14" s="669"/>
    </row>
    <row r="15" spans="2:143" ht="11.25" customHeight="1" x14ac:dyDescent="0.2">
      <c r="B15" s="656" t="s">
        <v>247</v>
      </c>
      <c r="C15" s="657"/>
      <c r="D15" s="657"/>
      <c r="E15" s="657"/>
      <c r="F15" s="657"/>
      <c r="G15" s="657"/>
      <c r="H15" s="657"/>
      <c r="I15" s="657"/>
      <c r="J15" s="657"/>
      <c r="K15" s="657"/>
      <c r="L15" s="657"/>
      <c r="M15" s="657"/>
      <c r="N15" s="657"/>
      <c r="O15" s="657"/>
      <c r="P15" s="657"/>
      <c r="Q15" s="658"/>
      <c r="R15" s="659">
        <v>7607</v>
      </c>
      <c r="S15" s="660"/>
      <c r="T15" s="660"/>
      <c r="U15" s="660"/>
      <c r="V15" s="660"/>
      <c r="W15" s="660"/>
      <c r="X15" s="660"/>
      <c r="Y15" s="661"/>
      <c r="Z15" s="662">
        <v>0.1</v>
      </c>
      <c r="AA15" s="662"/>
      <c r="AB15" s="662"/>
      <c r="AC15" s="662"/>
      <c r="AD15" s="663">
        <v>7607</v>
      </c>
      <c r="AE15" s="663"/>
      <c r="AF15" s="663"/>
      <c r="AG15" s="663"/>
      <c r="AH15" s="663"/>
      <c r="AI15" s="663"/>
      <c r="AJ15" s="663"/>
      <c r="AK15" s="663"/>
      <c r="AL15" s="664">
        <v>0.2</v>
      </c>
      <c r="AM15" s="665"/>
      <c r="AN15" s="665"/>
      <c r="AO15" s="666"/>
      <c r="AP15" s="656" t="s">
        <v>248</v>
      </c>
      <c r="AQ15" s="657"/>
      <c r="AR15" s="657"/>
      <c r="AS15" s="657"/>
      <c r="AT15" s="657"/>
      <c r="AU15" s="657"/>
      <c r="AV15" s="657"/>
      <c r="AW15" s="657"/>
      <c r="AX15" s="657"/>
      <c r="AY15" s="657"/>
      <c r="AZ15" s="657"/>
      <c r="BA15" s="657"/>
      <c r="BB15" s="657"/>
      <c r="BC15" s="657"/>
      <c r="BD15" s="657"/>
      <c r="BE15" s="657"/>
      <c r="BF15" s="658"/>
      <c r="BG15" s="659">
        <v>89652</v>
      </c>
      <c r="BH15" s="660"/>
      <c r="BI15" s="660"/>
      <c r="BJ15" s="660"/>
      <c r="BK15" s="660"/>
      <c r="BL15" s="660"/>
      <c r="BM15" s="660"/>
      <c r="BN15" s="661"/>
      <c r="BO15" s="662">
        <v>5.0999999999999996</v>
      </c>
      <c r="BP15" s="662"/>
      <c r="BQ15" s="662"/>
      <c r="BR15" s="662"/>
      <c r="BS15" s="663" t="s">
        <v>122</v>
      </c>
      <c r="BT15" s="663"/>
      <c r="BU15" s="663"/>
      <c r="BV15" s="663"/>
      <c r="BW15" s="663"/>
      <c r="BX15" s="663"/>
      <c r="BY15" s="663"/>
      <c r="BZ15" s="663"/>
      <c r="CA15" s="663"/>
      <c r="CB15" s="667"/>
      <c r="CD15" s="656" t="s">
        <v>249</v>
      </c>
      <c r="CE15" s="657"/>
      <c r="CF15" s="657"/>
      <c r="CG15" s="657"/>
      <c r="CH15" s="657"/>
      <c r="CI15" s="657"/>
      <c r="CJ15" s="657"/>
      <c r="CK15" s="657"/>
      <c r="CL15" s="657"/>
      <c r="CM15" s="657"/>
      <c r="CN15" s="657"/>
      <c r="CO15" s="657"/>
      <c r="CP15" s="657"/>
      <c r="CQ15" s="658"/>
      <c r="CR15" s="659">
        <v>678797</v>
      </c>
      <c r="CS15" s="660"/>
      <c r="CT15" s="660"/>
      <c r="CU15" s="660"/>
      <c r="CV15" s="660"/>
      <c r="CW15" s="660"/>
      <c r="CX15" s="660"/>
      <c r="CY15" s="661"/>
      <c r="CZ15" s="662">
        <v>9.8000000000000007</v>
      </c>
      <c r="DA15" s="662"/>
      <c r="DB15" s="662"/>
      <c r="DC15" s="662"/>
      <c r="DD15" s="668">
        <v>31121</v>
      </c>
      <c r="DE15" s="660"/>
      <c r="DF15" s="660"/>
      <c r="DG15" s="660"/>
      <c r="DH15" s="660"/>
      <c r="DI15" s="660"/>
      <c r="DJ15" s="660"/>
      <c r="DK15" s="660"/>
      <c r="DL15" s="660"/>
      <c r="DM15" s="660"/>
      <c r="DN15" s="660"/>
      <c r="DO15" s="660"/>
      <c r="DP15" s="661"/>
      <c r="DQ15" s="668">
        <v>610891</v>
      </c>
      <c r="DR15" s="660"/>
      <c r="DS15" s="660"/>
      <c r="DT15" s="660"/>
      <c r="DU15" s="660"/>
      <c r="DV15" s="660"/>
      <c r="DW15" s="660"/>
      <c r="DX15" s="660"/>
      <c r="DY15" s="660"/>
      <c r="DZ15" s="660"/>
      <c r="EA15" s="660"/>
      <c r="EB15" s="660"/>
      <c r="EC15" s="669"/>
    </row>
    <row r="16" spans="2:143" ht="11.25" customHeight="1" x14ac:dyDescent="0.2">
      <c r="B16" s="656" t="s">
        <v>250</v>
      </c>
      <c r="C16" s="657"/>
      <c r="D16" s="657"/>
      <c r="E16" s="657"/>
      <c r="F16" s="657"/>
      <c r="G16" s="657"/>
      <c r="H16" s="657"/>
      <c r="I16" s="657"/>
      <c r="J16" s="657"/>
      <c r="K16" s="657"/>
      <c r="L16" s="657"/>
      <c r="M16" s="657"/>
      <c r="N16" s="657"/>
      <c r="O16" s="657"/>
      <c r="P16" s="657"/>
      <c r="Q16" s="658"/>
      <c r="R16" s="659">
        <v>26671</v>
      </c>
      <c r="S16" s="660"/>
      <c r="T16" s="660"/>
      <c r="U16" s="660"/>
      <c r="V16" s="660"/>
      <c r="W16" s="660"/>
      <c r="X16" s="660"/>
      <c r="Y16" s="661"/>
      <c r="Z16" s="662">
        <v>0.4</v>
      </c>
      <c r="AA16" s="662"/>
      <c r="AB16" s="662"/>
      <c r="AC16" s="662"/>
      <c r="AD16" s="663">
        <v>26671</v>
      </c>
      <c r="AE16" s="663"/>
      <c r="AF16" s="663"/>
      <c r="AG16" s="663"/>
      <c r="AH16" s="663"/>
      <c r="AI16" s="663"/>
      <c r="AJ16" s="663"/>
      <c r="AK16" s="663"/>
      <c r="AL16" s="664">
        <v>0.6</v>
      </c>
      <c r="AM16" s="665"/>
      <c r="AN16" s="665"/>
      <c r="AO16" s="666"/>
      <c r="AP16" s="656" t="s">
        <v>251</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252</v>
      </c>
      <c r="CE16" s="657"/>
      <c r="CF16" s="657"/>
      <c r="CG16" s="657"/>
      <c r="CH16" s="657"/>
      <c r="CI16" s="657"/>
      <c r="CJ16" s="657"/>
      <c r="CK16" s="657"/>
      <c r="CL16" s="657"/>
      <c r="CM16" s="657"/>
      <c r="CN16" s="657"/>
      <c r="CO16" s="657"/>
      <c r="CP16" s="657"/>
      <c r="CQ16" s="658"/>
      <c r="CR16" s="659">
        <v>22837</v>
      </c>
      <c r="CS16" s="660"/>
      <c r="CT16" s="660"/>
      <c r="CU16" s="660"/>
      <c r="CV16" s="660"/>
      <c r="CW16" s="660"/>
      <c r="CX16" s="660"/>
      <c r="CY16" s="661"/>
      <c r="CZ16" s="662">
        <v>0.3</v>
      </c>
      <c r="DA16" s="662"/>
      <c r="DB16" s="662"/>
      <c r="DC16" s="662"/>
      <c r="DD16" s="668" t="s">
        <v>122</v>
      </c>
      <c r="DE16" s="660"/>
      <c r="DF16" s="660"/>
      <c r="DG16" s="660"/>
      <c r="DH16" s="660"/>
      <c r="DI16" s="660"/>
      <c r="DJ16" s="660"/>
      <c r="DK16" s="660"/>
      <c r="DL16" s="660"/>
      <c r="DM16" s="660"/>
      <c r="DN16" s="660"/>
      <c r="DO16" s="660"/>
      <c r="DP16" s="661"/>
      <c r="DQ16" s="668">
        <v>22837</v>
      </c>
      <c r="DR16" s="660"/>
      <c r="DS16" s="660"/>
      <c r="DT16" s="660"/>
      <c r="DU16" s="660"/>
      <c r="DV16" s="660"/>
      <c r="DW16" s="660"/>
      <c r="DX16" s="660"/>
      <c r="DY16" s="660"/>
      <c r="DZ16" s="660"/>
      <c r="EA16" s="660"/>
      <c r="EB16" s="660"/>
      <c r="EC16" s="669"/>
    </row>
    <row r="17" spans="2:133" ht="11.25" customHeight="1" x14ac:dyDescent="0.2">
      <c r="B17" s="656" t="s">
        <v>253</v>
      </c>
      <c r="C17" s="657"/>
      <c r="D17" s="657"/>
      <c r="E17" s="657"/>
      <c r="F17" s="657"/>
      <c r="G17" s="657"/>
      <c r="H17" s="657"/>
      <c r="I17" s="657"/>
      <c r="J17" s="657"/>
      <c r="K17" s="657"/>
      <c r="L17" s="657"/>
      <c r="M17" s="657"/>
      <c r="N17" s="657"/>
      <c r="O17" s="657"/>
      <c r="P17" s="657"/>
      <c r="Q17" s="658"/>
      <c r="R17" s="659">
        <v>64910</v>
      </c>
      <c r="S17" s="660"/>
      <c r="T17" s="660"/>
      <c r="U17" s="660"/>
      <c r="V17" s="660"/>
      <c r="W17" s="660"/>
      <c r="X17" s="660"/>
      <c r="Y17" s="661"/>
      <c r="Z17" s="662">
        <v>0.9</v>
      </c>
      <c r="AA17" s="662"/>
      <c r="AB17" s="662"/>
      <c r="AC17" s="662"/>
      <c r="AD17" s="663">
        <v>64910</v>
      </c>
      <c r="AE17" s="663"/>
      <c r="AF17" s="663"/>
      <c r="AG17" s="663"/>
      <c r="AH17" s="663"/>
      <c r="AI17" s="663"/>
      <c r="AJ17" s="663"/>
      <c r="AK17" s="663"/>
      <c r="AL17" s="664">
        <v>1.5</v>
      </c>
      <c r="AM17" s="665"/>
      <c r="AN17" s="665"/>
      <c r="AO17" s="666"/>
      <c r="AP17" s="656" t="s">
        <v>254</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255</v>
      </c>
      <c r="CE17" s="657"/>
      <c r="CF17" s="657"/>
      <c r="CG17" s="657"/>
      <c r="CH17" s="657"/>
      <c r="CI17" s="657"/>
      <c r="CJ17" s="657"/>
      <c r="CK17" s="657"/>
      <c r="CL17" s="657"/>
      <c r="CM17" s="657"/>
      <c r="CN17" s="657"/>
      <c r="CO17" s="657"/>
      <c r="CP17" s="657"/>
      <c r="CQ17" s="658"/>
      <c r="CR17" s="659">
        <v>508812</v>
      </c>
      <c r="CS17" s="660"/>
      <c r="CT17" s="660"/>
      <c r="CU17" s="660"/>
      <c r="CV17" s="660"/>
      <c r="CW17" s="660"/>
      <c r="CX17" s="660"/>
      <c r="CY17" s="661"/>
      <c r="CZ17" s="662">
        <v>7.3</v>
      </c>
      <c r="DA17" s="662"/>
      <c r="DB17" s="662"/>
      <c r="DC17" s="662"/>
      <c r="DD17" s="668" t="s">
        <v>122</v>
      </c>
      <c r="DE17" s="660"/>
      <c r="DF17" s="660"/>
      <c r="DG17" s="660"/>
      <c r="DH17" s="660"/>
      <c r="DI17" s="660"/>
      <c r="DJ17" s="660"/>
      <c r="DK17" s="660"/>
      <c r="DL17" s="660"/>
      <c r="DM17" s="660"/>
      <c r="DN17" s="660"/>
      <c r="DO17" s="660"/>
      <c r="DP17" s="661"/>
      <c r="DQ17" s="668">
        <v>496994</v>
      </c>
      <c r="DR17" s="660"/>
      <c r="DS17" s="660"/>
      <c r="DT17" s="660"/>
      <c r="DU17" s="660"/>
      <c r="DV17" s="660"/>
      <c r="DW17" s="660"/>
      <c r="DX17" s="660"/>
      <c r="DY17" s="660"/>
      <c r="DZ17" s="660"/>
      <c r="EA17" s="660"/>
      <c r="EB17" s="660"/>
      <c r="EC17" s="669"/>
    </row>
    <row r="18" spans="2:133" ht="11.25" customHeight="1" x14ac:dyDescent="0.2">
      <c r="B18" s="656" t="s">
        <v>256</v>
      </c>
      <c r="C18" s="657"/>
      <c r="D18" s="657"/>
      <c r="E18" s="657"/>
      <c r="F18" s="657"/>
      <c r="G18" s="657"/>
      <c r="H18" s="657"/>
      <c r="I18" s="657"/>
      <c r="J18" s="657"/>
      <c r="K18" s="657"/>
      <c r="L18" s="657"/>
      <c r="M18" s="657"/>
      <c r="N18" s="657"/>
      <c r="O18" s="657"/>
      <c r="P18" s="657"/>
      <c r="Q18" s="658"/>
      <c r="R18" s="659">
        <v>12386</v>
      </c>
      <c r="S18" s="660"/>
      <c r="T18" s="660"/>
      <c r="U18" s="660"/>
      <c r="V18" s="660"/>
      <c r="W18" s="660"/>
      <c r="X18" s="660"/>
      <c r="Y18" s="661"/>
      <c r="Z18" s="662">
        <v>0.2</v>
      </c>
      <c r="AA18" s="662"/>
      <c r="AB18" s="662"/>
      <c r="AC18" s="662"/>
      <c r="AD18" s="663">
        <v>12386</v>
      </c>
      <c r="AE18" s="663"/>
      <c r="AF18" s="663"/>
      <c r="AG18" s="663"/>
      <c r="AH18" s="663"/>
      <c r="AI18" s="663"/>
      <c r="AJ18" s="663"/>
      <c r="AK18" s="663"/>
      <c r="AL18" s="664">
        <v>0.3</v>
      </c>
      <c r="AM18" s="665"/>
      <c r="AN18" s="665"/>
      <c r="AO18" s="666"/>
      <c r="AP18" s="656" t="s">
        <v>257</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258</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2">
      <c r="B19" s="656" t="s">
        <v>259</v>
      </c>
      <c r="C19" s="657"/>
      <c r="D19" s="657"/>
      <c r="E19" s="657"/>
      <c r="F19" s="657"/>
      <c r="G19" s="657"/>
      <c r="H19" s="657"/>
      <c r="I19" s="657"/>
      <c r="J19" s="657"/>
      <c r="K19" s="657"/>
      <c r="L19" s="657"/>
      <c r="M19" s="657"/>
      <c r="N19" s="657"/>
      <c r="O19" s="657"/>
      <c r="P19" s="657"/>
      <c r="Q19" s="658"/>
      <c r="R19" s="659">
        <v>52524</v>
      </c>
      <c r="S19" s="660"/>
      <c r="T19" s="660"/>
      <c r="U19" s="660"/>
      <c r="V19" s="660"/>
      <c r="W19" s="660"/>
      <c r="X19" s="660"/>
      <c r="Y19" s="661"/>
      <c r="Z19" s="662">
        <v>0.7</v>
      </c>
      <c r="AA19" s="662"/>
      <c r="AB19" s="662"/>
      <c r="AC19" s="662"/>
      <c r="AD19" s="663">
        <v>52524</v>
      </c>
      <c r="AE19" s="663"/>
      <c r="AF19" s="663"/>
      <c r="AG19" s="663"/>
      <c r="AH19" s="663"/>
      <c r="AI19" s="663"/>
      <c r="AJ19" s="663"/>
      <c r="AK19" s="663"/>
      <c r="AL19" s="664">
        <v>1.2</v>
      </c>
      <c r="AM19" s="665"/>
      <c r="AN19" s="665"/>
      <c r="AO19" s="666"/>
      <c r="AP19" s="656" t="s">
        <v>260</v>
      </c>
      <c r="AQ19" s="657"/>
      <c r="AR19" s="657"/>
      <c r="AS19" s="657"/>
      <c r="AT19" s="657"/>
      <c r="AU19" s="657"/>
      <c r="AV19" s="657"/>
      <c r="AW19" s="657"/>
      <c r="AX19" s="657"/>
      <c r="AY19" s="657"/>
      <c r="AZ19" s="657"/>
      <c r="BA19" s="657"/>
      <c r="BB19" s="657"/>
      <c r="BC19" s="657"/>
      <c r="BD19" s="657"/>
      <c r="BE19" s="657"/>
      <c r="BF19" s="658"/>
      <c r="BG19" s="659">
        <v>103947</v>
      </c>
      <c r="BH19" s="660"/>
      <c r="BI19" s="660"/>
      <c r="BJ19" s="660"/>
      <c r="BK19" s="660"/>
      <c r="BL19" s="660"/>
      <c r="BM19" s="660"/>
      <c r="BN19" s="661"/>
      <c r="BO19" s="662">
        <v>5.9</v>
      </c>
      <c r="BP19" s="662"/>
      <c r="BQ19" s="662"/>
      <c r="BR19" s="662"/>
      <c r="BS19" s="663" t="s">
        <v>122</v>
      </c>
      <c r="BT19" s="663"/>
      <c r="BU19" s="663"/>
      <c r="BV19" s="663"/>
      <c r="BW19" s="663"/>
      <c r="BX19" s="663"/>
      <c r="BY19" s="663"/>
      <c r="BZ19" s="663"/>
      <c r="CA19" s="663"/>
      <c r="CB19" s="667"/>
      <c r="CD19" s="656" t="s">
        <v>261</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2">
      <c r="B20" s="672" t="s">
        <v>262</v>
      </c>
      <c r="C20" s="673"/>
      <c r="D20" s="673"/>
      <c r="E20" s="673"/>
      <c r="F20" s="673"/>
      <c r="G20" s="673"/>
      <c r="H20" s="673"/>
      <c r="I20" s="673"/>
      <c r="J20" s="673"/>
      <c r="K20" s="673"/>
      <c r="L20" s="673"/>
      <c r="M20" s="673"/>
      <c r="N20" s="673"/>
      <c r="O20" s="673"/>
      <c r="P20" s="673"/>
      <c r="Q20" s="674"/>
      <c r="R20" s="659" t="s">
        <v>122</v>
      </c>
      <c r="S20" s="660"/>
      <c r="T20" s="660"/>
      <c r="U20" s="660"/>
      <c r="V20" s="660"/>
      <c r="W20" s="660"/>
      <c r="X20" s="660"/>
      <c r="Y20" s="661"/>
      <c r="Z20" s="662" t="s">
        <v>122</v>
      </c>
      <c r="AA20" s="662"/>
      <c r="AB20" s="662"/>
      <c r="AC20" s="662"/>
      <c r="AD20" s="663" t="s">
        <v>122</v>
      </c>
      <c r="AE20" s="663"/>
      <c r="AF20" s="663"/>
      <c r="AG20" s="663"/>
      <c r="AH20" s="663"/>
      <c r="AI20" s="663"/>
      <c r="AJ20" s="663"/>
      <c r="AK20" s="663"/>
      <c r="AL20" s="664" t="s">
        <v>122</v>
      </c>
      <c r="AM20" s="665"/>
      <c r="AN20" s="665"/>
      <c r="AO20" s="666"/>
      <c r="AP20" s="656" t="s">
        <v>263</v>
      </c>
      <c r="AQ20" s="657"/>
      <c r="AR20" s="657"/>
      <c r="AS20" s="657"/>
      <c r="AT20" s="657"/>
      <c r="AU20" s="657"/>
      <c r="AV20" s="657"/>
      <c r="AW20" s="657"/>
      <c r="AX20" s="657"/>
      <c r="AY20" s="657"/>
      <c r="AZ20" s="657"/>
      <c r="BA20" s="657"/>
      <c r="BB20" s="657"/>
      <c r="BC20" s="657"/>
      <c r="BD20" s="657"/>
      <c r="BE20" s="657"/>
      <c r="BF20" s="658"/>
      <c r="BG20" s="659">
        <v>103947</v>
      </c>
      <c r="BH20" s="660"/>
      <c r="BI20" s="660"/>
      <c r="BJ20" s="660"/>
      <c r="BK20" s="660"/>
      <c r="BL20" s="660"/>
      <c r="BM20" s="660"/>
      <c r="BN20" s="661"/>
      <c r="BO20" s="662">
        <v>5.9</v>
      </c>
      <c r="BP20" s="662"/>
      <c r="BQ20" s="662"/>
      <c r="BR20" s="662"/>
      <c r="BS20" s="663" t="s">
        <v>122</v>
      </c>
      <c r="BT20" s="663"/>
      <c r="BU20" s="663"/>
      <c r="BV20" s="663"/>
      <c r="BW20" s="663"/>
      <c r="BX20" s="663"/>
      <c r="BY20" s="663"/>
      <c r="BZ20" s="663"/>
      <c r="CA20" s="663"/>
      <c r="CB20" s="667"/>
      <c r="CD20" s="656" t="s">
        <v>264</v>
      </c>
      <c r="CE20" s="657"/>
      <c r="CF20" s="657"/>
      <c r="CG20" s="657"/>
      <c r="CH20" s="657"/>
      <c r="CI20" s="657"/>
      <c r="CJ20" s="657"/>
      <c r="CK20" s="657"/>
      <c r="CL20" s="657"/>
      <c r="CM20" s="657"/>
      <c r="CN20" s="657"/>
      <c r="CO20" s="657"/>
      <c r="CP20" s="657"/>
      <c r="CQ20" s="658"/>
      <c r="CR20" s="659">
        <v>6938872</v>
      </c>
      <c r="CS20" s="660"/>
      <c r="CT20" s="660"/>
      <c r="CU20" s="660"/>
      <c r="CV20" s="660"/>
      <c r="CW20" s="660"/>
      <c r="CX20" s="660"/>
      <c r="CY20" s="661"/>
      <c r="CZ20" s="662">
        <v>100</v>
      </c>
      <c r="DA20" s="662"/>
      <c r="DB20" s="662"/>
      <c r="DC20" s="662"/>
      <c r="DD20" s="668">
        <v>503985</v>
      </c>
      <c r="DE20" s="660"/>
      <c r="DF20" s="660"/>
      <c r="DG20" s="660"/>
      <c r="DH20" s="660"/>
      <c r="DI20" s="660"/>
      <c r="DJ20" s="660"/>
      <c r="DK20" s="660"/>
      <c r="DL20" s="660"/>
      <c r="DM20" s="660"/>
      <c r="DN20" s="660"/>
      <c r="DO20" s="660"/>
      <c r="DP20" s="661"/>
      <c r="DQ20" s="668">
        <v>5216519</v>
      </c>
      <c r="DR20" s="660"/>
      <c r="DS20" s="660"/>
      <c r="DT20" s="660"/>
      <c r="DU20" s="660"/>
      <c r="DV20" s="660"/>
      <c r="DW20" s="660"/>
      <c r="DX20" s="660"/>
      <c r="DY20" s="660"/>
      <c r="DZ20" s="660"/>
      <c r="EA20" s="660"/>
      <c r="EB20" s="660"/>
      <c r="EC20" s="669"/>
    </row>
    <row r="21" spans="2:133" ht="11.25" customHeight="1" x14ac:dyDescent="0.2">
      <c r="B21" s="656" t="s">
        <v>265</v>
      </c>
      <c r="C21" s="657"/>
      <c r="D21" s="657"/>
      <c r="E21" s="657"/>
      <c r="F21" s="657"/>
      <c r="G21" s="657"/>
      <c r="H21" s="657"/>
      <c r="I21" s="657"/>
      <c r="J21" s="657"/>
      <c r="K21" s="657"/>
      <c r="L21" s="657"/>
      <c r="M21" s="657"/>
      <c r="N21" s="657"/>
      <c r="O21" s="657"/>
      <c r="P21" s="657"/>
      <c r="Q21" s="658"/>
      <c r="R21" s="659">
        <v>2209985</v>
      </c>
      <c r="S21" s="660"/>
      <c r="T21" s="660"/>
      <c r="U21" s="660"/>
      <c r="V21" s="660"/>
      <c r="W21" s="660"/>
      <c r="X21" s="660"/>
      <c r="Y21" s="661"/>
      <c r="Z21" s="662">
        <v>30.4</v>
      </c>
      <c r="AA21" s="662"/>
      <c r="AB21" s="662"/>
      <c r="AC21" s="662"/>
      <c r="AD21" s="663">
        <v>2051415</v>
      </c>
      <c r="AE21" s="663"/>
      <c r="AF21" s="663"/>
      <c r="AG21" s="663"/>
      <c r="AH21" s="663"/>
      <c r="AI21" s="663"/>
      <c r="AJ21" s="663"/>
      <c r="AK21" s="663"/>
      <c r="AL21" s="664">
        <v>47.7</v>
      </c>
      <c r="AM21" s="665"/>
      <c r="AN21" s="665"/>
      <c r="AO21" s="666"/>
      <c r="AP21" s="656" t="s">
        <v>266</v>
      </c>
      <c r="AQ21" s="675"/>
      <c r="AR21" s="675"/>
      <c r="AS21" s="675"/>
      <c r="AT21" s="675"/>
      <c r="AU21" s="675"/>
      <c r="AV21" s="675"/>
      <c r="AW21" s="675"/>
      <c r="AX21" s="675"/>
      <c r="AY21" s="675"/>
      <c r="AZ21" s="675"/>
      <c r="BA21" s="675"/>
      <c r="BB21" s="675"/>
      <c r="BC21" s="675"/>
      <c r="BD21" s="675"/>
      <c r="BE21" s="675"/>
      <c r="BF21" s="676"/>
      <c r="BG21" s="659">
        <v>34127</v>
      </c>
      <c r="BH21" s="660"/>
      <c r="BI21" s="660"/>
      <c r="BJ21" s="660"/>
      <c r="BK21" s="660"/>
      <c r="BL21" s="660"/>
      <c r="BM21" s="660"/>
      <c r="BN21" s="661"/>
      <c r="BO21" s="662">
        <v>1.9</v>
      </c>
      <c r="BP21" s="662"/>
      <c r="BQ21" s="662"/>
      <c r="BR21" s="662"/>
      <c r="BS21" s="663" t="s">
        <v>122</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2">
      <c r="B22" s="656" t="s">
        <v>267</v>
      </c>
      <c r="C22" s="657"/>
      <c r="D22" s="657"/>
      <c r="E22" s="657"/>
      <c r="F22" s="657"/>
      <c r="G22" s="657"/>
      <c r="H22" s="657"/>
      <c r="I22" s="657"/>
      <c r="J22" s="657"/>
      <c r="K22" s="657"/>
      <c r="L22" s="657"/>
      <c r="M22" s="657"/>
      <c r="N22" s="657"/>
      <c r="O22" s="657"/>
      <c r="P22" s="657"/>
      <c r="Q22" s="658"/>
      <c r="R22" s="659">
        <v>2051415</v>
      </c>
      <c r="S22" s="660"/>
      <c r="T22" s="660"/>
      <c r="U22" s="660"/>
      <c r="V22" s="660"/>
      <c r="W22" s="660"/>
      <c r="X22" s="660"/>
      <c r="Y22" s="661"/>
      <c r="Z22" s="662">
        <v>28.3</v>
      </c>
      <c r="AA22" s="662"/>
      <c r="AB22" s="662"/>
      <c r="AC22" s="662"/>
      <c r="AD22" s="663">
        <v>2051415</v>
      </c>
      <c r="AE22" s="663"/>
      <c r="AF22" s="663"/>
      <c r="AG22" s="663"/>
      <c r="AH22" s="663"/>
      <c r="AI22" s="663"/>
      <c r="AJ22" s="663"/>
      <c r="AK22" s="663"/>
      <c r="AL22" s="664">
        <v>47.7</v>
      </c>
      <c r="AM22" s="665"/>
      <c r="AN22" s="665"/>
      <c r="AO22" s="666"/>
      <c r="AP22" s="656" t="s">
        <v>268</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269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2">
      <c r="B23" s="656" t="s">
        <v>270</v>
      </c>
      <c r="C23" s="657"/>
      <c r="D23" s="657"/>
      <c r="E23" s="657"/>
      <c r="F23" s="657"/>
      <c r="G23" s="657"/>
      <c r="H23" s="657"/>
      <c r="I23" s="657"/>
      <c r="J23" s="657"/>
      <c r="K23" s="657"/>
      <c r="L23" s="657"/>
      <c r="M23" s="657"/>
      <c r="N23" s="657"/>
      <c r="O23" s="657"/>
      <c r="P23" s="657"/>
      <c r="Q23" s="658"/>
      <c r="R23" s="659">
        <v>151784</v>
      </c>
      <c r="S23" s="660"/>
      <c r="T23" s="660"/>
      <c r="U23" s="660"/>
      <c r="V23" s="660"/>
      <c r="W23" s="660"/>
      <c r="X23" s="660"/>
      <c r="Y23" s="661"/>
      <c r="Z23" s="662">
        <v>2.1</v>
      </c>
      <c r="AA23" s="662"/>
      <c r="AB23" s="662"/>
      <c r="AC23" s="662"/>
      <c r="AD23" s="663" t="s">
        <v>122</v>
      </c>
      <c r="AE23" s="663"/>
      <c r="AF23" s="663"/>
      <c r="AG23" s="663"/>
      <c r="AH23" s="663"/>
      <c r="AI23" s="663"/>
      <c r="AJ23" s="663"/>
      <c r="AK23" s="663"/>
      <c r="AL23" s="664" t="s">
        <v>122</v>
      </c>
      <c r="AM23" s="665"/>
      <c r="AN23" s="665"/>
      <c r="AO23" s="666"/>
      <c r="AP23" s="656" t="s">
        <v>271</v>
      </c>
      <c r="AQ23" s="675"/>
      <c r="AR23" s="675"/>
      <c r="AS23" s="675"/>
      <c r="AT23" s="675"/>
      <c r="AU23" s="675"/>
      <c r="AV23" s="675"/>
      <c r="AW23" s="675"/>
      <c r="AX23" s="675"/>
      <c r="AY23" s="675"/>
      <c r="AZ23" s="675"/>
      <c r="BA23" s="675"/>
      <c r="BB23" s="675"/>
      <c r="BC23" s="675"/>
      <c r="BD23" s="675"/>
      <c r="BE23" s="675"/>
      <c r="BF23" s="676"/>
      <c r="BG23" s="659">
        <v>69820</v>
      </c>
      <c r="BH23" s="660"/>
      <c r="BI23" s="660"/>
      <c r="BJ23" s="660"/>
      <c r="BK23" s="660"/>
      <c r="BL23" s="660"/>
      <c r="BM23" s="660"/>
      <c r="BN23" s="661"/>
      <c r="BO23" s="662">
        <v>4</v>
      </c>
      <c r="BP23" s="662"/>
      <c r="BQ23" s="662"/>
      <c r="BR23" s="662"/>
      <c r="BS23" s="663" t="s">
        <v>122</v>
      </c>
      <c r="BT23" s="663"/>
      <c r="BU23" s="663"/>
      <c r="BV23" s="663"/>
      <c r="BW23" s="663"/>
      <c r="BX23" s="663"/>
      <c r="BY23" s="663"/>
      <c r="BZ23" s="663"/>
      <c r="CA23" s="663"/>
      <c r="CB23" s="667"/>
      <c r="CD23" s="641" t="s">
        <v>211</v>
      </c>
      <c r="CE23" s="642"/>
      <c r="CF23" s="642"/>
      <c r="CG23" s="642"/>
      <c r="CH23" s="642"/>
      <c r="CI23" s="642"/>
      <c r="CJ23" s="642"/>
      <c r="CK23" s="642"/>
      <c r="CL23" s="642"/>
      <c r="CM23" s="642"/>
      <c r="CN23" s="642"/>
      <c r="CO23" s="642"/>
      <c r="CP23" s="642"/>
      <c r="CQ23" s="643"/>
      <c r="CR23" s="641" t="s">
        <v>272</v>
      </c>
      <c r="CS23" s="642"/>
      <c r="CT23" s="642"/>
      <c r="CU23" s="642"/>
      <c r="CV23" s="642"/>
      <c r="CW23" s="642"/>
      <c r="CX23" s="642"/>
      <c r="CY23" s="643"/>
      <c r="CZ23" s="641" t="s">
        <v>273</v>
      </c>
      <c r="DA23" s="642"/>
      <c r="DB23" s="642"/>
      <c r="DC23" s="643"/>
      <c r="DD23" s="641" t="s">
        <v>274</v>
      </c>
      <c r="DE23" s="642"/>
      <c r="DF23" s="642"/>
      <c r="DG23" s="642"/>
      <c r="DH23" s="642"/>
      <c r="DI23" s="642"/>
      <c r="DJ23" s="642"/>
      <c r="DK23" s="643"/>
      <c r="DL23" s="686" t="s">
        <v>275</v>
      </c>
      <c r="DM23" s="687"/>
      <c r="DN23" s="687"/>
      <c r="DO23" s="687"/>
      <c r="DP23" s="687"/>
      <c r="DQ23" s="687"/>
      <c r="DR23" s="687"/>
      <c r="DS23" s="687"/>
      <c r="DT23" s="687"/>
      <c r="DU23" s="687"/>
      <c r="DV23" s="688"/>
      <c r="DW23" s="641" t="s">
        <v>276</v>
      </c>
      <c r="DX23" s="642"/>
      <c r="DY23" s="642"/>
      <c r="DZ23" s="642"/>
      <c r="EA23" s="642"/>
      <c r="EB23" s="642"/>
      <c r="EC23" s="643"/>
    </row>
    <row r="24" spans="2:133" ht="11.25" customHeight="1" x14ac:dyDescent="0.2">
      <c r="B24" s="656" t="s">
        <v>277</v>
      </c>
      <c r="C24" s="657"/>
      <c r="D24" s="657"/>
      <c r="E24" s="657"/>
      <c r="F24" s="657"/>
      <c r="G24" s="657"/>
      <c r="H24" s="657"/>
      <c r="I24" s="657"/>
      <c r="J24" s="657"/>
      <c r="K24" s="657"/>
      <c r="L24" s="657"/>
      <c r="M24" s="657"/>
      <c r="N24" s="657"/>
      <c r="O24" s="657"/>
      <c r="P24" s="657"/>
      <c r="Q24" s="658"/>
      <c r="R24" s="659">
        <v>6786</v>
      </c>
      <c r="S24" s="660"/>
      <c r="T24" s="660"/>
      <c r="U24" s="660"/>
      <c r="V24" s="660"/>
      <c r="W24" s="660"/>
      <c r="X24" s="660"/>
      <c r="Y24" s="661"/>
      <c r="Z24" s="662">
        <v>0.1</v>
      </c>
      <c r="AA24" s="662"/>
      <c r="AB24" s="662"/>
      <c r="AC24" s="662"/>
      <c r="AD24" s="663" t="s">
        <v>122</v>
      </c>
      <c r="AE24" s="663"/>
      <c r="AF24" s="663"/>
      <c r="AG24" s="663"/>
      <c r="AH24" s="663"/>
      <c r="AI24" s="663"/>
      <c r="AJ24" s="663"/>
      <c r="AK24" s="663"/>
      <c r="AL24" s="664" t="s">
        <v>122</v>
      </c>
      <c r="AM24" s="665"/>
      <c r="AN24" s="665"/>
      <c r="AO24" s="666"/>
      <c r="AP24" s="656" t="s">
        <v>278</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279</v>
      </c>
      <c r="CE24" s="646"/>
      <c r="CF24" s="646"/>
      <c r="CG24" s="646"/>
      <c r="CH24" s="646"/>
      <c r="CI24" s="646"/>
      <c r="CJ24" s="646"/>
      <c r="CK24" s="646"/>
      <c r="CL24" s="646"/>
      <c r="CM24" s="646"/>
      <c r="CN24" s="646"/>
      <c r="CO24" s="646"/>
      <c r="CP24" s="646"/>
      <c r="CQ24" s="647"/>
      <c r="CR24" s="648">
        <v>2524290</v>
      </c>
      <c r="CS24" s="649"/>
      <c r="CT24" s="649"/>
      <c r="CU24" s="649"/>
      <c r="CV24" s="649"/>
      <c r="CW24" s="649"/>
      <c r="CX24" s="649"/>
      <c r="CY24" s="650"/>
      <c r="CZ24" s="653">
        <v>36.4</v>
      </c>
      <c r="DA24" s="654"/>
      <c r="DB24" s="654"/>
      <c r="DC24" s="670"/>
      <c r="DD24" s="689">
        <v>1928425</v>
      </c>
      <c r="DE24" s="649"/>
      <c r="DF24" s="649"/>
      <c r="DG24" s="649"/>
      <c r="DH24" s="649"/>
      <c r="DI24" s="649"/>
      <c r="DJ24" s="649"/>
      <c r="DK24" s="650"/>
      <c r="DL24" s="689">
        <v>1736032</v>
      </c>
      <c r="DM24" s="649"/>
      <c r="DN24" s="649"/>
      <c r="DO24" s="649"/>
      <c r="DP24" s="649"/>
      <c r="DQ24" s="649"/>
      <c r="DR24" s="649"/>
      <c r="DS24" s="649"/>
      <c r="DT24" s="649"/>
      <c r="DU24" s="649"/>
      <c r="DV24" s="650"/>
      <c r="DW24" s="653">
        <v>40.200000000000003</v>
      </c>
      <c r="DX24" s="654"/>
      <c r="DY24" s="654"/>
      <c r="DZ24" s="654"/>
      <c r="EA24" s="654"/>
      <c r="EB24" s="654"/>
      <c r="EC24" s="655"/>
    </row>
    <row r="25" spans="2:133" ht="11.25" customHeight="1" x14ac:dyDescent="0.2">
      <c r="B25" s="656" t="s">
        <v>280</v>
      </c>
      <c r="C25" s="657"/>
      <c r="D25" s="657"/>
      <c r="E25" s="657"/>
      <c r="F25" s="657"/>
      <c r="G25" s="657"/>
      <c r="H25" s="657"/>
      <c r="I25" s="657"/>
      <c r="J25" s="657"/>
      <c r="K25" s="657"/>
      <c r="L25" s="657"/>
      <c r="M25" s="657"/>
      <c r="N25" s="657"/>
      <c r="O25" s="657"/>
      <c r="P25" s="657"/>
      <c r="Q25" s="658"/>
      <c r="R25" s="659">
        <v>4489266</v>
      </c>
      <c r="S25" s="660"/>
      <c r="T25" s="660"/>
      <c r="U25" s="660"/>
      <c r="V25" s="660"/>
      <c r="W25" s="660"/>
      <c r="X25" s="660"/>
      <c r="Y25" s="661"/>
      <c r="Z25" s="662">
        <v>61.8</v>
      </c>
      <c r="AA25" s="662"/>
      <c r="AB25" s="662"/>
      <c r="AC25" s="662"/>
      <c r="AD25" s="663">
        <v>4260875</v>
      </c>
      <c r="AE25" s="663"/>
      <c r="AF25" s="663"/>
      <c r="AG25" s="663"/>
      <c r="AH25" s="663"/>
      <c r="AI25" s="663"/>
      <c r="AJ25" s="663"/>
      <c r="AK25" s="663"/>
      <c r="AL25" s="664">
        <v>99</v>
      </c>
      <c r="AM25" s="665"/>
      <c r="AN25" s="665"/>
      <c r="AO25" s="666"/>
      <c r="AP25" s="656" t="s">
        <v>281</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282</v>
      </c>
      <c r="CE25" s="657"/>
      <c r="CF25" s="657"/>
      <c r="CG25" s="657"/>
      <c r="CH25" s="657"/>
      <c r="CI25" s="657"/>
      <c r="CJ25" s="657"/>
      <c r="CK25" s="657"/>
      <c r="CL25" s="657"/>
      <c r="CM25" s="657"/>
      <c r="CN25" s="657"/>
      <c r="CO25" s="657"/>
      <c r="CP25" s="657"/>
      <c r="CQ25" s="658"/>
      <c r="CR25" s="659">
        <v>1281210</v>
      </c>
      <c r="CS25" s="692"/>
      <c r="CT25" s="692"/>
      <c r="CU25" s="692"/>
      <c r="CV25" s="692"/>
      <c r="CW25" s="692"/>
      <c r="CX25" s="692"/>
      <c r="CY25" s="693"/>
      <c r="CZ25" s="664">
        <v>18.5</v>
      </c>
      <c r="DA25" s="690"/>
      <c r="DB25" s="690"/>
      <c r="DC25" s="694"/>
      <c r="DD25" s="668">
        <v>1206011</v>
      </c>
      <c r="DE25" s="692"/>
      <c r="DF25" s="692"/>
      <c r="DG25" s="692"/>
      <c r="DH25" s="692"/>
      <c r="DI25" s="692"/>
      <c r="DJ25" s="692"/>
      <c r="DK25" s="693"/>
      <c r="DL25" s="668">
        <v>1077887</v>
      </c>
      <c r="DM25" s="692"/>
      <c r="DN25" s="692"/>
      <c r="DO25" s="692"/>
      <c r="DP25" s="692"/>
      <c r="DQ25" s="692"/>
      <c r="DR25" s="692"/>
      <c r="DS25" s="692"/>
      <c r="DT25" s="692"/>
      <c r="DU25" s="692"/>
      <c r="DV25" s="693"/>
      <c r="DW25" s="664">
        <v>25</v>
      </c>
      <c r="DX25" s="690"/>
      <c r="DY25" s="690"/>
      <c r="DZ25" s="690"/>
      <c r="EA25" s="690"/>
      <c r="EB25" s="690"/>
      <c r="EC25" s="691"/>
    </row>
    <row r="26" spans="2:133" ht="11.25" customHeight="1" x14ac:dyDescent="0.2">
      <c r="B26" s="656" t="s">
        <v>283</v>
      </c>
      <c r="C26" s="657"/>
      <c r="D26" s="657"/>
      <c r="E26" s="657"/>
      <c r="F26" s="657"/>
      <c r="G26" s="657"/>
      <c r="H26" s="657"/>
      <c r="I26" s="657"/>
      <c r="J26" s="657"/>
      <c r="K26" s="657"/>
      <c r="L26" s="657"/>
      <c r="M26" s="657"/>
      <c r="N26" s="657"/>
      <c r="O26" s="657"/>
      <c r="P26" s="657"/>
      <c r="Q26" s="658"/>
      <c r="R26" s="659">
        <v>1472</v>
      </c>
      <c r="S26" s="660"/>
      <c r="T26" s="660"/>
      <c r="U26" s="660"/>
      <c r="V26" s="660"/>
      <c r="W26" s="660"/>
      <c r="X26" s="660"/>
      <c r="Y26" s="661"/>
      <c r="Z26" s="662">
        <v>0</v>
      </c>
      <c r="AA26" s="662"/>
      <c r="AB26" s="662"/>
      <c r="AC26" s="662"/>
      <c r="AD26" s="663">
        <v>1472</v>
      </c>
      <c r="AE26" s="663"/>
      <c r="AF26" s="663"/>
      <c r="AG26" s="663"/>
      <c r="AH26" s="663"/>
      <c r="AI26" s="663"/>
      <c r="AJ26" s="663"/>
      <c r="AK26" s="663"/>
      <c r="AL26" s="664">
        <v>0</v>
      </c>
      <c r="AM26" s="665"/>
      <c r="AN26" s="665"/>
      <c r="AO26" s="666"/>
      <c r="AP26" s="656" t="s">
        <v>284</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285</v>
      </c>
      <c r="CE26" s="657"/>
      <c r="CF26" s="657"/>
      <c r="CG26" s="657"/>
      <c r="CH26" s="657"/>
      <c r="CI26" s="657"/>
      <c r="CJ26" s="657"/>
      <c r="CK26" s="657"/>
      <c r="CL26" s="657"/>
      <c r="CM26" s="657"/>
      <c r="CN26" s="657"/>
      <c r="CO26" s="657"/>
      <c r="CP26" s="657"/>
      <c r="CQ26" s="658"/>
      <c r="CR26" s="659">
        <v>779118</v>
      </c>
      <c r="CS26" s="660"/>
      <c r="CT26" s="660"/>
      <c r="CU26" s="660"/>
      <c r="CV26" s="660"/>
      <c r="CW26" s="660"/>
      <c r="CX26" s="660"/>
      <c r="CY26" s="661"/>
      <c r="CZ26" s="664">
        <v>11.2</v>
      </c>
      <c r="DA26" s="690"/>
      <c r="DB26" s="690"/>
      <c r="DC26" s="694"/>
      <c r="DD26" s="668">
        <v>718517</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90"/>
      <c r="DY26" s="690"/>
      <c r="DZ26" s="690"/>
      <c r="EA26" s="690"/>
      <c r="EB26" s="690"/>
      <c r="EC26" s="691"/>
    </row>
    <row r="27" spans="2:133" ht="11.25" customHeight="1" x14ac:dyDescent="0.2">
      <c r="B27" s="656" t="s">
        <v>286</v>
      </c>
      <c r="C27" s="657"/>
      <c r="D27" s="657"/>
      <c r="E27" s="657"/>
      <c r="F27" s="657"/>
      <c r="G27" s="657"/>
      <c r="H27" s="657"/>
      <c r="I27" s="657"/>
      <c r="J27" s="657"/>
      <c r="K27" s="657"/>
      <c r="L27" s="657"/>
      <c r="M27" s="657"/>
      <c r="N27" s="657"/>
      <c r="O27" s="657"/>
      <c r="P27" s="657"/>
      <c r="Q27" s="658"/>
      <c r="R27" s="659">
        <v>1176</v>
      </c>
      <c r="S27" s="660"/>
      <c r="T27" s="660"/>
      <c r="U27" s="660"/>
      <c r="V27" s="660"/>
      <c r="W27" s="660"/>
      <c r="X27" s="660"/>
      <c r="Y27" s="661"/>
      <c r="Z27" s="662">
        <v>0</v>
      </c>
      <c r="AA27" s="662"/>
      <c r="AB27" s="662"/>
      <c r="AC27" s="662"/>
      <c r="AD27" s="663">
        <v>136</v>
      </c>
      <c r="AE27" s="663"/>
      <c r="AF27" s="663"/>
      <c r="AG27" s="663"/>
      <c r="AH27" s="663"/>
      <c r="AI27" s="663"/>
      <c r="AJ27" s="663"/>
      <c r="AK27" s="663"/>
      <c r="AL27" s="664">
        <v>0</v>
      </c>
      <c r="AM27" s="665"/>
      <c r="AN27" s="665"/>
      <c r="AO27" s="666"/>
      <c r="AP27" s="656" t="s">
        <v>287</v>
      </c>
      <c r="AQ27" s="657"/>
      <c r="AR27" s="657"/>
      <c r="AS27" s="657"/>
      <c r="AT27" s="657"/>
      <c r="AU27" s="657"/>
      <c r="AV27" s="657"/>
      <c r="AW27" s="657"/>
      <c r="AX27" s="657"/>
      <c r="AY27" s="657"/>
      <c r="AZ27" s="657"/>
      <c r="BA27" s="657"/>
      <c r="BB27" s="657"/>
      <c r="BC27" s="657"/>
      <c r="BD27" s="657"/>
      <c r="BE27" s="657"/>
      <c r="BF27" s="658"/>
      <c r="BG27" s="659">
        <v>1752649</v>
      </c>
      <c r="BH27" s="660"/>
      <c r="BI27" s="660"/>
      <c r="BJ27" s="660"/>
      <c r="BK27" s="660"/>
      <c r="BL27" s="660"/>
      <c r="BM27" s="660"/>
      <c r="BN27" s="661"/>
      <c r="BO27" s="662">
        <v>100</v>
      </c>
      <c r="BP27" s="662"/>
      <c r="BQ27" s="662"/>
      <c r="BR27" s="662"/>
      <c r="BS27" s="663" t="s">
        <v>122</v>
      </c>
      <c r="BT27" s="663"/>
      <c r="BU27" s="663"/>
      <c r="BV27" s="663"/>
      <c r="BW27" s="663"/>
      <c r="BX27" s="663"/>
      <c r="BY27" s="663"/>
      <c r="BZ27" s="663"/>
      <c r="CA27" s="663"/>
      <c r="CB27" s="667"/>
      <c r="CD27" s="656" t="s">
        <v>288</v>
      </c>
      <c r="CE27" s="657"/>
      <c r="CF27" s="657"/>
      <c r="CG27" s="657"/>
      <c r="CH27" s="657"/>
      <c r="CI27" s="657"/>
      <c r="CJ27" s="657"/>
      <c r="CK27" s="657"/>
      <c r="CL27" s="657"/>
      <c r="CM27" s="657"/>
      <c r="CN27" s="657"/>
      <c r="CO27" s="657"/>
      <c r="CP27" s="657"/>
      <c r="CQ27" s="658"/>
      <c r="CR27" s="659">
        <v>734268</v>
      </c>
      <c r="CS27" s="692"/>
      <c r="CT27" s="692"/>
      <c r="CU27" s="692"/>
      <c r="CV27" s="692"/>
      <c r="CW27" s="692"/>
      <c r="CX27" s="692"/>
      <c r="CY27" s="693"/>
      <c r="CZ27" s="664">
        <v>10.6</v>
      </c>
      <c r="DA27" s="690"/>
      <c r="DB27" s="690"/>
      <c r="DC27" s="694"/>
      <c r="DD27" s="668">
        <v>225420</v>
      </c>
      <c r="DE27" s="692"/>
      <c r="DF27" s="692"/>
      <c r="DG27" s="692"/>
      <c r="DH27" s="692"/>
      <c r="DI27" s="692"/>
      <c r="DJ27" s="692"/>
      <c r="DK27" s="693"/>
      <c r="DL27" s="668">
        <v>161151</v>
      </c>
      <c r="DM27" s="692"/>
      <c r="DN27" s="692"/>
      <c r="DO27" s="692"/>
      <c r="DP27" s="692"/>
      <c r="DQ27" s="692"/>
      <c r="DR27" s="692"/>
      <c r="DS27" s="692"/>
      <c r="DT27" s="692"/>
      <c r="DU27" s="692"/>
      <c r="DV27" s="693"/>
      <c r="DW27" s="664">
        <v>3.7</v>
      </c>
      <c r="DX27" s="690"/>
      <c r="DY27" s="690"/>
      <c r="DZ27" s="690"/>
      <c r="EA27" s="690"/>
      <c r="EB27" s="690"/>
      <c r="EC27" s="691"/>
    </row>
    <row r="28" spans="2:133" ht="11.25" customHeight="1" x14ac:dyDescent="0.2">
      <c r="B28" s="656" t="s">
        <v>289</v>
      </c>
      <c r="C28" s="657"/>
      <c r="D28" s="657"/>
      <c r="E28" s="657"/>
      <c r="F28" s="657"/>
      <c r="G28" s="657"/>
      <c r="H28" s="657"/>
      <c r="I28" s="657"/>
      <c r="J28" s="657"/>
      <c r="K28" s="657"/>
      <c r="L28" s="657"/>
      <c r="M28" s="657"/>
      <c r="N28" s="657"/>
      <c r="O28" s="657"/>
      <c r="P28" s="657"/>
      <c r="Q28" s="658"/>
      <c r="R28" s="659">
        <v>63902</v>
      </c>
      <c r="S28" s="660"/>
      <c r="T28" s="660"/>
      <c r="U28" s="660"/>
      <c r="V28" s="660"/>
      <c r="W28" s="660"/>
      <c r="X28" s="660"/>
      <c r="Y28" s="661"/>
      <c r="Z28" s="662">
        <v>0.9</v>
      </c>
      <c r="AA28" s="662"/>
      <c r="AB28" s="662"/>
      <c r="AC28" s="662"/>
      <c r="AD28" s="663">
        <v>6209</v>
      </c>
      <c r="AE28" s="663"/>
      <c r="AF28" s="663"/>
      <c r="AG28" s="663"/>
      <c r="AH28" s="663"/>
      <c r="AI28" s="663"/>
      <c r="AJ28" s="663"/>
      <c r="AK28" s="663"/>
      <c r="AL28" s="664">
        <v>0.1</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290</v>
      </c>
      <c r="CE28" s="657"/>
      <c r="CF28" s="657"/>
      <c r="CG28" s="657"/>
      <c r="CH28" s="657"/>
      <c r="CI28" s="657"/>
      <c r="CJ28" s="657"/>
      <c r="CK28" s="657"/>
      <c r="CL28" s="657"/>
      <c r="CM28" s="657"/>
      <c r="CN28" s="657"/>
      <c r="CO28" s="657"/>
      <c r="CP28" s="657"/>
      <c r="CQ28" s="658"/>
      <c r="CR28" s="659">
        <v>508812</v>
      </c>
      <c r="CS28" s="660"/>
      <c r="CT28" s="660"/>
      <c r="CU28" s="660"/>
      <c r="CV28" s="660"/>
      <c r="CW28" s="660"/>
      <c r="CX28" s="660"/>
      <c r="CY28" s="661"/>
      <c r="CZ28" s="664">
        <v>7.3</v>
      </c>
      <c r="DA28" s="690"/>
      <c r="DB28" s="690"/>
      <c r="DC28" s="694"/>
      <c r="DD28" s="668">
        <v>496994</v>
      </c>
      <c r="DE28" s="660"/>
      <c r="DF28" s="660"/>
      <c r="DG28" s="660"/>
      <c r="DH28" s="660"/>
      <c r="DI28" s="660"/>
      <c r="DJ28" s="660"/>
      <c r="DK28" s="661"/>
      <c r="DL28" s="668">
        <v>496994</v>
      </c>
      <c r="DM28" s="660"/>
      <c r="DN28" s="660"/>
      <c r="DO28" s="660"/>
      <c r="DP28" s="660"/>
      <c r="DQ28" s="660"/>
      <c r="DR28" s="660"/>
      <c r="DS28" s="660"/>
      <c r="DT28" s="660"/>
      <c r="DU28" s="660"/>
      <c r="DV28" s="661"/>
      <c r="DW28" s="664">
        <v>11.5</v>
      </c>
      <c r="DX28" s="690"/>
      <c r="DY28" s="690"/>
      <c r="DZ28" s="690"/>
      <c r="EA28" s="690"/>
      <c r="EB28" s="690"/>
      <c r="EC28" s="691"/>
    </row>
    <row r="29" spans="2:133" ht="11.25" customHeight="1" x14ac:dyDescent="0.2">
      <c r="B29" s="656" t="s">
        <v>291</v>
      </c>
      <c r="C29" s="657"/>
      <c r="D29" s="657"/>
      <c r="E29" s="657"/>
      <c r="F29" s="657"/>
      <c r="G29" s="657"/>
      <c r="H29" s="657"/>
      <c r="I29" s="657"/>
      <c r="J29" s="657"/>
      <c r="K29" s="657"/>
      <c r="L29" s="657"/>
      <c r="M29" s="657"/>
      <c r="N29" s="657"/>
      <c r="O29" s="657"/>
      <c r="P29" s="657"/>
      <c r="Q29" s="658"/>
      <c r="R29" s="659">
        <v>28633</v>
      </c>
      <c r="S29" s="660"/>
      <c r="T29" s="660"/>
      <c r="U29" s="660"/>
      <c r="V29" s="660"/>
      <c r="W29" s="660"/>
      <c r="X29" s="660"/>
      <c r="Y29" s="661"/>
      <c r="Z29" s="662">
        <v>0.4</v>
      </c>
      <c r="AA29" s="662"/>
      <c r="AB29" s="662"/>
      <c r="AC29" s="662"/>
      <c r="AD29" s="663" t="s">
        <v>122</v>
      </c>
      <c r="AE29" s="663"/>
      <c r="AF29" s="663"/>
      <c r="AG29" s="663"/>
      <c r="AH29" s="663"/>
      <c r="AI29" s="663"/>
      <c r="AJ29" s="663"/>
      <c r="AK29" s="663"/>
      <c r="AL29" s="664" t="s">
        <v>122</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292</v>
      </c>
      <c r="CE29" s="696"/>
      <c r="CF29" s="656" t="s">
        <v>66</v>
      </c>
      <c r="CG29" s="657"/>
      <c r="CH29" s="657"/>
      <c r="CI29" s="657"/>
      <c r="CJ29" s="657"/>
      <c r="CK29" s="657"/>
      <c r="CL29" s="657"/>
      <c r="CM29" s="657"/>
      <c r="CN29" s="657"/>
      <c r="CO29" s="657"/>
      <c r="CP29" s="657"/>
      <c r="CQ29" s="658"/>
      <c r="CR29" s="659">
        <v>508803</v>
      </c>
      <c r="CS29" s="692"/>
      <c r="CT29" s="692"/>
      <c r="CU29" s="692"/>
      <c r="CV29" s="692"/>
      <c r="CW29" s="692"/>
      <c r="CX29" s="692"/>
      <c r="CY29" s="693"/>
      <c r="CZ29" s="664">
        <v>7.3</v>
      </c>
      <c r="DA29" s="690"/>
      <c r="DB29" s="690"/>
      <c r="DC29" s="694"/>
      <c r="DD29" s="668">
        <v>496985</v>
      </c>
      <c r="DE29" s="692"/>
      <c r="DF29" s="692"/>
      <c r="DG29" s="692"/>
      <c r="DH29" s="692"/>
      <c r="DI29" s="692"/>
      <c r="DJ29" s="692"/>
      <c r="DK29" s="693"/>
      <c r="DL29" s="668">
        <v>496985</v>
      </c>
      <c r="DM29" s="692"/>
      <c r="DN29" s="692"/>
      <c r="DO29" s="692"/>
      <c r="DP29" s="692"/>
      <c r="DQ29" s="692"/>
      <c r="DR29" s="692"/>
      <c r="DS29" s="692"/>
      <c r="DT29" s="692"/>
      <c r="DU29" s="692"/>
      <c r="DV29" s="693"/>
      <c r="DW29" s="664">
        <v>11.5</v>
      </c>
      <c r="DX29" s="690"/>
      <c r="DY29" s="690"/>
      <c r="DZ29" s="690"/>
      <c r="EA29" s="690"/>
      <c r="EB29" s="690"/>
      <c r="EC29" s="691"/>
    </row>
    <row r="30" spans="2:133" ht="11.25" customHeight="1" x14ac:dyDescent="0.2">
      <c r="B30" s="656" t="s">
        <v>293</v>
      </c>
      <c r="C30" s="657"/>
      <c r="D30" s="657"/>
      <c r="E30" s="657"/>
      <c r="F30" s="657"/>
      <c r="G30" s="657"/>
      <c r="H30" s="657"/>
      <c r="I30" s="657"/>
      <c r="J30" s="657"/>
      <c r="K30" s="657"/>
      <c r="L30" s="657"/>
      <c r="M30" s="657"/>
      <c r="N30" s="657"/>
      <c r="O30" s="657"/>
      <c r="P30" s="657"/>
      <c r="Q30" s="658"/>
      <c r="R30" s="659">
        <v>832301</v>
      </c>
      <c r="S30" s="660"/>
      <c r="T30" s="660"/>
      <c r="U30" s="660"/>
      <c r="V30" s="660"/>
      <c r="W30" s="660"/>
      <c r="X30" s="660"/>
      <c r="Y30" s="661"/>
      <c r="Z30" s="662">
        <v>11.5</v>
      </c>
      <c r="AA30" s="662"/>
      <c r="AB30" s="662"/>
      <c r="AC30" s="662"/>
      <c r="AD30" s="663" t="s">
        <v>122</v>
      </c>
      <c r="AE30" s="663"/>
      <c r="AF30" s="663"/>
      <c r="AG30" s="663"/>
      <c r="AH30" s="663"/>
      <c r="AI30" s="663"/>
      <c r="AJ30" s="663"/>
      <c r="AK30" s="663"/>
      <c r="AL30" s="664" t="s">
        <v>122</v>
      </c>
      <c r="AM30" s="665"/>
      <c r="AN30" s="665"/>
      <c r="AO30" s="666"/>
      <c r="AP30" s="641" t="s">
        <v>211</v>
      </c>
      <c r="AQ30" s="642"/>
      <c r="AR30" s="642"/>
      <c r="AS30" s="642"/>
      <c r="AT30" s="642"/>
      <c r="AU30" s="642"/>
      <c r="AV30" s="642"/>
      <c r="AW30" s="642"/>
      <c r="AX30" s="642"/>
      <c r="AY30" s="642"/>
      <c r="AZ30" s="642"/>
      <c r="BA30" s="642"/>
      <c r="BB30" s="642"/>
      <c r="BC30" s="642"/>
      <c r="BD30" s="642"/>
      <c r="BE30" s="642"/>
      <c r="BF30" s="643"/>
      <c r="BG30" s="641" t="s">
        <v>294</v>
      </c>
      <c r="BH30" s="701"/>
      <c r="BI30" s="701"/>
      <c r="BJ30" s="701"/>
      <c r="BK30" s="701"/>
      <c r="BL30" s="701"/>
      <c r="BM30" s="701"/>
      <c r="BN30" s="701"/>
      <c r="BO30" s="701"/>
      <c r="BP30" s="701"/>
      <c r="BQ30" s="702"/>
      <c r="BR30" s="641" t="s">
        <v>295</v>
      </c>
      <c r="BS30" s="701"/>
      <c r="BT30" s="701"/>
      <c r="BU30" s="701"/>
      <c r="BV30" s="701"/>
      <c r="BW30" s="701"/>
      <c r="BX30" s="701"/>
      <c r="BY30" s="701"/>
      <c r="BZ30" s="701"/>
      <c r="CA30" s="701"/>
      <c r="CB30" s="702"/>
      <c r="CD30" s="697"/>
      <c r="CE30" s="698"/>
      <c r="CF30" s="656" t="s">
        <v>296</v>
      </c>
      <c r="CG30" s="657"/>
      <c r="CH30" s="657"/>
      <c r="CI30" s="657"/>
      <c r="CJ30" s="657"/>
      <c r="CK30" s="657"/>
      <c r="CL30" s="657"/>
      <c r="CM30" s="657"/>
      <c r="CN30" s="657"/>
      <c r="CO30" s="657"/>
      <c r="CP30" s="657"/>
      <c r="CQ30" s="658"/>
      <c r="CR30" s="659">
        <v>481216</v>
      </c>
      <c r="CS30" s="660"/>
      <c r="CT30" s="660"/>
      <c r="CU30" s="660"/>
      <c r="CV30" s="660"/>
      <c r="CW30" s="660"/>
      <c r="CX30" s="660"/>
      <c r="CY30" s="661"/>
      <c r="CZ30" s="664">
        <v>6.9</v>
      </c>
      <c r="DA30" s="690"/>
      <c r="DB30" s="690"/>
      <c r="DC30" s="694"/>
      <c r="DD30" s="668">
        <v>470131</v>
      </c>
      <c r="DE30" s="660"/>
      <c r="DF30" s="660"/>
      <c r="DG30" s="660"/>
      <c r="DH30" s="660"/>
      <c r="DI30" s="660"/>
      <c r="DJ30" s="660"/>
      <c r="DK30" s="661"/>
      <c r="DL30" s="668">
        <v>470131</v>
      </c>
      <c r="DM30" s="660"/>
      <c r="DN30" s="660"/>
      <c r="DO30" s="660"/>
      <c r="DP30" s="660"/>
      <c r="DQ30" s="660"/>
      <c r="DR30" s="660"/>
      <c r="DS30" s="660"/>
      <c r="DT30" s="660"/>
      <c r="DU30" s="660"/>
      <c r="DV30" s="661"/>
      <c r="DW30" s="664">
        <v>10.9</v>
      </c>
      <c r="DX30" s="690"/>
      <c r="DY30" s="690"/>
      <c r="DZ30" s="690"/>
      <c r="EA30" s="690"/>
      <c r="EB30" s="690"/>
      <c r="EC30" s="691"/>
    </row>
    <row r="31" spans="2:133" ht="11.25" customHeight="1" x14ac:dyDescent="0.2">
      <c r="B31" s="672" t="s">
        <v>297</v>
      </c>
      <c r="C31" s="673"/>
      <c r="D31" s="673"/>
      <c r="E31" s="673"/>
      <c r="F31" s="673"/>
      <c r="G31" s="673"/>
      <c r="H31" s="673"/>
      <c r="I31" s="673"/>
      <c r="J31" s="673"/>
      <c r="K31" s="673"/>
      <c r="L31" s="673"/>
      <c r="M31" s="673"/>
      <c r="N31" s="673"/>
      <c r="O31" s="673"/>
      <c r="P31" s="673"/>
      <c r="Q31" s="674"/>
      <c r="R31" s="659">
        <v>18430</v>
      </c>
      <c r="S31" s="660"/>
      <c r="T31" s="660"/>
      <c r="U31" s="660"/>
      <c r="V31" s="660"/>
      <c r="W31" s="660"/>
      <c r="X31" s="660"/>
      <c r="Y31" s="661"/>
      <c r="Z31" s="662">
        <v>0.3</v>
      </c>
      <c r="AA31" s="662"/>
      <c r="AB31" s="662"/>
      <c r="AC31" s="662"/>
      <c r="AD31" s="663">
        <v>18430</v>
      </c>
      <c r="AE31" s="663"/>
      <c r="AF31" s="663"/>
      <c r="AG31" s="663"/>
      <c r="AH31" s="663"/>
      <c r="AI31" s="663"/>
      <c r="AJ31" s="663"/>
      <c r="AK31" s="663"/>
      <c r="AL31" s="664">
        <v>0.4</v>
      </c>
      <c r="AM31" s="665"/>
      <c r="AN31" s="665"/>
      <c r="AO31" s="666"/>
      <c r="AP31" s="705" t="s">
        <v>298</v>
      </c>
      <c r="AQ31" s="706"/>
      <c r="AR31" s="706"/>
      <c r="AS31" s="706"/>
      <c r="AT31" s="711" t="s">
        <v>299</v>
      </c>
      <c r="AU31" s="206"/>
      <c r="AV31" s="206"/>
      <c r="AW31" s="206"/>
      <c r="AX31" s="645" t="s">
        <v>177</v>
      </c>
      <c r="AY31" s="646"/>
      <c r="AZ31" s="646"/>
      <c r="BA31" s="646"/>
      <c r="BB31" s="646"/>
      <c r="BC31" s="646"/>
      <c r="BD31" s="646"/>
      <c r="BE31" s="646"/>
      <c r="BF31" s="647"/>
      <c r="BG31" s="715">
        <v>99.7</v>
      </c>
      <c r="BH31" s="703"/>
      <c r="BI31" s="703"/>
      <c r="BJ31" s="703"/>
      <c r="BK31" s="703"/>
      <c r="BL31" s="703"/>
      <c r="BM31" s="654">
        <v>98.9</v>
      </c>
      <c r="BN31" s="703"/>
      <c r="BO31" s="703"/>
      <c r="BP31" s="703"/>
      <c r="BQ31" s="704"/>
      <c r="BR31" s="715">
        <v>99.6</v>
      </c>
      <c r="BS31" s="703"/>
      <c r="BT31" s="703"/>
      <c r="BU31" s="703"/>
      <c r="BV31" s="703"/>
      <c r="BW31" s="703"/>
      <c r="BX31" s="654">
        <v>98.6</v>
      </c>
      <c r="BY31" s="703"/>
      <c r="BZ31" s="703"/>
      <c r="CA31" s="703"/>
      <c r="CB31" s="704"/>
      <c r="CD31" s="697"/>
      <c r="CE31" s="698"/>
      <c r="CF31" s="656" t="s">
        <v>300</v>
      </c>
      <c r="CG31" s="657"/>
      <c r="CH31" s="657"/>
      <c r="CI31" s="657"/>
      <c r="CJ31" s="657"/>
      <c r="CK31" s="657"/>
      <c r="CL31" s="657"/>
      <c r="CM31" s="657"/>
      <c r="CN31" s="657"/>
      <c r="CO31" s="657"/>
      <c r="CP31" s="657"/>
      <c r="CQ31" s="658"/>
      <c r="CR31" s="659">
        <v>27587</v>
      </c>
      <c r="CS31" s="692"/>
      <c r="CT31" s="692"/>
      <c r="CU31" s="692"/>
      <c r="CV31" s="692"/>
      <c r="CW31" s="692"/>
      <c r="CX31" s="692"/>
      <c r="CY31" s="693"/>
      <c r="CZ31" s="664">
        <v>0.4</v>
      </c>
      <c r="DA31" s="690"/>
      <c r="DB31" s="690"/>
      <c r="DC31" s="694"/>
      <c r="DD31" s="668">
        <v>26854</v>
      </c>
      <c r="DE31" s="692"/>
      <c r="DF31" s="692"/>
      <c r="DG31" s="692"/>
      <c r="DH31" s="692"/>
      <c r="DI31" s="692"/>
      <c r="DJ31" s="692"/>
      <c r="DK31" s="693"/>
      <c r="DL31" s="668">
        <v>26854</v>
      </c>
      <c r="DM31" s="692"/>
      <c r="DN31" s="692"/>
      <c r="DO31" s="692"/>
      <c r="DP31" s="692"/>
      <c r="DQ31" s="692"/>
      <c r="DR31" s="692"/>
      <c r="DS31" s="692"/>
      <c r="DT31" s="692"/>
      <c r="DU31" s="692"/>
      <c r="DV31" s="693"/>
      <c r="DW31" s="664">
        <v>0.6</v>
      </c>
      <c r="DX31" s="690"/>
      <c r="DY31" s="690"/>
      <c r="DZ31" s="690"/>
      <c r="EA31" s="690"/>
      <c r="EB31" s="690"/>
      <c r="EC31" s="691"/>
    </row>
    <row r="32" spans="2:133" ht="11.25" customHeight="1" x14ac:dyDescent="0.2">
      <c r="B32" s="656" t="s">
        <v>301</v>
      </c>
      <c r="C32" s="657"/>
      <c r="D32" s="657"/>
      <c r="E32" s="657"/>
      <c r="F32" s="657"/>
      <c r="G32" s="657"/>
      <c r="H32" s="657"/>
      <c r="I32" s="657"/>
      <c r="J32" s="657"/>
      <c r="K32" s="657"/>
      <c r="L32" s="657"/>
      <c r="M32" s="657"/>
      <c r="N32" s="657"/>
      <c r="O32" s="657"/>
      <c r="P32" s="657"/>
      <c r="Q32" s="658"/>
      <c r="R32" s="659">
        <v>386828</v>
      </c>
      <c r="S32" s="660"/>
      <c r="T32" s="660"/>
      <c r="U32" s="660"/>
      <c r="V32" s="660"/>
      <c r="W32" s="660"/>
      <c r="X32" s="660"/>
      <c r="Y32" s="661"/>
      <c r="Z32" s="662">
        <v>5.3</v>
      </c>
      <c r="AA32" s="662"/>
      <c r="AB32" s="662"/>
      <c r="AC32" s="662"/>
      <c r="AD32" s="663" t="s">
        <v>122</v>
      </c>
      <c r="AE32" s="663"/>
      <c r="AF32" s="663"/>
      <c r="AG32" s="663"/>
      <c r="AH32" s="663"/>
      <c r="AI32" s="663"/>
      <c r="AJ32" s="663"/>
      <c r="AK32" s="663"/>
      <c r="AL32" s="664" t="s">
        <v>122</v>
      </c>
      <c r="AM32" s="665"/>
      <c r="AN32" s="665"/>
      <c r="AO32" s="666"/>
      <c r="AP32" s="707"/>
      <c r="AQ32" s="708"/>
      <c r="AR32" s="708"/>
      <c r="AS32" s="708"/>
      <c r="AT32" s="712"/>
      <c r="AU32" s="202" t="s">
        <v>302</v>
      </c>
      <c r="AX32" s="656" t="s">
        <v>303</v>
      </c>
      <c r="AY32" s="657"/>
      <c r="AZ32" s="657"/>
      <c r="BA32" s="657"/>
      <c r="BB32" s="657"/>
      <c r="BC32" s="657"/>
      <c r="BD32" s="657"/>
      <c r="BE32" s="657"/>
      <c r="BF32" s="658"/>
      <c r="BG32" s="716">
        <v>99.5</v>
      </c>
      <c r="BH32" s="692"/>
      <c r="BI32" s="692"/>
      <c r="BJ32" s="692"/>
      <c r="BK32" s="692"/>
      <c r="BL32" s="692"/>
      <c r="BM32" s="665">
        <v>98.6</v>
      </c>
      <c r="BN32" s="692"/>
      <c r="BO32" s="692"/>
      <c r="BP32" s="692"/>
      <c r="BQ32" s="714"/>
      <c r="BR32" s="716">
        <v>99.2</v>
      </c>
      <c r="BS32" s="692"/>
      <c r="BT32" s="692"/>
      <c r="BU32" s="692"/>
      <c r="BV32" s="692"/>
      <c r="BW32" s="692"/>
      <c r="BX32" s="665">
        <v>97.7</v>
      </c>
      <c r="BY32" s="692"/>
      <c r="BZ32" s="692"/>
      <c r="CA32" s="692"/>
      <c r="CB32" s="714"/>
      <c r="CD32" s="699"/>
      <c r="CE32" s="700"/>
      <c r="CF32" s="656" t="s">
        <v>304</v>
      </c>
      <c r="CG32" s="657"/>
      <c r="CH32" s="657"/>
      <c r="CI32" s="657"/>
      <c r="CJ32" s="657"/>
      <c r="CK32" s="657"/>
      <c r="CL32" s="657"/>
      <c r="CM32" s="657"/>
      <c r="CN32" s="657"/>
      <c r="CO32" s="657"/>
      <c r="CP32" s="657"/>
      <c r="CQ32" s="658"/>
      <c r="CR32" s="659">
        <v>9</v>
      </c>
      <c r="CS32" s="660"/>
      <c r="CT32" s="660"/>
      <c r="CU32" s="660"/>
      <c r="CV32" s="660"/>
      <c r="CW32" s="660"/>
      <c r="CX32" s="660"/>
      <c r="CY32" s="661"/>
      <c r="CZ32" s="664">
        <v>0</v>
      </c>
      <c r="DA32" s="690"/>
      <c r="DB32" s="690"/>
      <c r="DC32" s="694"/>
      <c r="DD32" s="668">
        <v>9</v>
      </c>
      <c r="DE32" s="660"/>
      <c r="DF32" s="660"/>
      <c r="DG32" s="660"/>
      <c r="DH32" s="660"/>
      <c r="DI32" s="660"/>
      <c r="DJ32" s="660"/>
      <c r="DK32" s="661"/>
      <c r="DL32" s="668">
        <v>9</v>
      </c>
      <c r="DM32" s="660"/>
      <c r="DN32" s="660"/>
      <c r="DO32" s="660"/>
      <c r="DP32" s="660"/>
      <c r="DQ32" s="660"/>
      <c r="DR32" s="660"/>
      <c r="DS32" s="660"/>
      <c r="DT32" s="660"/>
      <c r="DU32" s="660"/>
      <c r="DV32" s="661"/>
      <c r="DW32" s="664">
        <v>0</v>
      </c>
      <c r="DX32" s="690"/>
      <c r="DY32" s="690"/>
      <c r="DZ32" s="690"/>
      <c r="EA32" s="690"/>
      <c r="EB32" s="690"/>
      <c r="EC32" s="691"/>
    </row>
    <row r="33" spans="2:133" ht="11.25" customHeight="1" x14ac:dyDescent="0.2">
      <c r="B33" s="656" t="s">
        <v>305</v>
      </c>
      <c r="C33" s="657"/>
      <c r="D33" s="657"/>
      <c r="E33" s="657"/>
      <c r="F33" s="657"/>
      <c r="G33" s="657"/>
      <c r="H33" s="657"/>
      <c r="I33" s="657"/>
      <c r="J33" s="657"/>
      <c r="K33" s="657"/>
      <c r="L33" s="657"/>
      <c r="M33" s="657"/>
      <c r="N33" s="657"/>
      <c r="O33" s="657"/>
      <c r="P33" s="657"/>
      <c r="Q33" s="658"/>
      <c r="R33" s="659">
        <v>7780</v>
      </c>
      <c r="S33" s="660"/>
      <c r="T33" s="660"/>
      <c r="U33" s="660"/>
      <c r="V33" s="660"/>
      <c r="W33" s="660"/>
      <c r="X33" s="660"/>
      <c r="Y33" s="661"/>
      <c r="Z33" s="662">
        <v>0.1</v>
      </c>
      <c r="AA33" s="662"/>
      <c r="AB33" s="662"/>
      <c r="AC33" s="662"/>
      <c r="AD33" s="663">
        <v>4032</v>
      </c>
      <c r="AE33" s="663"/>
      <c r="AF33" s="663"/>
      <c r="AG33" s="663"/>
      <c r="AH33" s="663"/>
      <c r="AI33" s="663"/>
      <c r="AJ33" s="663"/>
      <c r="AK33" s="663"/>
      <c r="AL33" s="664">
        <v>0.1</v>
      </c>
      <c r="AM33" s="665"/>
      <c r="AN33" s="665"/>
      <c r="AO33" s="666"/>
      <c r="AP33" s="709"/>
      <c r="AQ33" s="710"/>
      <c r="AR33" s="710"/>
      <c r="AS33" s="710"/>
      <c r="AT33" s="713"/>
      <c r="AU33" s="207"/>
      <c r="AV33" s="207"/>
      <c r="AW33" s="207"/>
      <c r="AX33" s="680" t="s">
        <v>306</v>
      </c>
      <c r="AY33" s="681"/>
      <c r="AZ33" s="681"/>
      <c r="BA33" s="681"/>
      <c r="BB33" s="681"/>
      <c r="BC33" s="681"/>
      <c r="BD33" s="681"/>
      <c r="BE33" s="681"/>
      <c r="BF33" s="682"/>
      <c r="BG33" s="717">
        <v>99.7</v>
      </c>
      <c r="BH33" s="718"/>
      <c r="BI33" s="718"/>
      <c r="BJ33" s="718"/>
      <c r="BK33" s="718"/>
      <c r="BL33" s="718"/>
      <c r="BM33" s="719">
        <v>98.9</v>
      </c>
      <c r="BN33" s="718"/>
      <c r="BO33" s="718"/>
      <c r="BP33" s="718"/>
      <c r="BQ33" s="720"/>
      <c r="BR33" s="717">
        <v>99.7</v>
      </c>
      <c r="BS33" s="718"/>
      <c r="BT33" s="718"/>
      <c r="BU33" s="718"/>
      <c r="BV33" s="718"/>
      <c r="BW33" s="718"/>
      <c r="BX33" s="719">
        <v>98.8</v>
      </c>
      <c r="BY33" s="718"/>
      <c r="BZ33" s="718"/>
      <c r="CA33" s="718"/>
      <c r="CB33" s="720"/>
      <c r="CD33" s="656" t="s">
        <v>307</v>
      </c>
      <c r="CE33" s="657"/>
      <c r="CF33" s="657"/>
      <c r="CG33" s="657"/>
      <c r="CH33" s="657"/>
      <c r="CI33" s="657"/>
      <c r="CJ33" s="657"/>
      <c r="CK33" s="657"/>
      <c r="CL33" s="657"/>
      <c r="CM33" s="657"/>
      <c r="CN33" s="657"/>
      <c r="CO33" s="657"/>
      <c r="CP33" s="657"/>
      <c r="CQ33" s="658"/>
      <c r="CR33" s="659">
        <v>3887760</v>
      </c>
      <c r="CS33" s="692"/>
      <c r="CT33" s="692"/>
      <c r="CU33" s="692"/>
      <c r="CV33" s="692"/>
      <c r="CW33" s="692"/>
      <c r="CX33" s="692"/>
      <c r="CY33" s="693"/>
      <c r="CZ33" s="664">
        <v>56</v>
      </c>
      <c r="DA33" s="690"/>
      <c r="DB33" s="690"/>
      <c r="DC33" s="694"/>
      <c r="DD33" s="668">
        <v>3086685</v>
      </c>
      <c r="DE33" s="692"/>
      <c r="DF33" s="692"/>
      <c r="DG33" s="692"/>
      <c r="DH33" s="692"/>
      <c r="DI33" s="692"/>
      <c r="DJ33" s="692"/>
      <c r="DK33" s="693"/>
      <c r="DL33" s="668">
        <v>2376819</v>
      </c>
      <c r="DM33" s="692"/>
      <c r="DN33" s="692"/>
      <c r="DO33" s="692"/>
      <c r="DP33" s="692"/>
      <c r="DQ33" s="692"/>
      <c r="DR33" s="692"/>
      <c r="DS33" s="692"/>
      <c r="DT33" s="692"/>
      <c r="DU33" s="692"/>
      <c r="DV33" s="693"/>
      <c r="DW33" s="664">
        <v>55.1</v>
      </c>
      <c r="DX33" s="690"/>
      <c r="DY33" s="690"/>
      <c r="DZ33" s="690"/>
      <c r="EA33" s="690"/>
      <c r="EB33" s="690"/>
      <c r="EC33" s="691"/>
    </row>
    <row r="34" spans="2:133" ht="11.25" customHeight="1" x14ac:dyDescent="0.2">
      <c r="B34" s="656" t="s">
        <v>308</v>
      </c>
      <c r="C34" s="657"/>
      <c r="D34" s="657"/>
      <c r="E34" s="657"/>
      <c r="F34" s="657"/>
      <c r="G34" s="657"/>
      <c r="H34" s="657"/>
      <c r="I34" s="657"/>
      <c r="J34" s="657"/>
      <c r="K34" s="657"/>
      <c r="L34" s="657"/>
      <c r="M34" s="657"/>
      <c r="N34" s="657"/>
      <c r="O34" s="657"/>
      <c r="P34" s="657"/>
      <c r="Q34" s="658"/>
      <c r="R34" s="659">
        <v>109622</v>
      </c>
      <c r="S34" s="660"/>
      <c r="T34" s="660"/>
      <c r="U34" s="660"/>
      <c r="V34" s="660"/>
      <c r="W34" s="660"/>
      <c r="X34" s="660"/>
      <c r="Y34" s="661"/>
      <c r="Z34" s="662">
        <v>1.5</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309</v>
      </c>
      <c r="CE34" s="657"/>
      <c r="CF34" s="657"/>
      <c r="CG34" s="657"/>
      <c r="CH34" s="657"/>
      <c r="CI34" s="657"/>
      <c r="CJ34" s="657"/>
      <c r="CK34" s="657"/>
      <c r="CL34" s="657"/>
      <c r="CM34" s="657"/>
      <c r="CN34" s="657"/>
      <c r="CO34" s="657"/>
      <c r="CP34" s="657"/>
      <c r="CQ34" s="658"/>
      <c r="CR34" s="659">
        <v>1219768</v>
      </c>
      <c r="CS34" s="660"/>
      <c r="CT34" s="660"/>
      <c r="CU34" s="660"/>
      <c r="CV34" s="660"/>
      <c r="CW34" s="660"/>
      <c r="CX34" s="660"/>
      <c r="CY34" s="661"/>
      <c r="CZ34" s="664">
        <v>17.600000000000001</v>
      </c>
      <c r="DA34" s="690"/>
      <c r="DB34" s="690"/>
      <c r="DC34" s="694"/>
      <c r="DD34" s="668">
        <v>993508</v>
      </c>
      <c r="DE34" s="660"/>
      <c r="DF34" s="660"/>
      <c r="DG34" s="660"/>
      <c r="DH34" s="660"/>
      <c r="DI34" s="660"/>
      <c r="DJ34" s="660"/>
      <c r="DK34" s="661"/>
      <c r="DL34" s="668">
        <v>955124</v>
      </c>
      <c r="DM34" s="660"/>
      <c r="DN34" s="660"/>
      <c r="DO34" s="660"/>
      <c r="DP34" s="660"/>
      <c r="DQ34" s="660"/>
      <c r="DR34" s="660"/>
      <c r="DS34" s="660"/>
      <c r="DT34" s="660"/>
      <c r="DU34" s="660"/>
      <c r="DV34" s="661"/>
      <c r="DW34" s="664">
        <v>22.1</v>
      </c>
      <c r="DX34" s="690"/>
      <c r="DY34" s="690"/>
      <c r="DZ34" s="690"/>
      <c r="EA34" s="690"/>
      <c r="EB34" s="690"/>
      <c r="EC34" s="691"/>
    </row>
    <row r="35" spans="2:133" ht="11.25" customHeight="1" x14ac:dyDescent="0.2">
      <c r="B35" s="656" t="s">
        <v>310</v>
      </c>
      <c r="C35" s="657"/>
      <c r="D35" s="657"/>
      <c r="E35" s="657"/>
      <c r="F35" s="657"/>
      <c r="G35" s="657"/>
      <c r="H35" s="657"/>
      <c r="I35" s="657"/>
      <c r="J35" s="657"/>
      <c r="K35" s="657"/>
      <c r="L35" s="657"/>
      <c r="M35" s="657"/>
      <c r="N35" s="657"/>
      <c r="O35" s="657"/>
      <c r="P35" s="657"/>
      <c r="Q35" s="658"/>
      <c r="R35" s="659">
        <v>693973</v>
      </c>
      <c r="S35" s="660"/>
      <c r="T35" s="660"/>
      <c r="U35" s="660"/>
      <c r="V35" s="660"/>
      <c r="W35" s="660"/>
      <c r="X35" s="660"/>
      <c r="Y35" s="661"/>
      <c r="Z35" s="662">
        <v>9.6</v>
      </c>
      <c r="AA35" s="662"/>
      <c r="AB35" s="662"/>
      <c r="AC35" s="662"/>
      <c r="AD35" s="663" t="s">
        <v>122</v>
      </c>
      <c r="AE35" s="663"/>
      <c r="AF35" s="663"/>
      <c r="AG35" s="663"/>
      <c r="AH35" s="663"/>
      <c r="AI35" s="663"/>
      <c r="AJ35" s="663"/>
      <c r="AK35" s="663"/>
      <c r="AL35" s="664" t="s">
        <v>122</v>
      </c>
      <c r="AM35" s="665"/>
      <c r="AN35" s="665"/>
      <c r="AO35" s="666"/>
      <c r="AP35" s="210"/>
      <c r="AQ35" s="641" t="s">
        <v>311</v>
      </c>
      <c r="AR35" s="642"/>
      <c r="AS35" s="642"/>
      <c r="AT35" s="642"/>
      <c r="AU35" s="642"/>
      <c r="AV35" s="642"/>
      <c r="AW35" s="642"/>
      <c r="AX35" s="642"/>
      <c r="AY35" s="642"/>
      <c r="AZ35" s="642"/>
      <c r="BA35" s="642"/>
      <c r="BB35" s="642"/>
      <c r="BC35" s="642"/>
      <c r="BD35" s="642"/>
      <c r="BE35" s="642"/>
      <c r="BF35" s="643"/>
      <c r="BG35" s="641" t="s">
        <v>312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313</v>
      </c>
      <c r="CE35" s="657"/>
      <c r="CF35" s="657"/>
      <c r="CG35" s="657"/>
      <c r="CH35" s="657"/>
      <c r="CI35" s="657"/>
      <c r="CJ35" s="657"/>
      <c r="CK35" s="657"/>
      <c r="CL35" s="657"/>
      <c r="CM35" s="657"/>
      <c r="CN35" s="657"/>
      <c r="CO35" s="657"/>
      <c r="CP35" s="657"/>
      <c r="CQ35" s="658"/>
      <c r="CR35" s="659">
        <v>33366</v>
      </c>
      <c r="CS35" s="692"/>
      <c r="CT35" s="692"/>
      <c r="CU35" s="692"/>
      <c r="CV35" s="692"/>
      <c r="CW35" s="692"/>
      <c r="CX35" s="692"/>
      <c r="CY35" s="693"/>
      <c r="CZ35" s="664">
        <v>0.5</v>
      </c>
      <c r="DA35" s="690"/>
      <c r="DB35" s="690"/>
      <c r="DC35" s="694"/>
      <c r="DD35" s="668">
        <v>26066</v>
      </c>
      <c r="DE35" s="692"/>
      <c r="DF35" s="692"/>
      <c r="DG35" s="692"/>
      <c r="DH35" s="692"/>
      <c r="DI35" s="692"/>
      <c r="DJ35" s="692"/>
      <c r="DK35" s="693"/>
      <c r="DL35" s="668">
        <v>26066</v>
      </c>
      <c r="DM35" s="692"/>
      <c r="DN35" s="692"/>
      <c r="DO35" s="692"/>
      <c r="DP35" s="692"/>
      <c r="DQ35" s="692"/>
      <c r="DR35" s="692"/>
      <c r="DS35" s="692"/>
      <c r="DT35" s="692"/>
      <c r="DU35" s="692"/>
      <c r="DV35" s="693"/>
      <c r="DW35" s="664">
        <v>0.6</v>
      </c>
      <c r="DX35" s="690"/>
      <c r="DY35" s="690"/>
      <c r="DZ35" s="690"/>
      <c r="EA35" s="690"/>
      <c r="EB35" s="690"/>
      <c r="EC35" s="691"/>
    </row>
    <row r="36" spans="2:133" ht="11.25" customHeight="1" x14ac:dyDescent="0.2">
      <c r="B36" s="656" t="s">
        <v>314</v>
      </c>
      <c r="C36" s="657"/>
      <c r="D36" s="657"/>
      <c r="E36" s="657"/>
      <c r="F36" s="657"/>
      <c r="G36" s="657"/>
      <c r="H36" s="657"/>
      <c r="I36" s="657"/>
      <c r="J36" s="657"/>
      <c r="K36" s="657"/>
      <c r="L36" s="657"/>
      <c r="M36" s="657"/>
      <c r="N36" s="657"/>
      <c r="O36" s="657"/>
      <c r="P36" s="657"/>
      <c r="Q36" s="658"/>
      <c r="R36" s="659">
        <v>114703</v>
      </c>
      <c r="S36" s="660"/>
      <c r="T36" s="660"/>
      <c r="U36" s="660"/>
      <c r="V36" s="660"/>
      <c r="W36" s="660"/>
      <c r="X36" s="660"/>
      <c r="Y36" s="661"/>
      <c r="Z36" s="662">
        <v>1.6</v>
      </c>
      <c r="AA36" s="662"/>
      <c r="AB36" s="662"/>
      <c r="AC36" s="662"/>
      <c r="AD36" s="663" t="s">
        <v>122</v>
      </c>
      <c r="AE36" s="663"/>
      <c r="AF36" s="663"/>
      <c r="AG36" s="663"/>
      <c r="AH36" s="663"/>
      <c r="AI36" s="663"/>
      <c r="AJ36" s="663"/>
      <c r="AK36" s="663"/>
      <c r="AL36" s="664" t="s">
        <v>122</v>
      </c>
      <c r="AM36" s="665"/>
      <c r="AN36" s="665"/>
      <c r="AO36" s="666"/>
      <c r="AP36" s="210"/>
      <c r="AQ36" s="725" t="s">
        <v>315</v>
      </c>
      <c r="AR36" s="726"/>
      <c r="AS36" s="726"/>
      <c r="AT36" s="726"/>
      <c r="AU36" s="726"/>
      <c r="AV36" s="726"/>
      <c r="AW36" s="726"/>
      <c r="AX36" s="726"/>
      <c r="AY36" s="727"/>
      <c r="AZ36" s="648">
        <v>1080125</v>
      </c>
      <c r="BA36" s="649"/>
      <c r="BB36" s="649"/>
      <c r="BC36" s="649"/>
      <c r="BD36" s="649"/>
      <c r="BE36" s="649"/>
      <c r="BF36" s="721"/>
      <c r="BG36" s="645" t="s">
        <v>316</v>
      </c>
      <c r="BH36" s="646"/>
      <c r="BI36" s="646"/>
      <c r="BJ36" s="646"/>
      <c r="BK36" s="646"/>
      <c r="BL36" s="646"/>
      <c r="BM36" s="646"/>
      <c r="BN36" s="646"/>
      <c r="BO36" s="646"/>
      <c r="BP36" s="646"/>
      <c r="BQ36" s="646"/>
      <c r="BR36" s="646"/>
      <c r="BS36" s="646"/>
      <c r="BT36" s="646"/>
      <c r="BU36" s="647"/>
      <c r="BV36" s="648">
        <v>17502</v>
      </c>
      <c r="BW36" s="649"/>
      <c r="BX36" s="649"/>
      <c r="BY36" s="649"/>
      <c r="BZ36" s="649"/>
      <c r="CA36" s="649"/>
      <c r="CB36" s="721"/>
      <c r="CD36" s="656" t="s">
        <v>317</v>
      </c>
      <c r="CE36" s="657"/>
      <c r="CF36" s="657"/>
      <c r="CG36" s="657"/>
      <c r="CH36" s="657"/>
      <c r="CI36" s="657"/>
      <c r="CJ36" s="657"/>
      <c r="CK36" s="657"/>
      <c r="CL36" s="657"/>
      <c r="CM36" s="657"/>
      <c r="CN36" s="657"/>
      <c r="CO36" s="657"/>
      <c r="CP36" s="657"/>
      <c r="CQ36" s="658"/>
      <c r="CR36" s="659">
        <v>1683106</v>
      </c>
      <c r="CS36" s="660"/>
      <c r="CT36" s="660"/>
      <c r="CU36" s="660"/>
      <c r="CV36" s="660"/>
      <c r="CW36" s="660"/>
      <c r="CX36" s="660"/>
      <c r="CY36" s="661"/>
      <c r="CZ36" s="664">
        <v>24.3</v>
      </c>
      <c r="DA36" s="690"/>
      <c r="DB36" s="690"/>
      <c r="DC36" s="694"/>
      <c r="DD36" s="668">
        <v>1397900</v>
      </c>
      <c r="DE36" s="660"/>
      <c r="DF36" s="660"/>
      <c r="DG36" s="660"/>
      <c r="DH36" s="660"/>
      <c r="DI36" s="660"/>
      <c r="DJ36" s="660"/>
      <c r="DK36" s="661"/>
      <c r="DL36" s="668">
        <v>813947</v>
      </c>
      <c r="DM36" s="660"/>
      <c r="DN36" s="660"/>
      <c r="DO36" s="660"/>
      <c r="DP36" s="660"/>
      <c r="DQ36" s="660"/>
      <c r="DR36" s="660"/>
      <c r="DS36" s="660"/>
      <c r="DT36" s="660"/>
      <c r="DU36" s="660"/>
      <c r="DV36" s="661"/>
      <c r="DW36" s="664">
        <v>18.899999999999999</v>
      </c>
      <c r="DX36" s="690"/>
      <c r="DY36" s="690"/>
      <c r="DZ36" s="690"/>
      <c r="EA36" s="690"/>
      <c r="EB36" s="690"/>
      <c r="EC36" s="691"/>
    </row>
    <row r="37" spans="2:133" ht="11.25" customHeight="1" x14ac:dyDescent="0.2">
      <c r="B37" s="656" t="s">
        <v>318</v>
      </c>
      <c r="C37" s="657"/>
      <c r="D37" s="657"/>
      <c r="E37" s="657"/>
      <c r="F37" s="657"/>
      <c r="G37" s="657"/>
      <c r="H37" s="657"/>
      <c r="I37" s="657"/>
      <c r="J37" s="657"/>
      <c r="K37" s="657"/>
      <c r="L37" s="657"/>
      <c r="M37" s="657"/>
      <c r="N37" s="657"/>
      <c r="O37" s="657"/>
      <c r="P37" s="657"/>
      <c r="Q37" s="658"/>
      <c r="R37" s="659">
        <v>200237</v>
      </c>
      <c r="S37" s="660"/>
      <c r="T37" s="660"/>
      <c r="U37" s="660"/>
      <c r="V37" s="660"/>
      <c r="W37" s="660"/>
      <c r="X37" s="660"/>
      <c r="Y37" s="661"/>
      <c r="Z37" s="662">
        <v>2.8</v>
      </c>
      <c r="AA37" s="662"/>
      <c r="AB37" s="662"/>
      <c r="AC37" s="662"/>
      <c r="AD37" s="663">
        <v>11704</v>
      </c>
      <c r="AE37" s="663"/>
      <c r="AF37" s="663"/>
      <c r="AG37" s="663"/>
      <c r="AH37" s="663"/>
      <c r="AI37" s="663"/>
      <c r="AJ37" s="663"/>
      <c r="AK37" s="663"/>
      <c r="AL37" s="664">
        <v>0.3</v>
      </c>
      <c r="AM37" s="665"/>
      <c r="AN37" s="665"/>
      <c r="AO37" s="666"/>
      <c r="AQ37" s="722" t="s">
        <v>319</v>
      </c>
      <c r="AR37" s="723"/>
      <c r="AS37" s="723"/>
      <c r="AT37" s="723"/>
      <c r="AU37" s="723"/>
      <c r="AV37" s="723"/>
      <c r="AW37" s="723"/>
      <c r="AX37" s="723"/>
      <c r="AY37" s="724"/>
      <c r="AZ37" s="659">
        <v>356347</v>
      </c>
      <c r="BA37" s="660"/>
      <c r="BB37" s="660"/>
      <c r="BC37" s="660"/>
      <c r="BD37" s="692"/>
      <c r="BE37" s="692"/>
      <c r="BF37" s="714"/>
      <c r="BG37" s="656" t="s">
        <v>320</v>
      </c>
      <c r="BH37" s="657"/>
      <c r="BI37" s="657"/>
      <c r="BJ37" s="657"/>
      <c r="BK37" s="657"/>
      <c r="BL37" s="657"/>
      <c r="BM37" s="657"/>
      <c r="BN37" s="657"/>
      <c r="BO37" s="657"/>
      <c r="BP37" s="657"/>
      <c r="BQ37" s="657"/>
      <c r="BR37" s="657"/>
      <c r="BS37" s="657"/>
      <c r="BT37" s="657"/>
      <c r="BU37" s="658"/>
      <c r="BV37" s="659">
        <v>-824</v>
      </c>
      <c r="BW37" s="660"/>
      <c r="BX37" s="660"/>
      <c r="BY37" s="660"/>
      <c r="BZ37" s="660"/>
      <c r="CA37" s="660"/>
      <c r="CB37" s="669"/>
      <c r="CD37" s="656" t="s">
        <v>321</v>
      </c>
      <c r="CE37" s="657"/>
      <c r="CF37" s="657"/>
      <c r="CG37" s="657"/>
      <c r="CH37" s="657"/>
      <c r="CI37" s="657"/>
      <c r="CJ37" s="657"/>
      <c r="CK37" s="657"/>
      <c r="CL37" s="657"/>
      <c r="CM37" s="657"/>
      <c r="CN37" s="657"/>
      <c r="CO37" s="657"/>
      <c r="CP37" s="657"/>
      <c r="CQ37" s="658"/>
      <c r="CR37" s="659">
        <v>436830</v>
      </c>
      <c r="CS37" s="692"/>
      <c r="CT37" s="692"/>
      <c r="CU37" s="692"/>
      <c r="CV37" s="692"/>
      <c r="CW37" s="692"/>
      <c r="CX37" s="692"/>
      <c r="CY37" s="693"/>
      <c r="CZ37" s="664">
        <v>6.3</v>
      </c>
      <c r="DA37" s="690"/>
      <c r="DB37" s="690"/>
      <c r="DC37" s="694"/>
      <c r="DD37" s="668">
        <v>413802</v>
      </c>
      <c r="DE37" s="692"/>
      <c r="DF37" s="692"/>
      <c r="DG37" s="692"/>
      <c r="DH37" s="692"/>
      <c r="DI37" s="692"/>
      <c r="DJ37" s="692"/>
      <c r="DK37" s="693"/>
      <c r="DL37" s="668">
        <v>398089</v>
      </c>
      <c r="DM37" s="692"/>
      <c r="DN37" s="692"/>
      <c r="DO37" s="692"/>
      <c r="DP37" s="692"/>
      <c r="DQ37" s="692"/>
      <c r="DR37" s="692"/>
      <c r="DS37" s="692"/>
      <c r="DT37" s="692"/>
      <c r="DU37" s="692"/>
      <c r="DV37" s="693"/>
      <c r="DW37" s="664">
        <v>9.1999999999999993</v>
      </c>
      <c r="DX37" s="690"/>
      <c r="DY37" s="690"/>
      <c r="DZ37" s="690"/>
      <c r="EA37" s="690"/>
      <c r="EB37" s="690"/>
      <c r="EC37" s="691"/>
    </row>
    <row r="38" spans="2:133" ht="11.25" customHeight="1" x14ac:dyDescent="0.2">
      <c r="B38" s="656" t="s">
        <v>322</v>
      </c>
      <c r="C38" s="657"/>
      <c r="D38" s="657"/>
      <c r="E38" s="657"/>
      <c r="F38" s="657"/>
      <c r="G38" s="657"/>
      <c r="H38" s="657"/>
      <c r="I38" s="657"/>
      <c r="J38" s="657"/>
      <c r="K38" s="657"/>
      <c r="L38" s="657"/>
      <c r="M38" s="657"/>
      <c r="N38" s="657"/>
      <c r="O38" s="657"/>
      <c r="P38" s="657"/>
      <c r="Q38" s="658"/>
      <c r="R38" s="659">
        <v>312255</v>
      </c>
      <c r="S38" s="660"/>
      <c r="T38" s="660"/>
      <c r="U38" s="660"/>
      <c r="V38" s="660"/>
      <c r="W38" s="660"/>
      <c r="X38" s="660"/>
      <c r="Y38" s="661"/>
      <c r="Z38" s="662">
        <v>4.3</v>
      </c>
      <c r="AA38" s="662"/>
      <c r="AB38" s="662"/>
      <c r="AC38" s="662"/>
      <c r="AD38" s="663" t="s">
        <v>122</v>
      </c>
      <c r="AE38" s="663"/>
      <c r="AF38" s="663"/>
      <c r="AG38" s="663"/>
      <c r="AH38" s="663"/>
      <c r="AI38" s="663"/>
      <c r="AJ38" s="663"/>
      <c r="AK38" s="663"/>
      <c r="AL38" s="664" t="s">
        <v>122</v>
      </c>
      <c r="AM38" s="665"/>
      <c r="AN38" s="665"/>
      <c r="AO38" s="666"/>
      <c r="AQ38" s="722" t="s">
        <v>323</v>
      </c>
      <c r="AR38" s="723"/>
      <c r="AS38" s="723"/>
      <c r="AT38" s="723"/>
      <c r="AU38" s="723"/>
      <c r="AV38" s="723"/>
      <c r="AW38" s="723"/>
      <c r="AX38" s="723"/>
      <c r="AY38" s="724"/>
      <c r="AZ38" s="659">
        <v>2700</v>
      </c>
      <c r="BA38" s="660"/>
      <c r="BB38" s="660"/>
      <c r="BC38" s="660"/>
      <c r="BD38" s="692"/>
      <c r="BE38" s="692"/>
      <c r="BF38" s="714"/>
      <c r="BG38" s="656" t="s">
        <v>324</v>
      </c>
      <c r="BH38" s="657"/>
      <c r="BI38" s="657"/>
      <c r="BJ38" s="657"/>
      <c r="BK38" s="657"/>
      <c r="BL38" s="657"/>
      <c r="BM38" s="657"/>
      <c r="BN38" s="657"/>
      <c r="BO38" s="657"/>
      <c r="BP38" s="657"/>
      <c r="BQ38" s="657"/>
      <c r="BR38" s="657"/>
      <c r="BS38" s="657"/>
      <c r="BT38" s="657"/>
      <c r="BU38" s="658"/>
      <c r="BV38" s="659">
        <v>1802</v>
      </c>
      <c r="BW38" s="660"/>
      <c r="BX38" s="660"/>
      <c r="BY38" s="660"/>
      <c r="BZ38" s="660"/>
      <c r="CA38" s="660"/>
      <c r="CB38" s="669"/>
      <c r="CD38" s="656" t="s">
        <v>325</v>
      </c>
      <c r="CE38" s="657"/>
      <c r="CF38" s="657"/>
      <c r="CG38" s="657"/>
      <c r="CH38" s="657"/>
      <c r="CI38" s="657"/>
      <c r="CJ38" s="657"/>
      <c r="CK38" s="657"/>
      <c r="CL38" s="657"/>
      <c r="CM38" s="657"/>
      <c r="CN38" s="657"/>
      <c r="CO38" s="657"/>
      <c r="CP38" s="657"/>
      <c r="CQ38" s="658"/>
      <c r="CR38" s="659">
        <v>721078</v>
      </c>
      <c r="CS38" s="660"/>
      <c r="CT38" s="660"/>
      <c r="CU38" s="660"/>
      <c r="CV38" s="660"/>
      <c r="CW38" s="660"/>
      <c r="CX38" s="660"/>
      <c r="CY38" s="661"/>
      <c r="CZ38" s="664">
        <v>10.4</v>
      </c>
      <c r="DA38" s="690"/>
      <c r="DB38" s="690"/>
      <c r="DC38" s="694"/>
      <c r="DD38" s="668">
        <v>624029</v>
      </c>
      <c r="DE38" s="660"/>
      <c r="DF38" s="660"/>
      <c r="DG38" s="660"/>
      <c r="DH38" s="660"/>
      <c r="DI38" s="660"/>
      <c r="DJ38" s="660"/>
      <c r="DK38" s="661"/>
      <c r="DL38" s="668">
        <v>581682</v>
      </c>
      <c r="DM38" s="660"/>
      <c r="DN38" s="660"/>
      <c r="DO38" s="660"/>
      <c r="DP38" s="660"/>
      <c r="DQ38" s="660"/>
      <c r="DR38" s="660"/>
      <c r="DS38" s="660"/>
      <c r="DT38" s="660"/>
      <c r="DU38" s="660"/>
      <c r="DV38" s="661"/>
      <c r="DW38" s="664">
        <v>13.5</v>
      </c>
      <c r="DX38" s="690"/>
      <c r="DY38" s="690"/>
      <c r="DZ38" s="690"/>
      <c r="EA38" s="690"/>
      <c r="EB38" s="690"/>
      <c r="EC38" s="691"/>
    </row>
    <row r="39" spans="2:133" ht="11.25" customHeight="1" x14ac:dyDescent="0.2">
      <c r="B39" s="656" t="s">
        <v>326</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327</v>
      </c>
      <c r="AR39" s="723"/>
      <c r="AS39" s="723"/>
      <c r="AT39" s="723"/>
      <c r="AU39" s="723"/>
      <c r="AV39" s="723"/>
      <c r="AW39" s="723"/>
      <c r="AX39" s="723"/>
      <c r="AY39" s="724"/>
      <c r="AZ39" s="659" t="s">
        <v>122</v>
      </c>
      <c r="BA39" s="660"/>
      <c r="BB39" s="660"/>
      <c r="BC39" s="660"/>
      <c r="BD39" s="692"/>
      <c r="BE39" s="692"/>
      <c r="BF39" s="714"/>
      <c r="BG39" s="656" t="s">
        <v>328</v>
      </c>
      <c r="BH39" s="657"/>
      <c r="BI39" s="657"/>
      <c r="BJ39" s="657"/>
      <c r="BK39" s="657"/>
      <c r="BL39" s="657"/>
      <c r="BM39" s="657"/>
      <c r="BN39" s="657"/>
      <c r="BO39" s="657"/>
      <c r="BP39" s="657"/>
      <c r="BQ39" s="657"/>
      <c r="BR39" s="657"/>
      <c r="BS39" s="657"/>
      <c r="BT39" s="657"/>
      <c r="BU39" s="658"/>
      <c r="BV39" s="659">
        <v>2600</v>
      </c>
      <c r="BW39" s="660"/>
      <c r="BX39" s="660"/>
      <c r="BY39" s="660"/>
      <c r="BZ39" s="660"/>
      <c r="CA39" s="660"/>
      <c r="CB39" s="669"/>
      <c r="CD39" s="656" t="s">
        <v>329</v>
      </c>
      <c r="CE39" s="657"/>
      <c r="CF39" s="657"/>
      <c r="CG39" s="657"/>
      <c r="CH39" s="657"/>
      <c r="CI39" s="657"/>
      <c r="CJ39" s="657"/>
      <c r="CK39" s="657"/>
      <c r="CL39" s="657"/>
      <c r="CM39" s="657"/>
      <c r="CN39" s="657"/>
      <c r="CO39" s="657"/>
      <c r="CP39" s="657"/>
      <c r="CQ39" s="658"/>
      <c r="CR39" s="659">
        <v>155442</v>
      </c>
      <c r="CS39" s="692"/>
      <c r="CT39" s="692"/>
      <c r="CU39" s="692"/>
      <c r="CV39" s="692"/>
      <c r="CW39" s="692"/>
      <c r="CX39" s="692"/>
      <c r="CY39" s="693"/>
      <c r="CZ39" s="664">
        <v>2.2000000000000002</v>
      </c>
      <c r="DA39" s="690"/>
      <c r="DB39" s="690"/>
      <c r="DC39" s="694"/>
      <c r="DD39" s="668">
        <v>45182</v>
      </c>
      <c r="DE39" s="692"/>
      <c r="DF39" s="692"/>
      <c r="DG39" s="692"/>
      <c r="DH39" s="692"/>
      <c r="DI39" s="692"/>
      <c r="DJ39" s="692"/>
      <c r="DK39" s="693"/>
      <c r="DL39" s="668" t="s">
        <v>122</v>
      </c>
      <c r="DM39" s="692"/>
      <c r="DN39" s="692"/>
      <c r="DO39" s="692"/>
      <c r="DP39" s="692"/>
      <c r="DQ39" s="692"/>
      <c r="DR39" s="692"/>
      <c r="DS39" s="692"/>
      <c r="DT39" s="692"/>
      <c r="DU39" s="692"/>
      <c r="DV39" s="693"/>
      <c r="DW39" s="664" t="s">
        <v>122</v>
      </c>
      <c r="DX39" s="690"/>
      <c r="DY39" s="690"/>
      <c r="DZ39" s="690"/>
      <c r="EA39" s="690"/>
      <c r="EB39" s="690"/>
      <c r="EC39" s="691"/>
    </row>
    <row r="40" spans="2:133" ht="11.25" customHeight="1" x14ac:dyDescent="0.2">
      <c r="B40" s="656" t="s">
        <v>330</v>
      </c>
      <c r="C40" s="657"/>
      <c r="D40" s="657"/>
      <c r="E40" s="657"/>
      <c r="F40" s="657"/>
      <c r="G40" s="657"/>
      <c r="H40" s="657"/>
      <c r="I40" s="657"/>
      <c r="J40" s="657"/>
      <c r="K40" s="657"/>
      <c r="L40" s="657"/>
      <c r="M40" s="657"/>
      <c r="N40" s="657"/>
      <c r="O40" s="657"/>
      <c r="P40" s="657"/>
      <c r="Q40" s="658"/>
      <c r="R40" s="659">
        <v>12755</v>
      </c>
      <c r="S40" s="660"/>
      <c r="T40" s="660"/>
      <c r="U40" s="660"/>
      <c r="V40" s="660"/>
      <c r="W40" s="660"/>
      <c r="X40" s="660"/>
      <c r="Y40" s="661"/>
      <c r="Z40" s="662">
        <v>0.2</v>
      </c>
      <c r="AA40" s="662"/>
      <c r="AB40" s="662"/>
      <c r="AC40" s="662"/>
      <c r="AD40" s="663" t="s">
        <v>122</v>
      </c>
      <c r="AE40" s="663"/>
      <c r="AF40" s="663"/>
      <c r="AG40" s="663"/>
      <c r="AH40" s="663"/>
      <c r="AI40" s="663"/>
      <c r="AJ40" s="663"/>
      <c r="AK40" s="663"/>
      <c r="AL40" s="664" t="s">
        <v>122</v>
      </c>
      <c r="AM40" s="665"/>
      <c r="AN40" s="665"/>
      <c r="AO40" s="666"/>
      <c r="AQ40" s="722" t="s">
        <v>331</v>
      </c>
      <c r="AR40" s="723"/>
      <c r="AS40" s="723"/>
      <c r="AT40" s="723"/>
      <c r="AU40" s="723"/>
      <c r="AV40" s="723"/>
      <c r="AW40" s="723"/>
      <c r="AX40" s="723"/>
      <c r="AY40" s="724"/>
      <c r="AZ40" s="659" t="s">
        <v>122</v>
      </c>
      <c r="BA40" s="660"/>
      <c r="BB40" s="660"/>
      <c r="BC40" s="660"/>
      <c r="BD40" s="692"/>
      <c r="BE40" s="692"/>
      <c r="BF40" s="714"/>
      <c r="BG40" s="707" t="s">
        <v>332</v>
      </c>
      <c r="BH40" s="708"/>
      <c r="BI40" s="708"/>
      <c r="BJ40" s="708"/>
      <c r="BK40" s="708"/>
      <c r="BL40" s="211"/>
      <c r="BM40" s="657" t="s">
        <v>333</v>
      </c>
      <c r="BN40" s="657"/>
      <c r="BO40" s="657"/>
      <c r="BP40" s="657"/>
      <c r="BQ40" s="657"/>
      <c r="BR40" s="657"/>
      <c r="BS40" s="657"/>
      <c r="BT40" s="657"/>
      <c r="BU40" s="658"/>
      <c r="BV40" s="659">
        <v>77</v>
      </c>
      <c r="BW40" s="660"/>
      <c r="BX40" s="660"/>
      <c r="BY40" s="660"/>
      <c r="BZ40" s="660"/>
      <c r="CA40" s="660"/>
      <c r="CB40" s="669"/>
      <c r="CD40" s="656" t="s">
        <v>334</v>
      </c>
      <c r="CE40" s="657"/>
      <c r="CF40" s="657"/>
      <c r="CG40" s="657"/>
      <c r="CH40" s="657"/>
      <c r="CI40" s="657"/>
      <c r="CJ40" s="657"/>
      <c r="CK40" s="657"/>
      <c r="CL40" s="657"/>
      <c r="CM40" s="657"/>
      <c r="CN40" s="657"/>
      <c r="CO40" s="657"/>
      <c r="CP40" s="657"/>
      <c r="CQ40" s="658"/>
      <c r="CR40" s="659">
        <v>75000</v>
      </c>
      <c r="CS40" s="660"/>
      <c r="CT40" s="660"/>
      <c r="CU40" s="660"/>
      <c r="CV40" s="660"/>
      <c r="CW40" s="660"/>
      <c r="CX40" s="660"/>
      <c r="CY40" s="661"/>
      <c r="CZ40" s="664">
        <v>1.1000000000000001</v>
      </c>
      <c r="DA40" s="690"/>
      <c r="DB40" s="690"/>
      <c r="DC40" s="694"/>
      <c r="DD40" s="668" t="s">
        <v>122</v>
      </c>
      <c r="DE40" s="660"/>
      <c r="DF40" s="660"/>
      <c r="DG40" s="660"/>
      <c r="DH40" s="660"/>
      <c r="DI40" s="660"/>
      <c r="DJ40" s="660"/>
      <c r="DK40" s="661"/>
      <c r="DL40" s="668" t="s">
        <v>122</v>
      </c>
      <c r="DM40" s="660"/>
      <c r="DN40" s="660"/>
      <c r="DO40" s="660"/>
      <c r="DP40" s="660"/>
      <c r="DQ40" s="660"/>
      <c r="DR40" s="660"/>
      <c r="DS40" s="660"/>
      <c r="DT40" s="660"/>
      <c r="DU40" s="660"/>
      <c r="DV40" s="661"/>
      <c r="DW40" s="664" t="s">
        <v>122</v>
      </c>
      <c r="DX40" s="690"/>
      <c r="DY40" s="690"/>
      <c r="DZ40" s="690"/>
      <c r="EA40" s="690"/>
      <c r="EB40" s="690"/>
      <c r="EC40" s="691"/>
    </row>
    <row r="41" spans="2:133" ht="11.25" customHeight="1" x14ac:dyDescent="0.2">
      <c r="B41" s="680" t="s">
        <v>335</v>
      </c>
      <c r="C41" s="681"/>
      <c r="D41" s="681"/>
      <c r="E41" s="681"/>
      <c r="F41" s="681"/>
      <c r="G41" s="681"/>
      <c r="H41" s="681"/>
      <c r="I41" s="681"/>
      <c r="J41" s="681"/>
      <c r="K41" s="681"/>
      <c r="L41" s="681"/>
      <c r="M41" s="681"/>
      <c r="N41" s="681"/>
      <c r="O41" s="681"/>
      <c r="P41" s="681"/>
      <c r="Q41" s="682"/>
      <c r="R41" s="731">
        <v>7260578</v>
      </c>
      <c r="S41" s="732"/>
      <c r="T41" s="732"/>
      <c r="U41" s="732"/>
      <c r="V41" s="732"/>
      <c r="W41" s="732"/>
      <c r="X41" s="732"/>
      <c r="Y41" s="736"/>
      <c r="Z41" s="737">
        <v>100</v>
      </c>
      <c r="AA41" s="737"/>
      <c r="AB41" s="737"/>
      <c r="AC41" s="737"/>
      <c r="AD41" s="738">
        <v>4302858</v>
      </c>
      <c r="AE41" s="738"/>
      <c r="AF41" s="738"/>
      <c r="AG41" s="738"/>
      <c r="AH41" s="738"/>
      <c r="AI41" s="738"/>
      <c r="AJ41" s="738"/>
      <c r="AK41" s="738"/>
      <c r="AL41" s="739">
        <v>100</v>
      </c>
      <c r="AM41" s="719"/>
      <c r="AN41" s="719"/>
      <c r="AO41" s="740"/>
      <c r="AQ41" s="722" t="s">
        <v>336</v>
      </c>
      <c r="AR41" s="723"/>
      <c r="AS41" s="723"/>
      <c r="AT41" s="723"/>
      <c r="AU41" s="723"/>
      <c r="AV41" s="723"/>
      <c r="AW41" s="723"/>
      <c r="AX41" s="723"/>
      <c r="AY41" s="724"/>
      <c r="AZ41" s="659">
        <v>117638</v>
      </c>
      <c r="BA41" s="660"/>
      <c r="BB41" s="660"/>
      <c r="BC41" s="660"/>
      <c r="BD41" s="692"/>
      <c r="BE41" s="692"/>
      <c r="BF41" s="714"/>
      <c r="BG41" s="707"/>
      <c r="BH41" s="708"/>
      <c r="BI41" s="708"/>
      <c r="BJ41" s="708"/>
      <c r="BK41" s="708"/>
      <c r="BL41" s="211"/>
      <c r="BM41" s="657" t="s">
        <v>337</v>
      </c>
      <c r="BN41" s="657"/>
      <c r="BO41" s="657"/>
      <c r="BP41" s="657"/>
      <c r="BQ41" s="657"/>
      <c r="BR41" s="657"/>
      <c r="BS41" s="657"/>
      <c r="BT41" s="657"/>
      <c r="BU41" s="658"/>
      <c r="BV41" s="659">
        <v>2</v>
      </c>
      <c r="BW41" s="660"/>
      <c r="BX41" s="660"/>
      <c r="BY41" s="660"/>
      <c r="BZ41" s="660"/>
      <c r="CA41" s="660"/>
      <c r="CB41" s="669"/>
      <c r="CD41" s="656" t="s">
        <v>338</v>
      </c>
      <c r="CE41" s="657"/>
      <c r="CF41" s="657"/>
      <c r="CG41" s="657"/>
      <c r="CH41" s="657"/>
      <c r="CI41" s="657"/>
      <c r="CJ41" s="657"/>
      <c r="CK41" s="657"/>
      <c r="CL41" s="657"/>
      <c r="CM41" s="657"/>
      <c r="CN41" s="657"/>
      <c r="CO41" s="657"/>
      <c r="CP41" s="657"/>
      <c r="CQ41" s="658"/>
      <c r="CR41" s="659" t="s">
        <v>122</v>
      </c>
      <c r="CS41" s="692"/>
      <c r="CT41" s="692"/>
      <c r="CU41" s="692"/>
      <c r="CV41" s="692"/>
      <c r="CW41" s="692"/>
      <c r="CX41" s="692"/>
      <c r="CY41" s="693"/>
      <c r="CZ41" s="664" t="s">
        <v>122</v>
      </c>
      <c r="DA41" s="690"/>
      <c r="DB41" s="690"/>
      <c r="DC41" s="694"/>
      <c r="DD41" s="668" t="s">
        <v>122</v>
      </c>
      <c r="DE41" s="692"/>
      <c r="DF41" s="692"/>
      <c r="DG41" s="692"/>
      <c r="DH41" s="692"/>
      <c r="DI41" s="692"/>
      <c r="DJ41" s="692"/>
      <c r="DK41" s="693"/>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2">
      <c r="AQ42" s="728" t="s">
        <v>339</v>
      </c>
      <c r="AR42" s="729"/>
      <c r="AS42" s="729"/>
      <c r="AT42" s="729"/>
      <c r="AU42" s="729"/>
      <c r="AV42" s="729"/>
      <c r="AW42" s="729"/>
      <c r="AX42" s="729"/>
      <c r="AY42" s="730"/>
      <c r="AZ42" s="731">
        <v>603440</v>
      </c>
      <c r="BA42" s="732"/>
      <c r="BB42" s="732"/>
      <c r="BC42" s="732"/>
      <c r="BD42" s="718"/>
      <c r="BE42" s="718"/>
      <c r="BF42" s="720"/>
      <c r="BG42" s="709"/>
      <c r="BH42" s="710"/>
      <c r="BI42" s="710"/>
      <c r="BJ42" s="710"/>
      <c r="BK42" s="710"/>
      <c r="BL42" s="212"/>
      <c r="BM42" s="681" t="s">
        <v>340</v>
      </c>
      <c r="BN42" s="681"/>
      <c r="BO42" s="681"/>
      <c r="BP42" s="681"/>
      <c r="BQ42" s="681"/>
      <c r="BR42" s="681"/>
      <c r="BS42" s="681"/>
      <c r="BT42" s="681"/>
      <c r="BU42" s="682"/>
      <c r="BV42" s="731">
        <v>455</v>
      </c>
      <c r="BW42" s="732"/>
      <c r="BX42" s="732"/>
      <c r="BY42" s="732"/>
      <c r="BZ42" s="732"/>
      <c r="CA42" s="732"/>
      <c r="CB42" s="741"/>
      <c r="CD42" s="656" t="s">
        <v>341</v>
      </c>
      <c r="CE42" s="657"/>
      <c r="CF42" s="657"/>
      <c r="CG42" s="657"/>
      <c r="CH42" s="657"/>
      <c r="CI42" s="657"/>
      <c r="CJ42" s="657"/>
      <c r="CK42" s="657"/>
      <c r="CL42" s="657"/>
      <c r="CM42" s="657"/>
      <c r="CN42" s="657"/>
      <c r="CO42" s="657"/>
      <c r="CP42" s="657"/>
      <c r="CQ42" s="658"/>
      <c r="CR42" s="659">
        <v>526822</v>
      </c>
      <c r="CS42" s="692"/>
      <c r="CT42" s="692"/>
      <c r="CU42" s="692"/>
      <c r="CV42" s="692"/>
      <c r="CW42" s="692"/>
      <c r="CX42" s="692"/>
      <c r="CY42" s="693"/>
      <c r="CZ42" s="664">
        <v>7.6</v>
      </c>
      <c r="DA42" s="690"/>
      <c r="DB42" s="690"/>
      <c r="DC42" s="694"/>
      <c r="DD42" s="668">
        <v>201409</v>
      </c>
      <c r="DE42" s="692"/>
      <c r="DF42" s="692"/>
      <c r="DG42" s="692"/>
      <c r="DH42" s="692"/>
      <c r="DI42" s="692"/>
      <c r="DJ42" s="692"/>
      <c r="DK42" s="693"/>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2">
      <c r="B43" s="202" t="s">
        <v>342</v>
      </c>
      <c r="CD43" s="656" t="s">
        <v>343</v>
      </c>
      <c r="CE43" s="657"/>
      <c r="CF43" s="657"/>
      <c r="CG43" s="657"/>
      <c r="CH43" s="657"/>
      <c r="CI43" s="657"/>
      <c r="CJ43" s="657"/>
      <c r="CK43" s="657"/>
      <c r="CL43" s="657"/>
      <c r="CM43" s="657"/>
      <c r="CN43" s="657"/>
      <c r="CO43" s="657"/>
      <c r="CP43" s="657"/>
      <c r="CQ43" s="658"/>
      <c r="CR43" s="659">
        <v>73911</v>
      </c>
      <c r="CS43" s="692"/>
      <c r="CT43" s="692"/>
      <c r="CU43" s="692"/>
      <c r="CV43" s="692"/>
      <c r="CW43" s="692"/>
      <c r="CX43" s="692"/>
      <c r="CY43" s="693"/>
      <c r="CZ43" s="664">
        <v>1.1000000000000001</v>
      </c>
      <c r="DA43" s="690"/>
      <c r="DB43" s="690"/>
      <c r="DC43" s="694"/>
      <c r="DD43" s="668">
        <v>73911</v>
      </c>
      <c r="DE43" s="692"/>
      <c r="DF43" s="692"/>
      <c r="DG43" s="692"/>
      <c r="DH43" s="692"/>
      <c r="DI43" s="692"/>
      <c r="DJ43" s="692"/>
      <c r="DK43" s="693"/>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2">
      <c r="B44" s="745" t="s">
        <v>344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292</v>
      </c>
      <c r="CE44" s="696"/>
      <c r="CF44" s="656" t="s">
        <v>345</v>
      </c>
      <c r="CG44" s="657"/>
      <c r="CH44" s="657"/>
      <c r="CI44" s="657"/>
      <c r="CJ44" s="657"/>
      <c r="CK44" s="657"/>
      <c r="CL44" s="657"/>
      <c r="CM44" s="657"/>
      <c r="CN44" s="657"/>
      <c r="CO44" s="657"/>
      <c r="CP44" s="657"/>
      <c r="CQ44" s="658"/>
      <c r="CR44" s="659">
        <v>503985</v>
      </c>
      <c r="CS44" s="660"/>
      <c r="CT44" s="660"/>
      <c r="CU44" s="660"/>
      <c r="CV44" s="660"/>
      <c r="CW44" s="660"/>
      <c r="CX44" s="660"/>
      <c r="CY44" s="661"/>
      <c r="CZ44" s="664">
        <v>7.3</v>
      </c>
      <c r="DA44" s="665"/>
      <c r="DB44" s="665"/>
      <c r="DC44" s="671"/>
      <c r="DD44" s="668">
        <v>178572</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2">
      <c r="B45" s="745" t="s">
        <v>346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347</v>
      </c>
      <c r="CG45" s="657"/>
      <c r="CH45" s="657"/>
      <c r="CI45" s="657"/>
      <c r="CJ45" s="657"/>
      <c r="CK45" s="657"/>
      <c r="CL45" s="657"/>
      <c r="CM45" s="657"/>
      <c r="CN45" s="657"/>
      <c r="CO45" s="657"/>
      <c r="CP45" s="657"/>
      <c r="CQ45" s="658"/>
      <c r="CR45" s="659">
        <v>218797</v>
      </c>
      <c r="CS45" s="692"/>
      <c r="CT45" s="692"/>
      <c r="CU45" s="692"/>
      <c r="CV45" s="692"/>
      <c r="CW45" s="692"/>
      <c r="CX45" s="692"/>
      <c r="CY45" s="693"/>
      <c r="CZ45" s="664">
        <v>3.2</v>
      </c>
      <c r="DA45" s="690"/>
      <c r="DB45" s="690"/>
      <c r="DC45" s="694"/>
      <c r="DD45" s="668">
        <v>75531</v>
      </c>
      <c r="DE45" s="692"/>
      <c r="DF45" s="692"/>
      <c r="DG45" s="692"/>
      <c r="DH45" s="692"/>
      <c r="DI45" s="692"/>
      <c r="DJ45" s="692"/>
      <c r="DK45" s="693"/>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2">
      <c r="B46" s="213"/>
      <c r="CD46" s="697"/>
      <c r="CE46" s="698"/>
      <c r="CF46" s="656" t="s">
        <v>348</v>
      </c>
      <c r="CG46" s="657"/>
      <c r="CH46" s="657"/>
      <c r="CI46" s="657"/>
      <c r="CJ46" s="657"/>
      <c r="CK46" s="657"/>
      <c r="CL46" s="657"/>
      <c r="CM46" s="657"/>
      <c r="CN46" s="657"/>
      <c r="CO46" s="657"/>
      <c r="CP46" s="657"/>
      <c r="CQ46" s="658"/>
      <c r="CR46" s="659">
        <v>271683</v>
      </c>
      <c r="CS46" s="660"/>
      <c r="CT46" s="660"/>
      <c r="CU46" s="660"/>
      <c r="CV46" s="660"/>
      <c r="CW46" s="660"/>
      <c r="CX46" s="660"/>
      <c r="CY46" s="661"/>
      <c r="CZ46" s="664">
        <v>3.9</v>
      </c>
      <c r="DA46" s="665"/>
      <c r="DB46" s="665"/>
      <c r="DC46" s="671"/>
      <c r="DD46" s="668">
        <v>100336</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2">
      <c r="B47" s="213"/>
      <c r="CD47" s="697"/>
      <c r="CE47" s="698"/>
      <c r="CF47" s="656" t="s">
        <v>349</v>
      </c>
      <c r="CG47" s="657"/>
      <c r="CH47" s="657"/>
      <c r="CI47" s="657"/>
      <c r="CJ47" s="657"/>
      <c r="CK47" s="657"/>
      <c r="CL47" s="657"/>
      <c r="CM47" s="657"/>
      <c r="CN47" s="657"/>
      <c r="CO47" s="657"/>
      <c r="CP47" s="657"/>
      <c r="CQ47" s="658"/>
      <c r="CR47" s="659">
        <v>22837</v>
      </c>
      <c r="CS47" s="692"/>
      <c r="CT47" s="692"/>
      <c r="CU47" s="692"/>
      <c r="CV47" s="692"/>
      <c r="CW47" s="692"/>
      <c r="CX47" s="692"/>
      <c r="CY47" s="693"/>
      <c r="CZ47" s="664">
        <v>0.3</v>
      </c>
      <c r="DA47" s="690"/>
      <c r="DB47" s="690"/>
      <c r="DC47" s="694"/>
      <c r="DD47" s="668">
        <v>22837</v>
      </c>
      <c r="DE47" s="692"/>
      <c r="DF47" s="692"/>
      <c r="DG47" s="692"/>
      <c r="DH47" s="692"/>
      <c r="DI47" s="692"/>
      <c r="DJ47" s="692"/>
      <c r="DK47" s="693"/>
      <c r="DL47" s="742"/>
      <c r="DM47" s="743"/>
      <c r="DN47" s="743"/>
      <c r="DO47" s="743"/>
      <c r="DP47" s="743"/>
      <c r="DQ47" s="743"/>
      <c r="DR47" s="743"/>
      <c r="DS47" s="743"/>
      <c r="DT47" s="743"/>
      <c r="DU47" s="743"/>
      <c r="DV47" s="744"/>
      <c r="DW47" s="733"/>
      <c r="DX47" s="734"/>
      <c r="DY47" s="734"/>
      <c r="DZ47" s="734"/>
      <c r="EA47" s="734"/>
      <c r="EB47" s="734"/>
      <c r="EC47" s="735"/>
    </row>
    <row r="48" spans="2:133" ht="11" x14ac:dyDescent="0.2">
      <c r="B48" s="213"/>
      <c r="CD48" s="699"/>
      <c r="CE48" s="700"/>
      <c r="CF48" s="656" t="s">
        <v>350</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2">
      <c r="B49" s="213"/>
      <c r="CD49" s="680" t="s">
        <v>351</v>
      </c>
      <c r="CE49" s="681"/>
      <c r="CF49" s="681"/>
      <c r="CG49" s="681"/>
      <c r="CH49" s="681"/>
      <c r="CI49" s="681"/>
      <c r="CJ49" s="681"/>
      <c r="CK49" s="681"/>
      <c r="CL49" s="681"/>
      <c r="CM49" s="681"/>
      <c r="CN49" s="681"/>
      <c r="CO49" s="681"/>
      <c r="CP49" s="681"/>
      <c r="CQ49" s="682"/>
      <c r="CR49" s="731">
        <v>6938872</v>
      </c>
      <c r="CS49" s="718"/>
      <c r="CT49" s="718"/>
      <c r="CU49" s="718"/>
      <c r="CV49" s="718"/>
      <c r="CW49" s="718"/>
      <c r="CX49" s="718"/>
      <c r="CY49" s="747"/>
      <c r="CZ49" s="739">
        <v>100</v>
      </c>
      <c r="DA49" s="748"/>
      <c r="DB49" s="748"/>
      <c r="DC49" s="749"/>
      <c r="DD49" s="750">
        <v>5216519</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ABXYBEN+trmWsABhaeSsyYlX+T+x6seRRK/z1vOwzQAgSzCbZeqGAbWXFNAwn6jMiVSCQozbN1thXRp8uV+8UQ==" saltValue="0YJPF9IDxPrkFCm8n1zSS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7265625" style="219" customWidth="1"/>
    <col min="131" max="131" width="1.63281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757" t="s">
        <v>352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353</v>
      </c>
      <c r="DK2" s="759"/>
      <c r="DL2" s="759"/>
      <c r="DM2" s="759"/>
      <c r="DN2" s="759"/>
      <c r="DO2" s="760"/>
      <c r="DP2" s="216"/>
      <c r="DQ2" s="758" t="s">
        <v>354</v>
      </c>
      <c r="DR2" s="759"/>
      <c r="DS2" s="759"/>
      <c r="DT2" s="759"/>
      <c r="DU2" s="759"/>
      <c r="DV2" s="759"/>
      <c r="DW2" s="759"/>
      <c r="DX2" s="759"/>
      <c r="DY2" s="759"/>
      <c r="DZ2" s="760"/>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761" t="s">
        <v>355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2">
      <c r="A5" s="763" t="s">
        <v>357</v>
      </c>
      <c r="B5" s="764"/>
      <c r="C5" s="764"/>
      <c r="D5" s="764"/>
      <c r="E5" s="764"/>
      <c r="F5" s="764"/>
      <c r="G5" s="764"/>
      <c r="H5" s="764"/>
      <c r="I5" s="764"/>
      <c r="J5" s="764"/>
      <c r="K5" s="764"/>
      <c r="L5" s="764"/>
      <c r="M5" s="764"/>
      <c r="N5" s="764"/>
      <c r="O5" s="764"/>
      <c r="P5" s="765"/>
      <c r="Q5" s="769" t="s">
        <v>358</v>
      </c>
      <c r="R5" s="770"/>
      <c r="S5" s="770"/>
      <c r="T5" s="770"/>
      <c r="U5" s="771"/>
      <c r="V5" s="769" t="s">
        <v>359</v>
      </c>
      <c r="W5" s="770"/>
      <c r="X5" s="770"/>
      <c r="Y5" s="770"/>
      <c r="Z5" s="771"/>
      <c r="AA5" s="769" t="s">
        <v>360</v>
      </c>
      <c r="AB5" s="770"/>
      <c r="AC5" s="770"/>
      <c r="AD5" s="770"/>
      <c r="AE5" s="770"/>
      <c r="AF5" s="775" t="s">
        <v>361</v>
      </c>
      <c r="AG5" s="770"/>
      <c r="AH5" s="770"/>
      <c r="AI5" s="770"/>
      <c r="AJ5" s="776"/>
      <c r="AK5" s="770" t="s">
        <v>362</v>
      </c>
      <c r="AL5" s="770"/>
      <c r="AM5" s="770"/>
      <c r="AN5" s="770"/>
      <c r="AO5" s="771"/>
      <c r="AP5" s="769" t="s">
        <v>363</v>
      </c>
      <c r="AQ5" s="770"/>
      <c r="AR5" s="770"/>
      <c r="AS5" s="770"/>
      <c r="AT5" s="771"/>
      <c r="AU5" s="769" t="s">
        <v>364</v>
      </c>
      <c r="AV5" s="770"/>
      <c r="AW5" s="770"/>
      <c r="AX5" s="770"/>
      <c r="AY5" s="776"/>
      <c r="AZ5" s="220"/>
      <c r="BA5" s="220"/>
      <c r="BB5" s="220"/>
      <c r="BC5" s="220"/>
      <c r="BD5" s="220"/>
      <c r="BE5" s="221"/>
      <c r="BF5" s="221"/>
      <c r="BG5" s="221"/>
      <c r="BH5" s="221"/>
      <c r="BI5" s="221"/>
      <c r="BJ5" s="221"/>
      <c r="BK5" s="221"/>
      <c r="BL5" s="221"/>
      <c r="BM5" s="221"/>
      <c r="BN5" s="221"/>
      <c r="BO5" s="221"/>
      <c r="BP5" s="221"/>
      <c r="BQ5" s="763" t="s">
        <v>365</v>
      </c>
      <c r="BR5" s="764"/>
      <c r="BS5" s="764"/>
      <c r="BT5" s="764"/>
      <c r="BU5" s="764"/>
      <c r="BV5" s="764"/>
      <c r="BW5" s="764"/>
      <c r="BX5" s="764"/>
      <c r="BY5" s="764"/>
      <c r="BZ5" s="764"/>
      <c r="CA5" s="764"/>
      <c r="CB5" s="764"/>
      <c r="CC5" s="764"/>
      <c r="CD5" s="764"/>
      <c r="CE5" s="764"/>
      <c r="CF5" s="764"/>
      <c r="CG5" s="765"/>
      <c r="CH5" s="769" t="s">
        <v>366</v>
      </c>
      <c r="CI5" s="770"/>
      <c r="CJ5" s="770"/>
      <c r="CK5" s="770"/>
      <c r="CL5" s="771"/>
      <c r="CM5" s="769" t="s">
        <v>367</v>
      </c>
      <c r="CN5" s="770"/>
      <c r="CO5" s="770"/>
      <c r="CP5" s="770"/>
      <c r="CQ5" s="771"/>
      <c r="CR5" s="769" t="s">
        <v>368</v>
      </c>
      <c r="CS5" s="770"/>
      <c r="CT5" s="770"/>
      <c r="CU5" s="770"/>
      <c r="CV5" s="771"/>
      <c r="CW5" s="769" t="s">
        <v>369</v>
      </c>
      <c r="CX5" s="770"/>
      <c r="CY5" s="770"/>
      <c r="CZ5" s="770"/>
      <c r="DA5" s="771"/>
      <c r="DB5" s="769" t="s">
        <v>370</v>
      </c>
      <c r="DC5" s="770"/>
      <c r="DD5" s="770"/>
      <c r="DE5" s="770"/>
      <c r="DF5" s="771"/>
      <c r="DG5" s="799" t="s">
        <v>371</v>
      </c>
      <c r="DH5" s="800"/>
      <c r="DI5" s="800"/>
      <c r="DJ5" s="800"/>
      <c r="DK5" s="801"/>
      <c r="DL5" s="799" t="s">
        <v>372</v>
      </c>
      <c r="DM5" s="800"/>
      <c r="DN5" s="800"/>
      <c r="DO5" s="800"/>
      <c r="DP5" s="801"/>
      <c r="DQ5" s="769" t="s">
        <v>373</v>
      </c>
      <c r="DR5" s="770"/>
      <c r="DS5" s="770"/>
      <c r="DT5" s="770"/>
      <c r="DU5" s="771"/>
      <c r="DV5" s="769" t="s">
        <v>364</v>
      </c>
      <c r="DW5" s="770"/>
      <c r="DX5" s="770"/>
      <c r="DY5" s="770"/>
      <c r="DZ5" s="776"/>
      <c r="EA5" s="222"/>
    </row>
    <row r="6" spans="1:131" s="223" customFormat="1" ht="26.25" customHeight="1" thickBot="1" x14ac:dyDescent="0.25">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2">
      <c r="A7" s="224">
        <v>1</v>
      </c>
      <c r="B7" s="785" t="s">
        <v>374</v>
      </c>
      <c r="C7" s="786"/>
      <c r="D7" s="786"/>
      <c r="E7" s="786"/>
      <c r="F7" s="786"/>
      <c r="G7" s="786"/>
      <c r="H7" s="786"/>
      <c r="I7" s="786"/>
      <c r="J7" s="786"/>
      <c r="K7" s="786"/>
      <c r="L7" s="786"/>
      <c r="M7" s="786"/>
      <c r="N7" s="786"/>
      <c r="O7" s="786"/>
      <c r="P7" s="787"/>
      <c r="Q7" s="788">
        <v>7261</v>
      </c>
      <c r="R7" s="789"/>
      <c r="S7" s="789"/>
      <c r="T7" s="789"/>
      <c r="U7" s="789"/>
      <c r="V7" s="789">
        <v>6939</v>
      </c>
      <c r="W7" s="789"/>
      <c r="X7" s="789"/>
      <c r="Y7" s="789"/>
      <c r="Z7" s="789"/>
      <c r="AA7" s="789">
        <v>322</v>
      </c>
      <c r="AB7" s="789"/>
      <c r="AC7" s="789"/>
      <c r="AD7" s="789"/>
      <c r="AE7" s="790"/>
      <c r="AF7" s="791">
        <v>196</v>
      </c>
      <c r="AG7" s="792"/>
      <c r="AH7" s="792"/>
      <c r="AI7" s="792"/>
      <c r="AJ7" s="793"/>
      <c r="AK7" s="794">
        <v>694</v>
      </c>
      <c r="AL7" s="795"/>
      <c r="AM7" s="795"/>
      <c r="AN7" s="795"/>
      <c r="AO7" s="795"/>
      <c r="AP7" s="795">
        <v>4735</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t="s">
        <v>560</v>
      </c>
      <c r="BT7" s="783"/>
      <c r="BU7" s="783"/>
      <c r="BV7" s="783"/>
      <c r="BW7" s="783"/>
      <c r="BX7" s="783"/>
      <c r="BY7" s="783"/>
      <c r="BZ7" s="783"/>
      <c r="CA7" s="783"/>
      <c r="CB7" s="783"/>
      <c r="CC7" s="783"/>
      <c r="CD7" s="783"/>
      <c r="CE7" s="783"/>
      <c r="CF7" s="783"/>
      <c r="CG7" s="798"/>
      <c r="CH7" s="779">
        <v>0</v>
      </c>
      <c r="CI7" s="780"/>
      <c r="CJ7" s="780"/>
      <c r="CK7" s="780"/>
      <c r="CL7" s="781"/>
      <c r="CM7" s="779">
        <v>1</v>
      </c>
      <c r="CN7" s="780"/>
      <c r="CO7" s="780"/>
      <c r="CP7" s="780"/>
      <c r="CQ7" s="781"/>
      <c r="CR7" s="779">
        <v>0</v>
      </c>
      <c r="CS7" s="780"/>
      <c r="CT7" s="780"/>
      <c r="CU7" s="780"/>
      <c r="CV7" s="781"/>
      <c r="CW7" s="779">
        <v>1</v>
      </c>
      <c r="CX7" s="780"/>
      <c r="CY7" s="780"/>
      <c r="CZ7" s="780"/>
      <c r="DA7" s="781"/>
      <c r="DB7" s="779">
        <v>0</v>
      </c>
      <c r="DC7" s="780"/>
      <c r="DD7" s="780"/>
      <c r="DE7" s="780"/>
      <c r="DF7" s="781"/>
      <c r="DG7" s="779">
        <v>0</v>
      </c>
      <c r="DH7" s="780"/>
      <c r="DI7" s="780"/>
      <c r="DJ7" s="780"/>
      <c r="DK7" s="781"/>
      <c r="DL7" s="779">
        <v>0</v>
      </c>
      <c r="DM7" s="780"/>
      <c r="DN7" s="780"/>
      <c r="DO7" s="780"/>
      <c r="DP7" s="781"/>
      <c r="DQ7" s="779">
        <v>0</v>
      </c>
      <c r="DR7" s="780"/>
      <c r="DS7" s="780"/>
      <c r="DT7" s="780"/>
      <c r="DU7" s="781"/>
      <c r="DV7" s="782"/>
      <c r="DW7" s="783"/>
      <c r="DX7" s="783"/>
      <c r="DY7" s="783"/>
      <c r="DZ7" s="784"/>
      <c r="EA7" s="222"/>
    </row>
    <row r="8" spans="1:131" s="223" customFormat="1" ht="26.25" customHeight="1" x14ac:dyDescent="0.2">
      <c r="A8" s="226">
        <v>2</v>
      </c>
      <c r="B8" s="816"/>
      <c r="C8" s="817"/>
      <c r="D8" s="817"/>
      <c r="E8" s="817"/>
      <c r="F8" s="817"/>
      <c r="G8" s="817"/>
      <c r="H8" s="817"/>
      <c r="I8" s="817"/>
      <c r="J8" s="817"/>
      <c r="K8" s="817"/>
      <c r="L8" s="817"/>
      <c r="M8" s="817"/>
      <c r="N8" s="817"/>
      <c r="O8" s="817"/>
      <c r="P8" s="818"/>
      <c r="Q8" s="819"/>
      <c r="R8" s="820"/>
      <c r="S8" s="820"/>
      <c r="T8" s="820"/>
      <c r="U8" s="820"/>
      <c r="V8" s="820"/>
      <c r="W8" s="820"/>
      <c r="X8" s="820"/>
      <c r="Y8" s="820"/>
      <c r="Z8" s="820"/>
      <c r="AA8" s="820"/>
      <c r="AB8" s="820"/>
      <c r="AC8" s="820"/>
      <c r="AD8" s="820"/>
      <c r="AE8" s="821"/>
      <c r="AF8" s="822"/>
      <c r="AG8" s="823"/>
      <c r="AH8" s="823"/>
      <c r="AI8" s="823"/>
      <c r="AJ8" s="824"/>
      <c r="AK8" s="805"/>
      <c r="AL8" s="806"/>
      <c r="AM8" s="806"/>
      <c r="AN8" s="806"/>
      <c r="AO8" s="806"/>
      <c r="AP8" s="806"/>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c r="BT8" s="810"/>
      <c r="BU8" s="810"/>
      <c r="BV8" s="810"/>
      <c r="BW8" s="810"/>
      <c r="BX8" s="810"/>
      <c r="BY8" s="810"/>
      <c r="BZ8" s="810"/>
      <c r="CA8" s="810"/>
      <c r="CB8" s="810"/>
      <c r="CC8" s="810"/>
      <c r="CD8" s="810"/>
      <c r="CE8" s="810"/>
      <c r="CF8" s="810"/>
      <c r="CG8" s="811"/>
      <c r="CH8" s="812"/>
      <c r="CI8" s="813"/>
      <c r="CJ8" s="813"/>
      <c r="CK8" s="813"/>
      <c r="CL8" s="814"/>
      <c r="CM8" s="812"/>
      <c r="CN8" s="813"/>
      <c r="CO8" s="813"/>
      <c r="CP8" s="813"/>
      <c r="CQ8" s="814"/>
      <c r="CR8" s="812"/>
      <c r="CS8" s="813"/>
      <c r="CT8" s="813"/>
      <c r="CU8" s="813"/>
      <c r="CV8" s="814"/>
      <c r="CW8" s="812"/>
      <c r="CX8" s="813"/>
      <c r="CY8" s="813"/>
      <c r="CZ8" s="813"/>
      <c r="DA8" s="814"/>
      <c r="DB8" s="812"/>
      <c r="DC8" s="813"/>
      <c r="DD8" s="813"/>
      <c r="DE8" s="813"/>
      <c r="DF8" s="814"/>
      <c r="DG8" s="812"/>
      <c r="DH8" s="813"/>
      <c r="DI8" s="813"/>
      <c r="DJ8" s="813"/>
      <c r="DK8" s="814"/>
      <c r="DL8" s="812"/>
      <c r="DM8" s="813"/>
      <c r="DN8" s="813"/>
      <c r="DO8" s="813"/>
      <c r="DP8" s="814"/>
      <c r="DQ8" s="812"/>
      <c r="DR8" s="813"/>
      <c r="DS8" s="813"/>
      <c r="DT8" s="813"/>
      <c r="DU8" s="814"/>
      <c r="DV8" s="809"/>
      <c r="DW8" s="810"/>
      <c r="DX8" s="810"/>
      <c r="DY8" s="810"/>
      <c r="DZ8" s="815"/>
      <c r="EA8" s="222"/>
    </row>
    <row r="9" spans="1:131" s="223" customFormat="1" ht="26.25" customHeight="1" x14ac:dyDescent="0.2">
      <c r="A9" s="226">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22"/>
    </row>
    <row r="10" spans="1:131" s="223" customFormat="1" ht="26.25" customHeight="1" x14ac:dyDescent="0.2">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2">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2">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2">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2">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2">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2">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2">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2">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2">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2">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5">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2">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375</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5">
      <c r="A23" s="228" t="s">
        <v>376</v>
      </c>
      <c r="B23" s="825" t="s">
        <v>377</v>
      </c>
      <c r="C23" s="826"/>
      <c r="D23" s="826"/>
      <c r="E23" s="826"/>
      <c r="F23" s="826"/>
      <c r="G23" s="826"/>
      <c r="H23" s="826"/>
      <c r="I23" s="826"/>
      <c r="J23" s="826"/>
      <c r="K23" s="826"/>
      <c r="L23" s="826"/>
      <c r="M23" s="826"/>
      <c r="N23" s="826"/>
      <c r="O23" s="826"/>
      <c r="P23" s="827"/>
      <c r="Q23" s="828"/>
      <c r="R23" s="829"/>
      <c r="S23" s="829"/>
      <c r="T23" s="829"/>
      <c r="U23" s="829"/>
      <c r="V23" s="829"/>
      <c r="W23" s="829"/>
      <c r="X23" s="829"/>
      <c r="Y23" s="829"/>
      <c r="Z23" s="829"/>
      <c r="AA23" s="829"/>
      <c r="AB23" s="829"/>
      <c r="AC23" s="829"/>
      <c r="AD23" s="829"/>
      <c r="AE23" s="830"/>
      <c r="AF23" s="831">
        <v>196</v>
      </c>
      <c r="AG23" s="829"/>
      <c r="AH23" s="829"/>
      <c r="AI23" s="829"/>
      <c r="AJ23" s="832"/>
      <c r="AK23" s="833"/>
      <c r="AL23" s="834"/>
      <c r="AM23" s="834"/>
      <c r="AN23" s="834"/>
      <c r="AO23" s="834"/>
      <c r="AP23" s="829"/>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2">
      <c r="A24" s="844" t="s">
        <v>378</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5">
      <c r="A25" s="761" t="s">
        <v>379</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2">
      <c r="A26" s="763" t="s">
        <v>357</v>
      </c>
      <c r="B26" s="764"/>
      <c r="C26" s="764"/>
      <c r="D26" s="764"/>
      <c r="E26" s="764"/>
      <c r="F26" s="764"/>
      <c r="G26" s="764"/>
      <c r="H26" s="764"/>
      <c r="I26" s="764"/>
      <c r="J26" s="764"/>
      <c r="K26" s="764"/>
      <c r="L26" s="764"/>
      <c r="M26" s="764"/>
      <c r="N26" s="764"/>
      <c r="O26" s="764"/>
      <c r="P26" s="765"/>
      <c r="Q26" s="769" t="s">
        <v>380</v>
      </c>
      <c r="R26" s="770"/>
      <c r="S26" s="770"/>
      <c r="T26" s="770"/>
      <c r="U26" s="771"/>
      <c r="V26" s="769" t="s">
        <v>381</v>
      </c>
      <c r="W26" s="770"/>
      <c r="X26" s="770"/>
      <c r="Y26" s="770"/>
      <c r="Z26" s="771"/>
      <c r="AA26" s="769" t="s">
        <v>382</v>
      </c>
      <c r="AB26" s="770"/>
      <c r="AC26" s="770"/>
      <c r="AD26" s="770"/>
      <c r="AE26" s="770"/>
      <c r="AF26" s="850" t="s">
        <v>383</v>
      </c>
      <c r="AG26" s="851"/>
      <c r="AH26" s="851"/>
      <c r="AI26" s="851"/>
      <c r="AJ26" s="852"/>
      <c r="AK26" s="770" t="s">
        <v>384</v>
      </c>
      <c r="AL26" s="770"/>
      <c r="AM26" s="770"/>
      <c r="AN26" s="770"/>
      <c r="AO26" s="771"/>
      <c r="AP26" s="769" t="s">
        <v>385</v>
      </c>
      <c r="AQ26" s="770"/>
      <c r="AR26" s="770"/>
      <c r="AS26" s="770"/>
      <c r="AT26" s="771"/>
      <c r="AU26" s="769" t="s">
        <v>386</v>
      </c>
      <c r="AV26" s="770"/>
      <c r="AW26" s="770"/>
      <c r="AX26" s="770"/>
      <c r="AY26" s="771"/>
      <c r="AZ26" s="769" t="s">
        <v>387</v>
      </c>
      <c r="BA26" s="770"/>
      <c r="BB26" s="770"/>
      <c r="BC26" s="770"/>
      <c r="BD26" s="771"/>
      <c r="BE26" s="769" t="s">
        <v>364</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5">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2">
      <c r="A28" s="230">
        <v>1</v>
      </c>
      <c r="B28" s="785" t="s">
        <v>388</v>
      </c>
      <c r="C28" s="786"/>
      <c r="D28" s="786"/>
      <c r="E28" s="786"/>
      <c r="F28" s="786"/>
      <c r="G28" s="786"/>
      <c r="H28" s="786"/>
      <c r="I28" s="786"/>
      <c r="J28" s="786"/>
      <c r="K28" s="786"/>
      <c r="L28" s="786"/>
      <c r="M28" s="786"/>
      <c r="N28" s="786"/>
      <c r="O28" s="786"/>
      <c r="P28" s="787"/>
      <c r="Q28" s="858">
        <v>1640</v>
      </c>
      <c r="R28" s="859"/>
      <c r="S28" s="859"/>
      <c r="T28" s="859"/>
      <c r="U28" s="859"/>
      <c r="V28" s="859">
        <v>1622</v>
      </c>
      <c r="W28" s="859"/>
      <c r="X28" s="859"/>
      <c r="Y28" s="859"/>
      <c r="Z28" s="859"/>
      <c r="AA28" s="859">
        <v>18</v>
      </c>
      <c r="AB28" s="859"/>
      <c r="AC28" s="859"/>
      <c r="AD28" s="859"/>
      <c r="AE28" s="860"/>
      <c r="AF28" s="861">
        <v>18</v>
      </c>
      <c r="AG28" s="859"/>
      <c r="AH28" s="859"/>
      <c r="AI28" s="859"/>
      <c r="AJ28" s="862"/>
      <c r="AK28" s="863">
        <v>118</v>
      </c>
      <c r="AL28" s="864"/>
      <c r="AM28" s="864"/>
      <c r="AN28" s="864"/>
      <c r="AO28" s="864"/>
      <c r="AP28" s="864" t="s">
        <v>552</v>
      </c>
      <c r="AQ28" s="864"/>
      <c r="AR28" s="864"/>
      <c r="AS28" s="864"/>
      <c r="AT28" s="864"/>
      <c r="AU28" s="864" t="s">
        <v>552</v>
      </c>
      <c r="AV28" s="864"/>
      <c r="AW28" s="864"/>
      <c r="AX28" s="864"/>
      <c r="AY28" s="864"/>
      <c r="AZ28" s="865" t="s">
        <v>552</v>
      </c>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2">
      <c r="A29" s="230">
        <v>2</v>
      </c>
      <c r="B29" s="816" t="s">
        <v>389</v>
      </c>
      <c r="C29" s="817"/>
      <c r="D29" s="817"/>
      <c r="E29" s="817"/>
      <c r="F29" s="817"/>
      <c r="G29" s="817"/>
      <c r="H29" s="817"/>
      <c r="I29" s="817"/>
      <c r="J29" s="817"/>
      <c r="K29" s="817"/>
      <c r="L29" s="817"/>
      <c r="M29" s="817"/>
      <c r="N29" s="817"/>
      <c r="O29" s="817"/>
      <c r="P29" s="818"/>
      <c r="Q29" s="819">
        <v>2101</v>
      </c>
      <c r="R29" s="820"/>
      <c r="S29" s="820"/>
      <c r="T29" s="820"/>
      <c r="U29" s="820"/>
      <c r="V29" s="820">
        <v>2043</v>
      </c>
      <c r="W29" s="820"/>
      <c r="X29" s="820"/>
      <c r="Y29" s="820"/>
      <c r="Z29" s="820"/>
      <c r="AA29" s="820">
        <v>57</v>
      </c>
      <c r="AB29" s="820"/>
      <c r="AC29" s="820"/>
      <c r="AD29" s="820"/>
      <c r="AE29" s="821"/>
      <c r="AF29" s="822">
        <v>57</v>
      </c>
      <c r="AG29" s="823"/>
      <c r="AH29" s="823"/>
      <c r="AI29" s="823"/>
      <c r="AJ29" s="824"/>
      <c r="AK29" s="870">
        <v>314</v>
      </c>
      <c r="AL29" s="866"/>
      <c r="AM29" s="866"/>
      <c r="AN29" s="866"/>
      <c r="AO29" s="866"/>
      <c r="AP29" s="866" t="s">
        <v>552</v>
      </c>
      <c r="AQ29" s="866"/>
      <c r="AR29" s="866"/>
      <c r="AS29" s="866"/>
      <c r="AT29" s="866"/>
      <c r="AU29" s="866" t="s">
        <v>552</v>
      </c>
      <c r="AV29" s="866"/>
      <c r="AW29" s="866"/>
      <c r="AX29" s="866"/>
      <c r="AY29" s="866"/>
      <c r="AZ29" s="867" t="s">
        <v>552</v>
      </c>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2">
      <c r="A30" s="230">
        <v>3</v>
      </c>
      <c r="B30" s="816" t="s">
        <v>390</v>
      </c>
      <c r="C30" s="817"/>
      <c r="D30" s="817"/>
      <c r="E30" s="817"/>
      <c r="F30" s="817"/>
      <c r="G30" s="817"/>
      <c r="H30" s="817"/>
      <c r="I30" s="817"/>
      <c r="J30" s="817"/>
      <c r="K30" s="817"/>
      <c r="L30" s="817"/>
      <c r="M30" s="817"/>
      <c r="N30" s="817"/>
      <c r="O30" s="817"/>
      <c r="P30" s="818"/>
      <c r="Q30" s="819">
        <v>267</v>
      </c>
      <c r="R30" s="820"/>
      <c r="S30" s="820"/>
      <c r="T30" s="820"/>
      <c r="U30" s="820"/>
      <c r="V30" s="820">
        <v>266</v>
      </c>
      <c r="W30" s="820"/>
      <c r="X30" s="820"/>
      <c r="Y30" s="820"/>
      <c r="Z30" s="820"/>
      <c r="AA30" s="820">
        <v>1</v>
      </c>
      <c r="AB30" s="820"/>
      <c r="AC30" s="820"/>
      <c r="AD30" s="820"/>
      <c r="AE30" s="821"/>
      <c r="AF30" s="822">
        <v>1</v>
      </c>
      <c r="AG30" s="823"/>
      <c r="AH30" s="823"/>
      <c r="AI30" s="823"/>
      <c r="AJ30" s="824"/>
      <c r="AK30" s="870">
        <v>69</v>
      </c>
      <c r="AL30" s="866"/>
      <c r="AM30" s="866"/>
      <c r="AN30" s="866"/>
      <c r="AO30" s="866"/>
      <c r="AP30" s="866" t="s">
        <v>552</v>
      </c>
      <c r="AQ30" s="866"/>
      <c r="AR30" s="866"/>
      <c r="AS30" s="866"/>
      <c r="AT30" s="866"/>
      <c r="AU30" s="866" t="s">
        <v>552</v>
      </c>
      <c r="AV30" s="866"/>
      <c r="AW30" s="866"/>
      <c r="AX30" s="866"/>
      <c r="AY30" s="866"/>
      <c r="AZ30" s="867" t="s">
        <v>552</v>
      </c>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2">
      <c r="A31" s="230">
        <v>4</v>
      </c>
      <c r="B31" s="816" t="s">
        <v>391</v>
      </c>
      <c r="C31" s="817"/>
      <c r="D31" s="817"/>
      <c r="E31" s="817"/>
      <c r="F31" s="817"/>
      <c r="G31" s="817"/>
      <c r="H31" s="817"/>
      <c r="I31" s="817"/>
      <c r="J31" s="817"/>
      <c r="K31" s="817"/>
      <c r="L31" s="817"/>
      <c r="M31" s="817"/>
      <c r="N31" s="817"/>
      <c r="O31" s="817"/>
      <c r="P31" s="818"/>
      <c r="Q31" s="819">
        <v>10</v>
      </c>
      <c r="R31" s="820"/>
      <c r="S31" s="820"/>
      <c r="T31" s="820"/>
      <c r="U31" s="820"/>
      <c r="V31" s="820">
        <v>10</v>
      </c>
      <c r="W31" s="820"/>
      <c r="X31" s="820"/>
      <c r="Y31" s="820"/>
      <c r="Z31" s="820"/>
      <c r="AA31" s="820">
        <v>0</v>
      </c>
      <c r="AB31" s="820"/>
      <c r="AC31" s="820"/>
      <c r="AD31" s="820"/>
      <c r="AE31" s="821"/>
      <c r="AF31" s="822" t="s">
        <v>122</v>
      </c>
      <c r="AG31" s="823"/>
      <c r="AH31" s="823"/>
      <c r="AI31" s="823"/>
      <c r="AJ31" s="824"/>
      <c r="AK31" s="870" t="s">
        <v>561</v>
      </c>
      <c r="AL31" s="866"/>
      <c r="AM31" s="866"/>
      <c r="AN31" s="866"/>
      <c r="AO31" s="866"/>
      <c r="AP31" s="866" t="s">
        <v>552</v>
      </c>
      <c r="AQ31" s="866"/>
      <c r="AR31" s="866"/>
      <c r="AS31" s="866"/>
      <c r="AT31" s="866"/>
      <c r="AU31" s="866" t="s">
        <v>552</v>
      </c>
      <c r="AV31" s="866"/>
      <c r="AW31" s="866"/>
      <c r="AX31" s="866"/>
      <c r="AY31" s="866"/>
      <c r="AZ31" s="867" t="s">
        <v>552</v>
      </c>
      <c r="BA31" s="867"/>
      <c r="BB31" s="867"/>
      <c r="BC31" s="867"/>
      <c r="BD31" s="867"/>
      <c r="BE31" s="868"/>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2">
      <c r="A32" s="230">
        <v>5</v>
      </c>
      <c r="B32" s="816" t="s">
        <v>392</v>
      </c>
      <c r="C32" s="817"/>
      <c r="D32" s="817"/>
      <c r="E32" s="817"/>
      <c r="F32" s="817"/>
      <c r="G32" s="817"/>
      <c r="H32" s="817"/>
      <c r="I32" s="817"/>
      <c r="J32" s="817"/>
      <c r="K32" s="817"/>
      <c r="L32" s="817"/>
      <c r="M32" s="817"/>
      <c r="N32" s="817"/>
      <c r="O32" s="817"/>
      <c r="P32" s="818"/>
      <c r="Q32" s="819">
        <v>529</v>
      </c>
      <c r="R32" s="820"/>
      <c r="S32" s="820"/>
      <c r="T32" s="820"/>
      <c r="U32" s="820"/>
      <c r="V32" s="820">
        <v>527</v>
      </c>
      <c r="W32" s="820"/>
      <c r="X32" s="820"/>
      <c r="Y32" s="820"/>
      <c r="Z32" s="820"/>
      <c r="AA32" s="820">
        <v>2</v>
      </c>
      <c r="AB32" s="820"/>
      <c r="AC32" s="820"/>
      <c r="AD32" s="820"/>
      <c r="AE32" s="821"/>
      <c r="AF32" s="822">
        <v>1121</v>
      </c>
      <c r="AG32" s="823"/>
      <c r="AH32" s="823"/>
      <c r="AI32" s="823"/>
      <c r="AJ32" s="824"/>
      <c r="AK32" s="870">
        <v>3</v>
      </c>
      <c r="AL32" s="866"/>
      <c r="AM32" s="866"/>
      <c r="AN32" s="866"/>
      <c r="AO32" s="866"/>
      <c r="AP32" s="866">
        <v>1946</v>
      </c>
      <c r="AQ32" s="866"/>
      <c r="AR32" s="866"/>
      <c r="AS32" s="866"/>
      <c r="AT32" s="866"/>
      <c r="AU32" s="866" t="s">
        <v>561</v>
      </c>
      <c r="AV32" s="866"/>
      <c r="AW32" s="866"/>
      <c r="AX32" s="866"/>
      <c r="AY32" s="866"/>
      <c r="AZ32" s="867" t="s">
        <v>561</v>
      </c>
      <c r="BA32" s="867"/>
      <c r="BB32" s="867"/>
      <c r="BC32" s="867"/>
      <c r="BD32" s="867"/>
      <c r="BE32" s="868" t="s">
        <v>393</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2">
      <c r="A33" s="230">
        <v>6</v>
      </c>
      <c r="B33" s="816" t="s">
        <v>394</v>
      </c>
      <c r="C33" s="817"/>
      <c r="D33" s="817"/>
      <c r="E33" s="817"/>
      <c r="F33" s="817"/>
      <c r="G33" s="817"/>
      <c r="H33" s="817"/>
      <c r="I33" s="817"/>
      <c r="J33" s="817"/>
      <c r="K33" s="817"/>
      <c r="L33" s="817"/>
      <c r="M33" s="817"/>
      <c r="N33" s="817"/>
      <c r="O33" s="817"/>
      <c r="P33" s="818"/>
      <c r="Q33" s="819">
        <v>1028</v>
      </c>
      <c r="R33" s="820"/>
      <c r="S33" s="820"/>
      <c r="T33" s="820"/>
      <c r="U33" s="820"/>
      <c r="V33" s="820">
        <v>966</v>
      </c>
      <c r="W33" s="820"/>
      <c r="X33" s="820"/>
      <c r="Y33" s="820"/>
      <c r="Z33" s="820"/>
      <c r="AA33" s="820">
        <v>62</v>
      </c>
      <c r="AB33" s="820"/>
      <c r="AC33" s="820"/>
      <c r="AD33" s="820"/>
      <c r="AE33" s="821"/>
      <c r="AF33" s="822">
        <v>93</v>
      </c>
      <c r="AG33" s="823"/>
      <c r="AH33" s="823"/>
      <c r="AI33" s="823"/>
      <c r="AJ33" s="824"/>
      <c r="AK33" s="870">
        <v>356</v>
      </c>
      <c r="AL33" s="866"/>
      <c r="AM33" s="866"/>
      <c r="AN33" s="866"/>
      <c r="AO33" s="866"/>
      <c r="AP33" s="866">
        <v>3446</v>
      </c>
      <c r="AQ33" s="866"/>
      <c r="AR33" s="866"/>
      <c r="AS33" s="866"/>
      <c r="AT33" s="866"/>
      <c r="AU33" s="866">
        <v>2781</v>
      </c>
      <c r="AV33" s="866"/>
      <c r="AW33" s="866"/>
      <c r="AX33" s="866"/>
      <c r="AY33" s="866"/>
      <c r="AZ33" s="867" t="s">
        <v>562</v>
      </c>
      <c r="BA33" s="867"/>
      <c r="BB33" s="867"/>
      <c r="BC33" s="867"/>
      <c r="BD33" s="867"/>
      <c r="BE33" s="868" t="s">
        <v>393</v>
      </c>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2">
      <c r="A34" s="230">
        <v>7</v>
      </c>
      <c r="B34" s="816" t="s">
        <v>395</v>
      </c>
      <c r="C34" s="817"/>
      <c r="D34" s="817"/>
      <c r="E34" s="817"/>
      <c r="F34" s="817"/>
      <c r="G34" s="817"/>
      <c r="H34" s="817"/>
      <c r="I34" s="817"/>
      <c r="J34" s="817"/>
      <c r="K34" s="817"/>
      <c r="L34" s="817"/>
      <c r="M34" s="817"/>
      <c r="N34" s="817"/>
      <c r="O34" s="817"/>
      <c r="P34" s="818"/>
      <c r="Q34" s="819">
        <v>130</v>
      </c>
      <c r="R34" s="820"/>
      <c r="S34" s="820"/>
      <c r="T34" s="820"/>
      <c r="U34" s="820"/>
      <c r="V34" s="820">
        <v>120</v>
      </c>
      <c r="W34" s="820"/>
      <c r="X34" s="820"/>
      <c r="Y34" s="820"/>
      <c r="Z34" s="820"/>
      <c r="AA34" s="820">
        <v>10</v>
      </c>
      <c r="AB34" s="820"/>
      <c r="AC34" s="820"/>
      <c r="AD34" s="820"/>
      <c r="AE34" s="821"/>
      <c r="AF34" s="822">
        <v>10</v>
      </c>
      <c r="AG34" s="823"/>
      <c r="AH34" s="823"/>
      <c r="AI34" s="823"/>
      <c r="AJ34" s="824"/>
      <c r="AK34" s="870" t="s">
        <v>562</v>
      </c>
      <c r="AL34" s="866"/>
      <c r="AM34" s="866"/>
      <c r="AN34" s="866"/>
      <c r="AO34" s="866"/>
      <c r="AP34" s="866">
        <v>24</v>
      </c>
      <c r="AQ34" s="866"/>
      <c r="AR34" s="866"/>
      <c r="AS34" s="866"/>
      <c r="AT34" s="866"/>
      <c r="AU34" s="866" t="s">
        <v>562</v>
      </c>
      <c r="AV34" s="866"/>
      <c r="AW34" s="866"/>
      <c r="AX34" s="866"/>
      <c r="AY34" s="866"/>
      <c r="AZ34" s="867" t="s">
        <v>562</v>
      </c>
      <c r="BA34" s="867"/>
      <c r="BB34" s="867"/>
      <c r="BC34" s="867"/>
      <c r="BD34" s="867"/>
      <c r="BE34" s="868" t="s">
        <v>396</v>
      </c>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2">
      <c r="A35" s="230">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2">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2">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2">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2">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2">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2">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2">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2">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2">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2">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2">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2">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2">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2">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2">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2">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2">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2">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2">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2">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2">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2">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2">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2">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2">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5">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2">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397</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5">
      <c r="A63" s="228" t="s">
        <v>376</v>
      </c>
      <c r="B63" s="825" t="s">
        <v>398</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1300</v>
      </c>
      <c r="AG63" s="880"/>
      <c r="AH63" s="880"/>
      <c r="AI63" s="880"/>
      <c r="AJ63" s="881"/>
      <c r="AK63" s="882"/>
      <c r="AL63" s="877"/>
      <c r="AM63" s="877"/>
      <c r="AN63" s="877"/>
      <c r="AO63" s="877"/>
      <c r="AP63" s="880"/>
      <c r="AQ63" s="880"/>
      <c r="AR63" s="880"/>
      <c r="AS63" s="880"/>
      <c r="AT63" s="880"/>
      <c r="AU63" s="880"/>
      <c r="AV63" s="880"/>
      <c r="AW63" s="880"/>
      <c r="AX63" s="880"/>
      <c r="AY63" s="880"/>
      <c r="AZ63" s="884"/>
      <c r="BA63" s="884"/>
      <c r="BB63" s="884"/>
      <c r="BC63" s="884"/>
      <c r="BD63" s="884"/>
      <c r="BE63" s="885"/>
      <c r="BF63" s="885"/>
      <c r="BG63" s="885"/>
      <c r="BH63" s="885"/>
      <c r="BI63" s="886"/>
      <c r="BJ63" s="887" t="s">
        <v>122</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5">
      <c r="A65" s="220" t="s">
        <v>399</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2">
      <c r="A66" s="763" t="s">
        <v>400</v>
      </c>
      <c r="B66" s="764"/>
      <c r="C66" s="764"/>
      <c r="D66" s="764"/>
      <c r="E66" s="764"/>
      <c r="F66" s="764"/>
      <c r="G66" s="764"/>
      <c r="H66" s="764"/>
      <c r="I66" s="764"/>
      <c r="J66" s="764"/>
      <c r="K66" s="764"/>
      <c r="L66" s="764"/>
      <c r="M66" s="764"/>
      <c r="N66" s="764"/>
      <c r="O66" s="764"/>
      <c r="P66" s="765"/>
      <c r="Q66" s="769" t="s">
        <v>380</v>
      </c>
      <c r="R66" s="770"/>
      <c r="S66" s="770"/>
      <c r="T66" s="770"/>
      <c r="U66" s="771"/>
      <c r="V66" s="769" t="s">
        <v>381</v>
      </c>
      <c r="W66" s="770"/>
      <c r="X66" s="770"/>
      <c r="Y66" s="770"/>
      <c r="Z66" s="771"/>
      <c r="AA66" s="769" t="s">
        <v>382</v>
      </c>
      <c r="AB66" s="770"/>
      <c r="AC66" s="770"/>
      <c r="AD66" s="770"/>
      <c r="AE66" s="771"/>
      <c r="AF66" s="890" t="s">
        <v>383</v>
      </c>
      <c r="AG66" s="851"/>
      <c r="AH66" s="851"/>
      <c r="AI66" s="851"/>
      <c r="AJ66" s="891"/>
      <c r="AK66" s="769" t="s">
        <v>384</v>
      </c>
      <c r="AL66" s="764"/>
      <c r="AM66" s="764"/>
      <c r="AN66" s="764"/>
      <c r="AO66" s="765"/>
      <c r="AP66" s="769" t="s">
        <v>385</v>
      </c>
      <c r="AQ66" s="770"/>
      <c r="AR66" s="770"/>
      <c r="AS66" s="770"/>
      <c r="AT66" s="771"/>
      <c r="AU66" s="769" t="s">
        <v>401</v>
      </c>
      <c r="AV66" s="770"/>
      <c r="AW66" s="770"/>
      <c r="AX66" s="770"/>
      <c r="AY66" s="771"/>
      <c r="AZ66" s="769" t="s">
        <v>364</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5">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2">
      <c r="A68" s="224">
        <v>1</v>
      </c>
      <c r="B68" s="905" t="s">
        <v>553</v>
      </c>
      <c r="C68" s="906"/>
      <c r="D68" s="906"/>
      <c r="E68" s="906"/>
      <c r="F68" s="906"/>
      <c r="G68" s="906"/>
      <c r="H68" s="906"/>
      <c r="I68" s="906"/>
      <c r="J68" s="906"/>
      <c r="K68" s="906"/>
      <c r="L68" s="906"/>
      <c r="M68" s="906"/>
      <c r="N68" s="906"/>
      <c r="O68" s="906"/>
      <c r="P68" s="907"/>
      <c r="Q68" s="908">
        <v>2741</v>
      </c>
      <c r="R68" s="902"/>
      <c r="S68" s="902"/>
      <c r="T68" s="902"/>
      <c r="U68" s="902"/>
      <c r="V68" s="902">
        <v>2668</v>
      </c>
      <c r="W68" s="902"/>
      <c r="X68" s="902"/>
      <c r="Y68" s="902"/>
      <c r="Z68" s="902"/>
      <c r="AA68" s="902">
        <v>72</v>
      </c>
      <c r="AB68" s="902"/>
      <c r="AC68" s="902"/>
      <c r="AD68" s="902"/>
      <c r="AE68" s="902"/>
      <c r="AF68" s="902">
        <v>72</v>
      </c>
      <c r="AG68" s="902"/>
      <c r="AH68" s="902"/>
      <c r="AI68" s="902"/>
      <c r="AJ68" s="902"/>
      <c r="AK68" s="902">
        <v>142</v>
      </c>
      <c r="AL68" s="902"/>
      <c r="AM68" s="902"/>
      <c r="AN68" s="902"/>
      <c r="AO68" s="902"/>
      <c r="AP68" s="902">
        <v>1938</v>
      </c>
      <c r="AQ68" s="902"/>
      <c r="AR68" s="902"/>
      <c r="AS68" s="902"/>
      <c r="AT68" s="902"/>
      <c r="AU68" s="902" t="s">
        <v>562</v>
      </c>
      <c r="AV68" s="902"/>
      <c r="AW68" s="902"/>
      <c r="AX68" s="902"/>
      <c r="AY68" s="902"/>
      <c r="AZ68" s="903"/>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2">
      <c r="A69" s="226">
        <v>2</v>
      </c>
      <c r="B69" s="909" t="s">
        <v>554</v>
      </c>
      <c r="C69" s="910"/>
      <c r="D69" s="910"/>
      <c r="E69" s="910"/>
      <c r="F69" s="910"/>
      <c r="G69" s="910"/>
      <c r="H69" s="910"/>
      <c r="I69" s="910"/>
      <c r="J69" s="910"/>
      <c r="K69" s="910"/>
      <c r="L69" s="910"/>
      <c r="M69" s="910"/>
      <c r="N69" s="910"/>
      <c r="O69" s="910"/>
      <c r="P69" s="911"/>
      <c r="Q69" s="912">
        <v>1173</v>
      </c>
      <c r="R69" s="866"/>
      <c r="S69" s="866"/>
      <c r="T69" s="866"/>
      <c r="U69" s="866"/>
      <c r="V69" s="866">
        <v>1151</v>
      </c>
      <c r="W69" s="866"/>
      <c r="X69" s="866"/>
      <c r="Y69" s="866"/>
      <c r="Z69" s="866"/>
      <c r="AA69" s="866">
        <v>21</v>
      </c>
      <c r="AB69" s="866"/>
      <c r="AC69" s="866"/>
      <c r="AD69" s="866"/>
      <c r="AE69" s="866"/>
      <c r="AF69" s="866">
        <v>21</v>
      </c>
      <c r="AG69" s="866"/>
      <c r="AH69" s="866"/>
      <c r="AI69" s="866"/>
      <c r="AJ69" s="866"/>
      <c r="AK69" s="866" t="s">
        <v>552</v>
      </c>
      <c r="AL69" s="866"/>
      <c r="AM69" s="866"/>
      <c r="AN69" s="866"/>
      <c r="AO69" s="866"/>
      <c r="AP69" s="866" t="s">
        <v>552</v>
      </c>
      <c r="AQ69" s="866"/>
      <c r="AR69" s="866"/>
      <c r="AS69" s="866"/>
      <c r="AT69" s="866"/>
      <c r="AU69" s="866" t="s">
        <v>562</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2">
      <c r="A70" s="226">
        <v>3</v>
      </c>
      <c r="B70" s="909" t="s">
        <v>555</v>
      </c>
      <c r="C70" s="910"/>
      <c r="D70" s="910"/>
      <c r="E70" s="910"/>
      <c r="F70" s="910"/>
      <c r="G70" s="910"/>
      <c r="H70" s="910"/>
      <c r="I70" s="910"/>
      <c r="J70" s="910"/>
      <c r="K70" s="910"/>
      <c r="L70" s="910"/>
      <c r="M70" s="910"/>
      <c r="N70" s="910"/>
      <c r="O70" s="910"/>
      <c r="P70" s="911"/>
      <c r="Q70" s="912">
        <v>967</v>
      </c>
      <c r="R70" s="866"/>
      <c r="S70" s="866"/>
      <c r="T70" s="866"/>
      <c r="U70" s="866"/>
      <c r="V70" s="866">
        <v>732</v>
      </c>
      <c r="W70" s="866"/>
      <c r="X70" s="866"/>
      <c r="Y70" s="866"/>
      <c r="Z70" s="866"/>
      <c r="AA70" s="866">
        <v>236</v>
      </c>
      <c r="AB70" s="866"/>
      <c r="AC70" s="866"/>
      <c r="AD70" s="866"/>
      <c r="AE70" s="866"/>
      <c r="AF70" s="866">
        <v>236</v>
      </c>
      <c r="AG70" s="866"/>
      <c r="AH70" s="866"/>
      <c r="AI70" s="866"/>
      <c r="AJ70" s="866"/>
      <c r="AK70" s="866">
        <v>510</v>
      </c>
      <c r="AL70" s="866"/>
      <c r="AM70" s="866"/>
      <c r="AN70" s="866"/>
      <c r="AO70" s="866"/>
      <c r="AP70" s="866" t="s">
        <v>552</v>
      </c>
      <c r="AQ70" s="866"/>
      <c r="AR70" s="866"/>
      <c r="AS70" s="866"/>
      <c r="AT70" s="866"/>
      <c r="AU70" s="866" t="s">
        <v>562</v>
      </c>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2">
      <c r="A71" s="226">
        <v>4</v>
      </c>
      <c r="B71" s="909" t="s">
        <v>556</v>
      </c>
      <c r="C71" s="910"/>
      <c r="D71" s="910"/>
      <c r="E71" s="910"/>
      <c r="F71" s="910"/>
      <c r="G71" s="910"/>
      <c r="H71" s="910"/>
      <c r="I71" s="910"/>
      <c r="J71" s="910"/>
      <c r="K71" s="910"/>
      <c r="L71" s="910"/>
      <c r="M71" s="910"/>
      <c r="N71" s="910"/>
      <c r="O71" s="910"/>
      <c r="P71" s="911"/>
      <c r="Q71" s="912">
        <v>2</v>
      </c>
      <c r="R71" s="866"/>
      <c r="S71" s="866"/>
      <c r="T71" s="866"/>
      <c r="U71" s="866"/>
      <c r="V71" s="866">
        <v>1</v>
      </c>
      <c r="W71" s="866"/>
      <c r="X71" s="866"/>
      <c r="Y71" s="866"/>
      <c r="Z71" s="866"/>
      <c r="AA71" s="866">
        <v>0</v>
      </c>
      <c r="AB71" s="866"/>
      <c r="AC71" s="866"/>
      <c r="AD71" s="866"/>
      <c r="AE71" s="866"/>
      <c r="AF71" s="866">
        <v>0</v>
      </c>
      <c r="AG71" s="866"/>
      <c r="AH71" s="866"/>
      <c r="AI71" s="866"/>
      <c r="AJ71" s="866"/>
      <c r="AK71" s="866" t="s">
        <v>552</v>
      </c>
      <c r="AL71" s="866"/>
      <c r="AM71" s="866"/>
      <c r="AN71" s="866"/>
      <c r="AO71" s="866"/>
      <c r="AP71" s="866" t="s">
        <v>552</v>
      </c>
      <c r="AQ71" s="866"/>
      <c r="AR71" s="866"/>
      <c r="AS71" s="866"/>
      <c r="AT71" s="866"/>
      <c r="AU71" s="866" t="s">
        <v>562</v>
      </c>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2">
      <c r="A72" s="226">
        <v>5</v>
      </c>
      <c r="B72" s="909" t="s">
        <v>557</v>
      </c>
      <c r="C72" s="910"/>
      <c r="D72" s="910"/>
      <c r="E72" s="910"/>
      <c r="F72" s="910"/>
      <c r="G72" s="910"/>
      <c r="H72" s="910"/>
      <c r="I72" s="910"/>
      <c r="J72" s="910"/>
      <c r="K72" s="910"/>
      <c r="L72" s="910"/>
      <c r="M72" s="910"/>
      <c r="N72" s="910"/>
      <c r="O72" s="910"/>
      <c r="P72" s="911"/>
      <c r="Q72" s="912">
        <v>10670</v>
      </c>
      <c r="R72" s="866"/>
      <c r="S72" s="866"/>
      <c r="T72" s="866"/>
      <c r="U72" s="866"/>
      <c r="V72" s="866">
        <v>10603</v>
      </c>
      <c r="W72" s="866"/>
      <c r="X72" s="866"/>
      <c r="Y72" s="866"/>
      <c r="Z72" s="866"/>
      <c r="AA72" s="866">
        <v>67</v>
      </c>
      <c r="AB72" s="866"/>
      <c r="AC72" s="866"/>
      <c r="AD72" s="866"/>
      <c r="AE72" s="866"/>
      <c r="AF72" s="866">
        <v>67</v>
      </c>
      <c r="AG72" s="866"/>
      <c r="AH72" s="866"/>
      <c r="AI72" s="866"/>
      <c r="AJ72" s="866"/>
      <c r="AK72" s="866" t="s">
        <v>552</v>
      </c>
      <c r="AL72" s="866"/>
      <c r="AM72" s="866"/>
      <c r="AN72" s="866"/>
      <c r="AO72" s="866"/>
      <c r="AP72" s="866" t="s">
        <v>552</v>
      </c>
      <c r="AQ72" s="866"/>
      <c r="AR72" s="866"/>
      <c r="AS72" s="866"/>
      <c r="AT72" s="866"/>
      <c r="AU72" s="866" t="s">
        <v>562</v>
      </c>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2">
      <c r="A73" s="226">
        <v>6</v>
      </c>
      <c r="B73" s="909" t="s">
        <v>558</v>
      </c>
      <c r="C73" s="910"/>
      <c r="D73" s="910"/>
      <c r="E73" s="910"/>
      <c r="F73" s="910"/>
      <c r="G73" s="910"/>
      <c r="H73" s="910"/>
      <c r="I73" s="910"/>
      <c r="J73" s="910"/>
      <c r="K73" s="910"/>
      <c r="L73" s="910"/>
      <c r="M73" s="910"/>
      <c r="N73" s="910"/>
      <c r="O73" s="910"/>
      <c r="P73" s="911"/>
      <c r="Q73" s="912">
        <v>860</v>
      </c>
      <c r="R73" s="866"/>
      <c r="S73" s="866"/>
      <c r="T73" s="866"/>
      <c r="U73" s="866"/>
      <c r="V73" s="866">
        <v>858</v>
      </c>
      <c r="W73" s="866"/>
      <c r="X73" s="866"/>
      <c r="Y73" s="866"/>
      <c r="Z73" s="866"/>
      <c r="AA73" s="866">
        <v>2</v>
      </c>
      <c r="AB73" s="866"/>
      <c r="AC73" s="866"/>
      <c r="AD73" s="866"/>
      <c r="AE73" s="866"/>
      <c r="AF73" s="866">
        <v>2</v>
      </c>
      <c r="AG73" s="866"/>
      <c r="AH73" s="866"/>
      <c r="AI73" s="866"/>
      <c r="AJ73" s="866"/>
      <c r="AK73" s="866">
        <v>2</v>
      </c>
      <c r="AL73" s="866"/>
      <c r="AM73" s="866"/>
      <c r="AN73" s="866"/>
      <c r="AO73" s="866"/>
      <c r="AP73" s="866" t="s">
        <v>552</v>
      </c>
      <c r="AQ73" s="866"/>
      <c r="AR73" s="866"/>
      <c r="AS73" s="866"/>
      <c r="AT73" s="866"/>
      <c r="AU73" s="866" t="s">
        <v>562</v>
      </c>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2">
      <c r="A74" s="226">
        <v>7</v>
      </c>
      <c r="B74" s="909" t="s">
        <v>559</v>
      </c>
      <c r="C74" s="910"/>
      <c r="D74" s="910"/>
      <c r="E74" s="910"/>
      <c r="F74" s="910"/>
      <c r="G74" s="910"/>
      <c r="H74" s="910"/>
      <c r="I74" s="910"/>
      <c r="J74" s="910"/>
      <c r="K74" s="910"/>
      <c r="L74" s="910"/>
      <c r="M74" s="910"/>
      <c r="N74" s="910"/>
      <c r="O74" s="910"/>
      <c r="P74" s="911"/>
      <c r="Q74" s="912">
        <v>243</v>
      </c>
      <c r="R74" s="866"/>
      <c r="S74" s="866"/>
      <c r="T74" s="866"/>
      <c r="U74" s="866"/>
      <c r="V74" s="866">
        <v>238</v>
      </c>
      <c r="W74" s="866"/>
      <c r="X74" s="866"/>
      <c r="Y74" s="866"/>
      <c r="Z74" s="866"/>
      <c r="AA74" s="866">
        <v>5</v>
      </c>
      <c r="AB74" s="866"/>
      <c r="AC74" s="866"/>
      <c r="AD74" s="866"/>
      <c r="AE74" s="866"/>
      <c r="AF74" s="866">
        <v>5</v>
      </c>
      <c r="AG74" s="866"/>
      <c r="AH74" s="866"/>
      <c r="AI74" s="866"/>
      <c r="AJ74" s="866"/>
      <c r="AK74" s="866">
        <v>3</v>
      </c>
      <c r="AL74" s="866"/>
      <c r="AM74" s="866"/>
      <c r="AN74" s="866"/>
      <c r="AO74" s="866"/>
      <c r="AP74" s="866" t="s">
        <v>552</v>
      </c>
      <c r="AQ74" s="866"/>
      <c r="AR74" s="866"/>
      <c r="AS74" s="866"/>
      <c r="AT74" s="866"/>
      <c r="AU74" s="866" t="s">
        <v>562</v>
      </c>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2">
      <c r="A75" s="226">
        <v>8</v>
      </c>
      <c r="B75" s="909"/>
      <c r="C75" s="910"/>
      <c r="D75" s="910"/>
      <c r="E75" s="910"/>
      <c r="F75" s="910"/>
      <c r="G75" s="910"/>
      <c r="H75" s="910"/>
      <c r="I75" s="910"/>
      <c r="J75" s="910"/>
      <c r="K75" s="910"/>
      <c r="L75" s="910"/>
      <c r="M75" s="910"/>
      <c r="N75" s="910"/>
      <c r="O75" s="910"/>
      <c r="P75" s="911"/>
      <c r="Q75" s="913"/>
      <c r="R75" s="914"/>
      <c r="S75" s="914"/>
      <c r="T75" s="914"/>
      <c r="U75" s="870"/>
      <c r="V75" s="915"/>
      <c r="W75" s="914"/>
      <c r="X75" s="914"/>
      <c r="Y75" s="914"/>
      <c r="Z75" s="870"/>
      <c r="AA75" s="915"/>
      <c r="AB75" s="914"/>
      <c r="AC75" s="914"/>
      <c r="AD75" s="914"/>
      <c r="AE75" s="870"/>
      <c r="AF75" s="915"/>
      <c r="AG75" s="914"/>
      <c r="AH75" s="914"/>
      <c r="AI75" s="914"/>
      <c r="AJ75" s="870"/>
      <c r="AK75" s="915"/>
      <c r="AL75" s="914"/>
      <c r="AM75" s="914"/>
      <c r="AN75" s="914"/>
      <c r="AO75" s="870"/>
      <c r="AP75" s="915"/>
      <c r="AQ75" s="914"/>
      <c r="AR75" s="914"/>
      <c r="AS75" s="914"/>
      <c r="AT75" s="870"/>
      <c r="AU75" s="915"/>
      <c r="AV75" s="914"/>
      <c r="AW75" s="914"/>
      <c r="AX75" s="914"/>
      <c r="AY75" s="870"/>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2">
      <c r="A76" s="226">
        <v>9</v>
      </c>
      <c r="B76" s="909"/>
      <c r="C76" s="910"/>
      <c r="D76" s="910"/>
      <c r="E76" s="910"/>
      <c r="F76" s="910"/>
      <c r="G76" s="910"/>
      <c r="H76" s="910"/>
      <c r="I76" s="910"/>
      <c r="J76" s="910"/>
      <c r="K76" s="910"/>
      <c r="L76" s="910"/>
      <c r="M76" s="910"/>
      <c r="N76" s="910"/>
      <c r="O76" s="910"/>
      <c r="P76" s="911"/>
      <c r="Q76" s="913"/>
      <c r="R76" s="914"/>
      <c r="S76" s="914"/>
      <c r="T76" s="914"/>
      <c r="U76" s="870"/>
      <c r="V76" s="915"/>
      <c r="W76" s="914"/>
      <c r="X76" s="914"/>
      <c r="Y76" s="914"/>
      <c r="Z76" s="870"/>
      <c r="AA76" s="915"/>
      <c r="AB76" s="914"/>
      <c r="AC76" s="914"/>
      <c r="AD76" s="914"/>
      <c r="AE76" s="870"/>
      <c r="AF76" s="915"/>
      <c r="AG76" s="914"/>
      <c r="AH76" s="914"/>
      <c r="AI76" s="914"/>
      <c r="AJ76" s="870"/>
      <c r="AK76" s="915"/>
      <c r="AL76" s="914"/>
      <c r="AM76" s="914"/>
      <c r="AN76" s="914"/>
      <c r="AO76" s="870"/>
      <c r="AP76" s="915"/>
      <c r="AQ76" s="914"/>
      <c r="AR76" s="914"/>
      <c r="AS76" s="914"/>
      <c r="AT76" s="870"/>
      <c r="AU76" s="915"/>
      <c r="AV76" s="914"/>
      <c r="AW76" s="914"/>
      <c r="AX76" s="914"/>
      <c r="AY76" s="870"/>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2">
      <c r="A77" s="226">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2">
      <c r="A78" s="226">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2">
      <c r="A79" s="226">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2">
      <c r="A80" s="226">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2">
      <c r="A81" s="226">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2">
      <c r="A82" s="226">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2">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2">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2">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2">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2">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5">
      <c r="A88" s="228" t="s">
        <v>376</v>
      </c>
      <c r="B88" s="825" t="s">
        <v>402</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c r="AG88" s="880"/>
      <c r="AH88" s="880"/>
      <c r="AI88" s="880"/>
      <c r="AJ88" s="880"/>
      <c r="AK88" s="877"/>
      <c r="AL88" s="877"/>
      <c r="AM88" s="877"/>
      <c r="AN88" s="877"/>
      <c r="AO88" s="877"/>
      <c r="AP88" s="880"/>
      <c r="AQ88" s="880"/>
      <c r="AR88" s="880"/>
      <c r="AS88" s="880"/>
      <c r="AT88" s="880"/>
      <c r="AU88" s="880"/>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825" t="s">
        <v>403</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c r="CS102" s="888"/>
      <c r="CT102" s="888"/>
      <c r="CU102" s="888"/>
      <c r="CV102" s="927"/>
      <c r="CW102" s="926"/>
      <c r="CX102" s="888"/>
      <c r="CY102" s="888"/>
      <c r="CZ102" s="888"/>
      <c r="DA102" s="927"/>
      <c r="DB102" s="926"/>
      <c r="DC102" s="888"/>
      <c r="DD102" s="888"/>
      <c r="DE102" s="888"/>
      <c r="DF102" s="927"/>
      <c r="DG102" s="926"/>
      <c r="DH102" s="888"/>
      <c r="DI102" s="888"/>
      <c r="DJ102" s="888"/>
      <c r="DK102" s="927"/>
      <c r="DL102" s="926"/>
      <c r="DM102" s="888"/>
      <c r="DN102" s="888"/>
      <c r="DO102" s="888"/>
      <c r="DP102" s="927"/>
      <c r="DQ102" s="926"/>
      <c r="DR102" s="888"/>
      <c r="DS102" s="888"/>
      <c r="DT102" s="888"/>
      <c r="DU102" s="927"/>
      <c r="DV102" s="825"/>
      <c r="DW102" s="826"/>
      <c r="DX102" s="826"/>
      <c r="DY102" s="826"/>
      <c r="DZ102" s="950"/>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404</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405</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406</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407</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53" t="s">
        <v>408</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409</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2">
      <c r="A109" s="948" t="s">
        <v>410</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411</v>
      </c>
      <c r="AB109" s="929"/>
      <c r="AC109" s="929"/>
      <c r="AD109" s="929"/>
      <c r="AE109" s="930"/>
      <c r="AF109" s="928" t="s">
        <v>412</v>
      </c>
      <c r="AG109" s="929"/>
      <c r="AH109" s="929"/>
      <c r="AI109" s="929"/>
      <c r="AJ109" s="930"/>
      <c r="AK109" s="928" t="s">
        <v>294</v>
      </c>
      <c r="AL109" s="929"/>
      <c r="AM109" s="929"/>
      <c r="AN109" s="929"/>
      <c r="AO109" s="930"/>
      <c r="AP109" s="928" t="s">
        <v>413</v>
      </c>
      <c r="AQ109" s="929"/>
      <c r="AR109" s="929"/>
      <c r="AS109" s="929"/>
      <c r="AT109" s="931"/>
      <c r="AU109" s="948" t="s">
        <v>410</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411</v>
      </c>
      <c r="BR109" s="929"/>
      <c r="BS109" s="929"/>
      <c r="BT109" s="929"/>
      <c r="BU109" s="930"/>
      <c r="BV109" s="928" t="s">
        <v>412</v>
      </c>
      <c r="BW109" s="929"/>
      <c r="BX109" s="929"/>
      <c r="BY109" s="929"/>
      <c r="BZ109" s="930"/>
      <c r="CA109" s="928" t="s">
        <v>294</v>
      </c>
      <c r="CB109" s="929"/>
      <c r="CC109" s="929"/>
      <c r="CD109" s="929"/>
      <c r="CE109" s="930"/>
      <c r="CF109" s="949" t="s">
        <v>413</v>
      </c>
      <c r="CG109" s="949"/>
      <c r="CH109" s="949"/>
      <c r="CI109" s="949"/>
      <c r="CJ109" s="949"/>
      <c r="CK109" s="928" t="s">
        <v>414</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411</v>
      </c>
      <c r="DH109" s="929"/>
      <c r="DI109" s="929"/>
      <c r="DJ109" s="929"/>
      <c r="DK109" s="930"/>
      <c r="DL109" s="928" t="s">
        <v>412</v>
      </c>
      <c r="DM109" s="929"/>
      <c r="DN109" s="929"/>
      <c r="DO109" s="929"/>
      <c r="DP109" s="930"/>
      <c r="DQ109" s="928" t="s">
        <v>294</v>
      </c>
      <c r="DR109" s="929"/>
      <c r="DS109" s="929"/>
      <c r="DT109" s="929"/>
      <c r="DU109" s="930"/>
      <c r="DV109" s="928" t="s">
        <v>413</v>
      </c>
      <c r="DW109" s="929"/>
      <c r="DX109" s="929"/>
      <c r="DY109" s="929"/>
      <c r="DZ109" s="931"/>
    </row>
    <row r="110" spans="1:131" s="218" customFormat="1" ht="26.25" customHeight="1" x14ac:dyDescent="0.2">
      <c r="A110" s="932" t="s">
        <v>415</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533142</v>
      </c>
      <c r="AB110" s="936"/>
      <c r="AC110" s="936"/>
      <c r="AD110" s="936"/>
      <c r="AE110" s="937"/>
      <c r="AF110" s="938">
        <v>530473</v>
      </c>
      <c r="AG110" s="936"/>
      <c r="AH110" s="936"/>
      <c r="AI110" s="936"/>
      <c r="AJ110" s="937"/>
      <c r="AK110" s="938">
        <v>508812</v>
      </c>
      <c r="AL110" s="936"/>
      <c r="AM110" s="936"/>
      <c r="AN110" s="936"/>
      <c r="AO110" s="937"/>
      <c r="AP110" s="939">
        <v>13.4</v>
      </c>
      <c r="AQ110" s="940"/>
      <c r="AR110" s="940"/>
      <c r="AS110" s="940"/>
      <c r="AT110" s="941"/>
      <c r="AU110" s="942" t="s">
        <v>69</v>
      </c>
      <c r="AV110" s="943"/>
      <c r="AW110" s="943"/>
      <c r="AX110" s="943"/>
      <c r="AY110" s="943"/>
      <c r="AZ110" s="965" t="s">
        <v>416</v>
      </c>
      <c r="BA110" s="933"/>
      <c r="BB110" s="933"/>
      <c r="BC110" s="933"/>
      <c r="BD110" s="933"/>
      <c r="BE110" s="933"/>
      <c r="BF110" s="933"/>
      <c r="BG110" s="933"/>
      <c r="BH110" s="933"/>
      <c r="BI110" s="933"/>
      <c r="BJ110" s="933"/>
      <c r="BK110" s="933"/>
      <c r="BL110" s="933"/>
      <c r="BM110" s="933"/>
      <c r="BN110" s="933"/>
      <c r="BO110" s="933"/>
      <c r="BP110" s="934"/>
      <c r="BQ110" s="966">
        <v>4920940</v>
      </c>
      <c r="BR110" s="967"/>
      <c r="BS110" s="967"/>
      <c r="BT110" s="967"/>
      <c r="BU110" s="967"/>
      <c r="BV110" s="967">
        <v>4903849</v>
      </c>
      <c r="BW110" s="967"/>
      <c r="BX110" s="967"/>
      <c r="BY110" s="967"/>
      <c r="BZ110" s="967"/>
      <c r="CA110" s="967">
        <v>4734888</v>
      </c>
      <c r="CB110" s="967"/>
      <c r="CC110" s="967"/>
      <c r="CD110" s="967"/>
      <c r="CE110" s="967"/>
      <c r="CF110" s="980">
        <v>124.5</v>
      </c>
      <c r="CG110" s="981"/>
      <c r="CH110" s="981"/>
      <c r="CI110" s="981"/>
      <c r="CJ110" s="981"/>
      <c r="CK110" s="982" t="s">
        <v>417</v>
      </c>
      <c r="CL110" s="983"/>
      <c r="CM110" s="965" t="s">
        <v>418</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122</v>
      </c>
      <c r="DH110" s="967"/>
      <c r="DI110" s="967"/>
      <c r="DJ110" s="967"/>
      <c r="DK110" s="967"/>
      <c r="DL110" s="967" t="s">
        <v>122</v>
      </c>
      <c r="DM110" s="967"/>
      <c r="DN110" s="967"/>
      <c r="DO110" s="967"/>
      <c r="DP110" s="967"/>
      <c r="DQ110" s="967" t="s">
        <v>122</v>
      </c>
      <c r="DR110" s="967"/>
      <c r="DS110" s="967"/>
      <c r="DT110" s="967"/>
      <c r="DU110" s="967"/>
      <c r="DV110" s="968" t="s">
        <v>122</v>
      </c>
      <c r="DW110" s="968"/>
      <c r="DX110" s="968"/>
      <c r="DY110" s="968"/>
      <c r="DZ110" s="969"/>
    </row>
    <row r="111" spans="1:131" s="218" customFormat="1" ht="26.25" customHeight="1" x14ac:dyDescent="0.2">
      <c r="A111" s="970" t="s">
        <v>419</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122</v>
      </c>
      <c r="AB111" s="974"/>
      <c r="AC111" s="974"/>
      <c r="AD111" s="974"/>
      <c r="AE111" s="975"/>
      <c r="AF111" s="976" t="s">
        <v>122</v>
      </c>
      <c r="AG111" s="974"/>
      <c r="AH111" s="974"/>
      <c r="AI111" s="974"/>
      <c r="AJ111" s="975"/>
      <c r="AK111" s="976" t="s">
        <v>122</v>
      </c>
      <c r="AL111" s="974"/>
      <c r="AM111" s="974"/>
      <c r="AN111" s="974"/>
      <c r="AO111" s="975"/>
      <c r="AP111" s="977" t="s">
        <v>122</v>
      </c>
      <c r="AQ111" s="978"/>
      <c r="AR111" s="978"/>
      <c r="AS111" s="978"/>
      <c r="AT111" s="979"/>
      <c r="AU111" s="944"/>
      <c r="AV111" s="945"/>
      <c r="AW111" s="945"/>
      <c r="AX111" s="945"/>
      <c r="AY111" s="945"/>
      <c r="AZ111" s="958" t="s">
        <v>420</v>
      </c>
      <c r="BA111" s="959"/>
      <c r="BB111" s="959"/>
      <c r="BC111" s="959"/>
      <c r="BD111" s="959"/>
      <c r="BE111" s="959"/>
      <c r="BF111" s="959"/>
      <c r="BG111" s="959"/>
      <c r="BH111" s="959"/>
      <c r="BI111" s="959"/>
      <c r="BJ111" s="959"/>
      <c r="BK111" s="959"/>
      <c r="BL111" s="959"/>
      <c r="BM111" s="959"/>
      <c r="BN111" s="959"/>
      <c r="BO111" s="959"/>
      <c r="BP111" s="960"/>
      <c r="BQ111" s="961" t="s">
        <v>122</v>
      </c>
      <c r="BR111" s="962"/>
      <c r="BS111" s="962"/>
      <c r="BT111" s="962"/>
      <c r="BU111" s="962"/>
      <c r="BV111" s="962" t="s">
        <v>122</v>
      </c>
      <c r="BW111" s="962"/>
      <c r="BX111" s="962"/>
      <c r="BY111" s="962"/>
      <c r="BZ111" s="962"/>
      <c r="CA111" s="962" t="s">
        <v>122</v>
      </c>
      <c r="CB111" s="962"/>
      <c r="CC111" s="962"/>
      <c r="CD111" s="962"/>
      <c r="CE111" s="962"/>
      <c r="CF111" s="956" t="s">
        <v>122</v>
      </c>
      <c r="CG111" s="957"/>
      <c r="CH111" s="957"/>
      <c r="CI111" s="957"/>
      <c r="CJ111" s="957"/>
      <c r="CK111" s="984"/>
      <c r="CL111" s="985"/>
      <c r="CM111" s="958" t="s">
        <v>421</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122</v>
      </c>
      <c r="DH111" s="962"/>
      <c r="DI111" s="962"/>
      <c r="DJ111" s="962"/>
      <c r="DK111" s="962"/>
      <c r="DL111" s="962" t="s">
        <v>122</v>
      </c>
      <c r="DM111" s="962"/>
      <c r="DN111" s="962"/>
      <c r="DO111" s="962"/>
      <c r="DP111" s="962"/>
      <c r="DQ111" s="962" t="s">
        <v>122</v>
      </c>
      <c r="DR111" s="962"/>
      <c r="DS111" s="962"/>
      <c r="DT111" s="962"/>
      <c r="DU111" s="962"/>
      <c r="DV111" s="963" t="s">
        <v>122</v>
      </c>
      <c r="DW111" s="963"/>
      <c r="DX111" s="963"/>
      <c r="DY111" s="963"/>
      <c r="DZ111" s="964"/>
    </row>
    <row r="112" spans="1:131" s="218" customFormat="1" ht="26.25" customHeight="1" x14ac:dyDescent="0.2">
      <c r="A112" s="988" t="s">
        <v>422</v>
      </c>
      <c r="B112" s="989"/>
      <c r="C112" s="959" t="s">
        <v>423</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122</v>
      </c>
      <c r="AB112" s="995"/>
      <c r="AC112" s="995"/>
      <c r="AD112" s="995"/>
      <c r="AE112" s="996"/>
      <c r="AF112" s="997" t="s">
        <v>122</v>
      </c>
      <c r="AG112" s="995"/>
      <c r="AH112" s="995"/>
      <c r="AI112" s="995"/>
      <c r="AJ112" s="996"/>
      <c r="AK112" s="997" t="s">
        <v>122</v>
      </c>
      <c r="AL112" s="995"/>
      <c r="AM112" s="995"/>
      <c r="AN112" s="995"/>
      <c r="AO112" s="996"/>
      <c r="AP112" s="998" t="s">
        <v>122</v>
      </c>
      <c r="AQ112" s="999"/>
      <c r="AR112" s="999"/>
      <c r="AS112" s="999"/>
      <c r="AT112" s="1000"/>
      <c r="AU112" s="944"/>
      <c r="AV112" s="945"/>
      <c r="AW112" s="945"/>
      <c r="AX112" s="945"/>
      <c r="AY112" s="945"/>
      <c r="AZ112" s="958" t="s">
        <v>424</v>
      </c>
      <c r="BA112" s="959"/>
      <c r="BB112" s="959"/>
      <c r="BC112" s="959"/>
      <c r="BD112" s="959"/>
      <c r="BE112" s="959"/>
      <c r="BF112" s="959"/>
      <c r="BG112" s="959"/>
      <c r="BH112" s="959"/>
      <c r="BI112" s="959"/>
      <c r="BJ112" s="959"/>
      <c r="BK112" s="959"/>
      <c r="BL112" s="959"/>
      <c r="BM112" s="959"/>
      <c r="BN112" s="959"/>
      <c r="BO112" s="959"/>
      <c r="BP112" s="960"/>
      <c r="BQ112" s="961">
        <v>2758079</v>
      </c>
      <c r="BR112" s="962"/>
      <c r="BS112" s="962"/>
      <c r="BT112" s="962"/>
      <c r="BU112" s="962"/>
      <c r="BV112" s="962">
        <v>2800524</v>
      </c>
      <c r="BW112" s="962"/>
      <c r="BX112" s="962"/>
      <c r="BY112" s="962"/>
      <c r="BZ112" s="962"/>
      <c r="CA112" s="962">
        <v>2780917</v>
      </c>
      <c r="CB112" s="962"/>
      <c r="CC112" s="962"/>
      <c r="CD112" s="962"/>
      <c r="CE112" s="962"/>
      <c r="CF112" s="956">
        <v>73.099999999999994</v>
      </c>
      <c r="CG112" s="957"/>
      <c r="CH112" s="957"/>
      <c r="CI112" s="957"/>
      <c r="CJ112" s="957"/>
      <c r="CK112" s="984"/>
      <c r="CL112" s="985"/>
      <c r="CM112" s="958" t="s">
        <v>425</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122</v>
      </c>
      <c r="DH112" s="962"/>
      <c r="DI112" s="962"/>
      <c r="DJ112" s="962"/>
      <c r="DK112" s="962"/>
      <c r="DL112" s="962" t="s">
        <v>122</v>
      </c>
      <c r="DM112" s="962"/>
      <c r="DN112" s="962"/>
      <c r="DO112" s="962"/>
      <c r="DP112" s="962"/>
      <c r="DQ112" s="962" t="s">
        <v>122</v>
      </c>
      <c r="DR112" s="962"/>
      <c r="DS112" s="962"/>
      <c r="DT112" s="962"/>
      <c r="DU112" s="962"/>
      <c r="DV112" s="963" t="s">
        <v>122</v>
      </c>
      <c r="DW112" s="963"/>
      <c r="DX112" s="963"/>
      <c r="DY112" s="963"/>
      <c r="DZ112" s="964"/>
    </row>
    <row r="113" spans="1:130" s="218" customFormat="1" ht="26.25" customHeight="1" x14ac:dyDescent="0.2">
      <c r="A113" s="990"/>
      <c r="B113" s="991"/>
      <c r="C113" s="959" t="s">
        <v>426</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253951</v>
      </c>
      <c r="AB113" s="974"/>
      <c r="AC113" s="974"/>
      <c r="AD113" s="974"/>
      <c r="AE113" s="975"/>
      <c r="AF113" s="976">
        <v>247855</v>
      </c>
      <c r="AG113" s="974"/>
      <c r="AH113" s="974"/>
      <c r="AI113" s="974"/>
      <c r="AJ113" s="975"/>
      <c r="AK113" s="976">
        <v>174306</v>
      </c>
      <c r="AL113" s="974"/>
      <c r="AM113" s="974"/>
      <c r="AN113" s="974"/>
      <c r="AO113" s="975"/>
      <c r="AP113" s="977">
        <v>4.5999999999999996</v>
      </c>
      <c r="AQ113" s="978"/>
      <c r="AR113" s="978"/>
      <c r="AS113" s="978"/>
      <c r="AT113" s="979"/>
      <c r="AU113" s="944"/>
      <c r="AV113" s="945"/>
      <c r="AW113" s="945"/>
      <c r="AX113" s="945"/>
      <c r="AY113" s="945"/>
      <c r="AZ113" s="958" t="s">
        <v>427</v>
      </c>
      <c r="BA113" s="959"/>
      <c r="BB113" s="959"/>
      <c r="BC113" s="959"/>
      <c r="BD113" s="959"/>
      <c r="BE113" s="959"/>
      <c r="BF113" s="959"/>
      <c r="BG113" s="959"/>
      <c r="BH113" s="959"/>
      <c r="BI113" s="959"/>
      <c r="BJ113" s="959"/>
      <c r="BK113" s="959"/>
      <c r="BL113" s="959"/>
      <c r="BM113" s="959"/>
      <c r="BN113" s="959"/>
      <c r="BO113" s="959"/>
      <c r="BP113" s="960"/>
      <c r="BQ113" s="961">
        <v>212802</v>
      </c>
      <c r="BR113" s="962"/>
      <c r="BS113" s="962"/>
      <c r="BT113" s="962"/>
      <c r="BU113" s="962"/>
      <c r="BV113" s="962">
        <v>187968</v>
      </c>
      <c r="BW113" s="962"/>
      <c r="BX113" s="962"/>
      <c r="BY113" s="962"/>
      <c r="BZ113" s="962"/>
      <c r="CA113" s="962">
        <v>176397</v>
      </c>
      <c r="CB113" s="962"/>
      <c r="CC113" s="962"/>
      <c r="CD113" s="962"/>
      <c r="CE113" s="962"/>
      <c r="CF113" s="956">
        <v>4.5999999999999996</v>
      </c>
      <c r="CG113" s="957"/>
      <c r="CH113" s="957"/>
      <c r="CI113" s="957"/>
      <c r="CJ113" s="957"/>
      <c r="CK113" s="984"/>
      <c r="CL113" s="985"/>
      <c r="CM113" s="958" t="s">
        <v>428</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122</v>
      </c>
      <c r="DH113" s="995"/>
      <c r="DI113" s="995"/>
      <c r="DJ113" s="995"/>
      <c r="DK113" s="996"/>
      <c r="DL113" s="997" t="s">
        <v>122</v>
      </c>
      <c r="DM113" s="995"/>
      <c r="DN113" s="995"/>
      <c r="DO113" s="995"/>
      <c r="DP113" s="996"/>
      <c r="DQ113" s="997" t="s">
        <v>122</v>
      </c>
      <c r="DR113" s="995"/>
      <c r="DS113" s="995"/>
      <c r="DT113" s="995"/>
      <c r="DU113" s="996"/>
      <c r="DV113" s="998" t="s">
        <v>122</v>
      </c>
      <c r="DW113" s="999"/>
      <c r="DX113" s="999"/>
      <c r="DY113" s="999"/>
      <c r="DZ113" s="1000"/>
    </row>
    <row r="114" spans="1:130" s="218" customFormat="1" ht="26.25" customHeight="1" x14ac:dyDescent="0.2">
      <c r="A114" s="990"/>
      <c r="B114" s="991"/>
      <c r="C114" s="959" t="s">
        <v>429</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16793</v>
      </c>
      <c r="AB114" s="995"/>
      <c r="AC114" s="995"/>
      <c r="AD114" s="995"/>
      <c r="AE114" s="996"/>
      <c r="AF114" s="997">
        <v>18605</v>
      </c>
      <c r="AG114" s="995"/>
      <c r="AH114" s="995"/>
      <c r="AI114" s="995"/>
      <c r="AJ114" s="996"/>
      <c r="AK114" s="997">
        <v>18110</v>
      </c>
      <c r="AL114" s="995"/>
      <c r="AM114" s="995"/>
      <c r="AN114" s="995"/>
      <c r="AO114" s="996"/>
      <c r="AP114" s="998">
        <v>0.5</v>
      </c>
      <c r="AQ114" s="999"/>
      <c r="AR114" s="999"/>
      <c r="AS114" s="999"/>
      <c r="AT114" s="1000"/>
      <c r="AU114" s="944"/>
      <c r="AV114" s="945"/>
      <c r="AW114" s="945"/>
      <c r="AX114" s="945"/>
      <c r="AY114" s="945"/>
      <c r="AZ114" s="958" t="s">
        <v>430</v>
      </c>
      <c r="BA114" s="959"/>
      <c r="BB114" s="959"/>
      <c r="BC114" s="959"/>
      <c r="BD114" s="959"/>
      <c r="BE114" s="959"/>
      <c r="BF114" s="959"/>
      <c r="BG114" s="959"/>
      <c r="BH114" s="959"/>
      <c r="BI114" s="959"/>
      <c r="BJ114" s="959"/>
      <c r="BK114" s="959"/>
      <c r="BL114" s="959"/>
      <c r="BM114" s="959"/>
      <c r="BN114" s="959"/>
      <c r="BO114" s="959"/>
      <c r="BP114" s="960"/>
      <c r="BQ114" s="961">
        <v>863714</v>
      </c>
      <c r="BR114" s="962"/>
      <c r="BS114" s="962"/>
      <c r="BT114" s="962"/>
      <c r="BU114" s="962"/>
      <c r="BV114" s="962">
        <v>829912</v>
      </c>
      <c r="BW114" s="962"/>
      <c r="BX114" s="962"/>
      <c r="BY114" s="962"/>
      <c r="BZ114" s="962"/>
      <c r="CA114" s="962">
        <v>835775</v>
      </c>
      <c r="CB114" s="962"/>
      <c r="CC114" s="962"/>
      <c r="CD114" s="962"/>
      <c r="CE114" s="962"/>
      <c r="CF114" s="956">
        <v>22</v>
      </c>
      <c r="CG114" s="957"/>
      <c r="CH114" s="957"/>
      <c r="CI114" s="957"/>
      <c r="CJ114" s="957"/>
      <c r="CK114" s="984"/>
      <c r="CL114" s="985"/>
      <c r="CM114" s="958" t="s">
        <v>431</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122</v>
      </c>
      <c r="DH114" s="995"/>
      <c r="DI114" s="995"/>
      <c r="DJ114" s="995"/>
      <c r="DK114" s="996"/>
      <c r="DL114" s="997" t="s">
        <v>122</v>
      </c>
      <c r="DM114" s="995"/>
      <c r="DN114" s="995"/>
      <c r="DO114" s="995"/>
      <c r="DP114" s="996"/>
      <c r="DQ114" s="997" t="s">
        <v>122</v>
      </c>
      <c r="DR114" s="995"/>
      <c r="DS114" s="995"/>
      <c r="DT114" s="995"/>
      <c r="DU114" s="996"/>
      <c r="DV114" s="998" t="s">
        <v>122</v>
      </c>
      <c r="DW114" s="999"/>
      <c r="DX114" s="999"/>
      <c r="DY114" s="999"/>
      <c r="DZ114" s="1000"/>
    </row>
    <row r="115" spans="1:130" s="218" customFormat="1" ht="26.25" customHeight="1" x14ac:dyDescent="0.2">
      <c r="A115" s="990"/>
      <c r="B115" s="991"/>
      <c r="C115" s="959" t="s">
        <v>432</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20</v>
      </c>
      <c r="AB115" s="974"/>
      <c r="AC115" s="974"/>
      <c r="AD115" s="974"/>
      <c r="AE115" s="975"/>
      <c r="AF115" s="976">
        <v>3</v>
      </c>
      <c r="AG115" s="974"/>
      <c r="AH115" s="974"/>
      <c r="AI115" s="974"/>
      <c r="AJ115" s="975"/>
      <c r="AK115" s="976" t="s">
        <v>122</v>
      </c>
      <c r="AL115" s="974"/>
      <c r="AM115" s="974"/>
      <c r="AN115" s="974"/>
      <c r="AO115" s="975"/>
      <c r="AP115" s="977" t="s">
        <v>122</v>
      </c>
      <c r="AQ115" s="978"/>
      <c r="AR115" s="978"/>
      <c r="AS115" s="978"/>
      <c r="AT115" s="979"/>
      <c r="AU115" s="944"/>
      <c r="AV115" s="945"/>
      <c r="AW115" s="945"/>
      <c r="AX115" s="945"/>
      <c r="AY115" s="945"/>
      <c r="AZ115" s="958" t="s">
        <v>433</v>
      </c>
      <c r="BA115" s="959"/>
      <c r="BB115" s="959"/>
      <c r="BC115" s="959"/>
      <c r="BD115" s="959"/>
      <c r="BE115" s="959"/>
      <c r="BF115" s="959"/>
      <c r="BG115" s="959"/>
      <c r="BH115" s="959"/>
      <c r="BI115" s="959"/>
      <c r="BJ115" s="959"/>
      <c r="BK115" s="959"/>
      <c r="BL115" s="959"/>
      <c r="BM115" s="959"/>
      <c r="BN115" s="959"/>
      <c r="BO115" s="959"/>
      <c r="BP115" s="960"/>
      <c r="BQ115" s="961" t="s">
        <v>122</v>
      </c>
      <c r="BR115" s="962"/>
      <c r="BS115" s="962"/>
      <c r="BT115" s="962"/>
      <c r="BU115" s="962"/>
      <c r="BV115" s="962" t="s">
        <v>122</v>
      </c>
      <c r="BW115" s="962"/>
      <c r="BX115" s="962"/>
      <c r="BY115" s="962"/>
      <c r="BZ115" s="962"/>
      <c r="CA115" s="962" t="s">
        <v>122</v>
      </c>
      <c r="CB115" s="962"/>
      <c r="CC115" s="962"/>
      <c r="CD115" s="962"/>
      <c r="CE115" s="962"/>
      <c r="CF115" s="956" t="s">
        <v>122</v>
      </c>
      <c r="CG115" s="957"/>
      <c r="CH115" s="957"/>
      <c r="CI115" s="957"/>
      <c r="CJ115" s="957"/>
      <c r="CK115" s="984"/>
      <c r="CL115" s="985"/>
      <c r="CM115" s="958" t="s">
        <v>434</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122</v>
      </c>
      <c r="DH115" s="995"/>
      <c r="DI115" s="995"/>
      <c r="DJ115" s="995"/>
      <c r="DK115" s="996"/>
      <c r="DL115" s="997" t="s">
        <v>122</v>
      </c>
      <c r="DM115" s="995"/>
      <c r="DN115" s="995"/>
      <c r="DO115" s="995"/>
      <c r="DP115" s="996"/>
      <c r="DQ115" s="997" t="s">
        <v>122</v>
      </c>
      <c r="DR115" s="995"/>
      <c r="DS115" s="995"/>
      <c r="DT115" s="995"/>
      <c r="DU115" s="996"/>
      <c r="DV115" s="998" t="s">
        <v>122</v>
      </c>
      <c r="DW115" s="999"/>
      <c r="DX115" s="999"/>
      <c r="DY115" s="999"/>
      <c r="DZ115" s="1000"/>
    </row>
    <row r="116" spans="1:130" s="218" customFormat="1" ht="26.25" customHeight="1" x14ac:dyDescent="0.2">
      <c r="A116" s="992"/>
      <c r="B116" s="993"/>
      <c r="C116" s="1001" t="s">
        <v>435</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122</v>
      </c>
      <c r="AB116" s="995"/>
      <c r="AC116" s="995"/>
      <c r="AD116" s="995"/>
      <c r="AE116" s="996"/>
      <c r="AF116" s="997" t="s">
        <v>122</v>
      </c>
      <c r="AG116" s="995"/>
      <c r="AH116" s="995"/>
      <c r="AI116" s="995"/>
      <c r="AJ116" s="996"/>
      <c r="AK116" s="997" t="s">
        <v>122</v>
      </c>
      <c r="AL116" s="995"/>
      <c r="AM116" s="995"/>
      <c r="AN116" s="995"/>
      <c r="AO116" s="996"/>
      <c r="AP116" s="998" t="s">
        <v>122</v>
      </c>
      <c r="AQ116" s="999"/>
      <c r="AR116" s="999"/>
      <c r="AS116" s="999"/>
      <c r="AT116" s="1000"/>
      <c r="AU116" s="944"/>
      <c r="AV116" s="945"/>
      <c r="AW116" s="945"/>
      <c r="AX116" s="945"/>
      <c r="AY116" s="945"/>
      <c r="AZ116" s="1003" t="s">
        <v>436</v>
      </c>
      <c r="BA116" s="1004"/>
      <c r="BB116" s="1004"/>
      <c r="BC116" s="1004"/>
      <c r="BD116" s="1004"/>
      <c r="BE116" s="1004"/>
      <c r="BF116" s="1004"/>
      <c r="BG116" s="1004"/>
      <c r="BH116" s="1004"/>
      <c r="BI116" s="1004"/>
      <c r="BJ116" s="1004"/>
      <c r="BK116" s="1004"/>
      <c r="BL116" s="1004"/>
      <c r="BM116" s="1004"/>
      <c r="BN116" s="1004"/>
      <c r="BO116" s="1004"/>
      <c r="BP116" s="1005"/>
      <c r="BQ116" s="961" t="s">
        <v>122</v>
      </c>
      <c r="BR116" s="962"/>
      <c r="BS116" s="962"/>
      <c r="BT116" s="962"/>
      <c r="BU116" s="962"/>
      <c r="BV116" s="962" t="s">
        <v>122</v>
      </c>
      <c r="BW116" s="962"/>
      <c r="BX116" s="962"/>
      <c r="BY116" s="962"/>
      <c r="BZ116" s="962"/>
      <c r="CA116" s="962" t="s">
        <v>122</v>
      </c>
      <c r="CB116" s="962"/>
      <c r="CC116" s="962"/>
      <c r="CD116" s="962"/>
      <c r="CE116" s="962"/>
      <c r="CF116" s="956" t="s">
        <v>122</v>
      </c>
      <c r="CG116" s="957"/>
      <c r="CH116" s="957"/>
      <c r="CI116" s="957"/>
      <c r="CJ116" s="957"/>
      <c r="CK116" s="984"/>
      <c r="CL116" s="985"/>
      <c r="CM116" s="958" t="s">
        <v>437</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122</v>
      </c>
      <c r="DH116" s="995"/>
      <c r="DI116" s="995"/>
      <c r="DJ116" s="995"/>
      <c r="DK116" s="996"/>
      <c r="DL116" s="997" t="s">
        <v>122</v>
      </c>
      <c r="DM116" s="995"/>
      <c r="DN116" s="995"/>
      <c r="DO116" s="995"/>
      <c r="DP116" s="996"/>
      <c r="DQ116" s="997" t="s">
        <v>122</v>
      </c>
      <c r="DR116" s="995"/>
      <c r="DS116" s="995"/>
      <c r="DT116" s="995"/>
      <c r="DU116" s="996"/>
      <c r="DV116" s="998" t="s">
        <v>122</v>
      </c>
      <c r="DW116" s="999"/>
      <c r="DX116" s="999"/>
      <c r="DY116" s="999"/>
      <c r="DZ116" s="1000"/>
    </row>
    <row r="117" spans="1:130" s="218" customFormat="1" ht="26.25" customHeight="1" x14ac:dyDescent="0.2">
      <c r="A117" s="948" t="s">
        <v>177</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438</v>
      </c>
      <c r="Z117" s="930"/>
      <c r="AA117" s="1014">
        <v>803906</v>
      </c>
      <c r="AB117" s="1015"/>
      <c r="AC117" s="1015"/>
      <c r="AD117" s="1015"/>
      <c r="AE117" s="1016"/>
      <c r="AF117" s="1017">
        <v>796936</v>
      </c>
      <c r="AG117" s="1015"/>
      <c r="AH117" s="1015"/>
      <c r="AI117" s="1015"/>
      <c r="AJ117" s="1016"/>
      <c r="AK117" s="1017">
        <v>701228</v>
      </c>
      <c r="AL117" s="1015"/>
      <c r="AM117" s="1015"/>
      <c r="AN117" s="1015"/>
      <c r="AO117" s="1016"/>
      <c r="AP117" s="1018"/>
      <c r="AQ117" s="1019"/>
      <c r="AR117" s="1019"/>
      <c r="AS117" s="1019"/>
      <c r="AT117" s="1020"/>
      <c r="AU117" s="944"/>
      <c r="AV117" s="945"/>
      <c r="AW117" s="945"/>
      <c r="AX117" s="945"/>
      <c r="AY117" s="945"/>
      <c r="AZ117" s="1010" t="s">
        <v>439</v>
      </c>
      <c r="BA117" s="1011"/>
      <c r="BB117" s="1011"/>
      <c r="BC117" s="1011"/>
      <c r="BD117" s="1011"/>
      <c r="BE117" s="1011"/>
      <c r="BF117" s="1011"/>
      <c r="BG117" s="1011"/>
      <c r="BH117" s="1011"/>
      <c r="BI117" s="1011"/>
      <c r="BJ117" s="1011"/>
      <c r="BK117" s="1011"/>
      <c r="BL117" s="1011"/>
      <c r="BM117" s="1011"/>
      <c r="BN117" s="1011"/>
      <c r="BO117" s="1011"/>
      <c r="BP117" s="1012"/>
      <c r="BQ117" s="961" t="s">
        <v>122</v>
      </c>
      <c r="BR117" s="962"/>
      <c r="BS117" s="962"/>
      <c r="BT117" s="962"/>
      <c r="BU117" s="962"/>
      <c r="BV117" s="962" t="s">
        <v>122</v>
      </c>
      <c r="BW117" s="962"/>
      <c r="BX117" s="962"/>
      <c r="BY117" s="962"/>
      <c r="BZ117" s="962"/>
      <c r="CA117" s="962" t="s">
        <v>122</v>
      </c>
      <c r="CB117" s="962"/>
      <c r="CC117" s="962"/>
      <c r="CD117" s="962"/>
      <c r="CE117" s="962"/>
      <c r="CF117" s="956" t="s">
        <v>122</v>
      </c>
      <c r="CG117" s="957"/>
      <c r="CH117" s="957"/>
      <c r="CI117" s="957"/>
      <c r="CJ117" s="957"/>
      <c r="CK117" s="984"/>
      <c r="CL117" s="985"/>
      <c r="CM117" s="958" t="s">
        <v>440</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122</v>
      </c>
      <c r="DH117" s="995"/>
      <c r="DI117" s="995"/>
      <c r="DJ117" s="995"/>
      <c r="DK117" s="996"/>
      <c r="DL117" s="997" t="s">
        <v>122</v>
      </c>
      <c r="DM117" s="995"/>
      <c r="DN117" s="995"/>
      <c r="DO117" s="995"/>
      <c r="DP117" s="996"/>
      <c r="DQ117" s="997" t="s">
        <v>122</v>
      </c>
      <c r="DR117" s="995"/>
      <c r="DS117" s="995"/>
      <c r="DT117" s="995"/>
      <c r="DU117" s="996"/>
      <c r="DV117" s="998" t="s">
        <v>122</v>
      </c>
      <c r="DW117" s="999"/>
      <c r="DX117" s="999"/>
      <c r="DY117" s="999"/>
      <c r="DZ117" s="1000"/>
    </row>
    <row r="118" spans="1:130" s="218" customFormat="1" ht="26.25" customHeight="1" x14ac:dyDescent="0.2">
      <c r="A118" s="948" t="s">
        <v>414</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411</v>
      </c>
      <c r="AB118" s="929"/>
      <c r="AC118" s="929"/>
      <c r="AD118" s="929"/>
      <c r="AE118" s="930"/>
      <c r="AF118" s="928" t="s">
        <v>412</v>
      </c>
      <c r="AG118" s="929"/>
      <c r="AH118" s="929"/>
      <c r="AI118" s="929"/>
      <c r="AJ118" s="930"/>
      <c r="AK118" s="928" t="s">
        <v>294</v>
      </c>
      <c r="AL118" s="929"/>
      <c r="AM118" s="929"/>
      <c r="AN118" s="929"/>
      <c r="AO118" s="930"/>
      <c r="AP118" s="1006" t="s">
        <v>413</v>
      </c>
      <c r="AQ118" s="1007"/>
      <c r="AR118" s="1007"/>
      <c r="AS118" s="1007"/>
      <c r="AT118" s="1008"/>
      <c r="AU118" s="944"/>
      <c r="AV118" s="945"/>
      <c r="AW118" s="945"/>
      <c r="AX118" s="945"/>
      <c r="AY118" s="945"/>
      <c r="AZ118" s="1009" t="s">
        <v>441</v>
      </c>
      <c r="BA118" s="1001"/>
      <c r="BB118" s="1001"/>
      <c r="BC118" s="1001"/>
      <c r="BD118" s="1001"/>
      <c r="BE118" s="1001"/>
      <c r="BF118" s="1001"/>
      <c r="BG118" s="1001"/>
      <c r="BH118" s="1001"/>
      <c r="BI118" s="1001"/>
      <c r="BJ118" s="1001"/>
      <c r="BK118" s="1001"/>
      <c r="BL118" s="1001"/>
      <c r="BM118" s="1001"/>
      <c r="BN118" s="1001"/>
      <c r="BO118" s="1001"/>
      <c r="BP118" s="1002"/>
      <c r="BQ118" s="1035" t="s">
        <v>122</v>
      </c>
      <c r="BR118" s="1036"/>
      <c r="BS118" s="1036"/>
      <c r="BT118" s="1036"/>
      <c r="BU118" s="1036"/>
      <c r="BV118" s="1036" t="s">
        <v>122</v>
      </c>
      <c r="BW118" s="1036"/>
      <c r="BX118" s="1036"/>
      <c r="BY118" s="1036"/>
      <c r="BZ118" s="1036"/>
      <c r="CA118" s="1036" t="s">
        <v>122</v>
      </c>
      <c r="CB118" s="1036"/>
      <c r="CC118" s="1036"/>
      <c r="CD118" s="1036"/>
      <c r="CE118" s="1036"/>
      <c r="CF118" s="956" t="s">
        <v>122</v>
      </c>
      <c r="CG118" s="957"/>
      <c r="CH118" s="957"/>
      <c r="CI118" s="957"/>
      <c r="CJ118" s="957"/>
      <c r="CK118" s="984"/>
      <c r="CL118" s="985"/>
      <c r="CM118" s="958" t="s">
        <v>442</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122</v>
      </c>
      <c r="DH118" s="995"/>
      <c r="DI118" s="995"/>
      <c r="DJ118" s="995"/>
      <c r="DK118" s="996"/>
      <c r="DL118" s="997" t="s">
        <v>122</v>
      </c>
      <c r="DM118" s="995"/>
      <c r="DN118" s="995"/>
      <c r="DO118" s="995"/>
      <c r="DP118" s="996"/>
      <c r="DQ118" s="997" t="s">
        <v>122</v>
      </c>
      <c r="DR118" s="995"/>
      <c r="DS118" s="995"/>
      <c r="DT118" s="995"/>
      <c r="DU118" s="996"/>
      <c r="DV118" s="998" t="s">
        <v>122</v>
      </c>
      <c r="DW118" s="999"/>
      <c r="DX118" s="999"/>
      <c r="DY118" s="999"/>
      <c r="DZ118" s="1000"/>
    </row>
    <row r="119" spans="1:130" s="218" customFormat="1" ht="26.25" customHeight="1" x14ac:dyDescent="0.2">
      <c r="A119" s="1092" t="s">
        <v>417</v>
      </c>
      <c r="B119" s="983"/>
      <c r="C119" s="965" t="s">
        <v>418</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122</v>
      </c>
      <c r="AB119" s="936"/>
      <c r="AC119" s="936"/>
      <c r="AD119" s="936"/>
      <c r="AE119" s="937"/>
      <c r="AF119" s="938" t="s">
        <v>122</v>
      </c>
      <c r="AG119" s="936"/>
      <c r="AH119" s="936"/>
      <c r="AI119" s="936"/>
      <c r="AJ119" s="937"/>
      <c r="AK119" s="938" t="s">
        <v>122</v>
      </c>
      <c r="AL119" s="936"/>
      <c r="AM119" s="936"/>
      <c r="AN119" s="936"/>
      <c r="AO119" s="937"/>
      <c r="AP119" s="939" t="s">
        <v>122</v>
      </c>
      <c r="AQ119" s="940"/>
      <c r="AR119" s="940"/>
      <c r="AS119" s="940"/>
      <c r="AT119" s="941"/>
      <c r="AU119" s="946"/>
      <c r="AV119" s="947"/>
      <c r="AW119" s="947"/>
      <c r="AX119" s="947"/>
      <c r="AY119" s="947"/>
      <c r="AZ119" s="239" t="s">
        <v>177</v>
      </c>
      <c r="BA119" s="239"/>
      <c r="BB119" s="239"/>
      <c r="BC119" s="239"/>
      <c r="BD119" s="239"/>
      <c r="BE119" s="239"/>
      <c r="BF119" s="239"/>
      <c r="BG119" s="239"/>
      <c r="BH119" s="239"/>
      <c r="BI119" s="239"/>
      <c r="BJ119" s="239"/>
      <c r="BK119" s="239"/>
      <c r="BL119" s="239"/>
      <c r="BM119" s="239"/>
      <c r="BN119" s="239"/>
      <c r="BO119" s="1013" t="s">
        <v>443</v>
      </c>
      <c r="BP119" s="1041"/>
      <c r="BQ119" s="1035">
        <v>8755535</v>
      </c>
      <c r="BR119" s="1036"/>
      <c r="BS119" s="1036"/>
      <c r="BT119" s="1036"/>
      <c r="BU119" s="1036"/>
      <c r="BV119" s="1036">
        <v>8722253</v>
      </c>
      <c r="BW119" s="1036"/>
      <c r="BX119" s="1036"/>
      <c r="BY119" s="1036"/>
      <c r="BZ119" s="1036"/>
      <c r="CA119" s="1036">
        <v>8527977</v>
      </c>
      <c r="CB119" s="1036"/>
      <c r="CC119" s="1036"/>
      <c r="CD119" s="1036"/>
      <c r="CE119" s="1036"/>
      <c r="CF119" s="1037"/>
      <c r="CG119" s="1038"/>
      <c r="CH119" s="1038"/>
      <c r="CI119" s="1038"/>
      <c r="CJ119" s="1039"/>
      <c r="CK119" s="986"/>
      <c r="CL119" s="987"/>
      <c r="CM119" s="1009" t="s">
        <v>444</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122</v>
      </c>
      <c r="DH119" s="1022"/>
      <c r="DI119" s="1022"/>
      <c r="DJ119" s="1022"/>
      <c r="DK119" s="1023"/>
      <c r="DL119" s="1021" t="s">
        <v>122</v>
      </c>
      <c r="DM119" s="1022"/>
      <c r="DN119" s="1022"/>
      <c r="DO119" s="1022"/>
      <c r="DP119" s="1023"/>
      <c r="DQ119" s="1021" t="s">
        <v>122</v>
      </c>
      <c r="DR119" s="1022"/>
      <c r="DS119" s="1022"/>
      <c r="DT119" s="1022"/>
      <c r="DU119" s="1023"/>
      <c r="DV119" s="1024" t="s">
        <v>122</v>
      </c>
      <c r="DW119" s="1025"/>
      <c r="DX119" s="1025"/>
      <c r="DY119" s="1025"/>
      <c r="DZ119" s="1026"/>
    </row>
    <row r="120" spans="1:130" s="218" customFormat="1" ht="26.25" customHeight="1" x14ac:dyDescent="0.2">
      <c r="A120" s="1093"/>
      <c r="B120" s="985"/>
      <c r="C120" s="958" t="s">
        <v>421</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122</v>
      </c>
      <c r="AB120" s="995"/>
      <c r="AC120" s="995"/>
      <c r="AD120" s="995"/>
      <c r="AE120" s="996"/>
      <c r="AF120" s="997" t="s">
        <v>122</v>
      </c>
      <c r="AG120" s="995"/>
      <c r="AH120" s="995"/>
      <c r="AI120" s="995"/>
      <c r="AJ120" s="996"/>
      <c r="AK120" s="997" t="s">
        <v>122</v>
      </c>
      <c r="AL120" s="995"/>
      <c r="AM120" s="995"/>
      <c r="AN120" s="995"/>
      <c r="AO120" s="996"/>
      <c r="AP120" s="998" t="s">
        <v>122</v>
      </c>
      <c r="AQ120" s="999"/>
      <c r="AR120" s="999"/>
      <c r="AS120" s="999"/>
      <c r="AT120" s="1000"/>
      <c r="AU120" s="1027" t="s">
        <v>445</v>
      </c>
      <c r="AV120" s="1028"/>
      <c r="AW120" s="1028"/>
      <c r="AX120" s="1028"/>
      <c r="AY120" s="1029"/>
      <c r="AZ120" s="965" t="s">
        <v>446</v>
      </c>
      <c r="BA120" s="933"/>
      <c r="BB120" s="933"/>
      <c r="BC120" s="933"/>
      <c r="BD120" s="933"/>
      <c r="BE120" s="933"/>
      <c r="BF120" s="933"/>
      <c r="BG120" s="933"/>
      <c r="BH120" s="933"/>
      <c r="BI120" s="933"/>
      <c r="BJ120" s="933"/>
      <c r="BK120" s="933"/>
      <c r="BL120" s="933"/>
      <c r="BM120" s="933"/>
      <c r="BN120" s="933"/>
      <c r="BO120" s="933"/>
      <c r="BP120" s="934"/>
      <c r="BQ120" s="966">
        <v>3572132</v>
      </c>
      <c r="BR120" s="967"/>
      <c r="BS120" s="967"/>
      <c r="BT120" s="967"/>
      <c r="BU120" s="967"/>
      <c r="BV120" s="967">
        <v>3436693</v>
      </c>
      <c r="BW120" s="967"/>
      <c r="BX120" s="967"/>
      <c r="BY120" s="967"/>
      <c r="BZ120" s="967"/>
      <c r="CA120" s="967">
        <v>2979101</v>
      </c>
      <c r="CB120" s="967"/>
      <c r="CC120" s="967"/>
      <c r="CD120" s="967"/>
      <c r="CE120" s="967"/>
      <c r="CF120" s="980">
        <v>78.400000000000006</v>
      </c>
      <c r="CG120" s="981"/>
      <c r="CH120" s="981"/>
      <c r="CI120" s="981"/>
      <c r="CJ120" s="981"/>
      <c r="CK120" s="1042" t="s">
        <v>447</v>
      </c>
      <c r="CL120" s="1043"/>
      <c r="CM120" s="1043"/>
      <c r="CN120" s="1043"/>
      <c r="CO120" s="1044"/>
      <c r="CP120" s="1050" t="s">
        <v>394</v>
      </c>
      <c r="CQ120" s="1051"/>
      <c r="CR120" s="1051"/>
      <c r="CS120" s="1051"/>
      <c r="CT120" s="1051"/>
      <c r="CU120" s="1051"/>
      <c r="CV120" s="1051"/>
      <c r="CW120" s="1051"/>
      <c r="CX120" s="1051"/>
      <c r="CY120" s="1051"/>
      <c r="CZ120" s="1051"/>
      <c r="DA120" s="1051"/>
      <c r="DB120" s="1051"/>
      <c r="DC120" s="1051"/>
      <c r="DD120" s="1051"/>
      <c r="DE120" s="1051"/>
      <c r="DF120" s="1052"/>
      <c r="DG120" s="966" t="s">
        <v>122</v>
      </c>
      <c r="DH120" s="967"/>
      <c r="DI120" s="967"/>
      <c r="DJ120" s="967"/>
      <c r="DK120" s="967"/>
      <c r="DL120" s="967">
        <v>2800524</v>
      </c>
      <c r="DM120" s="967"/>
      <c r="DN120" s="967"/>
      <c r="DO120" s="967"/>
      <c r="DP120" s="967"/>
      <c r="DQ120" s="967">
        <v>2780917</v>
      </c>
      <c r="DR120" s="967"/>
      <c r="DS120" s="967"/>
      <c r="DT120" s="967"/>
      <c r="DU120" s="967"/>
      <c r="DV120" s="968">
        <v>73.099999999999994</v>
      </c>
      <c r="DW120" s="968"/>
      <c r="DX120" s="968"/>
      <c r="DY120" s="968"/>
      <c r="DZ120" s="969"/>
    </row>
    <row r="121" spans="1:130" s="218" customFormat="1" ht="26.25" customHeight="1" x14ac:dyDescent="0.2">
      <c r="A121" s="1093"/>
      <c r="B121" s="985"/>
      <c r="C121" s="1010" t="s">
        <v>448</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122</v>
      </c>
      <c r="AB121" s="995"/>
      <c r="AC121" s="995"/>
      <c r="AD121" s="995"/>
      <c r="AE121" s="996"/>
      <c r="AF121" s="997" t="s">
        <v>122</v>
      </c>
      <c r="AG121" s="995"/>
      <c r="AH121" s="995"/>
      <c r="AI121" s="995"/>
      <c r="AJ121" s="996"/>
      <c r="AK121" s="997" t="s">
        <v>122</v>
      </c>
      <c r="AL121" s="995"/>
      <c r="AM121" s="995"/>
      <c r="AN121" s="995"/>
      <c r="AO121" s="996"/>
      <c r="AP121" s="998" t="s">
        <v>122</v>
      </c>
      <c r="AQ121" s="999"/>
      <c r="AR121" s="999"/>
      <c r="AS121" s="999"/>
      <c r="AT121" s="1000"/>
      <c r="AU121" s="1030"/>
      <c r="AV121" s="1031"/>
      <c r="AW121" s="1031"/>
      <c r="AX121" s="1031"/>
      <c r="AY121" s="1032"/>
      <c r="AZ121" s="958" t="s">
        <v>449</v>
      </c>
      <c r="BA121" s="959"/>
      <c r="BB121" s="959"/>
      <c r="BC121" s="959"/>
      <c r="BD121" s="959"/>
      <c r="BE121" s="959"/>
      <c r="BF121" s="959"/>
      <c r="BG121" s="959"/>
      <c r="BH121" s="959"/>
      <c r="BI121" s="959"/>
      <c r="BJ121" s="959"/>
      <c r="BK121" s="959"/>
      <c r="BL121" s="959"/>
      <c r="BM121" s="959"/>
      <c r="BN121" s="959"/>
      <c r="BO121" s="959"/>
      <c r="BP121" s="960"/>
      <c r="BQ121" s="961">
        <v>502022</v>
      </c>
      <c r="BR121" s="962"/>
      <c r="BS121" s="962"/>
      <c r="BT121" s="962"/>
      <c r="BU121" s="962"/>
      <c r="BV121" s="962">
        <v>606782</v>
      </c>
      <c r="BW121" s="962"/>
      <c r="BX121" s="962"/>
      <c r="BY121" s="962"/>
      <c r="BZ121" s="962"/>
      <c r="CA121" s="962">
        <v>689269</v>
      </c>
      <c r="CB121" s="962"/>
      <c r="CC121" s="962"/>
      <c r="CD121" s="962"/>
      <c r="CE121" s="962"/>
      <c r="CF121" s="956">
        <v>18.100000000000001</v>
      </c>
      <c r="CG121" s="957"/>
      <c r="CH121" s="957"/>
      <c r="CI121" s="957"/>
      <c r="CJ121" s="957"/>
      <c r="CK121" s="1045"/>
      <c r="CL121" s="1046"/>
      <c r="CM121" s="1046"/>
      <c r="CN121" s="1046"/>
      <c r="CO121" s="1047"/>
      <c r="CP121" s="1055" t="s">
        <v>391</v>
      </c>
      <c r="CQ121" s="1056"/>
      <c r="CR121" s="1056"/>
      <c r="CS121" s="1056"/>
      <c r="CT121" s="1056"/>
      <c r="CU121" s="1056"/>
      <c r="CV121" s="1056"/>
      <c r="CW121" s="1056"/>
      <c r="CX121" s="1056"/>
      <c r="CY121" s="1056"/>
      <c r="CZ121" s="1056"/>
      <c r="DA121" s="1056"/>
      <c r="DB121" s="1056"/>
      <c r="DC121" s="1056"/>
      <c r="DD121" s="1056"/>
      <c r="DE121" s="1056"/>
      <c r="DF121" s="1057"/>
      <c r="DG121" s="961" t="s">
        <v>122</v>
      </c>
      <c r="DH121" s="962"/>
      <c r="DI121" s="962"/>
      <c r="DJ121" s="962"/>
      <c r="DK121" s="962"/>
      <c r="DL121" s="962" t="s">
        <v>122</v>
      </c>
      <c r="DM121" s="962"/>
      <c r="DN121" s="962"/>
      <c r="DO121" s="962"/>
      <c r="DP121" s="962"/>
      <c r="DQ121" s="962" t="s">
        <v>122</v>
      </c>
      <c r="DR121" s="962"/>
      <c r="DS121" s="962"/>
      <c r="DT121" s="962"/>
      <c r="DU121" s="962"/>
      <c r="DV121" s="963" t="s">
        <v>122</v>
      </c>
      <c r="DW121" s="963"/>
      <c r="DX121" s="963"/>
      <c r="DY121" s="963"/>
      <c r="DZ121" s="964"/>
    </row>
    <row r="122" spans="1:130" s="218" customFormat="1" ht="26.25" customHeight="1" x14ac:dyDescent="0.2">
      <c r="A122" s="1093"/>
      <c r="B122" s="985"/>
      <c r="C122" s="958" t="s">
        <v>431</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122</v>
      </c>
      <c r="AB122" s="995"/>
      <c r="AC122" s="995"/>
      <c r="AD122" s="995"/>
      <c r="AE122" s="996"/>
      <c r="AF122" s="997" t="s">
        <v>122</v>
      </c>
      <c r="AG122" s="995"/>
      <c r="AH122" s="995"/>
      <c r="AI122" s="995"/>
      <c r="AJ122" s="996"/>
      <c r="AK122" s="997" t="s">
        <v>122</v>
      </c>
      <c r="AL122" s="995"/>
      <c r="AM122" s="995"/>
      <c r="AN122" s="995"/>
      <c r="AO122" s="996"/>
      <c r="AP122" s="998" t="s">
        <v>122</v>
      </c>
      <c r="AQ122" s="999"/>
      <c r="AR122" s="999"/>
      <c r="AS122" s="999"/>
      <c r="AT122" s="1000"/>
      <c r="AU122" s="1030"/>
      <c r="AV122" s="1031"/>
      <c r="AW122" s="1031"/>
      <c r="AX122" s="1031"/>
      <c r="AY122" s="1032"/>
      <c r="AZ122" s="1009" t="s">
        <v>450</v>
      </c>
      <c r="BA122" s="1001"/>
      <c r="BB122" s="1001"/>
      <c r="BC122" s="1001"/>
      <c r="BD122" s="1001"/>
      <c r="BE122" s="1001"/>
      <c r="BF122" s="1001"/>
      <c r="BG122" s="1001"/>
      <c r="BH122" s="1001"/>
      <c r="BI122" s="1001"/>
      <c r="BJ122" s="1001"/>
      <c r="BK122" s="1001"/>
      <c r="BL122" s="1001"/>
      <c r="BM122" s="1001"/>
      <c r="BN122" s="1001"/>
      <c r="BO122" s="1001"/>
      <c r="BP122" s="1002"/>
      <c r="BQ122" s="1035">
        <v>4781610</v>
      </c>
      <c r="BR122" s="1036"/>
      <c r="BS122" s="1036"/>
      <c r="BT122" s="1036"/>
      <c r="BU122" s="1036"/>
      <c r="BV122" s="1036">
        <v>4755268</v>
      </c>
      <c r="BW122" s="1036"/>
      <c r="BX122" s="1036"/>
      <c r="BY122" s="1036"/>
      <c r="BZ122" s="1036"/>
      <c r="CA122" s="1036">
        <v>4604098</v>
      </c>
      <c r="CB122" s="1036"/>
      <c r="CC122" s="1036"/>
      <c r="CD122" s="1036"/>
      <c r="CE122" s="1036"/>
      <c r="CF122" s="1053">
        <v>121.1</v>
      </c>
      <c r="CG122" s="1054"/>
      <c r="CH122" s="1054"/>
      <c r="CI122" s="1054"/>
      <c r="CJ122" s="1054"/>
      <c r="CK122" s="1045"/>
      <c r="CL122" s="1046"/>
      <c r="CM122" s="1046"/>
      <c r="CN122" s="1046"/>
      <c r="CO122" s="1047"/>
      <c r="CP122" s="1055" t="s">
        <v>389</v>
      </c>
      <c r="CQ122" s="1056"/>
      <c r="CR122" s="1056"/>
      <c r="CS122" s="1056"/>
      <c r="CT122" s="1056"/>
      <c r="CU122" s="1056"/>
      <c r="CV122" s="1056"/>
      <c r="CW122" s="1056"/>
      <c r="CX122" s="1056"/>
      <c r="CY122" s="1056"/>
      <c r="CZ122" s="1056"/>
      <c r="DA122" s="1056"/>
      <c r="DB122" s="1056"/>
      <c r="DC122" s="1056"/>
      <c r="DD122" s="1056"/>
      <c r="DE122" s="1056"/>
      <c r="DF122" s="1057"/>
      <c r="DG122" s="961" t="s">
        <v>122</v>
      </c>
      <c r="DH122" s="962"/>
      <c r="DI122" s="962"/>
      <c r="DJ122" s="962"/>
      <c r="DK122" s="962"/>
      <c r="DL122" s="962" t="s">
        <v>122</v>
      </c>
      <c r="DM122" s="962"/>
      <c r="DN122" s="962"/>
      <c r="DO122" s="962"/>
      <c r="DP122" s="962"/>
      <c r="DQ122" s="962" t="s">
        <v>122</v>
      </c>
      <c r="DR122" s="962"/>
      <c r="DS122" s="962"/>
      <c r="DT122" s="962"/>
      <c r="DU122" s="962"/>
      <c r="DV122" s="963" t="s">
        <v>122</v>
      </c>
      <c r="DW122" s="963"/>
      <c r="DX122" s="963"/>
      <c r="DY122" s="963"/>
      <c r="DZ122" s="964"/>
    </row>
    <row r="123" spans="1:130" s="218" customFormat="1" ht="26.25" customHeight="1" x14ac:dyDescent="0.2">
      <c r="A123" s="1093"/>
      <c r="B123" s="985"/>
      <c r="C123" s="958" t="s">
        <v>437</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122</v>
      </c>
      <c r="AB123" s="995"/>
      <c r="AC123" s="995"/>
      <c r="AD123" s="995"/>
      <c r="AE123" s="996"/>
      <c r="AF123" s="997" t="s">
        <v>122</v>
      </c>
      <c r="AG123" s="995"/>
      <c r="AH123" s="995"/>
      <c r="AI123" s="995"/>
      <c r="AJ123" s="996"/>
      <c r="AK123" s="997" t="s">
        <v>122</v>
      </c>
      <c r="AL123" s="995"/>
      <c r="AM123" s="995"/>
      <c r="AN123" s="995"/>
      <c r="AO123" s="996"/>
      <c r="AP123" s="998" t="s">
        <v>122</v>
      </c>
      <c r="AQ123" s="999"/>
      <c r="AR123" s="999"/>
      <c r="AS123" s="999"/>
      <c r="AT123" s="1000"/>
      <c r="AU123" s="1033"/>
      <c r="AV123" s="1034"/>
      <c r="AW123" s="1034"/>
      <c r="AX123" s="1034"/>
      <c r="AY123" s="1034"/>
      <c r="AZ123" s="239" t="s">
        <v>177</v>
      </c>
      <c r="BA123" s="239"/>
      <c r="BB123" s="239"/>
      <c r="BC123" s="239"/>
      <c r="BD123" s="239"/>
      <c r="BE123" s="239"/>
      <c r="BF123" s="239"/>
      <c r="BG123" s="239"/>
      <c r="BH123" s="239"/>
      <c r="BI123" s="239"/>
      <c r="BJ123" s="239"/>
      <c r="BK123" s="239"/>
      <c r="BL123" s="239"/>
      <c r="BM123" s="239"/>
      <c r="BN123" s="239"/>
      <c r="BO123" s="1013" t="s">
        <v>451</v>
      </c>
      <c r="BP123" s="1041"/>
      <c r="BQ123" s="1099">
        <v>8855764</v>
      </c>
      <c r="BR123" s="1100"/>
      <c r="BS123" s="1100"/>
      <c r="BT123" s="1100"/>
      <c r="BU123" s="1100"/>
      <c r="BV123" s="1100">
        <v>8798743</v>
      </c>
      <c r="BW123" s="1100"/>
      <c r="BX123" s="1100"/>
      <c r="BY123" s="1100"/>
      <c r="BZ123" s="1100"/>
      <c r="CA123" s="1100">
        <v>8272468</v>
      </c>
      <c r="CB123" s="1100"/>
      <c r="CC123" s="1100"/>
      <c r="CD123" s="1100"/>
      <c r="CE123" s="1100"/>
      <c r="CF123" s="1037"/>
      <c r="CG123" s="1038"/>
      <c r="CH123" s="1038"/>
      <c r="CI123" s="1038"/>
      <c r="CJ123" s="1039"/>
      <c r="CK123" s="1045"/>
      <c r="CL123" s="1046"/>
      <c r="CM123" s="1046"/>
      <c r="CN123" s="1046"/>
      <c r="CO123" s="1047"/>
      <c r="CP123" s="1055" t="s">
        <v>395</v>
      </c>
      <c r="CQ123" s="1056"/>
      <c r="CR123" s="1056"/>
      <c r="CS123" s="1056"/>
      <c r="CT123" s="1056"/>
      <c r="CU123" s="1056"/>
      <c r="CV123" s="1056"/>
      <c r="CW123" s="1056"/>
      <c r="CX123" s="1056"/>
      <c r="CY123" s="1056"/>
      <c r="CZ123" s="1056"/>
      <c r="DA123" s="1056"/>
      <c r="DB123" s="1056"/>
      <c r="DC123" s="1056"/>
      <c r="DD123" s="1056"/>
      <c r="DE123" s="1056"/>
      <c r="DF123" s="1057"/>
      <c r="DG123" s="994" t="s">
        <v>122</v>
      </c>
      <c r="DH123" s="995"/>
      <c r="DI123" s="995"/>
      <c r="DJ123" s="995"/>
      <c r="DK123" s="996"/>
      <c r="DL123" s="997" t="s">
        <v>122</v>
      </c>
      <c r="DM123" s="995"/>
      <c r="DN123" s="995"/>
      <c r="DO123" s="995"/>
      <c r="DP123" s="996"/>
      <c r="DQ123" s="997" t="s">
        <v>122</v>
      </c>
      <c r="DR123" s="995"/>
      <c r="DS123" s="995"/>
      <c r="DT123" s="995"/>
      <c r="DU123" s="996"/>
      <c r="DV123" s="998" t="s">
        <v>122</v>
      </c>
      <c r="DW123" s="999"/>
      <c r="DX123" s="999"/>
      <c r="DY123" s="999"/>
      <c r="DZ123" s="1000"/>
    </row>
    <row r="124" spans="1:130" s="218" customFormat="1" ht="26.25" customHeight="1" thickBot="1" x14ac:dyDescent="0.25">
      <c r="A124" s="1093"/>
      <c r="B124" s="985"/>
      <c r="C124" s="958" t="s">
        <v>440</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122</v>
      </c>
      <c r="AB124" s="995"/>
      <c r="AC124" s="995"/>
      <c r="AD124" s="995"/>
      <c r="AE124" s="996"/>
      <c r="AF124" s="997" t="s">
        <v>122</v>
      </c>
      <c r="AG124" s="995"/>
      <c r="AH124" s="995"/>
      <c r="AI124" s="995"/>
      <c r="AJ124" s="996"/>
      <c r="AK124" s="997" t="s">
        <v>122</v>
      </c>
      <c r="AL124" s="995"/>
      <c r="AM124" s="995"/>
      <c r="AN124" s="995"/>
      <c r="AO124" s="996"/>
      <c r="AP124" s="998" t="s">
        <v>122</v>
      </c>
      <c r="AQ124" s="999"/>
      <c r="AR124" s="999"/>
      <c r="AS124" s="999"/>
      <c r="AT124" s="1000"/>
      <c r="AU124" s="1095" t="s">
        <v>452</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t="s">
        <v>122</v>
      </c>
      <c r="BR124" s="1063"/>
      <c r="BS124" s="1063"/>
      <c r="BT124" s="1063"/>
      <c r="BU124" s="1063"/>
      <c r="BV124" s="1063" t="s">
        <v>122</v>
      </c>
      <c r="BW124" s="1063"/>
      <c r="BX124" s="1063"/>
      <c r="BY124" s="1063"/>
      <c r="BZ124" s="1063"/>
      <c r="CA124" s="1063">
        <v>6.7</v>
      </c>
      <c r="CB124" s="1063"/>
      <c r="CC124" s="1063"/>
      <c r="CD124" s="1063"/>
      <c r="CE124" s="1063"/>
      <c r="CF124" s="1064"/>
      <c r="CG124" s="1065"/>
      <c r="CH124" s="1065"/>
      <c r="CI124" s="1065"/>
      <c r="CJ124" s="1066"/>
      <c r="CK124" s="1048"/>
      <c r="CL124" s="1048"/>
      <c r="CM124" s="1048"/>
      <c r="CN124" s="1048"/>
      <c r="CO124" s="1049"/>
      <c r="CP124" s="1055" t="s">
        <v>453</v>
      </c>
      <c r="CQ124" s="1056"/>
      <c r="CR124" s="1056"/>
      <c r="CS124" s="1056"/>
      <c r="CT124" s="1056"/>
      <c r="CU124" s="1056"/>
      <c r="CV124" s="1056"/>
      <c r="CW124" s="1056"/>
      <c r="CX124" s="1056"/>
      <c r="CY124" s="1056"/>
      <c r="CZ124" s="1056"/>
      <c r="DA124" s="1056"/>
      <c r="DB124" s="1056"/>
      <c r="DC124" s="1056"/>
      <c r="DD124" s="1056"/>
      <c r="DE124" s="1056"/>
      <c r="DF124" s="1057"/>
      <c r="DG124" s="1040">
        <v>2758079</v>
      </c>
      <c r="DH124" s="1022"/>
      <c r="DI124" s="1022"/>
      <c r="DJ124" s="1022"/>
      <c r="DK124" s="1023"/>
      <c r="DL124" s="1021" t="s">
        <v>122</v>
      </c>
      <c r="DM124" s="1022"/>
      <c r="DN124" s="1022"/>
      <c r="DO124" s="1022"/>
      <c r="DP124" s="1023"/>
      <c r="DQ124" s="1021" t="s">
        <v>122</v>
      </c>
      <c r="DR124" s="1022"/>
      <c r="DS124" s="1022"/>
      <c r="DT124" s="1022"/>
      <c r="DU124" s="1023"/>
      <c r="DV124" s="1024" t="s">
        <v>122</v>
      </c>
      <c r="DW124" s="1025"/>
      <c r="DX124" s="1025"/>
      <c r="DY124" s="1025"/>
      <c r="DZ124" s="1026"/>
    </row>
    <row r="125" spans="1:130" s="218" customFormat="1" ht="26.25" customHeight="1" x14ac:dyDescent="0.2">
      <c r="A125" s="1093"/>
      <c r="B125" s="985"/>
      <c r="C125" s="958" t="s">
        <v>442</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122</v>
      </c>
      <c r="AB125" s="995"/>
      <c r="AC125" s="995"/>
      <c r="AD125" s="995"/>
      <c r="AE125" s="996"/>
      <c r="AF125" s="997" t="s">
        <v>122</v>
      </c>
      <c r="AG125" s="995"/>
      <c r="AH125" s="995"/>
      <c r="AI125" s="995"/>
      <c r="AJ125" s="996"/>
      <c r="AK125" s="997" t="s">
        <v>122</v>
      </c>
      <c r="AL125" s="995"/>
      <c r="AM125" s="995"/>
      <c r="AN125" s="995"/>
      <c r="AO125" s="996"/>
      <c r="AP125" s="998" t="s">
        <v>122</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454</v>
      </c>
      <c r="CL125" s="1043"/>
      <c r="CM125" s="1043"/>
      <c r="CN125" s="1043"/>
      <c r="CO125" s="1044"/>
      <c r="CP125" s="965" t="s">
        <v>455</v>
      </c>
      <c r="CQ125" s="933"/>
      <c r="CR125" s="933"/>
      <c r="CS125" s="933"/>
      <c r="CT125" s="933"/>
      <c r="CU125" s="933"/>
      <c r="CV125" s="933"/>
      <c r="CW125" s="933"/>
      <c r="CX125" s="933"/>
      <c r="CY125" s="933"/>
      <c r="CZ125" s="933"/>
      <c r="DA125" s="933"/>
      <c r="DB125" s="933"/>
      <c r="DC125" s="933"/>
      <c r="DD125" s="933"/>
      <c r="DE125" s="933"/>
      <c r="DF125" s="934"/>
      <c r="DG125" s="966" t="s">
        <v>122</v>
      </c>
      <c r="DH125" s="967"/>
      <c r="DI125" s="967"/>
      <c r="DJ125" s="967"/>
      <c r="DK125" s="967"/>
      <c r="DL125" s="967" t="s">
        <v>122</v>
      </c>
      <c r="DM125" s="967"/>
      <c r="DN125" s="967"/>
      <c r="DO125" s="967"/>
      <c r="DP125" s="967"/>
      <c r="DQ125" s="967" t="s">
        <v>122</v>
      </c>
      <c r="DR125" s="967"/>
      <c r="DS125" s="967"/>
      <c r="DT125" s="967"/>
      <c r="DU125" s="967"/>
      <c r="DV125" s="968" t="s">
        <v>122</v>
      </c>
      <c r="DW125" s="968"/>
      <c r="DX125" s="968"/>
      <c r="DY125" s="968"/>
      <c r="DZ125" s="969"/>
    </row>
    <row r="126" spans="1:130" s="218" customFormat="1" ht="26.25" customHeight="1" thickBot="1" x14ac:dyDescent="0.25">
      <c r="A126" s="1093"/>
      <c r="B126" s="985"/>
      <c r="C126" s="958" t="s">
        <v>444</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122</v>
      </c>
      <c r="AB126" s="995"/>
      <c r="AC126" s="995"/>
      <c r="AD126" s="995"/>
      <c r="AE126" s="996"/>
      <c r="AF126" s="997" t="s">
        <v>122</v>
      </c>
      <c r="AG126" s="995"/>
      <c r="AH126" s="995"/>
      <c r="AI126" s="995"/>
      <c r="AJ126" s="996"/>
      <c r="AK126" s="997" t="s">
        <v>122</v>
      </c>
      <c r="AL126" s="995"/>
      <c r="AM126" s="995"/>
      <c r="AN126" s="995"/>
      <c r="AO126" s="996"/>
      <c r="AP126" s="998" t="s">
        <v>122</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456</v>
      </c>
      <c r="CQ126" s="959"/>
      <c r="CR126" s="959"/>
      <c r="CS126" s="959"/>
      <c r="CT126" s="959"/>
      <c r="CU126" s="959"/>
      <c r="CV126" s="959"/>
      <c r="CW126" s="959"/>
      <c r="CX126" s="959"/>
      <c r="CY126" s="959"/>
      <c r="CZ126" s="959"/>
      <c r="DA126" s="959"/>
      <c r="DB126" s="959"/>
      <c r="DC126" s="959"/>
      <c r="DD126" s="959"/>
      <c r="DE126" s="959"/>
      <c r="DF126" s="960"/>
      <c r="DG126" s="961" t="s">
        <v>122</v>
      </c>
      <c r="DH126" s="962"/>
      <c r="DI126" s="962"/>
      <c r="DJ126" s="962"/>
      <c r="DK126" s="962"/>
      <c r="DL126" s="962" t="s">
        <v>122</v>
      </c>
      <c r="DM126" s="962"/>
      <c r="DN126" s="962"/>
      <c r="DO126" s="962"/>
      <c r="DP126" s="962"/>
      <c r="DQ126" s="962" t="s">
        <v>122</v>
      </c>
      <c r="DR126" s="962"/>
      <c r="DS126" s="962"/>
      <c r="DT126" s="962"/>
      <c r="DU126" s="962"/>
      <c r="DV126" s="963" t="s">
        <v>122</v>
      </c>
      <c r="DW126" s="963"/>
      <c r="DX126" s="963"/>
      <c r="DY126" s="963"/>
      <c r="DZ126" s="964"/>
    </row>
    <row r="127" spans="1:130" s="218" customFormat="1" ht="26.25" customHeight="1" x14ac:dyDescent="0.2">
      <c r="A127" s="1094"/>
      <c r="B127" s="987"/>
      <c r="C127" s="1009" t="s">
        <v>457</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v>20</v>
      </c>
      <c r="AB127" s="995"/>
      <c r="AC127" s="995"/>
      <c r="AD127" s="995"/>
      <c r="AE127" s="996"/>
      <c r="AF127" s="997">
        <v>3</v>
      </c>
      <c r="AG127" s="995"/>
      <c r="AH127" s="995"/>
      <c r="AI127" s="995"/>
      <c r="AJ127" s="996"/>
      <c r="AK127" s="997" t="s">
        <v>122</v>
      </c>
      <c r="AL127" s="995"/>
      <c r="AM127" s="995"/>
      <c r="AN127" s="995"/>
      <c r="AO127" s="996"/>
      <c r="AP127" s="998" t="s">
        <v>122</v>
      </c>
      <c r="AQ127" s="999"/>
      <c r="AR127" s="999"/>
      <c r="AS127" s="999"/>
      <c r="AT127" s="1000"/>
      <c r="AU127" s="220"/>
      <c r="AV127" s="220"/>
      <c r="AW127" s="220"/>
      <c r="AX127" s="1067" t="s">
        <v>458</v>
      </c>
      <c r="AY127" s="1068"/>
      <c r="AZ127" s="1068"/>
      <c r="BA127" s="1068"/>
      <c r="BB127" s="1068"/>
      <c r="BC127" s="1068"/>
      <c r="BD127" s="1068"/>
      <c r="BE127" s="1069"/>
      <c r="BF127" s="1070" t="s">
        <v>459</v>
      </c>
      <c r="BG127" s="1068"/>
      <c r="BH127" s="1068"/>
      <c r="BI127" s="1068"/>
      <c r="BJ127" s="1068"/>
      <c r="BK127" s="1068"/>
      <c r="BL127" s="1069"/>
      <c r="BM127" s="1070" t="s">
        <v>460</v>
      </c>
      <c r="BN127" s="1068"/>
      <c r="BO127" s="1068"/>
      <c r="BP127" s="1068"/>
      <c r="BQ127" s="1068"/>
      <c r="BR127" s="1068"/>
      <c r="BS127" s="1069"/>
      <c r="BT127" s="1070" t="s">
        <v>461</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462</v>
      </c>
      <c r="CQ127" s="959"/>
      <c r="CR127" s="959"/>
      <c r="CS127" s="959"/>
      <c r="CT127" s="959"/>
      <c r="CU127" s="959"/>
      <c r="CV127" s="959"/>
      <c r="CW127" s="959"/>
      <c r="CX127" s="959"/>
      <c r="CY127" s="959"/>
      <c r="CZ127" s="959"/>
      <c r="DA127" s="959"/>
      <c r="DB127" s="959"/>
      <c r="DC127" s="959"/>
      <c r="DD127" s="959"/>
      <c r="DE127" s="959"/>
      <c r="DF127" s="960"/>
      <c r="DG127" s="961" t="s">
        <v>122</v>
      </c>
      <c r="DH127" s="962"/>
      <c r="DI127" s="962"/>
      <c r="DJ127" s="962"/>
      <c r="DK127" s="962"/>
      <c r="DL127" s="962" t="s">
        <v>122</v>
      </c>
      <c r="DM127" s="962"/>
      <c r="DN127" s="962"/>
      <c r="DO127" s="962"/>
      <c r="DP127" s="962"/>
      <c r="DQ127" s="962" t="s">
        <v>122</v>
      </c>
      <c r="DR127" s="962"/>
      <c r="DS127" s="962"/>
      <c r="DT127" s="962"/>
      <c r="DU127" s="962"/>
      <c r="DV127" s="963" t="s">
        <v>122</v>
      </c>
      <c r="DW127" s="963"/>
      <c r="DX127" s="963"/>
      <c r="DY127" s="963"/>
      <c r="DZ127" s="964"/>
    </row>
    <row r="128" spans="1:130" s="218" customFormat="1" ht="26.25" customHeight="1" thickBot="1" x14ac:dyDescent="0.25">
      <c r="A128" s="1077" t="s">
        <v>463</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464</v>
      </c>
      <c r="X128" s="1079"/>
      <c r="Y128" s="1079"/>
      <c r="Z128" s="1080"/>
      <c r="AA128" s="1081">
        <v>48319</v>
      </c>
      <c r="AB128" s="1082"/>
      <c r="AC128" s="1082"/>
      <c r="AD128" s="1082"/>
      <c r="AE128" s="1083"/>
      <c r="AF128" s="1084">
        <v>49790</v>
      </c>
      <c r="AG128" s="1082"/>
      <c r="AH128" s="1082"/>
      <c r="AI128" s="1082"/>
      <c r="AJ128" s="1083"/>
      <c r="AK128" s="1084">
        <v>45860</v>
      </c>
      <c r="AL128" s="1082"/>
      <c r="AM128" s="1082"/>
      <c r="AN128" s="1082"/>
      <c r="AO128" s="1083"/>
      <c r="AP128" s="1085"/>
      <c r="AQ128" s="1086"/>
      <c r="AR128" s="1086"/>
      <c r="AS128" s="1086"/>
      <c r="AT128" s="1087"/>
      <c r="AU128" s="220"/>
      <c r="AV128" s="220"/>
      <c r="AW128" s="220"/>
      <c r="AX128" s="932" t="s">
        <v>465</v>
      </c>
      <c r="AY128" s="933"/>
      <c r="AZ128" s="933"/>
      <c r="BA128" s="933"/>
      <c r="BB128" s="933"/>
      <c r="BC128" s="933"/>
      <c r="BD128" s="933"/>
      <c r="BE128" s="934"/>
      <c r="BF128" s="1088" t="s">
        <v>122</v>
      </c>
      <c r="BG128" s="1089"/>
      <c r="BH128" s="1089"/>
      <c r="BI128" s="1089"/>
      <c r="BJ128" s="1089"/>
      <c r="BK128" s="1089"/>
      <c r="BL128" s="1090"/>
      <c r="BM128" s="1088">
        <v>15</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466</v>
      </c>
      <c r="CQ128" s="762"/>
      <c r="CR128" s="762"/>
      <c r="CS128" s="762"/>
      <c r="CT128" s="762"/>
      <c r="CU128" s="762"/>
      <c r="CV128" s="762"/>
      <c r="CW128" s="762"/>
      <c r="CX128" s="762"/>
      <c r="CY128" s="762"/>
      <c r="CZ128" s="762"/>
      <c r="DA128" s="762"/>
      <c r="DB128" s="762"/>
      <c r="DC128" s="762"/>
      <c r="DD128" s="762"/>
      <c r="DE128" s="762"/>
      <c r="DF128" s="1072"/>
      <c r="DG128" s="1073" t="s">
        <v>122</v>
      </c>
      <c r="DH128" s="1074"/>
      <c r="DI128" s="1074"/>
      <c r="DJ128" s="1074"/>
      <c r="DK128" s="1074"/>
      <c r="DL128" s="1074" t="s">
        <v>122</v>
      </c>
      <c r="DM128" s="1074"/>
      <c r="DN128" s="1074"/>
      <c r="DO128" s="1074"/>
      <c r="DP128" s="1074"/>
      <c r="DQ128" s="1074" t="s">
        <v>122</v>
      </c>
      <c r="DR128" s="1074"/>
      <c r="DS128" s="1074"/>
      <c r="DT128" s="1074"/>
      <c r="DU128" s="1074"/>
      <c r="DV128" s="1075" t="s">
        <v>122</v>
      </c>
      <c r="DW128" s="1075"/>
      <c r="DX128" s="1075"/>
      <c r="DY128" s="1075"/>
      <c r="DZ128" s="1076"/>
    </row>
    <row r="129" spans="1:131" s="218" customFormat="1" ht="26.25" customHeight="1" x14ac:dyDescent="0.2">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467</v>
      </c>
      <c r="X129" s="1107"/>
      <c r="Y129" s="1107"/>
      <c r="Z129" s="1108"/>
      <c r="AA129" s="994">
        <v>4203387</v>
      </c>
      <c r="AB129" s="995"/>
      <c r="AC129" s="995"/>
      <c r="AD129" s="995"/>
      <c r="AE129" s="996"/>
      <c r="AF129" s="997">
        <v>4159508</v>
      </c>
      <c r="AG129" s="995"/>
      <c r="AH129" s="995"/>
      <c r="AI129" s="995"/>
      <c r="AJ129" s="996"/>
      <c r="AK129" s="997">
        <v>4190050</v>
      </c>
      <c r="AL129" s="995"/>
      <c r="AM129" s="995"/>
      <c r="AN129" s="995"/>
      <c r="AO129" s="996"/>
      <c r="AP129" s="1109"/>
      <c r="AQ129" s="1110"/>
      <c r="AR129" s="1110"/>
      <c r="AS129" s="1110"/>
      <c r="AT129" s="1111"/>
      <c r="AU129" s="221"/>
      <c r="AV129" s="221"/>
      <c r="AW129" s="221"/>
      <c r="AX129" s="1101" t="s">
        <v>468</v>
      </c>
      <c r="AY129" s="959"/>
      <c r="AZ129" s="959"/>
      <c r="BA129" s="959"/>
      <c r="BB129" s="959"/>
      <c r="BC129" s="959"/>
      <c r="BD129" s="959"/>
      <c r="BE129" s="960"/>
      <c r="BF129" s="1102" t="s">
        <v>122</v>
      </c>
      <c r="BG129" s="1103"/>
      <c r="BH129" s="1103"/>
      <c r="BI129" s="1103"/>
      <c r="BJ129" s="1103"/>
      <c r="BK129" s="1103"/>
      <c r="BL129" s="1104"/>
      <c r="BM129" s="1102">
        <v>20</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970" t="s">
        <v>469</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470</v>
      </c>
      <c r="X130" s="1107"/>
      <c r="Y130" s="1107"/>
      <c r="Z130" s="1108"/>
      <c r="AA130" s="994">
        <v>456583</v>
      </c>
      <c r="AB130" s="995"/>
      <c r="AC130" s="995"/>
      <c r="AD130" s="995"/>
      <c r="AE130" s="996"/>
      <c r="AF130" s="997">
        <v>453348</v>
      </c>
      <c r="AG130" s="995"/>
      <c r="AH130" s="995"/>
      <c r="AI130" s="995"/>
      <c r="AJ130" s="996"/>
      <c r="AK130" s="997">
        <v>387772</v>
      </c>
      <c r="AL130" s="995"/>
      <c r="AM130" s="995"/>
      <c r="AN130" s="995"/>
      <c r="AO130" s="996"/>
      <c r="AP130" s="1109"/>
      <c r="AQ130" s="1110"/>
      <c r="AR130" s="1110"/>
      <c r="AS130" s="1110"/>
      <c r="AT130" s="1111"/>
      <c r="AU130" s="221"/>
      <c r="AV130" s="221"/>
      <c r="AW130" s="221"/>
      <c r="AX130" s="1101" t="s">
        <v>471</v>
      </c>
      <c r="AY130" s="959"/>
      <c r="AZ130" s="959"/>
      <c r="BA130" s="959"/>
      <c r="BB130" s="959"/>
      <c r="BC130" s="959"/>
      <c r="BD130" s="959"/>
      <c r="BE130" s="960"/>
      <c r="BF130" s="1137">
        <v>7.6</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472</v>
      </c>
      <c r="X131" s="1144"/>
      <c r="Y131" s="1144"/>
      <c r="Z131" s="1145"/>
      <c r="AA131" s="1040">
        <v>3746804</v>
      </c>
      <c r="AB131" s="1022"/>
      <c r="AC131" s="1022"/>
      <c r="AD131" s="1022"/>
      <c r="AE131" s="1023"/>
      <c r="AF131" s="1021">
        <v>3706160</v>
      </c>
      <c r="AG131" s="1022"/>
      <c r="AH131" s="1022"/>
      <c r="AI131" s="1022"/>
      <c r="AJ131" s="1023"/>
      <c r="AK131" s="1021">
        <v>3802278</v>
      </c>
      <c r="AL131" s="1022"/>
      <c r="AM131" s="1022"/>
      <c r="AN131" s="1022"/>
      <c r="AO131" s="1023"/>
      <c r="AP131" s="1146"/>
      <c r="AQ131" s="1147"/>
      <c r="AR131" s="1147"/>
      <c r="AS131" s="1147"/>
      <c r="AT131" s="1148"/>
      <c r="AU131" s="221"/>
      <c r="AV131" s="221"/>
      <c r="AW131" s="221"/>
      <c r="AX131" s="1119" t="s">
        <v>473</v>
      </c>
      <c r="AY131" s="762"/>
      <c r="AZ131" s="762"/>
      <c r="BA131" s="762"/>
      <c r="BB131" s="762"/>
      <c r="BC131" s="762"/>
      <c r="BD131" s="762"/>
      <c r="BE131" s="1072"/>
      <c r="BF131" s="1120">
        <v>6.7</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1126" t="s">
        <v>474</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475</v>
      </c>
      <c r="W132" s="1130"/>
      <c r="X132" s="1130"/>
      <c r="Y132" s="1130"/>
      <c r="Z132" s="1131"/>
      <c r="AA132" s="1132">
        <v>7.9802412939999998</v>
      </c>
      <c r="AB132" s="1133"/>
      <c r="AC132" s="1133"/>
      <c r="AD132" s="1133"/>
      <c r="AE132" s="1134"/>
      <c r="AF132" s="1135">
        <v>7.9272886219999998</v>
      </c>
      <c r="AG132" s="1133"/>
      <c r="AH132" s="1133"/>
      <c r="AI132" s="1133"/>
      <c r="AJ132" s="1134"/>
      <c r="AK132" s="1135">
        <v>7.0377810350000001</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476</v>
      </c>
      <c r="W133" s="1113"/>
      <c r="X133" s="1113"/>
      <c r="Y133" s="1113"/>
      <c r="Z133" s="1114"/>
      <c r="AA133" s="1115">
        <v>6.8</v>
      </c>
      <c r="AB133" s="1116"/>
      <c r="AC133" s="1116"/>
      <c r="AD133" s="1116"/>
      <c r="AE133" s="1117"/>
      <c r="AF133" s="1115">
        <v>7.5</v>
      </c>
      <c r="AG133" s="1116"/>
      <c r="AH133" s="1116"/>
      <c r="AI133" s="1116"/>
      <c r="AJ133" s="1117"/>
      <c r="AK133" s="1115">
        <v>7.6</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ISV70IywP1JjEiw0Et0mAlhPEMa0Esp00Y6wVey6AGfoB2DC0IqRpMXiL9XLmihLAHMg7IYcMO7NOasViRqvCQ==" saltValue="v7gNwyOua14O5x7mpRqKN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8" customWidth="1"/>
    <col min="121" max="121" width="0" style="247" hidden="1" customWidth="1"/>
    <col min="122" max="16384" width="9" style="247" hidden="1"/>
  </cols>
  <sheetData>
    <row r="1" spans="1:120" ht="13"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7"/>
    </row>
    <row r="17" spans="119:120" ht="13" x14ac:dyDescent="0.2">
      <c r="DP17" s="247"/>
    </row>
    <row r="18" spans="119:120" ht="13" x14ac:dyDescent="0.2"/>
    <row r="19" spans="119:120" ht="13" x14ac:dyDescent="0.2"/>
    <row r="20" spans="119:120" ht="13" x14ac:dyDescent="0.2">
      <c r="DO20" s="247"/>
      <c r="DP20" s="247"/>
    </row>
    <row r="21" spans="119:120" ht="13" x14ac:dyDescent="0.2">
      <c r="DP21" s="247"/>
    </row>
    <row r="22" spans="119:120" ht="13" x14ac:dyDescent="0.2"/>
    <row r="23" spans="119:120" ht="13" x14ac:dyDescent="0.2">
      <c r="DO23" s="247"/>
      <c r="DP23" s="247"/>
    </row>
    <row r="24" spans="119:120" ht="13" x14ac:dyDescent="0.2">
      <c r="DP24" s="247"/>
    </row>
    <row r="25" spans="119:120" ht="13" x14ac:dyDescent="0.2">
      <c r="DP25" s="247"/>
    </row>
    <row r="26" spans="119:120" ht="13" x14ac:dyDescent="0.2">
      <c r="DO26" s="247"/>
      <c r="DP26" s="247"/>
    </row>
    <row r="27" spans="119:120" ht="13" x14ac:dyDescent="0.2"/>
    <row r="28" spans="119:120" ht="13" x14ac:dyDescent="0.2">
      <c r="DO28" s="247"/>
      <c r="DP28" s="247"/>
    </row>
    <row r="29" spans="119:120" ht="13" x14ac:dyDescent="0.2">
      <c r="DP29" s="247"/>
    </row>
    <row r="30" spans="119:120" ht="13" x14ac:dyDescent="0.2"/>
    <row r="31" spans="119:120" ht="13" x14ac:dyDescent="0.2">
      <c r="DO31" s="247"/>
      <c r="DP31" s="247"/>
    </row>
    <row r="32" spans="119:120" ht="13" x14ac:dyDescent="0.2"/>
    <row r="33" spans="98:120" ht="13" x14ac:dyDescent="0.2">
      <c r="DO33" s="247"/>
      <c r="DP33" s="247"/>
    </row>
    <row r="34" spans="98:120" ht="13" x14ac:dyDescent="0.2">
      <c r="DM34" s="247"/>
    </row>
    <row r="35" spans="98:120" ht="13" x14ac:dyDescent="0.2">
      <c r="CT35" s="247"/>
      <c r="CU35" s="247"/>
      <c r="CV35" s="247"/>
      <c r="CY35" s="247"/>
      <c r="CZ35" s="247"/>
      <c r="DA35" s="247"/>
      <c r="DD35" s="247"/>
      <c r="DE35" s="247"/>
      <c r="DF35" s="247"/>
      <c r="DI35" s="247"/>
      <c r="DJ35" s="247"/>
      <c r="DK35" s="247"/>
      <c r="DM35" s="247"/>
      <c r="DN35" s="247"/>
      <c r="DO35" s="247"/>
      <c r="DP35" s="247"/>
    </row>
    <row r="36" spans="98:120" ht="13" x14ac:dyDescent="0.2"/>
    <row r="37" spans="98:120" ht="13" x14ac:dyDescent="0.2">
      <c r="CW37" s="247"/>
      <c r="DB37" s="247"/>
      <c r="DG37" s="247"/>
      <c r="DL37" s="247"/>
      <c r="DP37" s="247"/>
    </row>
    <row r="38" spans="98:120" ht="13"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7"/>
      <c r="DO49" s="247"/>
      <c r="DP49" s="247"/>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7"/>
      <c r="CS63" s="247"/>
      <c r="CX63" s="247"/>
      <c r="DC63" s="247"/>
      <c r="DH63" s="247"/>
    </row>
    <row r="64" spans="22:120" ht="13" x14ac:dyDescent="0.2">
      <c r="V64" s="247"/>
    </row>
    <row r="65" spans="15:120" ht="13"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 x14ac:dyDescent="0.2">
      <c r="Q66" s="247"/>
      <c r="S66" s="247"/>
      <c r="U66" s="247"/>
      <c r="DM66" s="247"/>
    </row>
    <row r="67" spans="15:120" ht="13"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 x14ac:dyDescent="0.2"/>
    <row r="69" spans="15:120" ht="13" x14ac:dyDescent="0.2"/>
    <row r="70" spans="15:120" ht="13" x14ac:dyDescent="0.2"/>
    <row r="71" spans="15:120" ht="13" x14ac:dyDescent="0.2"/>
    <row r="72" spans="15:120" ht="13" x14ac:dyDescent="0.2">
      <c r="DP72" s="247"/>
    </row>
    <row r="73" spans="15:120" ht="13" x14ac:dyDescent="0.2">
      <c r="DP73" s="247"/>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7"/>
      <c r="CX96" s="247"/>
      <c r="DC96" s="247"/>
      <c r="DH96" s="247"/>
    </row>
    <row r="97" spans="24:120" ht="13" x14ac:dyDescent="0.2">
      <c r="CS97" s="247"/>
      <c r="CX97" s="247"/>
      <c r="DC97" s="247"/>
      <c r="DH97" s="247"/>
      <c r="DP97" s="248" t="s">
        <v>477</v>
      </c>
    </row>
    <row r="98" spans="24:120" ht="13" hidden="1" x14ac:dyDescent="0.2">
      <c r="CS98" s="247"/>
      <c r="CX98" s="247"/>
      <c r="DC98" s="247"/>
      <c r="DH98" s="247"/>
    </row>
    <row r="99" spans="24:120" ht="13"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 hidden="1" x14ac:dyDescent="0.2">
      <c r="CT103" s="247"/>
      <c r="CV103" s="247"/>
      <c r="CW103" s="247"/>
      <c r="CY103" s="247"/>
      <c r="DA103" s="247"/>
      <c r="DB103" s="247"/>
      <c r="DD103" s="247"/>
      <c r="DF103" s="247"/>
      <c r="DG103" s="247"/>
      <c r="DI103" s="247"/>
      <c r="DK103" s="247"/>
      <c r="DL103" s="247"/>
      <c r="DM103" s="247"/>
      <c r="DN103" s="247"/>
      <c r="DO103" s="247"/>
      <c r="DP103" s="247"/>
    </row>
    <row r="104" spans="24:120" ht="13"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LZCCJYQ2U3b3DQV6KrahHP0ocvh8WpyRVeO4hlCqCqBTHTWh1QT+deR7Cyrx3Ut/dEiKLcp7mWCHgTi8HP1XSw==" saltValue="ne/+WSoRnaQEYxpgrnyZvA=="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8" customWidth="1"/>
    <col min="117" max="16384" width="9" style="247" hidden="1"/>
  </cols>
  <sheetData>
    <row r="1" spans="2:116" ht="13"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 x14ac:dyDescent="0.2"/>
    <row r="3" spans="2:116" ht="13" x14ac:dyDescent="0.2"/>
    <row r="4" spans="2:116" ht="13"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 x14ac:dyDescent="0.2"/>
    <row r="20" spans="9:116" ht="13" x14ac:dyDescent="0.2"/>
    <row r="21" spans="9:116" ht="13" x14ac:dyDescent="0.2">
      <c r="DL21" s="247"/>
    </row>
    <row r="22" spans="9:116" ht="13" x14ac:dyDescent="0.2">
      <c r="DI22" s="247"/>
      <c r="DJ22" s="247"/>
      <c r="DK22" s="247"/>
      <c r="DL22" s="247"/>
    </row>
    <row r="23" spans="9:116" ht="13" x14ac:dyDescent="0.2">
      <c r="CY23" s="247"/>
      <c r="CZ23" s="247"/>
      <c r="DA23" s="247"/>
      <c r="DB23" s="247"/>
      <c r="DC23" s="247"/>
      <c r="DD23" s="247"/>
      <c r="DE23" s="247"/>
      <c r="DF23" s="247"/>
      <c r="DG23" s="247"/>
      <c r="DH23" s="247"/>
      <c r="DI23" s="247"/>
      <c r="DJ23" s="247"/>
      <c r="DK23" s="247"/>
      <c r="DL23" s="247"/>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7"/>
      <c r="DA35" s="247"/>
      <c r="DB35" s="247"/>
      <c r="DC35" s="247"/>
      <c r="DD35" s="247"/>
      <c r="DE35" s="247"/>
      <c r="DF35" s="247"/>
      <c r="DG35" s="247"/>
      <c r="DH35" s="247"/>
      <c r="DI35" s="247"/>
      <c r="DJ35" s="247"/>
      <c r="DK35" s="247"/>
      <c r="DL35" s="247"/>
    </row>
    <row r="36" spans="15:116" ht="13" x14ac:dyDescent="0.2"/>
    <row r="37" spans="15:116" ht="13" x14ac:dyDescent="0.2">
      <c r="DL37" s="247"/>
    </row>
    <row r="38" spans="15:116" ht="13" x14ac:dyDescent="0.2">
      <c r="DI38" s="247"/>
      <c r="DJ38" s="247"/>
      <c r="DK38" s="247"/>
      <c r="DL38" s="247"/>
    </row>
    <row r="39" spans="15:116" ht="13" x14ac:dyDescent="0.2"/>
    <row r="40" spans="15:116" ht="13" x14ac:dyDescent="0.2"/>
    <row r="41" spans="15:116" ht="13" x14ac:dyDescent="0.2"/>
    <row r="42" spans="15:116" ht="13" x14ac:dyDescent="0.2"/>
    <row r="43" spans="15:116" ht="13"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 x14ac:dyDescent="0.2">
      <c r="DL44" s="247"/>
    </row>
    <row r="45" spans="15:116" ht="13" x14ac:dyDescent="0.2"/>
    <row r="46" spans="15:116" ht="13" x14ac:dyDescent="0.2">
      <c r="DA46" s="247"/>
      <c r="DB46" s="247"/>
      <c r="DC46" s="247"/>
      <c r="DD46" s="247"/>
      <c r="DE46" s="247"/>
      <c r="DF46" s="247"/>
      <c r="DG46" s="247"/>
      <c r="DH46" s="247"/>
      <c r="DI46" s="247"/>
      <c r="DJ46" s="247"/>
      <c r="DK46" s="247"/>
      <c r="DL46" s="247"/>
    </row>
    <row r="47" spans="15:116" ht="13" x14ac:dyDescent="0.2"/>
    <row r="48" spans="15:116" ht="13" x14ac:dyDescent="0.2"/>
    <row r="49" spans="104:116" ht="13" x14ac:dyDescent="0.2"/>
    <row r="50" spans="104:116" ht="13" x14ac:dyDescent="0.2">
      <c r="CZ50" s="247"/>
      <c r="DA50" s="247"/>
      <c r="DB50" s="247"/>
      <c r="DC50" s="247"/>
      <c r="DD50" s="247"/>
      <c r="DE50" s="247"/>
      <c r="DF50" s="247"/>
      <c r="DG50" s="247"/>
      <c r="DH50" s="247"/>
      <c r="DI50" s="247"/>
      <c r="DJ50" s="247"/>
      <c r="DK50" s="247"/>
      <c r="DL50" s="247"/>
    </row>
    <row r="51" spans="104:116" ht="13" x14ac:dyDescent="0.2"/>
    <row r="52" spans="104:116" ht="13" x14ac:dyDescent="0.2"/>
    <row r="53" spans="104:116" ht="13" x14ac:dyDescent="0.2">
      <c r="DL53" s="247"/>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7"/>
      <c r="DD67" s="247"/>
      <c r="DE67" s="247"/>
      <c r="DF67" s="247"/>
      <c r="DG67" s="247"/>
      <c r="DH67" s="247"/>
      <c r="DI67" s="247"/>
      <c r="DJ67" s="247"/>
      <c r="DK67" s="247"/>
      <c r="DL67" s="247"/>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c+SepdpKCwTA/tVAhS1momH9NGwuxdxuf84I4LRu78P6nUhNtXDfLfGfoJKzE106LyOYnmMYm31Ja+GqAUixDQ==" saltValue="RBKjTGmpmcE3fP2BmvK8Gw==" spinCount="100000" sheet="1" objects="1" scenarios="1"/>
  <dataConsolidate/>
  <phoneticPr fontId="2"/>
  <printOptions horizontalCentered="1" verticalCentered="1"/>
  <pageMargins left="0" right="0" top="0" bottom="0" header="0" footer="0"/>
  <pageSetup paperSize="9" scale="49"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9" customWidth="1"/>
    <col min="37" max="44" width="17" style="249" customWidth="1"/>
    <col min="45" max="45" width="6.08984375" style="256" customWidth="1"/>
    <col min="46" max="46" width="3" style="254" customWidth="1"/>
    <col min="47" max="47" width="19.08984375" style="249" hidden="1" customWidth="1"/>
    <col min="48" max="52" width="12.6328125" style="249" hidden="1" customWidth="1"/>
    <col min="53" max="16384" width="8.6328125" style="249" hidden="1"/>
  </cols>
  <sheetData>
    <row r="1" spans="1:46" ht="13" x14ac:dyDescent="0.2">
      <c r="AS1" s="250"/>
      <c r="AT1" s="250"/>
    </row>
    <row r="2" spans="1:46" ht="13" x14ac:dyDescent="0.2">
      <c r="AS2" s="250"/>
      <c r="AT2" s="250"/>
    </row>
    <row r="3" spans="1:46" ht="13" x14ac:dyDescent="0.2">
      <c r="AS3" s="250"/>
      <c r="AT3" s="250"/>
    </row>
    <row r="4" spans="1:46" ht="13" x14ac:dyDescent="0.2">
      <c r="AS4" s="250"/>
      <c r="AT4" s="250"/>
    </row>
    <row r="5" spans="1:46" ht="16.5" x14ac:dyDescent="0.2">
      <c r="A5" s="251" t="s">
        <v>478</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479</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480</v>
      </c>
      <c r="AP7" s="260"/>
      <c r="AQ7" s="261" t="s">
        <v>481</v>
      </c>
      <c r="AR7" s="262"/>
    </row>
    <row r="8" spans="1:46" ht="13"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482</v>
      </c>
      <c r="AQ8" s="267" t="s">
        <v>483</v>
      </c>
      <c r="AR8" s="268" t="s">
        <v>484</v>
      </c>
    </row>
    <row r="9" spans="1:46" ht="13"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485</v>
      </c>
      <c r="AL9" s="1153"/>
      <c r="AM9" s="1153"/>
      <c r="AN9" s="1154"/>
      <c r="AO9" s="269">
        <v>1281210</v>
      </c>
      <c r="AP9" s="269">
        <v>99434</v>
      </c>
      <c r="AQ9" s="270">
        <v>120794</v>
      </c>
      <c r="AR9" s="271">
        <v>-17.7</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486</v>
      </c>
      <c r="AL10" s="1153"/>
      <c r="AM10" s="1153"/>
      <c r="AN10" s="1154"/>
      <c r="AO10" s="272">
        <v>185178</v>
      </c>
      <c r="AP10" s="272">
        <v>14372</v>
      </c>
      <c r="AQ10" s="273">
        <v>16294</v>
      </c>
      <c r="AR10" s="274">
        <v>-11.8</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487</v>
      </c>
      <c r="AL11" s="1153"/>
      <c r="AM11" s="1153"/>
      <c r="AN11" s="1154"/>
      <c r="AO11" s="272">
        <v>25750</v>
      </c>
      <c r="AP11" s="272">
        <v>1998</v>
      </c>
      <c r="AQ11" s="273">
        <v>1928</v>
      </c>
      <c r="AR11" s="274">
        <v>3.6</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488</v>
      </c>
      <c r="AL12" s="1153"/>
      <c r="AM12" s="1153"/>
      <c r="AN12" s="1154"/>
      <c r="AO12" s="272" t="s">
        <v>489</v>
      </c>
      <c r="AP12" s="272" t="s">
        <v>489</v>
      </c>
      <c r="AQ12" s="273">
        <v>20</v>
      </c>
      <c r="AR12" s="274" t="s">
        <v>489</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490</v>
      </c>
      <c r="AL13" s="1153"/>
      <c r="AM13" s="1153"/>
      <c r="AN13" s="1154"/>
      <c r="AO13" s="272">
        <v>62857</v>
      </c>
      <c r="AP13" s="272">
        <v>4878</v>
      </c>
      <c r="AQ13" s="273">
        <v>4630</v>
      </c>
      <c r="AR13" s="274">
        <v>5.4</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491</v>
      </c>
      <c r="AL14" s="1153"/>
      <c r="AM14" s="1153"/>
      <c r="AN14" s="1154"/>
      <c r="AO14" s="272">
        <v>73911</v>
      </c>
      <c r="AP14" s="272">
        <v>5736</v>
      </c>
      <c r="AQ14" s="273">
        <v>2459</v>
      </c>
      <c r="AR14" s="274">
        <v>133.30000000000001</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492</v>
      </c>
      <c r="AL15" s="1156"/>
      <c r="AM15" s="1156"/>
      <c r="AN15" s="1157"/>
      <c r="AO15" s="272">
        <v>-89368</v>
      </c>
      <c r="AP15" s="272">
        <v>-6936</v>
      </c>
      <c r="AQ15" s="273">
        <v>-7108</v>
      </c>
      <c r="AR15" s="274">
        <v>-2.4</v>
      </c>
    </row>
    <row r="16" spans="1:46" ht="13"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177</v>
      </c>
      <c r="AL16" s="1156"/>
      <c r="AM16" s="1156"/>
      <c r="AN16" s="1157"/>
      <c r="AO16" s="272">
        <v>1539538</v>
      </c>
      <c r="AP16" s="272">
        <v>119483</v>
      </c>
      <c r="AQ16" s="273">
        <v>139017</v>
      </c>
      <c r="AR16" s="274">
        <v>-14.1</v>
      </c>
    </row>
    <row r="17" spans="1:46" ht="13"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493</v>
      </c>
      <c r="AL19" s="250"/>
      <c r="AM19" s="250"/>
      <c r="AN19" s="250"/>
      <c r="AO19" s="250"/>
      <c r="AP19" s="250"/>
      <c r="AQ19" s="250"/>
      <c r="AR19" s="250"/>
    </row>
    <row r="20" spans="1:46" ht="13"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494</v>
      </c>
      <c r="AP20" s="281" t="s">
        <v>495</v>
      </c>
      <c r="AQ20" s="282" t="s">
        <v>496</v>
      </c>
      <c r="AR20" s="283"/>
    </row>
    <row r="21" spans="1:46" s="289" customFormat="1" ht="13"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497</v>
      </c>
      <c r="AL21" s="1159"/>
      <c r="AM21" s="1159"/>
      <c r="AN21" s="1160"/>
      <c r="AO21" s="285">
        <v>11.33</v>
      </c>
      <c r="AP21" s="286">
        <v>11.1</v>
      </c>
      <c r="AQ21" s="287">
        <v>0.23</v>
      </c>
      <c r="AR21" s="255"/>
      <c r="AS21" s="288"/>
      <c r="AT21" s="284"/>
    </row>
    <row r="22" spans="1:46" s="289" customFormat="1" ht="13"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498</v>
      </c>
      <c r="AL22" s="1159"/>
      <c r="AM22" s="1159"/>
      <c r="AN22" s="1160"/>
      <c r="AO22" s="290">
        <v>94.9</v>
      </c>
      <c r="AP22" s="291">
        <v>96.5</v>
      </c>
      <c r="AQ22" s="292">
        <v>-1.6</v>
      </c>
      <c r="AR22" s="276"/>
      <c r="AS22" s="288"/>
      <c r="AT22" s="284"/>
    </row>
    <row r="23" spans="1:46" s="289" customFormat="1" ht="13"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 x14ac:dyDescent="0.2">
      <c r="A26" s="1149" t="s">
        <v>499</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ht="13" x14ac:dyDescent="0.2">
      <c r="A27" s="297"/>
      <c r="AO27" s="250"/>
      <c r="AP27" s="250"/>
      <c r="AQ27" s="250"/>
      <c r="AR27" s="250"/>
      <c r="AS27" s="250"/>
      <c r="AT27" s="250"/>
    </row>
    <row r="28" spans="1:46" ht="16.5" x14ac:dyDescent="0.2">
      <c r="A28" s="251" t="s">
        <v>500</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501</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480</v>
      </c>
      <c r="AP30" s="260"/>
      <c r="AQ30" s="261" t="s">
        <v>481</v>
      </c>
      <c r="AR30" s="262"/>
    </row>
    <row r="31" spans="1:46" ht="13"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482</v>
      </c>
      <c r="AQ31" s="267" t="s">
        <v>483</v>
      </c>
      <c r="AR31" s="268" t="s">
        <v>484</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502</v>
      </c>
      <c r="AL32" s="1167"/>
      <c r="AM32" s="1167"/>
      <c r="AN32" s="1168"/>
      <c r="AO32" s="300">
        <v>508812</v>
      </c>
      <c r="AP32" s="300">
        <v>39489</v>
      </c>
      <c r="AQ32" s="301">
        <v>62408</v>
      </c>
      <c r="AR32" s="302">
        <v>-36.700000000000003</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503</v>
      </c>
      <c r="AL33" s="1167"/>
      <c r="AM33" s="1167"/>
      <c r="AN33" s="1168"/>
      <c r="AO33" s="300" t="s">
        <v>489</v>
      </c>
      <c r="AP33" s="300" t="s">
        <v>489</v>
      </c>
      <c r="AQ33" s="301" t="s">
        <v>489</v>
      </c>
      <c r="AR33" s="302" t="s">
        <v>489</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504</v>
      </c>
      <c r="AL34" s="1167"/>
      <c r="AM34" s="1167"/>
      <c r="AN34" s="1168"/>
      <c r="AO34" s="300" t="s">
        <v>489</v>
      </c>
      <c r="AP34" s="300" t="s">
        <v>489</v>
      </c>
      <c r="AQ34" s="301">
        <v>4</v>
      </c>
      <c r="AR34" s="302" t="s">
        <v>489</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505</v>
      </c>
      <c r="AL35" s="1167"/>
      <c r="AM35" s="1167"/>
      <c r="AN35" s="1168"/>
      <c r="AO35" s="300">
        <v>174306</v>
      </c>
      <c r="AP35" s="300">
        <v>13528</v>
      </c>
      <c r="AQ35" s="301">
        <v>14219</v>
      </c>
      <c r="AR35" s="302">
        <v>-4.9000000000000004</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506</v>
      </c>
      <c r="AL36" s="1167"/>
      <c r="AM36" s="1167"/>
      <c r="AN36" s="1168"/>
      <c r="AO36" s="300">
        <v>18110</v>
      </c>
      <c r="AP36" s="300">
        <v>1406</v>
      </c>
      <c r="AQ36" s="301">
        <v>4004</v>
      </c>
      <c r="AR36" s="302">
        <v>-64.900000000000006</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507</v>
      </c>
      <c r="AL37" s="1167"/>
      <c r="AM37" s="1167"/>
      <c r="AN37" s="1168"/>
      <c r="AO37" s="300" t="s">
        <v>489</v>
      </c>
      <c r="AP37" s="300" t="s">
        <v>489</v>
      </c>
      <c r="AQ37" s="301">
        <v>309</v>
      </c>
      <c r="AR37" s="302" t="s">
        <v>489</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508</v>
      </c>
      <c r="AL38" s="1170"/>
      <c r="AM38" s="1170"/>
      <c r="AN38" s="1171"/>
      <c r="AO38" s="303" t="s">
        <v>489</v>
      </c>
      <c r="AP38" s="303" t="s">
        <v>489</v>
      </c>
      <c r="AQ38" s="304">
        <v>4</v>
      </c>
      <c r="AR38" s="292" t="s">
        <v>489</v>
      </c>
      <c r="AS38" s="299"/>
    </row>
    <row r="39" spans="1:46" ht="13"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509</v>
      </c>
      <c r="AL39" s="1170"/>
      <c r="AM39" s="1170"/>
      <c r="AN39" s="1171"/>
      <c r="AO39" s="300">
        <v>-45860</v>
      </c>
      <c r="AP39" s="300">
        <v>-3559</v>
      </c>
      <c r="AQ39" s="301">
        <v>-2554</v>
      </c>
      <c r="AR39" s="302">
        <v>39.4</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510</v>
      </c>
      <c r="AL40" s="1167"/>
      <c r="AM40" s="1167"/>
      <c r="AN40" s="1168"/>
      <c r="AO40" s="300">
        <v>-387772</v>
      </c>
      <c r="AP40" s="300">
        <v>-30095</v>
      </c>
      <c r="AQ40" s="301">
        <v>-52280</v>
      </c>
      <c r="AR40" s="302">
        <v>-42.4</v>
      </c>
      <c r="AS40" s="299"/>
    </row>
    <row r="41" spans="1:46" ht="13"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287</v>
      </c>
      <c r="AL41" s="1173"/>
      <c r="AM41" s="1173"/>
      <c r="AN41" s="1174"/>
      <c r="AO41" s="300">
        <v>267596</v>
      </c>
      <c r="AP41" s="300">
        <v>20768</v>
      </c>
      <c r="AQ41" s="301">
        <v>26115</v>
      </c>
      <c r="AR41" s="302">
        <v>-20.5</v>
      </c>
      <c r="AS41" s="299"/>
    </row>
    <row r="42" spans="1:46" ht="13"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511</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512</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480</v>
      </c>
      <c r="AN49" s="1163" t="s">
        <v>513</v>
      </c>
      <c r="AO49" s="1164"/>
      <c r="AP49" s="1164"/>
      <c r="AQ49" s="1164"/>
      <c r="AR49" s="1165"/>
    </row>
    <row r="50" spans="1:44" ht="13"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514</v>
      </c>
      <c r="AO50" s="317" t="s">
        <v>515</v>
      </c>
      <c r="AP50" s="318" t="s">
        <v>516</v>
      </c>
      <c r="AQ50" s="319" t="s">
        <v>517</v>
      </c>
      <c r="AR50" s="320" t="s">
        <v>518</v>
      </c>
    </row>
    <row r="51" spans="1:44" ht="13"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519</v>
      </c>
      <c r="AL51" s="313"/>
      <c r="AM51" s="321">
        <v>2001626</v>
      </c>
      <c r="AN51" s="322">
        <v>146339</v>
      </c>
      <c r="AO51" s="323">
        <v>4</v>
      </c>
      <c r="AP51" s="324">
        <v>117234</v>
      </c>
      <c r="AQ51" s="325">
        <v>13.4</v>
      </c>
      <c r="AR51" s="326">
        <v>-9.4</v>
      </c>
    </row>
    <row r="52" spans="1:44" ht="13"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520</v>
      </c>
      <c r="AM52" s="329">
        <v>169965</v>
      </c>
      <c r="AN52" s="330">
        <v>12426</v>
      </c>
      <c r="AO52" s="331">
        <v>43.2</v>
      </c>
      <c r="AP52" s="332">
        <v>59796</v>
      </c>
      <c r="AQ52" s="333">
        <v>16.600000000000001</v>
      </c>
      <c r="AR52" s="334">
        <v>26.6</v>
      </c>
    </row>
    <row r="53" spans="1:44" ht="13"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521</v>
      </c>
      <c r="AL53" s="313"/>
      <c r="AM53" s="321">
        <v>445803</v>
      </c>
      <c r="AN53" s="322">
        <v>33018</v>
      </c>
      <c r="AO53" s="323">
        <v>-77.400000000000006</v>
      </c>
      <c r="AP53" s="324">
        <v>97758</v>
      </c>
      <c r="AQ53" s="325">
        <v>-16.600000000000001</v>
      </c>
      <c r="AR53" s="326">
        <v>-60.8</v>
      </c>
    </row>
    <row r="54" spans="1:44" ht="13"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520</v>
      </c>
      <c r="AM54" s="329">
        <v>200599</v>
      </c>
      <c r="AN54" s="330">
        <v>14857</v>
      </c>
      <c r="AO54" s="331">
        <v>19.600000000000001</v>
      </c>
      <c r="AP54" s="332">
        <v>45946</v>
      </c>
      <c r="AQ54" s="333">
        <v>-23.2</v>
      </c>
      <c r="AR54" s="334">
        <v>42.8</v>
      </c>
    </row>
    <row r="55" spans="1:44" ht="13"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522</v>
      </c>
      <c r="AL55" s="313"/>
      <c r="AM55" s="321">
        <v>438149</v>
      </c>
      <c r="AN55" s="322">
        <v>32892</v>
      </c>
      <c r="AO55" s="323">
        <v>-0.4</v>
      </c>
      <c r="AP55" s="324">
        <v>91338</v>
      </c>
      <c r="AQ55" s="325">
        <v>-6.6</v>
      </c>
      <c r="AR55" s="326">
        <v>6.2</v>
      </c>
    </row>
    <row r="56" spans="1:44" ht="13"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520</v>
      </c>
      <c r="AM56" s="329">
        <v>179254</v>
      </c>
      <c r="AN56" s="330">
        <v>13456</v>
      </c>
      <c r="AO56" s="331">
        <v>-9.4</v>
      </c>
      <c r="AP56" s="332">
        <v>43989</v>
      </c>
      <c r="AQ56" s="333">
        <v>-4.3</v>
      </c>
      <c r="AR56" s="334">
        <v>-5.0999999999999996</v>
      </c>
    </row>
    <row r="57" spans="1:44" ht="13"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523</v>
      </c>
      <c r="AL57" s="313"/>
      <c r="AM57" s="321">
        <v>593540</v>
      </c>
      <c r="AN57" s="322">
        <v>45360</v>
      </c>
      <c r="AO57" s="323">
        <v>37.9</v>
      </c>
      <c r="AP57" s="324">
        <v>103975</v>
      </c>
      <c r="AQ57" s="325">
        <v>13.8</v>
      </c>
      <c r="AR57" s="326">
        <v>24.1</v>
      </c>
    </row>
    <row r="58" spans="1:44" ht="13"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520</v>
      </c>
      <c r="AM58" s="329">
        <v>482124</v>
      </c>
      <c r="AN58" s="330">
        <v>36846</v>
      </c>
      <c r="AO58" s="331">
        <v>173.8</v>
      </c>
      <c r="AP58" s="332">
        <v>52698</v>
      </c>
      <c r="AQ58" s="333">
        <v>19.8</v>
      </c>
      <c r="AR58" s="334">
        <v>154</v>
      </c>
    </row>
    <row r="59" spans="1:44" ht="13"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524</v>
      </c>
      <c r="AL59" s="313"/>
      <c r="AM59" s="321">
        <v>503985</v>
      </c>
      <c r="AN59" s="322">
        <v>39114</v>
      </c>
      <c r="AO59" s="323">
        <v>-13.8</v>
      </c>
      <c r="AP59" s="324">
        <v>112678</v>
      </c>
      <c r="AQ59" s="325">
        <v>8.4</v>
      </c>
      <c r="AR59" s="326">
        <v>-22.2</v>
      </c>
    </row>
    <row r="60" spans="1:44" ht="13"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520</v>
      </c>
      <c r="AM60" s="329">
        <v>271683</v>
      </c>
      <c r="AN60" s="330">
        <v>21085</v>
      </c>
      <c r="AO60" s="331">
        <v>-42.8</v>
      </c>
      <c r="AP60" s="332">
        <v>55165</v>
      </c>
      <c r="AQ60" s="333">
        <v>4.7</v>
      </c>
      <c r="AR60" s="334">
        <v>-47.5</v>
      </c>
    </row>
    <row r="61" spans="1:44" ht="13"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525</v>
      </c>
      <c r="AL61" s="335"/>
      <c r="AM61" s="336">
        <v>796621</v>
      </c>
      <c r="AN61" s="337">
        <v>59345</v>
      </c>
      <c r="AO61" s="338">
        <v>-9.9</v>
      </c>
      <c r="AP61" s="339">
        <v>104597</v>
      </c>
      <c r="AQ61" s="340">
        <v>2.5</v>
      </c>
      <c r="AR61" s="326">
        <v>-12.4</v>
      </c>
    </row>
    <row r="62" spans="1:44" ht="13"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520</v>
      </c>
      <c r="AM62" s="329">
        <v>260725</v>
      </c>
      <c r="AN62" s="330">
        <v>19734</v>
      </c>
      <c r="AO62" s="331">
        <v>36.9</v>
      </c>
      <c r="AP62" s="332">
        <v>51519</v>
      </c>
      <c r="AQ62" s="333">
        <v>2.7</v>
      </c>
      <c r="AR62" s="334">
        <v>34.200000000000003</v>
      </c>
    </row>
    <row r="63" spans="1:44" ht="13"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 hidden="1" x14ac:dyDescent="0.2">
      <c r="AK70" s="250"/>
      <c r="AL70" s="250"/>
      <c r="AM70" s="250"/>
      <c r="AN70" s="250"/>
      <c r="AO70" s="250"/>
      <c r="AP70" s="250"/>
      <c r="AQ70" s="250"/>
      <c r="AR70" s="250"/>
    </row>
    <row r="71" spans="1:46" ht="13" hidden="1" x14ac:dyDescent="0.2">
      <c r="AK71" s="250"/>
      <c r="AL71" s="250"/>
      <c r="AM71" s="250"/>
      <c r="AN71" s="250"/>
      <c r="AO71" s="250"/>
      <c r="AP71" s="250"/>
      <c r="AQ71" s="250"/>
      <c r="AR71" s="250"/>
    </row>
    <row r="72" spans="1:46" ht="13" hidden="1" x14ac:dyDescent="0.2">
      <c r="AK72" s="250"/>
      <c r="AL72" s="250"/>
      <c r="AM72" s="250"/>
      <c r="AN72" s="250"/>
      <c r="AO72" s="250"/>
      <c r="AP72" s="250"/>
      <c r="AQ72" s="250"/>
      <c r="AR72" s="250"/>
    </row>
    <row r="73" spans="1:46" ht="13" hidden="1" x14ac:dyDescent="0.2">
      <c r="AK73" s="250"/>
      <c r="AL73" s="250"/>
      <c r="AM73" s="250"/>
      <c r="AN73" s="250"/>
      <c r="AO73" s="250"/>
      <c r="AP73" s="250"/>
      <c r="AQ73" s="250"/>
      <c r="AR73" s="250"/>
    </row>
  </sheetData>
  <sheetProtection algorithmName="SHA-512" hashValue="uiNddYFuJhnHJAvgQvDbR8yAgZJDhlBONLX0Ith6Qfhqn22LgfJsuEhEhpBBqvPtwhJqz1XW1m5XyOjMTM2ZfQ==" saltValue="56zDthzRecEd66WRZ9UeA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 x14ac:dyDescent="0.2">
      <c r="B2" s="247"/>
      <c r="DG2" s="247"/>
    </row>
    <row r="3" spans="2:125" ht="13"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 x14ac:dyDescent="0.2"/>
    <row r="5" spans="2:125" ht="13" x14ac:dyDescent="0.2"/>
    <row r="6" spans="2:125" ht="13" x14ac:dyDescent="0.2"/>
    <row r="7" spans="2:125" ht="13" x14ac:dyDescent="0.2"/>
    <row r="8" spans="2:125" ht="13" x14ac:dyDescent="0.2"/>
    <row r="9" spans="2:125" ht="13" x14ac:dyDescent="0.2">
      <c r="DU9" s="247"/>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7"/>
    </row>
    <row r="18" spans="125:125" ht="13" x14ac:dyDescent="0.2"/>
    <row r="19" spans="125:125" ht="13" x14ac:dyDescent="0.2"/>
    <row r="20" spans="125:125" ht="13" x14ac:dyDescent="0.2">
      <c r="DU20" s="247"/>
    </row>
    <row r="21" spans="125:125" ht="13" x14ac:dyDescent="0.2">
      <c r="DU21" s="247"/>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7"/>
    </row>
    <row r="29" spans="125:125" ht="13" x14ac:dyDescent="0.2"/>
    <row r="30" spans="125:125" ht="13" x14ac:dyDescent="0.2"/>
    <row r="31" spans="125:125" ht="13" x14ac:dyDescent="0.2"/>
    <row r="32" spans="125:125" ht="13" x14ac:dyDescent="0.2"/>
    <row r="33" spans="2:125" ht="13" x14ac:dyDescent="0.2">
      <c r="B33" s="247"/>
      <c r="G33" s="247"/>
      <c r="I33" s="247"/>
    </row>
    <row r="34" spans="2:125" ht="13" x14ac:dyDescent="0.2">
      <c r="C34" s="247"/>
      <c r="P34" s="247"/>
      <c r="DE34" s="247"/>
      <c r="DH34" s="247"/>
    </row>
    <row r="35" spans="2:125" ht="13" x14ac:dyDescent="0.2">
      <c r="D35" s="247"/>
      <c r="E35" s="247"/>
      <c r="DG35" s="247"/>
      <c r="DJ35" s="247"/>
      <c r="DP35" s="247"/>
      <c r="DQ35" s="247"/>
      <c r="DR35" s="247"/>
      <c r="DS35" s="247"/>
      <c r="DT35" s="247"/>
      <c r="DU35" s="247"/>
    </row>
    <row r="36" spans="2:125" ht="13"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 x14ac:dyDescent="0.2">
      <c r="DU37" s="247"/>
    </row>
    <row r="38" spans="2:125" ht="13" x14ac:dyDescent="0.2">
      <c r="DT38" s="247"/>
      <c r="DU38" s="247"/>
    </row>
    <row r="39" spans="2:125" ht="13" x14ac:dyDescent="0.2"/>
    <row r="40" spans="2:125" ht="13" x14ac:dyDescent="0.2">
      <c r="DH40" s="247"/>
    </row>
    <row r="41" spans="2:125" ht="13" x14ac:dyDescent="0.2">
      <c r="DE41" s="247"/>
    </row>
    <row r="42" spans="2:125" ht="13" x14ac:dyDescent="0.2">
      <c r="DG42" s="247"/>
      <c r="DJ42" s="247"/>
    </row>
    <row r="43" spans="2:125" ht="13"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 x14ac:dyDescent="0.2">
      <c r="DU44" s="247"/>
    </row>
    <row r="45" spans="2:125" ht="13" x14ac:dyDescent="0.2"/>
    <row r="46" spans="2:125" ht="13" x14ac:dyDescent="0.2"/>
    <row r="47" spans="2:125" ht="13" x14ac:dyDescent="0.2"/>
    <row r="48" spans="2:125" ht="13" x14ac:dyDescent="0.2">
      <c r="DT48" s="247"/>
      <c r="DU48" s="247"/>
    </row>
    <row r="49" spans="120:125" ht="13" x14ac:dyDescent="0.2">
      <c r="DU49" s="247"/>
    </row>
    <row r="50" spans="120:125" ht="13" x14ac:dyDescent="0.2">
      <c r="DU50" s="247"/>
    </row>
    <row r="51" spans="120:125" ht="13" x14ac:dyDescent="0.2">
      <c r="DP51" s="247"/>
      <c r="DQ51" s="247"/>
      <c r="DR51" s="247"/>
      <c r="DS51" s="247"/>
      <c r="DT51" s="247"/>
      <c r="DU51" s="247"/>
    </row>
    <row r="52" spans="120:125" ht="13" x14ac:dyDescent="0.2"/>
    <row r="53" spans="120:125" ht="13" x14ac:dyDescent="0.2"/>
    <row r="54" spans="120:125" ht="13" x14ac:dyDescent="0.2">
      <c r="DU54" s="247"/>
    </row>
    <row r="55" spans="120:125" ht="13" x14ac:dyDescent="0.2"/>
    <row r="56" spans="120:125" ht="13" x14ac:dyDescent="0.2"/>
    <row r="57" spans="120:125" ht="13" x14ac:dyDescent="0.2"/>
    <row r="58" spans="120:125" ht="13" x14ac:dyDescent="0.2">
      <c r="DU58" s="247"/>
    </row>
    <row r="59" spans="120:125" ht="13" x14ac:dyDescent="0.2"/>
    <row r="60" spans="120:125" ht="13" x14ac:dyDescent="0.2"/>
    <row r="61" spans="120:125" ht="13" x14ac:dyDescent="0.2"/>
    <row r="62" spans="120:125" ht="13" x14ac:dyDescent="0.2"/>
    <row r="63" spans="120:125" ht="13" x14ac:dyDescent="0.2">
      <c r="DU63" s="247"/>
    </row>
    <row r="64" spans="120:125" ht="13" x14ac:dyDescent="0.2">
      <c r="DT64" s="247"/>
      <c r="DU64" s="247"/>
    </row>
    <row r="65" spans="123:125" ht="13" x14ac:dyDescent="0.2"/>
    <row r="66" spans="123:125" ht="13" x14ac:dyDescent="0.2"/>
    <row r="67" spans="123:125" ht="13" x14ac:dyDescent="0.2"/>
    <row r="68" spans="123:125" ht="13" x14ac:dyDescent="0.2"/>
    <row r="69" spans="123:125" ht="13" x14ac:dyDescent="0.2">
      <c r="DS69" s="247"/>
      <c r="DT69" s="247"/>
      <c r="DU69" s="247"/>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7"/>
    </row>
    <row r="83" spans="116:125" ht="13" x14ac:dyDescent="0.2">
      <c r="DM83" s="247"/>
      <c r="DN83" s="247"/>
      <c r="DO83" s="247"/>
      <c r="DP83" s="247"/>
      <c r="DQ83" s="247"/>
      <c r="DR83" s="247"/>
      <c r="DS83" s="247"/>
      <c r="DT83" s="247"/>
      <c r="DU83" s="247"/>
    </row>
    <row r="84" spans="116:125" ht="13" x14ac:dyDescent="0.2"/>
    <row r="85" spans="116:125" ht="13" x14ac:dyDescent="0.2"/>
    <row r="86" spans="116:125" ht="13" x14ac:dyDescent="0.2"/>
    <row r="87" spans="116:125" ht="13" x14ac:dyDescent="0.2"/>
    <row r="88" spans="116:125" ht="13" x14ac:dyDescent="0.2">
      <c r="DU88" s="247"/>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477</v>
      </c>
    </row>
    <row r="121" spans="125:125" ht="13.5" hidden="1" customHeight="1" x14ac:dyDescent="0.2">
      <c r="DU121" s="247"/>
    </row>
  </sheetData>
  <sheetProtection algorithmName="SHA-512" hashValue="cP5lTqx7KddviwlGo0GWdEWjHh5DaIIuGh8uRhocxr9RAFFrpqEyI/zBr058ckCPi8PVsG9Z2Gu8SLtc9QeLkA==" saltValue="+AQ8BnDtSA9WWbTbEnN7HA=="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 x14ac:dyDescent="0.2">
      <c r="B2" s="247"/>
      <c r="T2" s="247"/>
    </row>
    <row r="3" spans="1:125"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7"/>
      <c r="G33" s="247"/>
      <c r="I33" s="247"/>
    </row>
    <row r="34" spans="2:125" ht="13" x14ac:dyDescent="0.2">
      <c r="C34" s="247"/>
      <c r="P34" s="247"/>
      <c r="R34" s="247"/>
      <c r="U34" s="247"/>
    </row>
    <row r="35" spans="2:125" ht="13"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 x14ac:dyDescent="0.2">
      <c r="F36" s="247"/>
      <c r="H36" s="247"/>
      <c r="J36" s="247"/>
      <c r="K36" s="247"/>
      <c r="L36" s="247"/>
      <c r="M36" s="247"/>
      <c r="N36" s="247"/>
      <c r="O36" s="247"/>
      <c r="Q36" s="247"/>
      <c r="S36" s="247"/>
      <c r="V36" s="247"/>
    </row>
    <row r="37" spans="2:125" ht="13" x14ac:dyDescent="0.2"/>
    <row r="38" spans="2:125" ht="13" x14ac:dyDescent="0.2"/>
    <row r="39" spans="2:125" ht="13" x14ac:dyDescent="0.2"/>
    <row r="40" spans="2:125" ht="13" x14ac:dyDescent="0.2">
      <c r="U40" s="247"/>
    </row>
    <row r="41" spans="2:125" ht="13" x14ac:dyDescent="0.2">
      <c r="R41" s="247"/>
    </row>
    <row r="42" spans="2:125" ht="13"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 x14ac:dyDescent="0.2">
      <c r="Q43" s="247"/>
      <c r="S43" s="247"/>
      <c r="V43" s="247"/>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477</v>
      </c>
    </row>
  </sheetData>
  <sheetProtection algorithmName="SHA-512" hashValue="yByjCFHx04PIMRMyfp6sPoHauITfeHJoCce1+EK5sfDodFElwnWDu/gmuDWoujTYMjz9NUuGYVmwY7NS/Do+Pg==" saltValue="Ra0x0BxzFcwvUXMNyivXTw=="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527</v>
      </c>
      <c r="G46" s="8" t="s">
        <v>528</v>
      </c>
      <c r="H46" s="8" t="s">
        <v>529</v>
      </c>
      <c r="I46" s="8" t="s">
        <v>530</v>
      </c>
      <c r="J46" s="9" t="s">
        <v>531</v>
      </c>
    </row>
    <row r="47" spans="2:10" ht="57.75" customHeight="1" x14ac:dyDescent="0.2">
      <c r="B47" s="10"/>
      <c r="C47" s="1175" t="s">
        <v>3</v>
      </c>
      <c r="D47" s="1175"/>
      <c r="E47" s="1176"/>
      <c r="F47" s="11">
        <v>30.12</v>
      </c>
      <c r="G47" s="12">
        <v>32.799999999999997</v>
      </c>
      <c r="H47" s="12">
        <v>33.01</v>
      </c>
      <c r="I47" s="12">
        <v>29.42</v>
      </c>
      <c r="J47" s="13">
        <v>18.3</v>
      </c>
    </row>
    <row r="48" spans="2:10" ht="57.75" customHeight="1" x14ac:dyDescent="0.2">
      <c r="B48" s="14"/>
      <c r="C48" s="1177" t="s">
        <v>4</v>
      </c>
      <c r="D48" s="1177"/>
      <c r="E48" s="1178"/>
      <c r="F48" s="15">
        <v>9.74</v>
      </c>
      <c r="G48" s="16">
        <v>8.92</v>
      </c>
      <c r="H48" s="16">
        <v>8.81</v>
      </c>
      <c r="I48" s="16">
        <v>4.99</v>
      </c>
      <c r="J48" s="17">
        <v>4.68</v>
      </c>
    </row>
    <row r="49" spans="2:10" ht="57.75" customHeight="1" thickBot="1" x14ac:dyDescent="0.25">
      <c r="B49" s="18"/>
      <c r="C49" s="1179" t="s">
        <v>5</v>
      </c>
      <c r="D49" s="1179"/>
      <c r="E49" s="1180"/>
      <c r="F49" s="19" t="s">
        <v>532</v>
      </c>
      <c r="G49" s="20" t="s">
        <v>533</v>
      </c>
      <c r="H49" s="20" t="s">
        <v>534</v>
      </c>
      <c r="I49" s="20" t="s">
        <v>535</v>
      </c>
      <c r="J49" s="21" t="s">
        <v>536</v>
      </c>
    </row>
    <row r="50" spans="2:10" ht="13" x14ac:dyDescent="0.2"/>
  </sheetData>
  <sheetProtection algorithmName="SHA-512" hashValue="FWtGNhvP26qaYq9hX2p1F8kKMViehEfG+EWhmupND2baGHoJn3IzZE5CeqfoipFtdDph2CpEHaZHOx2eSwvz/g==" saltValue="ba0jNcVVuLNLZf0gYn5np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87" t="s">
        <v>537</v>
      </c>
      <c r="D34" s="1187"/>
      <c r="E34" s="1188"/>
      <c r="F34" s="32">
        <v>39.49</v>
      </c>
      <c r="G34" s="33">
        <v>37.61</v>
      </c>
      <c r="H34" s="33">
        <v>34.22</v>
      </c>
      <c r="I34" s="33">
        <v>26.71</v>
      </c>
      <c r="J34" s="34">
        <v>26.75</v>
      </c>
      <c r="K34" s="22"/>
      <c r="L34" s="22"/>
      <c r="M34" s="22"/>
      <c r="N34" s="22"/>
      <c r="O34" s="22"/>
      <c r="P34" s="22"/>
    </row>
    <row r="35" spans="1:16" ht="39" customHeight="1" x14ac:dyDescent="0.2">
      <c r="A35" s="22"/>
      <c r="B35" s="35"/>
      <c r="C35" s="1181" t="s">
        <v>538</v>
      </c>
      <c r="D35" s="1182"/>
      <c r="E35" s="1183"/>
      <c r="F35" s="36">
        <v>9.74</v>
      </c>
      <c r="G35" s="37">
        <v>8.91</v>
      </c>
      <c r="H35" s="37">
        <v>8.81</v>
      </c>
      <c r="I35" s="37">
        <v>4.9800000000000004</v>
      </c>
      <c r="J35" s="38">
        <v>4.68</v>
      </c>
      <c r="K35" s="22"/>
      <c r="L35" s="22"/>
      <c r="M35" s="22"/>
      <c r="N35" s="22"/>
      <c r="O35" s="22"/>
      <c r="P35" s="22"/>
    </row>
    <row r="36" spans="1:16" ht="39" customHeight="1" x14ac:dyDescent="0.2">
      <c r="A36" s="22"/>
      <c r="B36" s="35"/>
      <c r="C36" s="1181" t="s">
        <v>539</v>
      </c>
      <c r="D36" s="1182"/>
      <c r="E36" s="1183"/>
      <c r="F36" s="36" t="s">
        <v>489</v>
      </c>
      <c r="G36" s="37" t="s">
        <v>489</v>
      </c>
      <c r="H36" s="37" t="s">
        <v>489</v>
      </c>
      <c r="I36" s="37">
        <v>1.49</v>
      </c>
      <c r="J36" s="38">
        <v>2.2000000000000002</v>
      </c>
      <c r="K36" s="22"/>
      <c r="L36" s="22"/>
      <c r="M36" s="22"/>
      <c r="N36" s="22"/>
      <c r="O36" s="22"/>
      <c r="P36" s="22"/>
    </row>
    <row r="37" spans="1:16" ht="39" customHeight="1" x14ac:dyDescent="0.2">
      <c r="A37" s="22"/>
      <c r="B37" s="35"/>
      <c r="C37" s="1181" t="s">
        <v>540</v>
      </c>
      <c r="D37" s="1182"/>
      <c r="E37" s="1183"/>
      <c r="F37" s="36">
        <v>1.29</v>
      </c>
      <c r="G37" s="37">
        <v>2.69</v>
      </c>
      <c r="H37" s="37">
        <v>2.5</v>
      </c>
      <c r="I37" s="37">
        <v>1.86</v>
      </c>
      <c r="J37" s="38">
        <v>1.37</v>
      </c>
      <c r="K37" s="22"/>
      <c r="L37" s="22"/>
      <c r="M37" s="22"/>
      <c r="N37" s="22"/>
      <c r="O37" s="22"/>
      <c r="P37" s="22"/>
    </row>
    <row r="38" spans="1:16" ht="39" customHeight="1" x14ac:dyDescent="0.2">
      <c r="A38" s="22"/>
      <c r="B38" s="35"/>
      <c r="C38" s="1181" t="s">
        <v>541</v>
      </c>
      <c r="D38" s="1182"/>
      <c r="E38" s="1183"/>
      <c r="F38" s="36">
        <v>1.02</v>
      </c>
      <c r="G38" s="37">
        <v>1.51</v>
      </c>
      <c r="H38" s="37">
        <v>1.1599999999999999</v>
      </c>
      <c r="I38" s="37">
        <v>0.06</v>
      </c>
      <c r="J38" s="38">
        <v>0.41</v>
      </c>
      <c r="K38" s="22"/>
      <c r="L38" s="22"/>
      <c r="M38" s="22"/>
      <c r="N38" s="22"/>
      <c r="O38" s="22"/>
      <c r="P38" s="22"/>
    </row>
    <row r="39" spans="1:16" ht="39" customHeight="1" x14ac:dyDescent="0.2">
      <c r="A39" s="22"/>
      <c r="B39" s="35"/>
      <c r="C39" s="1181" t="s">
        <v>542</v>
      </c>
      <c r="D39" s="1182"/>
      <c r="E39" s="1183"/>
      <c r="F39" s="36">
        <v>0.19</v>
      </c>
      <c r="G39" s="37">
        <v>0.21</v>
      </c>
      <c r="H39" s="37">
        <v>0.28999999999999998</v>
      </c>
      <c r="I39" s="37">
        <v>0.36</v>
      </c>
      <c r="J39" s="38">
        <v>0.24</v>
      </c>
      <c r="K39" s="22"/>
      <c r="L39" s="22"/>
      <c r="M39" s="22"/>
      <c r="N39" s="22"/>
      <c r="O39" s="22"/>
      <c r="P39" s="22"/>
    </row>
    <row r="40" spans="1:16" ht="39" customHeight="1" x14ac:dyDescent="0.2">
      <c r="A40" s="22"/>
      <c r="B40" s="35"/>
      <c r="C40" s="1181" t="s">
        <v>543</v>
      </c>
      <c r="D40" s="1182"/>
      <c r="E40" s="1183"/>
      <c r="F40" s="36">
        <v>0</v>
      </c>
      <c r="G40" s="37">
        <v>0.01</v>
      </c>
      <c r="H40" s="37">
        <v>0.05</v>
      </c>
      <c r="I40" s="37">
        <v>0.04</v>
      </c>
      <c r="J40" s="38">
        <v>0.02</v>
      </c>
      <c r="K40" s="22"/>
      <c r="L40" s="22"/>
      <c r="M40" s="22"/>
      <c r="N40" s="22"/>
      <c r="O40" s="22"/>
      <c r="P40" s="22"/>
    </row>
    <row r="41" spans="1:16" ht="39" customHeight="1" x14ac:dyDescent="0.2">
      <c r="A41" s="22"/>
      <c r="B41" s="35"/>
      <c r="C41" s="1181" t="s">
        <v>544</v>
      </c>
      <c r="D41" s="1182"/>
      <c r="E41" s="1183"/>
      <c r="F41" s="36">
        <v>0</v>
      </c>
      <c r="G41" s="37">
        <v>0</v>
      </c>
      <c r="H41" s="37">
        <v>0</v>
      </c>
      <c r="I41" s="37">
        <v>0</v>
      </c>
      <c r="J41" s="38">
        <v>0</v>
      </c>
      <c r="K41" s="22"/>
      <c r="L41" s="22"/>
      <c r="M41" s="22"/>
      <c r="N41" s="22"/>
      <c r="O41" s="22"/>
      <c r="P41" s="22"/>
    </row>
    <row r="42" spans="1:16" ht="39" customHeight="1" x14ac:dyDescent="0.2">
      <c r="A42" s="22"/>
      <c r="B42" s="39"/>
      <c r="C42" s="1181" t="s">
        <v>545</v>
      </c>
      <c r="D42" s="1182"/>
      <c r="E42" s="1183"/>
      <c r="F42" s="36" t="s">
        <v>489</v>
      </c>
      <c r="G42" s="37" t="s">
        <v>489</v>
      </c>
      <c r="H42" s="37" t="s">
        <v>489</v>
      </c>
      <c r="I42" s="37" t="s">
        <v>489</v>
      </c>
      <c r="J42" s="38" t="s">
        <v>489</v>
      </c>
      <c r="K42" s="22"/>
      <c r="L42" s="22"/>
      <c r="M42" s="22"/>
      <c r="N42" s="22"/>
      <c r="O42" s="22"/>
      <c r="P42" s="22"/>
    </row>
    <row r="43" spans="1:16" ht="39" customHeight="1" thickBot="1" x14ac:dyDescent="0.25">
      <c r="A43" s="22"/>
      <c r="B43" s="40"/>
      <c r="C43" s="1184" t="s">
        <v>546</v>
      </c>
      <c r="D43" s="1185"/>
      <c r="E43" s="1186"/>
      <c r="F43" s="41">
        <v>0.66</v>
      </c>
      <c r="G43" s="42">
        <v>0.36</v>
      </c>
      <c r="H43" s="42">
        <v>2.75</v>
      </c>
      <c r="I43" s="42">
        <v>0</v>
      </c>
      <c r="J43" s="43" t="s">
        <v>489</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w7j9qdpnDNxA2ptcDuZeIEjkVrC1NCIEVQQ5fwWPK6LTLpBb8ohHn084N1dFX6ydmFvMS2377jycLKDyes/WVQ==" saltValue="m/F0Ku1MChO5WFw7lxXD5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3">
      <c r="A44" s="48"/>
      <c r="B44" s="51" t="s">
        <v>8</v>
      </c>
      <c r="C44" s="52"/>
      <c r="D44" s="52"/>
      <c r="E44" s="53"/>
      <c r="F44" s="53"/>
      <c r="G44" s="53"/>
      <c r="H44" s="53"/>
      <c r="I44" s="53"/>
      <c r="J44" s="54" t="s">
        <v>2</v>
      </c>
      <c r="K44" s="55" t="s">
        <v>527</v>
      </c>
      <c r="L44" s="56" t="s">
        <v>528</v>
      </c>
      <c r="M44" s="56" t="s">
        <v>529</v>
      </c>
      <c r="N44" s="56" t="s">
        <v>530</v>
      </c>
      <c r="O44" s="57" t="s">
        <v>531</v>
      </c>
      <c r="P44" s="48"/>
      <c r="Q44" s="48"/>
      <c r="R44" s="48"/>
      <c r="S44" s="48"/>
      <c r="T44" s="48"/>
      <c r="U44" s="48"/>
    </row>
    <row r="45" spans="1:21" ht="30.75" customHeight="1" x14ac:dyDescent="0.2">
      <c r="A45" s="48"/>
      <c r="B45" s="1189" t="s">
        <v>9</v>
      </c>
      <c r="C45" s="1190"/>
      <c r="D45" s="58"/>
      <c r="E45" s="1195" t="s">
        <v>10</v>
      </c>
      <c r="F45" s="1195"/>
      <c r="G45" s="1195"/>
      <c r="H45" s="1195"/>
      <c r="I45" s="1195"/>
      <c r="J45" s="1196"/>
      <c r="K45" s="59">
        <v>507</v>
      </c>
      <c r="L45" s="60">
        <v>506</v>
      </c>
      <c r="M45" s="60">
        <v>533</v>
      </c>
      <c r="N45" s="60">
        <v>530</v>
      </c>
      <c r="O45" s="61">
        <v>509</v>
      </c>
      <c r="P45" s="48"/>
      <c r="Q45" s="48"/>
      <c r="R45" s="48"/>
      <c r="S45" s="48"/>
      <c r="T45" s="48"/>
      <c r="U45" s="48"/>
    </row>
    <row r="46" spans="1:21" ht="30.75" customHeight="1" x14ac:dyDescent="0.2">
      <c r="A46" s="48"/>
      <c r="B46" s="1191"/>
      <c r="C46" s="1192"/>
      <c r="D46" s="62"/>
      <c r="E46" s="1197" t="s">
        <v>11</v>
      </c>
      <c r="F46" s="1197"/>
      <c r="G46" s="1197"/>
      <c r="H46" s="1197"/>
      <c r="I46" s="1197"/>
      <c r="J46" s="1198"/>
      <c r="K46" s="63" t="s">
        <v>489</v>
      </c>
      <c r="L46" s="64" t="s">
        <v>489</v>
      </c>
      <c r="M46" s="64" t="s">
        <v>489</v>
      </c>
      <c r="N46" s="64" t="s">
        <v>489</v>
      </c>
      <c r="O46" s="65" t="s">
        <v>489</v>
      </c>
      <c r="P46" s="48"/>
      <c r="Q46" s="48"/>
      <c r="R46" s="48"/>
      <c r="S46" s="48"/>
      <c r="T46" s="48"/>
      <c r="U46" s="48"/>
    </row>
    <row r="47" spans="1:21" ht="30.75" customHeight="1" x14ac:dyDescent="0.2">
      <c r="A47" s="48"/>
      <c r="B47" s="1191"/>
      <c r="C47" s="1192"/>
      <c r="D47" s="62"/>
      <c r="E47" s="1197" t="s">
        <v>12</v>
      </c>
      <c r="F47" s="1197"/>
      <c r="G47" s="1197"/>
      <c r="H47" s="1197"/>
      <c r="I47" s="1197"/>
      <c r="J47" s="1198"/>
      <c r="K47" s="63" t="s">
        <v>489</v>
      </c>
      <c r="L47" s="64" t="s">
        <v>489</v>
      </c>
      <c r="M47" s="64" t="s">
        <v>489</v>
      </c>
      <c r="N47" s="64" t="s">
        <v>489</v>
      </c>
      <c r="O47" s="65" t="s">
        <v>489</v>
      </c>
      <c r="P47" s="48"/>
      <c r="Q47" s="48"/>
      <c r="R47" s="48"/>
      <c r="S47" s="48"/>
      <c r="T47" s="48"/>
      <c r="U47" s="48"/>
    </row>
    <row r="48" spans="1:21" ht="30.75" customHeight="1" x14ac:dyDescent="0.2">
      <c r="A48" s="48"/>
      <c r="B48" s="1191"/>
      <c r="C48" s="1192"/>
      <c r="D48" s="62"/>
      <c r="E48" s="1197" t="s">
        <v>13</v>
      </c>
      <c r="F48" s="1197"/>
      <c r="G48" s="1197"/>
      <c r="H48" s="1197"/>
      <c r="I48" s="1197"/>
      <c r="J48" s="1198"/>
      <c r="K48" s="63">
        <v>186</v>
      </c>
      <c r="L48" s="64">
        <v>244</v>
      </c>
      <c r="M48" s="64">
        <v>254</v>
      </c>
      <c r="N48" s="64">
        <v>248</v>
      </c>
      <c r="O48" s="65">
        <v>174</v>
      </c>
      <c r="P48" s="48"/>
      <c r="Q48" s="48"/>
      <c r="R48" s="48"/>
      <c r="S48" s="48"/>
      <c r="T48" s="48"/>
      <c r="U48" s="48"/>
    </row>
    <row r="49" spans="1:21" ht="30.75" customHeight="1" x14ac:dyDescent="0.2">
      <c r="A49" s="48"/>
      <c r="B49" s="1191"/>
      <c r="C49" s="1192"/>
      <c r="D49" s="62"/>
      <c r="E49" s="1197" t="s">
        <v>14</v>
      </c>
      <c r="F49" s="1197"/>
      <c r="G49" s="1197"/>
      <c r="H49" s="1197"/>
      <c r="I49" s="1197"/>
      <c r="J49" s="1198"/>
      <c r="K49" s="63">
        <v>8</v>
      </c>
      <c r="L49" s="64">
        <v>17</v>
      </c>
      <c r="M49" s="64">
        <v>17</v>
      </c>
      <c r="N49" s="64">
        <v>19</v>
      </c>
      <c r="O49" s="65">
        <v>18</v>
      </c>
      <c r="P49" s="48"/>
      <c r="Q49" s="48"/>
      <c r="R49" s="48"/>
      <c r="S49" s="48"/>
      <c r="T49" s="48"/>
      <c r="U49" s="48"/>
    </row>
    <row r="50" spans="1:21" ht="30.75" customHeight="1" x14ac:dyDescent="0.2">
      <c r="A50" s="48"/>
      <c r="B50" s="1191"/>
      <c r="C50" s="1192"/>
      <c r="D50" s="62"/>
      <c r="E50" s="1197" t="s">
        <v>15</v>
      </c>
      <c r="F50" s="1197"/>
      <c r="G50" s="1197"/>
      <c r="H50" s="1197"/>
      <c r="I50" s="1197"/>
      <c r="J50" s="1198"/>
      <c r="K50" s="63">
        <v>0</v>
      </c>
      <c r="L50" s="64">
        <v>0</v>
      </c>
      <c r="M50" s="64">
        <v>0</v>
      </c>
      <c r="N50" s="64">
        <v>0</v>
      </c>
      <c r="O50" s="65" t="s">
        <v>489</v>
      </c>
      <c r="P50" s="48"/>
      <c r="Q50" s="48"/>
      <c r="R50" s="48"/>
      <c r="S50" s="48"/>
      <c r="T50" s="48"/>
      <c r="U50" s="48"/>
    </row>
    <row r="51" spans="1:21" ht="30.75" customHeight="1" x14ac:dyDescent="0.2">
      <c r="A51" s="48"/>
      <c r="B51" s="1193"/>
      <c r="C51" s="1194"/>
      <c r="D51" s="66"/>
      <c r="E51" s="1197" t="s">
        <v>16</v>
      </c>
      <c r="F51" s="1197"/>
      <c r="G51" s="1197"/>
      <c r="H51" s="1197"/>
      <c r="I51" s="1197"/>
      <c r="J51" s="1198"/>
      <c r="K51" s="63" t="s">
        <v>489</v>
      </c>
      <c r="L51" s="64" t="s">
        <v>489</v>
      </c>
      <c r="M51" s="64" t="s">
        <v>489</v>
      </c>
      <c r="N51" s="64" t="s">
        <v>489</v>
      </c>
      <c r="O51" s="65" t="s">
        <v>489</v>
      </c>
      <c r="P51" s="48"/>
      <c r="Q51" s="48"/>
      <c r="R51" s="48"/>
      <c r="S51" s="48"/>
      <c r="T51" s="48"/>
      <c r="U51" s="48"/>
    </row>
    <row r="52" spans="1:21" ht="30.75" customHeight="1" x14ac:dyDescent="0.2">
      <c r="A52" s="48"/>
      <c r="B52" s="1199" t="s">
        <v>17</v>
      </c>
      <c r="C52" s="1200"/>
      <c r="D52" s="66"/>
      <c r="E52" s="1197" t="s">
        <v>18</v>
      </c>
      <c r="F52" s="1197"/>
      <c r="G52" s="1197"/>
      <c r="H52" s="1197"/>
      <c r="I52" s="1197"/>
      <c r="J52" s="1198"/>
      <c r="K52" s="63">
        <v>491</v>
      </c>
      <c r="L52" s="64">
        <v>512</v>
      </c>
      <c r="M52" s="64">
        <v>505</v>
      </c>
      <c r="N52" s="64">
        <v>503</v>
      </c>
      <c r="O52" s="65">
        <v>434</v>
      </c>
      <c r="P52" s="48"/>
      <c r="Q52" s="48"/>
      <c r="R52" s="48"/>
      <c r="S52" s="48"/>
      <c r="T52" s="48"/>
      <c r="U52" s="48"/>
    </row>
    <row r="53" spans="1:21" ht="30.75" customHeight="1" thickBot="1" x14ac:dyDescent="0.25">
      <c r="A53" s="48"/>
      <c r="B53" s="1201" t="s">
        <v>19</v>
      </c>
      <c r="C53" s="1202"/>
      <c r="D53" s="67"/>
      <c r="E53" s="1203" t="s">
        <v>20</v>
      </c>
      <c r="F53" s="1203"/>
      <c r="G53" s="1203"/>
      <c r="H53" s="1203"/>
      <c r="I53" s="1203"/>
      <c r="J53" s="1204"/>
      <c r="K53" s="68">
        <v>210</v>
      </c>
      <c r="L53" s="69">
        <v>255</v>
      </c>
      <c r="M53" s="69">
        <v>299</v>
      </c>
      <c r="N53" s="69">
        <v>294</v>
      </c>
      <c r="O53" s="70">
        <v>267</v>
      </c>
      <c r="P53" s="48"/>
      <c r="Q53" s="48"/>
      <c r="R53" s="48"/>
      <c r="S53" s="48"/>
      <c r="T53" s="48"/>
      <c r="U53" s="48"/>
    </row>
    <row r="54" spans="1:21" ht="24" customHeight="1" x14ac:dyDescent="0.2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3">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3">
      <c r="A57" s="48"/>
      <c r="B57" s="76"/>
      <c r="C57" s="77"/>
      <c r="D57" s="77"/>
      <c r="E57" s="78"/>
      <c r="F57" s="78"/>
      <c r="G57" s="78"/>
      <c r="H57" s="78"/>
      <c r="I57" s="78"/>
      <c r="J57" s="79" t="s">
        <v>2</v>
      </c>
      <c r="K57" s="80" t="s">
        <v>547</v>
      </c>
      <c r="L57" s="81" t="s">
        <v>548</v>
      </c>
      <c r="M57" s="81" t="s">
        <v>549</v>
      </c>
      <c r="N57" s="81" t="s">
        <v>550</v>
      </c>
      <c r="O57" s="82" t="s">
        <v>551</v>
      </c>
      <c r="P57" s="48"/>
      <c r="Q57" s="48"/>
      <c r="R57" s="48"/>
      <c r="S57" s="48"/>
      <c r="T57" s="48"/>
      <c r="U57" s="48"/>
    </row>
    <row r="58" spans="1:21" ht="31.5" customHeight="1" x14ac:dyDescent="0.2">
      <c r="B58" s="1205" t="s">
        <v>24</v>
      </c>
      <c r="C58" s="1206"/>
      <c r="D58" s="1211" t="s">
        <v>25</v>
      </c>
      <c r="E58" s="1212"/>
      <c r="F58" s="1212"/>
      <c r="G58" s="1212"/>
      <c r="H58" s="1212"/>
      <c r="I58" s="1212"/>
      <c r="J58" s="1213"/>
      <c r="K58" s="83"/>
      <c r="L58" s="84"/>
      <c r="M58" s="84"/>
      <c r="N58" s="84"/>
      <c r="O58" s="85"/>
    </row>
    <row r="59" spans="1:21" ht="31.5" customHeight="1" x14ac:dyDescent="0.2">
      <c r="B59" s="1207"/>
      <c r="C59" s="1208"/>
      <c r="D59" s="1214" t="s">
        <v>26</v>
      </c>
      <c r="E59" s="1215"/>
      <c r="F59" s="1215"/>
      <c r="G59" s="1215"/>
      <c r="H59" s="1215"/>
      <c r="I59" s="1215"/>
      <c r="J59" s="1216"/>
      <c r="K59" s="86"/>
      <c r="L59" s="87"/>
      <c r="M59" s="87"/>
      <c r="N59" s="87"/>
      <c r="O59" s="88"/>
    </row>
    <row r="60" spans="1:21" ht="31.5" customHeight="1" thickBot="1" x14ac:dyDescent="0.25">
      <c r="B60" s="1209"/>
      <c r="C60" s="1210"/>
      <c r="D60" s="1217" t="s">
        <v>27</v>
      </c>
      <c r="E60" s="1218"/>
      <c r="F60" s="1218"/>
      <c r="G60" s="1218"/>
      <c r="H60" s="1218"/>
      <c r="I60" s="1218"/>
      <c r="J60" s="1219"/>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S2DacyinPnT90LhteNf5b1Uc9xs+XM0cL2hvxUDP/mdTUX1444a1tDgPcIuHQQEhk3eT3DamnzcvbbcL07roNQ==" saltValue="3Tflv3wVRmHUFgbWaAJyD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3">
      <c r="B40" s="98" t="s">
        <v>8</v>
      </c>
      <c r="C40" s="99"/>
      <c r="D40" s="99"/>
      <c r="E40" s="100"/>
      <c r="F40" s="100"/>
      <c r="G40" s="100"/>
      <c r="H40" s="101" t="s">
        <v>2</v>
      </c>
      <c r="I40" s="102" t="s">
        <v>527</v>
      </c>
      <c r="J40" s="103" t="s">
        <v>528</v>
      </c>
      <c r="K40" s="103" t="s">
        <v>529</v>
      </c>
      <c r="L40" s="103" t="s">
        <v>530</v>
      </c>
      <c r="M40" s="104" t="s">
        <v>531</v>
      </c>
    </row>
    <row r="41" spans="2:13" ht="27.75" customHeight="1" x14ac:dyDescent="0.2">
      <c r="B41" s="1220" t="s">
        <v>30</v>
      </c>
      <c r="C41" s="1221"/>
      <c r="D41" s="105"/>
      <c r="E41" s="1226" t="s">
        <v>31</v>
      </c>
      <c r="F41" s="1226"/>
      <c r="G41" s="1226"/>
      <c r="H41" s="1227"/>
      <c r="I41" s="343">
        <v>5411</v>
      </c>
      <c r="J41" s="344">
        <v>5217</v>
      </c>
      <c r="K41" s="344">
        <v>4921</v>
      </c>
      <c r="L41" s="344">
        <v>4904</v>
      </c>
      <c r="M41" s="345">
        <v>4735</v>
      </c>
    </row>
    <row r="42" spans="2:13" ht="27.75" customHeight="1" x14ac:dyDescent="0.2">
      <c r="B42" s="1222"/>
      <c r="C42" s="1223"/>
      <c r="D42" s="106"/>
      <c r="E42" s="1228" t="s">
        <v>32</v>
      </c>
      <c r="F42" s="1228"/>
      <c r="G42" s="1228"/>
      <c r="H42" s="1229"/>
      <c r="I42" s="346">
        <v>2</v>
      </c>
      <c r="J42" s="347" t="s">
        <v>489</v>
      </c>
      <c r="K42" s="347" t="s">
        <v>489</v>
      </c>
      <c r="L42" s="347" t="s">
        <v>489</v>
      </c>
      <c r="M42" s="348" t="s">
        <v>489</v>
      </c>
    </row>
    <row r="43" spans="2:13" ht="27.75" customHeight="1" x14ac:dyDescent="0.2">
      <c r="B43" s="1222"/>
      <c r="C43" s="1223"/>
      <c r="D43" s="106"/>
      <c r="E43" s="1228" t="s">
        <v>33</v>
      </c>
      <c r="F43" s="1228"/>
      <c r="G43" s="1228"/>
      <c r="H43" s="1229"/>
      <c r="I43" s="346">
        <v>2901</v>
      </c>
      <c r="J43" s="347">
        <v>3088</v>
      </c>
      <c r="K43" s="347">
        <v>2758</v>
      </c>
      <c r="L43" s="347">
        <v>2801</v>
      </c>
      <c r="M43" s="348">
        <v>2781</v>
      </c>
    </row>
    <row r="44" spans="2:13" ht="27.75" customHeight="1" x14ac:dyDescent="0.2">
      <c r="B44" s="1222"/>
      <c r="C44" s="1223"/>
      <c r="D44" s="106"/>
      <c r="E44" s="1228" t="s">
        <v>34</v>
      </c>
      <c r="F44" s="1228"/>
      <c r="G44" s="1228"/>
      <c r="H44" s="1229"/>
      <c r="I44" s="346">
        <v>203</v>
      </c>
      <c r="J44" s="347">
        <v>209</v>
      </c>
      <c r="K44" s="347">
        <v>213</v>
      </c>
      <c r="L44" s="347">
        <v>188</v>
      </c>
      <c r="M44" s="348">
        <v>176</v>
      </c>
    </row>
    <row r="45" spans="2:13" ht="27.75" customHeight="1" x14ac:dyDescent="0.2">
      <c r="B45" s="1222"/>
      <c r="C45" s="1223"/>
      <c r="D45" s="106"/>
      <c r="E45" s="1228" t="s">
        <v>35</v>
      </c>
      <c r="F45" s="1228"/>
      <c r="G45" s="1228"/>
      <c r="H45" s="1229"/>
      <c r="I45" s="346">
        <v>821</v>
      </c>
      <c r="J45" s="347">
        <v>812</v>
      </c>
      <c r="K45" s="347">
        <v>864</v>
      </c>
      <c r="L45" s="347">
        <v>830</v>
      </c>
      <c r="M45" s="348">
        <v>836</v>
      </c>
    </row>
    <row r="46" spans="2:13" ht="27.75" customHeight="1" x14ac:dyDescent="0.2">
      <c r="B46" s="1222"/>
      <c r="C46" s="1223"/>
      <c r="D46" s="107"/>
      <c r="E46" s="1228" t="s">
        <v>36</v>
      </c>
      <c r="F46" s="1228"/>
      <c r="G46" s="1228"/>
      <c r="H46" s="1229"/>
      <c r="I46" s="346" t="s">
        <v>489</v>
      </c>
      <c r="J46" s="347" t="s">
        <v>489</v>
      </c>
      <c r="K46" s="347" t="s">
        <v>489</v>
      </c>
      <c r="L46" s="347" t="s">
        <v>489</v>
      </c>
      <c r="M46" s="348" t="s">
        <v>489</v>
      </c>
    </row>
    <row r="47" spans="2:13" ht="27.75" customHeight="1" x14ac:dyDescent="0.2">
      <c r="B47" s="1222"/>
      <c r="C47" s="1223"/>
      <c r="D47" s="108"/>
      <c r="E47" s="1230" t="s">
        <v>37</v>
      </c>
      <c r="F47" s="1231"/>
      <c r="G47" s="1231"/>
      <c r="H47" s="1232"/>
      <c r="I47" s="346" t="s">
        <v>489</v>
      </c>
      <c r="J47" s="347" t="s">
        <v>489</v>
      </c>
      <c r="K47" s="347" t="s">
        <v>489</v>
      </c>
      <c r="L47" s="347" t="s">
        <v>489</v>
      </c>
      <c r="M47" s="348" t="s">
        <v>489</v>
      </c>
    </row>
    <row r="48" spans="2:13" ht="27.75" customHeight="1" x14ac:dyDescent="0.2">
      <c r="B48" s="1222"/>
      <c r="C48" s="1223"/>
      <c r="D48" s="106"/>
      <c r="E48" s="1228" t="s">
        <v>38</v>
      </c>
      <c r="F48" s="1228"/>
      <c r="G48" s="1228"/>
      <c r="H48" s="1229"/>
      <c r="I48" s="346" t="s">
        <v>489</v>
      </c>
      <c r="J48" s="347" t="s">
        <v>489</v>
      </c>
      <c r="K48" s="347" t="s">
        <v>489</v>
      </c>
      <c r="L48" s="347" t="s">
        <v>489</v>
      </c>
      <c r="M48" s="348" t="s">
        <v>489</v>
      </c>
    </row>
    <row r="49" spans="2:13" ht="27.75" customHeight="1" x14ac:dyDescent="0.2">
      <c r="B49" s="1224"/>
      <c r="C49" s="1225"/>
      <c r="D49" s="106"/>
      <c r="E49" s="1228" t="s">
        <v>39</v>
      </c>
      <c r="F49" s="1228"/>
      <c r="G49" s="1228"/>
      <c r="H49" s="1229"/>
      <c r="I49" s="346" t="s">
        <v>489</v>
      </c>
      <c r="J49" s="347" t="s">
        <v>489</v>
      </c>
      <c r="K49" s="347" t="s">
        <v>489</v>
      </c>
      <c r="L49" s="347" t="s">
        <v>489</v>
      </c>
      <c r="M49" s="348" t="s">
        <v>489</v>
      </c>
    </row>
    <row r="50" spans="2:13" ht="27.75" customHeight="1" x14ac:dyDescent="0.2">
      <c r="B50" s="1233" t="s">
        <v>40</v>
      </c>
      <c r="C50" s="1234"/>
      <c r="D50" s="109"/>
      <c r="E50" s="1228" t="s">
        <v>41</v>
      </c>
      <c r="F50" s="1228"/>
      <c r="G50" s="1228"/>
      <c r="H50" s="1229"/>
      <c r="I50" s="346">
        <v>3152</v>
      </c>
      <c r="J50" s="347">
        <v>3508</v>
      </c>
      <c r="K50" s="347">
        <v>3572</v>
      </c>
      <c r="L50" s="347">
        <v>3437</v>
      </c>
      <c r="M50" s="348">
        <v>2979</v>
      </c>
    </row>
    <row r="51" spans="2:13" ht="27.75" customHeight="1" x14ac:dyDescent="0.2">
      <c r="B51" s="1222"/>
      <c r="C51" s="1223"/>
      <c r="D51" s="106"/>
      <c r="E51" s="1228" t="s">
        <v>42</v>
      </c>
      <c r="F51" s="1228"/>
      <c r="G51" s="1228"/>
      <c r="H51" s="1229"/>
      <c r="I51" s="346">
        <v>322</v>
      </c>
      <c r="J51" s="347">
        <v>471</v>
      </c>
      <c r="K51" s="347">
        <v>502</v>
      </c>
      <c r="L51" s="347">
        <v>607</v>
      </c>
      <c r="M51" s="348">
        <v>689</v>
      </c>
    </row>
    <row r="52" spans="2:13" ht="27.75" customHeight="1" x14ac:dyDescent="0.2">
      <c r="B52" s="1224"/>
      <c r="C52" s="1225"/>
      <c r="D52" s="106"/>
      <c r="E52" s="1228" t="s">
        <v>43</v>
      </c>
      <c r="F52" s="1228"/>
      <c r="G52" s="1228"/>
      <c r="H52" s="1229"/>
      <c r="I52" s="346">
        <v>5395</v>
      </c>
      <c r="J52" s="347">
        <v>5084</v>
      </c>
      <c r="K52" s="347">
        <v>4782</v>
      </c>
      <c r="L52" s="347">
        <v>4755</v>
      </c>
      <c r="M52" s="348">
        <v>4604</v>
      </c>
    </row>
    <row r="53" spans="2:13" ht="27.75" customHeight="1" thickBot="1" x14ac:dyDescent="0.25">
      <c r="B53" s="1235" t="s">
        <v>19</v>
      </c>
      <c r="C53" s="1236"/>
      <c r="D53" s="110"/>
      <c r="E53" s="1237" t="s">
        <v>44</v>
      </c>
      <c r="F53" s="1237"/>
      <c r="G53" s="1237"/>
      <c r="H53" s="1238"/>
      <c r="I53" s="349">
        <v>470</v>
      </c>
      <c r="J53" s="350">
        <v>261</v>
      </c>
      <c r="K53" s="350">
        <v>-100</v>
      </c>
      <c r="L53" s="350">
        <v>-76</v>
      </c>
      <c r="M53" s="351">
        <v>256</v>
      </c>
    </row>
    <row r="54" spans="2:13" ht="27.75" customHeight="1" x14ac:dyDescent="0.25">
      <c r="B54" s="111"/>
      <c r="C54" s="112"/>
      <c r="D54" s="112"/>
      <c r="E54" s="113"/>
      <c r="F54" s="113"/>
      <c r="G54" s="113"/>
      <c r="H54" s="113"/>
      <c r="I54" s="114"/>
      <c r="J54" s="114"/>
      <c r="K54" s="114"/>
      <c r="L54" s="114"/>
      <c r="M54" s="114"/>
    </row>
    <row r="55" spans="2:13" ht="13" x14ac:dyDescent="0.2"/>
  </sheetData>
  <sheetProtection algorithmName="SHA-512" hashValue="adTZ/Gj42izcZMFCbzqGC2aU1QlUzY3yCUCXMJkUiObfEVKduE1Ekdcv7FAhlPud3t0vUcU9lx84HriNErhOXA==" saltValue="bLBDJrnRKFRm2Iarzo1+M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5" t="s">
        <v>45</v>
      </c>
    </row>
    <row r="54" spans="2:8" ht="29.25" customHeight="1" thickBot="1" x14ac:dyDescent="0.35">
      <c r="B54" s="116" t="s">
        <v>1</v>
      </c>
      <c r="C54" s="117"/>
      <c r="D54" s="117"/>
      <c r="E54" s="118" t="s">
        <v>2</v>
      </c>
      <c r="F54" s="119" t="s">
        <v>529</v>
      </c>
      <c r="G54" s="119" t="s">
        <v>530</v>
      </c>
      <c r="H54" s="120" t="s">
        <v>531</v>
      </c>
    </row>
    <row r="55" spans="2:8" ht="52.5" customHeight="1" x14ac:dyDescent="0.2">
      <c r="B55" s="121"/>
      <c r="C55" s="1247" t="s">
        <v>46</v>
      </c>
      <c r="D55" s="1247"/>
      <c r="E55" s="1248"/>
      <c r="F55" s="352">
        <v>1387</v>
      </c>
      <c r="G55" s="352">
        <v>1224</v>
      </c>
      <c r="H55" s="353">
        <v>767</v>
      </c>
    </row>
    <row r="56" spans="2:8" ht="52.5" customHeight="1" x14ac:dyDescent="0.2">
      <c r="B56" s="122"/>
      <c r="C56" s="1249" t="s">
        <v>47</v>
      </c>
      <c r="D56" s="1249"/>
      <c r="E56" s="1250"/>
      <c r="F56" s="354">
        <v>361</v>
      </c>
      <c r="G56" s="354">
        <v>381</v>
      </c>
      <c r="H56" s="355">
        <v>401</v>
      </c>
    </row>
    <row r="57" spans="2:8" ht="53.25" customHeight="1" x14ac:dyDescent="0.2">
      <c r="B57" s="122"/>
      <c r="C57" s="1251" t="s">
        <v>48</v>
      </c>
      <c r="D57" s="1251"/>
      <c r="E57" s="1252"/>
      <c r="F57" s="356">
        <v>1018</v>
      </c>
      <c r="G57" s="356">
        <v>1039</v>
      </c>
      <c r="H57" s="357">
        <v>1101</v>
      </c>
    </row>
    <row r="58" spans="2:8" ht="45.75" customHeight="1" x14ac:dyDescent="0.2">
      <c r="B58" s="123"/>
      <c r="C58" s="1239" t="s">
        <v>563</v>
      </c>
      <c r="D58" s="1240"/>
      <c r="E58" s="1241"/>
      <c r="F58" s="358">
        <v>492</v>
      </c>
      <c r="G58" s="358">
        <v>512</v>
      </c>
      <c r="H58" s="359">
        <v>532</v>
      </c>
    </row>
    <row r="59" spans="2:8" ht="45.75" customHeight="1" x14ac:dyDescent="0.2">
      <c r="B59" s="123"/>
      <c r="C59" s="1239" t="s">
        <v>564</v>
      </c>
      <c r="D59" s="1240"/>
      <c r="E59" s="1241"/>
      <c r="F59" s="358">
        <v>445</v>
      </c>
      <c r="G59" s="358">
        <v>455</v>
      </c>
      <c r="H59" s="359">
        <v>502</v>
      </c>
    </row>
    <row r="60" spans="2:8" ht="45.75" customHeight="1" x14ac:dyDescent="0.2">
      <c r="B60" s="123"/>
      <c r="C60" s="1239" t="s">
        <v>565</v>
      </c>
      <c r="D60" s="1240"/>
      <c r="E60" s="1241"/>
      <c r="F60" s="358">
        <v>41</v>
      </c>
      <c r="G60" s="358">
        <v>36</v>
      </c>
      <c r="H60" s="359">
        <v>30</v>
      </c>
    </row>
    <row r="61" spans="2:8" ht="45.75" customHeight="1" x14ac:dyDescent="0.2">
      <c r="B61" s="123"/>
      <c r="C61" s="1239" t="s">
        <v>566</v>
      </c>
      <c r="D61" s="1240"/>
      <c r="E61" s="1241"/>
      <c r="F61" s="358">
        <v>6</v>
      </c>
      <c r="G61" s="358">
        <v>11</v>
      </c>
      <c r="H61" s="359">
        <v>16</v>
      </c>
    </row>
    <row r="62" spans="2:8" ht="45.75" customHeight="1" thickBot="1" x14ac:dyDescent="0.25">
      <c r="B62" s="124"/>
      <c r="C62" s="1242" t="s">
        <v>567</v>
      </c>
      <c r="D62" s="1243"/>
      <c r="E62" s="1244"/>
      <c r="F62" s="360">
        <v>24</v>
      </c>
      <c r="G62" s="360">
        <v>14</v>
      </c>
      <c r="H62" s="361">
        <v>13</v>
      </c>
    </row>
    <row r="63" spans="2:8" ht="52.5" customHeight="1" thickBot="1" x14ac:dyDescent="0.25">
      <c r="B63" s="125"/>
      <c r="C63" s="1245" t="s">
        <v>49</v>
      </c>
      <c r="D63" s="1245"/>
      <c r="E63" s="1246"/>
      <c r="F63" s="362">
        <v>2767</v>
      </c>
      <c r="G63" s="362">
        <v>2644</v>
      </c>
      <c r="H63" s="363">
        <v>2269</v>
      </c>
    </row>
    <row r="64" spans="2:8" ht="13" x14ac:dyDescent="0.2"/>
  </sheetData>
  <sheetProtection algorithmName="SHA-512" hashValue="ZdxKzAnEuunBZjrwxlhKUY/IdcmDz1Eriqj2fqBVb+s3sgRzqaTezH7+UAVIuLH+tCTbnbOaWYF66LrvZXvlqA==" saltValue="wPZ6TnepkfX/JwT3GTYAU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3529A-9F2E-4DA2-BB27-33F50CE2841C}">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366" customWidth="1"/>
    <col min="2" max="107" width="2.453125" style="366" customWidth="1"/>
    <col min="108" max="108" width="6.08984375" style="373" customWidth="1"/>
    <col min="109" max="109" width="5.90625" style="372" customWidth="1"/>
    <col min="110" max="16384" width="8.63281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ht="13"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ht="13"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ht="13"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ht="13"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ht="13"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ht="13"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ht="13"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ht="13"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ht="13"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ht="13"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ht="13"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ht="13"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ht="13"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ht="13"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ht="13"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 x14ac:dyDescent="0.2">
      <c r="DD19" s="366"/>
      <c r="DE19" s="366"/>
    </row>
    <row r="20" spans="1:109" ht="13"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 x14ac:dyDescent="0.2">
      <c r="B23" s="372"/>
    </row>
    <row r="24" spans="1:109" ht="13" x14ac:dyDescent="0.2">
      <c r="B24" s="372"/>
    </row>
    <row r="25" spans="1:109" ht="13" x14ac:dyDescent="0.2">
      <c r="B25" s="372"/>
    </row>
    <row r="26" spans="1:109" ht="13" x14ac:dyDescent="0.2">
      <c r="B26" s="372"/>
    </row>
    <row r="27" spans="1:109" ht="13" x14ac:dyDescent="0.2">
      <c r="B27" s="372"/>
    </row>
    <row r="28" spans="1:109" ht="13" x14ac:dyDescent="0.2">
      <c r="B28" s="372"/>
    </row>
    <row r="29" spans="1:109" ht="13" x14ac:dyDescent="0.2">
      <c r="B29" s="372"/>
    </row>
    <row r="30" spans="1:109" ht="13" x14ac:dyDescent="0.2">
      <c r="B30" s="372"/>
    </row>
    <row r="31" spans="1:109" ht="13" x14ac:dyDescent="0.2">
      <c r="B31" s="372"/>
    </row>
    <row r="32" spans="1:109" ht="13" x14ac:dyDescent="0.2">
      <c r="B32" s="372"/>
    </row>
    <row r="33" spans="2:109" ht="13" x14ac:dyDescent="0.2">
      <c r="B33" s="372"/>
    </row>
    <row r="34" spans="2:109" ht="13" x14ac:dyDescent="0.2">
      <c r="B34" s="372"/>
    </row>
    <row r="35" spans="2:109" ht="13" x14ac:dyDescent="0.2">
      <c r="B35" s="372"/>
    </row>
    <row r="36" spans="2:109" ht="13" x14ac:dyDescent="0.2">
      <c r="B36" s="372"/>
    </row>
    <row r="37" spans="2:109" ht="13" x14ac:dyDescent="0.2">
      <c r="B37" s="372"/>
    </row>
    <row r="38" spans="2:109" ht="13" x14ac:dyDescent="0.2">
      <c r="B38" s="372"/>
    </row>
    <row r="39" spans="2:109" ht="13"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 x14ac:dyDescent="0.2">
      <c r="B40" s="377"/>
      <c r="DD40" s="377"/>
      <c r="DE40" s="366"/>
    </row>
    <row r="41" spans="2:109" ht="16.5" x14ac:dyDescent="0.2">
      <c r="B41" s="378" t="s">
        <v>568</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 x14ac:dyDescent="0.2">
      <c r="B42" s="372"/>
      <c r="G42" s="379"/>
      <c r="I42" s="380"/>
      <c r="J42" s="380"/>
      <c r="K42" s="380"/>
      <c r="AM42" s="379"/>
      <c r="AN42" s="379" t="s">
        <v>569</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53" t="s">
        <v>570</v>
      </c>
      <c r="AO43" s="1254"/>
      <c r="AP43" s="1254"/>
      <c r="AQ43" s="1254"/>
      <c r="AR43" s="1254"/>
      <c r="AS43" s="1254"/>
      <c r="AT43" s="1254"/>
      <c r="AU43" s="1254"/>
      <c r="AV43" s="1254"/>
      <c r="AW43" s="1254"/>
      <c r="AX43" s="1254"/>
      <c r="AY43" s="1254"/>
      <c r="AZ43" s="1254"/>
      <c r="BA43" s="1254"/>
      <c r="BB43" s="1254"/>
      <c r="BC43" s="1254"/>
      <c r="BD43" s="1254"/>
      <c r="BE43" s="1254"/>
      <c r="BF43" s="1254"/>
      <c r="BG43" s="1254"/>
      <c r="BH43" s="1254"/>
      <c r="BI43" s="1254"/>
      <c r="BJ43" s="1254"/>
      <c r="BK43" s="1254"/>
      <c r="BL43" s="1254"/>
      <c r="BM43" s="1254"/>
      <c r="BN43" s="1254"/>
      <c r="BO43" s="1254"/>
      <c r="BP43" s="1254"/>
      <c r="BQ43" s="1254"/>
      <c r="BR43" s="1254"/>
      <c r="BS43" s="1254"/>
      <c r="BT43" s="1254"/>
      <c r="BU43" s="1254"/>
      <c r="BV43" s="1254"/>
      <c r="BW43" s="1254"/>
      <c r="BX43" s="1254"/>
      <c r="BY43" s="1254"/>
      <c r="BZ43" s="1254"/>
      <c r="CA43" s="1254"/>
      <c r="CB43" s="1254"/>
      <c r="CC43" s="1254"/>
      <c r="CD43" s="1254"/>
      <c r="CE43" s="1254"/>
      <c r="CF43" s="1254"/>
      <c r="CG43" s="1254"/>
      <c r="CH43" s="1254"/>
      <c r="CI43" s="1254"/>
      <c r="CJ43" s="1254"/>
      <c r="CK43" s="1254"/>
      <c r="CL43" s="1254"/>
      <c r="CM43" s="1254"/>
      <c r="CN43" s="1254"/>
      <c r="CO43" s="1254"/>
      <c r="CP43" s="1254"/>
      <c r="CQ43" s="1254"/>
      <c r="CR43" s="1254"/>
      <c r="CS43" s="1254"/>
      <c r="CT43" s="1254"/>
      <c r="CU43" s="1254"/>
      <c r="CV43" s="1254"/>
      <c r="CW43" s="1254"/>
      <c r="CX43" s="1254"/>
      <c r="CY43" s="1254"/>
      <c r="CZ43" s="1254"/>
      <c r="DA43" s="1254"/>
      <c r="DB43" s="1254"/>
      <c r="DC43" s="1255"/>
    </row>
    <row r="44" spans="2:109" ht="13" x14ac:dyDescent="0.2">
      <c r="B44" s="372"/>
      <c r="AN44" s="1256"/>
      <c r="AO44" s="1257"/>
      <c r="AP44" s="1257"/>
      <c r="AQ44" s="1257"/>
      <c r="AR44" s="1257"/>
      <c r="AS44" s="1257"/>
      <c r="AT44" s="1257"/>
      <c r="AU44" s="1257"/>
      <c r="AV44" s="1257"/>
      <c r="AW44" s="1257"/>
      <c r="AX44" s="1257"/>
      <c r="AY44" s="1257"/>
      <c r="AZ44" s="1257"/>
      <c r="BA44" s="1257"/>
      <c r="BB44" s="1257"/>
      <c r="BC44" s="1257"/>
      <c r="BD44" s="1257"/>
      <c r="BE44" s="1257"/>
      <c r="BF44" s="1257"/>
      <c r="BG44" s="1257"/>
      <c r="BH44" s="1257"/>
      <c r="BI44" s="1257"/>
      <c r="BJ44" s="1257"/>
      <c r="BK44" s="1257"/>
      <c r="BL44" s="1257"/>
      <c r="BM44" s="1257"/>
      <c r="BN44" s="1257"/>
      <c r="BO44" s="1257"/>
      <c r="BP44" s="1257"/>
      <c r="BQ44" s="1257"/>
      <c r="BR44" s="1257"/>
      <c r="BS44" s="1257"/>
      <c r="BT44" s="1257"/>
      <c r="BU44" s="1257"/>
      <c r="BV44" s="1257"/>
      <c r="BW44" s="1257"/>
      <c r="BX44" s="1257"/>
      <c r="BY44" s="1257"/>
      <c r="BZ44" s="1257"/>
      <c r="CA44" s="1257"/>
      <c r="CB44" s="1257"/>
      <c r="CC44" s="1257"/>
      <c r="CD44" s="1257"/>
      <c r="CE44" s="1257"/>
      <c r="CF44" s="1257"/>
      <c r="CG44" s="1257"/>
      <c r="CH44" s="1257"/>
      <c r="CI44" s="1257"/>
      <c r="CJ44" s="1257"/>
      <c r="CK44" s="1257"/>
      <c r="CL44" s="1257"/>
      <c r="CM44" s="1257"/>
      <c r="CN44" s="1257"/>
      <c r="CO44" s="1257"/>
      <c r="CP44" s="1257"/>
      <c r="CQ44" s="1257"/>
      <c r="CR44" s="1257"/>
      <c r="CS44" s="1257"/>
      <c r="CT44" s="1257"/>
      <c r="CU44" s="1257"/>
      <c r="CV44" s="1257"/>
      <c r="CW44" s="1257"/>
      <c r="CX44" s="1257"/>
      <c r="CY44" s="1257"/>
      <c r="CZ44" s="1257"/>
      <c r="DA44" s="1257"/>
      <c r="DB44" s="1257"/>
      <c r="DC44" s="1258"/>
    </row>
    <row r="45" spans="2:109" ht="13" x14ac:dyDescent="0.2">
      <c r="B45" s="372"/>
      <c r="AN45" s="1256"/>
      <c r="AO45" s="1257"/>
      <c r="AP45" s="1257"/>
      <c r="AQ45" s="1257"/>
      <c r="AR45" s="1257"/>
      <c r="AS45" s="1257"/>
      <c r="AT45" s="1257"/>
      <c r="AU45" s="1257"/>
      <c r="AV45" s="1257"/>
      <c r="AW45" s="1257"/>
      <c r="AX45" s="1257"/>
      <c r="AY45" s="1257"/>
      <c r="AZ45" s="1257"/>
      <c r="BA45" s="1257"/>
      <c r="BB45" s="1257"/>
      <c r="BC45" s="1257"/>
      <c r="BD45" s="1257"/>
      <c r="BE45" s="1257"/>
      <c r="BF45" s="1257"/>
      <c r="BG45" s="1257"/>
      <c r="BH45" s="1257"/>
      <c r="BI45" s="1257"/>
      <c r="BJ45" s="1257"/>
      <c r="BK45" s="1257"/>
      <c r="BL45" s="1257"/>
      <c r="BM45" s="1257"/>
      <c r="BN45" s="1257"/>
      <c r="BO45" s="1257"/>
      <c r="BP45" s="1257"/>
      <c r="BQ45" s="1257"/>
      <c r="BR45" s="1257"/>
      <c r="BS45" s="1257"/>
      <c r="BT45" s="1257"/>
      <c r="BU45" s="1257"/>
      <c r="BV45" s="1257"/>
      <c r="BW45" s="1257"/>
      <c r="BX45" s="1257"/>
      <c r="BY45" s="1257"/>
      <c r="BZ45" s="1257"/>
      <c r="CA45" s="1257"/>
      <c r="CB45" s="1257"/>
      <c r="CC45" s="1257"/>
      <c r="CD45" s="1257"/>
      <c r="CE45" s="1257"/>
      <c r="CF45" s="1257"/>
      <c r="CG45" s="1257"/>
      <c r="CH45" s="1257"/>
      <c r="CI45" s="1257"/>
      <c r="CJ45" s="1257"/>
      <c r="CK45" s="1257"/>
      <c r="CL45" s="1257"/>
      <c r="CM45" s="1257"/>
      <c r="CN45" s="1257"/>
      <c r="CO45" s="1257"/>
      <c r="CP45" s="1257"/>
      <c r="CQ45" s="1257"/>
      <c r="CR45" s="1257"/>
      <c r="CS45" s="1257"/>
      <c r="CT45" s="1257"/>
      <c r="CU45" s="1257"/>
      <c r="CV45" s="1257"/>
      <c r="CW45" s="1257"/>
      <c r="CX45" s="1257"/>
      <c r="CY45" s="1257"/>
      <c r="CZ45" s="1257"/>
      <c r="DA45" s="1257"/>
      <c r="DB45" s="1257"/>
      <c r="DC45" s="1258"/>
    </row>
    <row r="46" spans="2:109" ht="13" x14ac:dyDescent="0.2">
      <c r="B46" s="372"/>
      <c r="AN46" s="1256"/>
      <c r="AO46" s="1257"/>
      <c r="AP46" s="1257"/>
      <c r="AQ46" s="1257"/>
      <c r="AR46" s="1257"/>
      <c r="AS46" s="1257"/>
      <c r="AT46" s="1257"/>
      <c r="AU46" s="1257"/>
      <c r="AV46" s="1257"/>
      <c r="AW46" s="1257"/>
      <c r="AX46" s="1257"/>
      <c r="AY46" s="1257"/>
      <c r="AZ46" s="1257"/>
      <c r="BA46" s="1257"/>
      <c r="BB46" s="1257"/>
      <c r="BC46" s="1257"/>
      <c r="BD46" s="1257"/>
      <c r="BE46" s="1257"/>
      <c r="BF46" s="1257"/>
      <c r="BG46" s="1257"/>
      <c r="BH46" s="1257"/>
      <c r="BI46" s="1257"/>
      <c r="BJ46" s="1257"/>
      <c r="BK46" s="1257"/>
      <c r="BL46" s="1257"/>
      <c r="BM46" s="1257"/>
      <c r="BN46" s="1257"/>
      <c r="BO46" s="1257"/>
      <c r="BP46" s="1257"/>
      <c r="BQ46" s="1257"/>
      <c r="BR46" s="1257"/>
      <c r="BS46" s="1257"/>
      <c r="BT46" s="1257"/>
      <c r="BU46" s="1257"/>
      <c r="BV46" s="1257"/>
      <c r="BW46" s="1257"/>
      <c r="BX46" s="1257"/>
      <c r="BY46" s="1257"/>
      <c r="BZ46" s="1257"/>
      <c r="CA46" s="1257"/>
      <c r="CB46" s="1257"/>
      <c r="CC46" s="1257"/>
      <c r="CD46" s="1257"/>
      <c r="CE46" s="1257"/>
      <c r="CF46" s="1257"/>
      <c r="CG46" s="1257"/>
      <c r="CH46" s="1257"/>
      <c r="CI46" s="1257"/>
      <c r="CJ46" s="1257"/>
      <c r="CK46" s="1257"/>
      <c r="CL46" s="1257"/>
      <c r="CM46" s="1257"/>
      <c r="CN46" s="1257"/>
      <c r="CO46" s="1257"/>
      <c r="CP46" s="1257"/>
      <c r="CQ46" s="1257"/>
      <c r="CR46" s="1257"/>
      <c r="CS46" s="1257"/>
      <c r="CT46" s="1257"/>
      <c r="CU46" s="1257"/>
      <c r="CV46" s="1257"/>
      <c r="CW46" s="1257"/>
      <c r="CX46" s="1257"/>
      <c r="CY46" s="1257"/>
      <c r="CZ46" s="1257"/>
      <c r="DA46" s="1257"/>
      <c r="DB46" s="1257"/>
      <c r="DC46" s="1258"/>
    </row>
    <row r="47" spans="2:109" ht="13" x14ac:dyDescent="0.2">
      <c r="B47" s="372"/>
      <c r="AN47" s="1259"/>
      <c r="AO47" s="1260"/>
      <c r="AP47" s="1260"/>
      <c r="AQ47" s="1260"/>
      <c r="AR47" s="1260"/>
      <c r="AS47" s="1260"/>
      <c r="AT47" s="1260"/>
      <c r="AU47" s="1260"/>
      <c r="AV47" s="1260"/>
      <c r="AW47" s="1260"/>
      <c r="AX47" s="1260"/>
      <c r="AY47" s="1260"/>
      <c r="AZ47" s="1260"/>
      <c r="BA47" s="1260"/>
      <c r="BB47" s="1260"/>
      <c r="BC47" s="1260"/>
      <c r="BD47" s="1260"/>
      <c r="BE47" s="1260"/>
      <c r="BF47" s="1260"/>
      <c r="BG47" s="1260"/>
      <c r="BH47" s="1260"/>
      <c r="BI47" s="1260"/>
      <c r="BJ47" s="1260"/>
      <c r="BK47" s="1260"/>
      <c r="BL47" s="1260"/>
      <c r="BM47" s="1260"/>
      <c r="BN47" s="1260"/>
      <c r="BO47" s="1260"/>
      <c r="BP47" s="1260"/>
      <c r="BQ47" s="1260"/>
      <c r="BR47" s="1260"/>
      <c r="BS47" s="1260"/>
      <c r="BT47" s="1260"/>
      <c r="BU47" s="1260"/>
      <c r="BV47" s="1260"/>
      <c r="BW47" s="1260"/>
      <c r="BX47" s="1260"/>
      <c r="BY47" s="1260"/>
      <c r="BZ47" s="1260"/>
      <c r="CA47" s="1260"/>
      <c r="CB47" s="1260"/>
      <c r="CC47" s="1260"/>
      <c r="CD47" s="1260"/>
      <c r="CE47" s="1260"/>
      <c r="CF47" s="1260"/>
      <c r="CG47" s="1260"/>
      <c r="CH47" s="1260"/>
      <c r="CI47" s="1260"/>
      <c r="CJ47" s="1260"/>
      <c r="CK47" s="1260"/>
      <c r="CL47" s="1260"/>
      <c r="CM47" s="1260"/>
      <c r="CN47" s="1260"/>
      <c r="CO47" s="1260"/>
      <c r="CP47" s="1260"/>
      <c r="CQ47" s="1260"/>
      <c r="CR47" s="1260"/>
      <c r="CS47" s="1260"/>
      <c r="CT47" s="1260"/>
      <c r="CU47" s="1260"/>
      <c r="CV47" s="1260"/>
      <c r="CW47" s="1260"/>
      <c r="CX47" s="1260"/>
      <c r="CY47" s="1260"/>
      <c r="CZ47" s="1260"/>
      <c r="DA47" s="1260"/>
      <c r="DB47" s="1260"/>
      <c r="DC47" s="1261"/>
    </row>
    <row r="48" spans="2:109" ht="13"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 x14ac:dyDescent="0.2">
      <c r="B49" s="372"/>
      <c r="AN49" s="366" t="s">
        <v>571</v>
      </c>
    </row>
    <row r="50" spans="1:109" ht="13" x14ac:dyDescent="0.2">
      <c r="B50" s="372"/>
      <c r="G50" s="1262"/>
      <c r="H50" s="1262"/>
      <c r="I50" s="1262"/>
      <c r="J50" s="1262"/>
      <c r="K50" s="382"/>
      <c r="L50" s="382"/>
      <c r="M50" s="383"/>
      <c r="N50" s="383"/>
      <c r="AN50" s="1263"/>
      <c r="AO50" s="1264"/>
      <c r="AP50" s="1264"/>
      <c r="AQ50" s="1264"/>
      <c r="AR50" s="1264"/>
      <c r="AS50" s="1264"/>
      <c r="AT50" s="1264"/>
      <c r="AU50" s="1264"/>
      <c r="AV50" s="1264"/>
      <c r="AW50" s="1264"/>
      <c r="AX50" s="1264"/>
      <c r="AY50" s="1264"/>
      <c r="AZ50" s="1264"/>
      <c r="BA50" s="1264"/>
      <c r="BB50" s="1264"/>
      <c r="BC50" s="1264"/>
      <c r="BD50" s="1264"/>
      <c r="BE50" s="1264"/>
      <c r="BF50" s="1264"/>
      <c r="BG50" s="1264"/>
      <c r="BH50" s="1264"/>
      <c r="BI50" s="1264"/>
      <c r="BJ50" s="1264"/>
      <c r="BK50" s="1264"/>
      <c r="BL50" s="1264"/>
      <c r="BM50" s="1264"/>
      <c r="BN50" s="1264"/>
      <c r="BO50" s="1265"/>
      <c r="BP50" s="1266" t="s">
        <v>527</v>
      </c>
      <c r="BQ50" s="1266"/>
      <c r="BR50" s="1266"/>
      <c r="BS50" s="1266"/>
      <c r="BT50" s="1266"/>
      <c r="BU50" s="1266"/>
      <c r="BV50" s="1266"/>
      <c r="BW50" s="1266"/>
      <c r="BX50" s="1266" t="s">
        <v>528</v>
      </c>
      <c r="BY50" s="1266"/>
      <c r="BZ50" s="1266"/>
      <c r="CA50" s="1266"/>
      <c r="CB50" s="1266"/>
      <c r="CC50" s="1266"/>
      <c r="CD50" s="1266"/>
      <c r="CE50" s="1266"/>
      <c r="CF50" s="1266" t="s">
        <v>529</v>
      </c>
      <c r="CG50" s="1266"/>
      <c r="CH50" s="1266"/>
      <c r="CI50" s="1266"/>
      <c r="CJ50" s="1266"/>
      <c r="CK50" s="1266"/>
      <c r="CL50" s="1266"/>
      <c r="CM50" s="1266"/>
      <c r="CN50" s="1266" t="s">
        <v>530</v>
      </c>
      <c r="CO50" s="1266"/>
      <c r="CP50" s="1266"/>
      <c r="CQ50" s="1266"/>
      <c r="CR50" s="1266"/>
      <c r="CS50" s="1266"/>
      <c r="CT50" s="1266"/>
      <c r="CU50" s="1266"/>
      <c r="CV50" s="1266" t="s">
        <v>531</v>
      </c>
      <c r="CW50" s="1266"/>
      <c r="CX50" s="1266"/>
      <c r="CY50" s="1266"/>
      <c r="CZ50" s="1266"/>
      <c r="DA50" s="1266"/>
      <c r="DB50" s="1266"/>
      <c r="DC50" s="1266"/>
    </row>
    <row r="51" spans="1:109" ht="13.5" customHeight="1" x14ac:dyDescent="0.2">
      <c r="B51" s="372"/>
      <c r="G51" s="1272"/>
      <c r="H51" s="1272"/>
      <c r="I51" s="1270"/>
      <c r="J51" s="1270"/>
      <c r="K51" s="1268"/>
      <c r="L51" s="1268"/>
      <c r="M51" s="1268"/>
      <c r="N51" s="1268"/>
      <c r="AM51" s="381"/>
      <c r="AN51" s="1269" t="s">
        <v>572</v>
      </c>
      <c r="AO51" s="1269"/>
      <c r="AP51" s="1269"/>
      <c r="AQ51" s="1269"/>
      <c r="AR51" s="1269"/>
      <c r="AS51" s="1269"/>
      <c r="AT51" s="1269"/>
      <c r="AU51" s="1269"/>
      <c r="AV51" s="1269"/>
      <c r="AW51" s="1269"/>
      <c r="AX51" s="1269"/>
      <c r="AY51" s="1269"/>
      <c r="AZ51" s="1269"/>
      <c r="BA51" s="1269"/>
      <c r="BB51" s="1269" t="s">
        <v>573</v>
      </c>
      <c r="BC51" s="1269"/>
      <c r="BD51" s="1269"/>
      <c r="BE51" s="1269"/>
      <c r="BF51" s="1269"/>
      <c r="BG51" s="1269"/>
      <c r="BH51" s="1269"/>
      <c r="BI51" s="1269"/>
      <c r="BJ51" s="1269"/>
      <c r="BK51" s="1269"/>
      <c r="BL51" s="1269"/>
      <c r="BM51" s="1269"/>
      <c r="BN51" s="1269"/>
      <c r="BO51" s="1269"/>
      <c r="BP51" s="1267">
        <v>13.1</v>
      </c>
      <c r="BQ51" s="1267"/>
      <c r="BR51" s="1267"/>
      <c r="BS51" s="1267"/>
      <c r="BT51" s="1267"/>
      <c r="BU51" s="1267"/>
      <c r="BV51" s="1267"/>
      <c r="BW51" s="1267"/>
      <c r="BX51" s="1267">
        <v>6.7</v>
      </c>
      <c r="BY51" s="1267"/>
      <c r="BZ51" s="1267"/>
      <c r="CA51" s="1267"/>
      <c r="CB51" s="1267"/>
      <c r="CC51" s="1267"/>
      <c r="CD51" s="1267"/>
      <c r="CE51" s="1267"/>
      <c r="CF51" s="1267"/>
      <c r="CG51" s="1267"/>
      <c r="CH51" s="1267"/>
      <c r="CI51" s="1267"/>
      <c r="CJ51" s="1267"/>
      <c r="CK51" s="1267"/>
      <c r="CL51" s="1267"/>
      <c r="CM51" s="1267"/>
      <c r="CN51" s="1267"/>
      <c r="CO51" s="1267"/>
      <c r="CP51" s="1267"/>
      <c r="CQ51" s="1267"/>
      <c r="CR51" s="1267"/>
      <c r="CS51" s="1267"/>
      <c r="CT51" s="1267"/>
      <c r="CU51" s="1267"/>
      <c r="CV51" s="1267">
        <v>6.7</v>
      </c>
      <c r="CW51" s="1267"/>
      <c r="CX51" s="1267"/>
      <c r="CY51" s="1267"/>
      <c r="CZ51" s="1267"/>
      <c r="DA51" s="1267"/>
      <c r="DB51" s="1267"/>
      <c r="DC51" s="1267"/>
    </row>
    <row r="52" spans="1:109" ht="13" x14ac:dyDescent="0.2">
      <c r="B52" s="372"/>
      <c r="G52" s="1272"/>
      <c r="H52" s="1272"/>
      <c r="I52" s="1270"/>
      <c r="J52" s="1270"/>
      <c r="K52" s="1268"/>
      <c r="L52" s="1268"/>
      <c r="M52" s="1268"/>
      <c r="N52" s="1268"/>
      <c r="AM52" s="381"/>
      <c r="AN52" s="1269"/>
      <c r="AO52" s="1269"/>
      <c r="AP52" s="1269"/>
      <c r="AQ52" s="1269"/>
      <c r="AR52" s="1269"/>
      <c r="AS52" s="1269"/>
      <c r="AT52" s="1269"/>
      <c r="AU52" s="1269"/>
      <c r="AV52" s="1269"/>
      <c r="AW52" s="1269"/>
      <c r="AX52" s="1269"/>
      <c r="AY52" s="1269"/>
      <c r="AZ52" s="1269"/>
      <c r="BA52" s="1269"/>
      <c r="BB52" s="1269"/>
      <c r="BC52" s="1269"/>
      <c r="BD52" s="1269"/>
      <c r="BE52" s="1269"/>
      <c r="BF52" s="1269"/>
      <c r="BG52" s="1269"/>
      <c r="BH52" s="1269"/>
      <c r="BI52" s="1269"/>
      <c r="BJ52" s="1269"/>
      <c r="BK52" s="1269"/>
      <c r="BL52" s="1269"/>
      <c r="BM52" s="1269"/>
      <c r="BN52" s="1269"/>
      <c r="BO52" s="1269"/>
      <c r="BP52" s="1267"/>
      <c r="BQ52" s="1267"/>
      <c r="BR52" s="1267"/>
      <c r="BS52" s="1267"/>
      <c r="BT52" s="1267"/>
      <c r="BU52" s="1267"/>
      <c r="BV52" s="1267"/>
      <c r="BW52" s="1267"/>
      <c r="BX52" s="1267"/>
      <c r="BY52" s="1267"/>
      <c r="BZ52" s="1267"/>
      <c r="CA52" s="1267"/>
      <c r="CB52" s="1267"/>
      <c r="CC52" s="1267"/>
      <c r="CD52" s="1267"/>
      <c r="CE52" s="1267"/>
      <c r="CF52" s="1267"/>
      <c r="CG52" s="1267"/>
      <c r="CH52" s="1267"/>
      <c r="CI52" s="1267"/>
      <c r="CJ52" s="1267"/>
      <c r="CK52" s="1267"/>
      <c r="CL52" s="1267"/>
      <c r="CM52" s="1267"/>
      <c r="CN52" s="1267"/>
      <c r="CO52" s="1267"/>
      <c r="CP52" s="1267"/>
      <c r="CQ52" s="1267"/>
      <c r="CR52" s="1267"/>
      <c r="CS52" s="1267"/>
      <c r="CT52" s="1267"/>
      <c r="CU52" s="1267"/>
      <c r="CV52" s="1267"/>
      <c r="CW52" s="1267"/>
      <c r="CX52" s="1267"/>
      <c r="CY52" s="1267"/>
      <c r="CZ52" s="1267"/>
      <c r="DA52" s="1267"/>
      <c r="DB52" s="1267"/>
      <c r="DC52" s="1267"/>
    </row>
    <row r="53" spans="1:109" ht="13" x14ac:dyDescent="0.2">
      <c r="A53" s="380"/>
      <c r="B53" s="372"/>
      <c r="G53" s="1272"/>
      <c r="H53" s="1272"/>
      <c r="I53" s="1262"/>
      <c r="J53" s="1262"/>
      <c r="K53" s="1268"/>
      <c r="L53" s="1268"/>
      <c r="M53" s="1268"/>
      <c r="N53" s="1268"/>
      <c r="AM53" s="381"/>
      <c r="AN53" s="1269"/>
      <c r="AO53" s="1269"/>
      <c r="AP53" s="1269"/>
      <c r="AQ53" s="1269"/>
      <c r="AR53" s="1269"/>
      <c r="AS53" s="1269"/>
      <c r="AT53" s="1269"/>
      <c r="AU53" s="1269"/>
      <c r="AV53" s="1269"/>
      <c r="AW53" s="1269"/>
      <c r="AX53" s="1269"/>
      <c r="AY53" s="1269"/>
      <c r="AZ53" s="1269"/>
      <c r="BA53" s="1269"/>
      <c r="BB53" s="1269" t="s">
        <v>574</v>
      </c>
      <c r="BC53" s="1269"/>
      <c r="BD53" s="1269"/>
      <c r="BE53" s="1269"/>
      <c r="BF53" s="1269"/>
      <c r="BG53" s="1269"/>
      <c r="BH53" s="1269"/>
      <c r="BI53" s="1269"/>
      <c r="BJ53" s="1269"/>
      <c r="BK53" s="1269"/>
      <c r="BL53" s="1269"/>
      <c r="BM53" s="1269"/>
      <c r="BN53" s="1269"/>
      <c r="BO53" s="1269"/>
      <c r="BP53" s="1267">
        <v>62.2</v>
      </c>
      <c r="BQ53" s="1267"/>
      <c r="BR53" s="1267"/>
      <c r="BS53" s="1267"/>
      <c r="BT53" s="1267"/>
      <c r="BU53" s="1267"/>
      <c r="BV53" s="1267"/>
      <c r="BW53" s="1267"/>
      <c r="BX53" s="1267">
        <v>64.400000000000006</v>
      </c>
      <c r="BY53" s="1267"/>
      <c r="BZ53" s="1267"/>
      <c r="CA53" s="1267"/>
      <c r="CB53" s="1267"/>
      <c r="CC53" s="1267"/>
      <c r="CD53" s="1267"/>
      <c r="CE53" s="1267"/>
      <c r="CF53" s="1267">
        <v>66.5</v>
      </c>
      <c r="CG53" s="1267"/>
      <c r="CH53" s="1267"/>
      <c r="CI53" s="1267"/>
      <c r="CJ53" s="1267"/>
      <c r="CK53" s="1267"/>
      <c r="CL53" s="1267"/>
      <c r="CM53" s="1267"/>
      <c r="CN53" s="1267">
        <v>68.599999999999994</v>
      </c>
      <c r="CO53" s="1267"/>
      <c r="CP53" s="1267"/>
      <c r="CQ53" s="1267"/>
      <c r="CR53" s="1267"/>
      <c r="CS53" s="1267"/>
      <c r="CT53" s="1267"/>
      <c r="CU53" s="1267"/>
      <c r="CV53" s="1267">
        <v>70.5</v>
      </c>
      <c r="CW53" s="1267"/>
      <c r="CX53" s="1267"/>
      <c r="CY53" s="1267"/>
      <c r="CZ53" s="1267"/>
      <c r="DA53" s="1267"/>
      <c r="DB53" s="1267"/>
      <c r="DC53" s="1267"/>
    </row>
    <row r="54" spans="1:109" ht="13" x14ac:dyDescent="0.2">
      <c r="A54" s="380"/>
      <c r="B54" s="372"/>
      <c r="G54" s="1272"/>
      <c r="H54" s="1272"/>
      <c r="I54" s="1262"/>
      <c r="J54" s="1262"/>
      <c r="K54" s="1268"/>
      <c r="L54" s="1268"/>
      <c r="M54" s="1268"/>
      <c r="N54" s="1268"/>
      <c r="AM54" s="381"/>
      <c r="AN54" s="1269"/>
      <c r="AO54" s="1269"/>
      <c r="AP54" s="1269"/>
      <c r="AQ54" s="1269"/>
      <c r="AR54" s="1269"/>
      <c r="AS54" s="1269"/>
      <c r="AT54" s="1269"/>
      <c r="AU54" s="1269"/>
      <c r="AV54" s="1269"/>
      <c r="AW54" s="1269"/>
      <c r="AX54" s="1269"/>
      <c r="AY54" s="1269"/>
      <c r="AZ54" s="1269"/>
      <c r="BA54" s="1269"/>
      <c r="BB54" s="1269"/>
      <c r="BC54" s="1269"/>
      <c r="BD54" s="1269"/>
      <c r="BE54" s="1269"/>
      <c r="BF54" s="1269"/>
      <c r="BG54" s="1269"/>
      <c r="BH54" s="1269"/>
      <c r="BI54" s="1269"/>
      <c r="BJ54" s="1269"/>
      <c r="BK54" s="1269"/>
      <c r="BL54" s="1269"/>
      <c r="BM54" s="1269"/>
      <c r="BN54" s="1269"/>
      <c r="BO54" s="1269"/>
      <c r="BP54" s="1267"/>
      <c r="BQ54" s="1267"/>
      <c r="BR54" s="1267"/>
      <c r="BS54" s="1267"/>
      <c r="BT54" s="1267"/>
      <c r="BU54" s="1267"/>
      <c r="BV54" s="1267"/>
      <c r="BW54" s="1267"/>
      <c r="BX54" s="1267"/>
      <c r="BY54" s="1267"/>
      <c r="BZ54" s="1267"/>
      <c r="CA54" s="1267"/>
      <c r="CB54" s="1267"/>
      <c r="CC54" s="1267"/>
      <c r="CD54" s="1267"/>
      <c r="CE54" s="1267"/>
      <c r="CF54" s="1267"/>
      <c r="CG54" s="1267"/>
      <c r="CH54" s="1267"/>
      <c r="CI54" s="1267"/>
      <c r="CJ54" s="1267"/>
      <c r="CK54" s="1267"/>
      <c r="CL54" s="1267"/>
      <c r="CM54" s="1267"/>
      <c r="CN54" s="1267"/>
      <c r="CO54" s="1267"/>
      <c r="CP54" s="1267"/>
      <c r="CQ54" s="1267"/>
      <c r="CR54" s="1267"/>
      <c r="CS54" s="1267"/>
      <c r="CT54" s="1267"/>
      <c r="CU54" s="1267"/>
      <c r="CV54" s="1267"/>
      <c r="CW54" s="1267"/>
      <c r="CX54" s="1267"/>
      <c r="CY54" s="1267"/>
      <c r="CZ54" s="1267"/>
      <c r="DA54" s="1267"/>
      <c r="DB54" s="1267"/>
      <c r="DC54" s="1267"/>
    </row>
    <row r="55" spans="1:109" ht="13" x14ac:dyDescent="0.2">
      <c r="A55" s="380"/>
      <c r="B55" s="372"/>
      <c r="G55" s="1262"/>
      <c r="H55" s="1262"/>
      <c r="I55" s="1262"/>
      <c r="J55" s="1262"/>
      <c r="K55" s="1268"/>
      <c r="L55" s="1268"/>
      <c r="M55" s="1268"/>
      <c r="N55" s="1268"/>
      <c r="AN55" s="1266" t="s">
        <v>575</v>
      </c>
      <c r="AO55" s="1266"/>
      <c r="AP55" s="1266"/>
      <c r="AQ55" s="1266"/>
      <c r="AR55" s="1266"/>
      <c r="AS55" s="1266"/>
      <c r="AT55" s="1266"/>
      <c r="AU55" s="1266"/>
      <c r="AV55" s="1266"/>
      <c r="AW55" s="1266"/>
      <c r="AX55" s="1266"/>
      <c r="AY55" s="1266"/>
      <c r="AZ55" s="1266"/>
      <c r="BA55" s="1266"/>
      <c r="BB55" s="1269" t="s">
        <v>573</v>
      </c>
      <c r="BC55" s="1269"/>
      <c r="BD55" s="1269"/>
      <c r="BE55" s="1269"/>
      <c r="BF55" s="1269"/>
      <c r="BG55" s="1269"/>
      <c r="BH55" s="1269"/>
      <c r="BI55" s="1269"/>
      <c r="BJ55" s="1269"/>
      <c r="BK55" s="1269"/>
      <c r="BL55" s="1269"/>
      <c r="BM55" s="1269"/>
      <c r="BN55" s="1269"/>
      <c r="BO55" s="1269"/>
      <c r="BP55" s="1267">
        <v>13.7</v>
      </c>
      <c r="BQ55" s="1267"/>
      <c r="BR55" s="1267"/>
      <c r="BS55" s="1267"/>
      <c r="BT55" s="1267"/>
      <c r="BU55" s="1267"/>
      <c r="BV55" s="1267"/>
      <c r="BW55" s="1267"/>
      <c r="BX55" s="1267">
        <v>6.9</v>
      </c>
      <c r="BY55" s="1267"/>
      <c r="BZ55" s="1267"/>
      <c r="CA55" s="1267"/>
      <c r="CB55" s="1267"/>
      <c r="CC55" s="1267"/>
      <c r="CD55" s="1267"/>
      <c r="CE55" s="1267"/>
      <c r="CF55" s="1267">
        <v>0</v>
      </c>
      <c r="CG55" s="1267"/>
      <c r="CH55" s="1267"/>
      <c r="CI55" s="1267"/>
      <c r="CJ55" s="1267"/>
      <c r="CK55" s="1267"/>
      <c r="CL55" s="1267"/>
      <c r="CM55" s="1267"/>
      <c r="CN55" s="1267">
        <v>0</v>
      </c>
      <c r="CO55" s="1267"/>
      <c r="CP55" s="1267"/>
      <c r="CQ55" s="1267"/>
      <c r="CR55" s="1267"/>
      <c r="CS55" s="1267"/>
      <c r="CT55" s="1267"/>
      <c r="CU55" s="1267"/>
      <c r="CV55" s="1267">
        <v>0</v>
      </c>
      <c r="CW55" s="1267"/>
      <c r="CX55" s="1267"/>
      <c r="CY55" s="1267"/>
      <c r="CZ55" s="1267"/>
      <c r="DA55" s="1267"/>
      <c r="DB55" s="1267"/>
      <c r="DC55" s="1267"/>
    </row>
    <row r="56" spans="1:109" ht="13" x14ac:dyDescent="0.2">
      <c r="A56" s="380"/>
      <c r="B56" s="372"/>
      <c r="G56" s="1262"/>
      <c r="H56" s="1262"/>
      <c r="I56" s="1262"/>
      <c r="J56" s="1262"/>
      <c r="K56" s="1268"/>
      <c r="L56" s="1268"/>
      <c r="M56" s="1268"/>
      <c r="N56" s="1268"/>
      <c r="AN56" s="1266"/>
      <c r="AO56" s="1266"/>
      <c r="AP56" s="1266"/>
      <c r="AQ56" s="1266"/>
      <c r="AR56" s="1266"/>
      <c r="AS56" s="1266"/>
      <c r="AT56" s="1266"/>
      <c r="AU56" s="1266"/>
      <c r="AV56" s="1266"/>
      <c r="AW56" s="1266"/>
      <c r="AX56" s="1266"/>
      <c r="AY56" s="1266"/>
      <c r="AZ56" s="1266"/>
      <c r="BA56" s="1266"/>
      <c r="BB56" s="1269"/>
      <c r="BC56" s="1269"/>
      <c r="BD56" s="1269"/>
      <c r="BE56" s="1269"/>
      <c r="BF56" s="1269"/>
      <c r="BG56" s="1269"/>
      <c r="BH56" s="1269"/>
      <c r="BI56" s="1269"/>
      <c r="BJ56" s="1269"/>
      <c r="BK56" s="1269"/>
      <c r="BL56" s="1269"/>
      <c r="BM56" s="1269"/>
      <c r="BN56" s="1269"/>
      <c r="BO56" s="1269"/>
      <c r="BP56" s="1267"/>
      <c r="BQ56" s="1267"/>
      <c r="BR56" s="1267"/>
      <c r="BS56" s="1267"/>
      <c r="BT56" s="1267"/>
      <c r="BU56" s="1267"/>
      <c r="BV56" s="1267"/>
      <c r="BW56" s="1267"/>
      <c r="BX56" s="1267"/>
      <c r="BY56" s="1267"/>
      <c r="BZ56" s="1267"/>
      <c r="CA56" s="1267"/>
      <c r="CB56" s="1267"/>
      <c r="CC56" s="1267"/>
      <c r="CD56" s="1267"/>
      <c r="CE56" s="1267"/>
      <c r="CF56" s="1267"/>
      <c r="CG56" s="1267"/>
      <c r="CH56" s="1267"/>
      <c r="CI56" s="1267"/>
      <c r="CJ56" s="1267"/>
      <c r="CK56" s="1267"/>
      <c r="CL56" s="1267"/>
      <c r="CM56" s="1267"/>
      <c r="CN56" s="1267"/>
      <c r="CO56" s="1267"/>
      <c r="CP56" s="1267"/>
      <c r="CQ56" s="1267"/>
      <c r="CR56" s="1267"/>
      <c r="CS56" s="1267"/>
      <c r="CT56" s="1267"/>
      <c r="CU56" s="1267"/>
      <c r="CV56" s="1267"/>
      <c r="CW56" s="1267"/>
      <c r="CX56" s="1267"/>
      <c r="CY56" s="1267"/>
      <c r="CZ56" s="1267"/>
      <c r="DA56" s="1267"/>
      <c r="DB56" s="1267"/>
      <c r="DC56" s="1267"/>
    </row>
    <row r="57" spans="1:109" s="380" customFormat="1" ht="13" x14ac:dyDescent="0.2">
      <c r="B57" s="384"/>
      <c r="G57" s="1262"/>
      <c r="H57" s="1262"/>
      <c r="I57" s="1271"/>
      <c r="J57" s="1271"/>
      <c r="K57" s="1268"/>
      <c r="L57" s="1268"/>
      <c r="M57" s="1268"/>
      <c r="N57" s="1268"/>
      <c r="AM57" s="366"/>
      <c r="AN57" s="1266"/>
      <c r="AO57" s="1266"/>
      <c r="AP57" s="1266"/>
      <c r="AQ57" s="1266"/>
      <c r="AR57" s="1266"/>
      <c r="AS57" s="1266"/>
      <c r="AT57" s="1266"/>
      <c r="AU57" s="1266"/>
      <c r="AV57" s="1266"/>
      <c r="AW57" s="1266"/>
      <c r="AX57" s="1266"/>
      <c r="AY57" s="1266"/>
      <c r="AZ57" s="1266"/>
      <c r="BA57" s="1266"/>
      <c r="BB57" s="1269" t="s">
        <v>574</v>
      </c>
      <c r="BC57" s="1269"/>
      <c r="BD57" s="1269"/>
      <c r="BE57" s="1269"/>
      <c r="BF57" s="1269"/>
      <c r="BG57" s="1269"/>
      <c r="BH57" s="1269"/>
      <c r="BI57" s="1269"/>
      <c r="BJ57" s="1269"/>
      <c r="BK57" s="1269"/>
      <c r="BL57" s="1269"/>
      <c r="BM57" s="1269"/>
      <c r="BN57" s="1269"/>
      <c r="BO57" s="1269"/>
      <c r="BP57" s="1267">
        <v>62</v>
      </c>
      <c r="BQ57" s="1267"/>
      <c r="BR57" s="1267"/>
      <c r="BS57" s="1267"/>
      <c r="BT57" s="1267"/>
      <c r="BU57" s="1267"/>
      <c r="BV57" s="1267"/>
      <c r="BW57" s="1267"/>
      <c r="BX57" s="1267">
        <v>62.9</v>
      </c>
      <c r="BY57" s="1267"/>
      <c r="BZ57" s="1267"/>
      <c r="CA57" s="1267"/>
      <c r="CB57" s="1267"/>
      <c r="CC57" s="1267"/>
      <c r="CD57" s="1267"/>
      <c r="CE57" s="1267"/>
      <c r="CF57" s="1267">
        <v>63.3</v>
      </c>
      <c r="CG57" s="1267"/>
      <c r="CH57" s="1267"/>
      <c r="CI57" s="1267"/>
      <c r="CJ57" s="1267"/>
      <c r="CK57" s="1267"/>
      <c r="CL57" s="1267"/>
      <c r="CM57" s="1267"/>
      <c r="CN57" s="1267">
        <v>64.400000000000006</v>
      </c>
      <c r="CO57" s="1267"/>
      <c r="CP57" s="1267"/>
      <c r="CQ57" s="1267"/>
      <c r="CR57" s="1267"/>
      <c r="CS57" s="1267"/>
      <c r="CT57" s="1267"/>
      <c r="CU57" s="1267"/>
      <c r="CV57" s="1267">
        <v>65.2</v>
      </c>
      <c r="CW57" s="1267"/>
      <c r="CX57" s="1267"/>
      <c r="CY57" s="1267"/>
      <c r="CZ57" s="1267"/>
      <c r="DA57" s="1267"/>
      <c r="DB57" s="1267"/>
      <c r="DC57" s="1267"/>
      <c r="DD57" s="385"/>
      <c r="DE57" s="384"/>
    </row>
    <row r="58" spans="1:109" s="380" customFormat="1" ht="13" x14ac:dyDescent="0.2">
      <c r="A58" s="366"/>
      <c r="B58" s="384"/>
      <c r="G58" s="1262"/>
      <c r="H58" s="1262"/>
      <c r="I58" s="1271"/>
      <c r="J58" s="1271"/>
      <c r="K58" s="1268"/>
      <c r="L58" s="1268"/>
      <c r="M58" s="1268"/>
      <c r="N58" s="1268"/>
      <c r="AM58" s="366"/>
      <c r="AN58" s="1266"/>
      <c r="AO58" s="1266"/>
      <c r="AP58" s="1266"/>
      <c r="AQ58" s="1266"/>
      <c r="AR58" s="1266"/>
      <c r="AS58" s="1266"/>
      <c r="AT58" s="1266"/>
      <c r="AU58" s="1266"/>
      <c r="AV58" s="1266"/>
      <c r="AW58" s="1266"/>
      <c r="AX58" s="1266"/>
      <c r="AY58" s="1266"/>
      <c r="AZ58" s="1266"/>
      <c r="BA58" s="1266"/>
      <c r="BB58" s="1269"/>
      <c r="BC58" s="1269"/>
      <c r="BD58" s="1269"/>
      <c r="BE58" s="1269"/>
      <c r="BF58" s="1269"/>
      <c r="BG58" s="1269"/>
      <c r="BH58" s="1269"/>
      <c r="BI58" s="1269"/>
      <c r="BJ58" s="1269"/>
      <c r="BK58" s="1269"/>
      <c r="BL58" s="1269"/>
      <c r="BM58" s="1269"/>
      <c r="BN58" s="1269"/>
      <c r="BO58" s="1269"/>
      <c r="BP58" s="1267"/>
      <c r="BQ58" s="1267"/>
      <c r="BR58" s="1267"/>
      <c r="BS58" s="1267"/>
      <c r="BT58" s="1267"/>
      <c r="BU58" s="1267"/>
      <c r="BV58" s="1267"/>
      <c r="BW58" s="1267"/>
      <c r="BX58" s="1267"/>
      <c r="BY58" s="1267"/>
      <c r="BZ58" s="1267"/>
      <c r="CA58" s="1267"/>
      <c r="CB58" s="1267"/>
      <c r="CC58" s="1267"/>
      <c r="CD58" s="1267"/>
      <c r="CE58" s="1267"/>
      <c r="CF58" s="1267"/>
      <c r="CG58" s="1267"/>
      <c r="CH58" s="1267"/>
      <c r="CI58" s="1267"/>
      <c r="CJ58" s="1267"/>
      <c r="CK58" s="1267"/>
      <c r="CL58" s="1267"/>
      <c r="CM58" s="1267"/>
      <c r="CN58" s="1267"/>
      <c r="CO58" s="1267"/>
      <c r="CP58" s="1267"/>
      <c r="CQ58" s="1267"/>
      <c r="CR58" s="1267"/>
      <c r="CS58" s="1267"/>
      <c r="CT58" s="1267"/>
      <c r="CU58" s="1267"/>
      <c r="CV58" s="1267"/>
      <c r="CW58" s="1267"/>
      <c r="CX58" s="1267"/>
      <c r="CY58" s="1267"/>
      <c r="CZ58" s="1267"/>
      <c r="DA58" s="1267"/>
      <c r="DB58" s="1267"/>
      <c r="DC58" s="1267"/>
      <c r="DD58" s="385"/>
      <c r="DE58" s="384"/>
    </row>
    <row r="59" spans="1:109" s="380" customFormat="1" ht="13"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5" x14ac:dyDescent="0.2">
      <c r="B63" s="391" t="s">
        <v>576</v>
      </c>
    </row>
    <row r="64" spans="1:109" ht="13" x14ac:dyDescent="0.2">
      <c r="B64" s="372"/>
      <c r="G64" s="379"/>
      <c r="I64" s="392"/>
      <c r="J64" s="392"/>
      <c r="K64" s="392"/>
      <c r="L64" s="392"/>
      <c r="M64" s="392"/>
      <c r="N64" s="393"/>
      <c r="AM64" s="379"/>
      <c r="AN64" s="379" t="s">
        <v>569</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 x14ac:dyDescent="0.2">
      <c r="B65" s="372"/>
      <c r="AN65" s="1253" t="s">
        <v>577</v>
      </c>
      <c r="AO65" s="1254"/>
      <c r="AP65" s="1254"/>
      <c r="AQ65" s="1254"/>
      <c r="AR65" s="1254"/>
      <c r="AS65" s="1254"/>
      <c r="AT65" s="1254"/>
      <c r="AU65" s="1254"/>
      <c r="AV65" s="1254"/>
      <c r="AW65" s="1254"/>
      <c r="AX65" s="1254"/>
      <c r="AY65" s="1254"/>
      <c r="AZ65" s="1254"/>
      <c r="BA65" s="1254"/>
      <c r="BB65" s="1254"/>
      <c r="BC65" s="1254"/>
      <c r="BD65" s="1254"/>
      <c r="BE65" s="1254"/>
      <c r="BF65" s="1254"/>
      <c r="BG65" s="1254"/>
      <c r="BH65" s="1254"/>
      <c r="BI65" s="1254"/>
      <c r="BJ65" s="1254"/>
      <c r="BK65" s="1254"/>
      <c r="BL65" s="1254"/>
      <c r="BM65" s="1254"/>
      <c r="BN65" s="1254"/>
      <c r="BO65" s="1254"/>
      <c r="BP65" s="1254"/>
      <c r="BQ65" s="1254"/>
      <c r="BR65" s="1254"/>
      <c r="BS65" s="1254"/>
      <c r="BT65" s="1254"/>
      <c r="BU65" s="1254"/>
      <c r="BV65" s="1254"/>
      <c r="BW65" s="1254"/>
      <c r="BX65" s="1254"/>
      <c r="BY65" s="1254"/>
      <c r="BZ65" s="1254"/>
      <c r="CA65" s="1254"/>
      <c r="CB65" s="1254"/>
      <c r="CC65" s="1254"/>
      <c r="CD65" s="1254"/>
      <c r="CE65" s="1254"/>
      <c r="CF65" s="1254"/>
      <c r="CG65" s="1254"/>
      <c r="CH65" s="1254"/>
      <c r="CI65" s="1254"/>
      <c r="CJ65" s="1254"/>
      <c r="CK65" s="1254"/>
      <c r="CL65" s="1254"/>
      <c r="CM65" s="1254"/>
      <c r="CN65" s="1254"/>
      <c r="CO65" s="1254"/>
      <c r="CP65" s="1254"/>
      <c r="CQ65" s="1254"/>
      <c r="CR65" s="1254"/>
      <c r="CS65" s="1254"/>
      <c r="CT65" s="1254"/>
      <c r="CU65" s="1254"/>
      <c r="CV65" s="1254"/>
      <c r="CW65" s="1254"/>
      <c r="CX65" s="1254"/>
      <c r="CY65" s="1254"/>
      <c r="CZ65" s="1254"/>
      <c r="DA65" s="1254"/>
      <c r="DB65" s="1254"/>
      <c r="DC65" s="1255"/>
    </row>
    <row r="66" spans="2:107" ht="13" x14ac:dyDescent="0.2">
      <c r="B66" s="372"/>
      <c r="AN66" s="1256"/>
      <c r="AO66" s="1257"/>
      <c r="AP66" s="1257"/>
      <c r="AQ66" s="1257"/>
      <c r="AR66" s="1257"/>
      <c r="AS66" s="1257"/>
      <c r="AT66" s="1257"/>
      <c r="AU66" s="1257"/>
      <c r="AV66" s="1257"/>
      <c r="AW66" s="1257"/>
      <c r="AX66" s="1257"/>
      <c r="AY66" s="1257"/>
      <c r="AZ66" s="1257"/>
      <c r="BA66" s="1257"/>
      <c r="BB66" s="1257"/>
      <c r="BC66" s="1257"/>
      <c r="BD66" s="1257"/>
      <c r="BE66" s="1257"/>
      <c r="BF66" s="1257"/>
      <c r="BG66" s="1257"/>
      <c r="BH66" s="1257"/>
      <c r="BI66" s="1257"/>
      <c r="BJ66" s="1257"/>
      <c r="BK66" s="1257"/>
      <c r="BL66" s="1257"/>
      <c r="BM66" s="1257"/>
      <c r="BN66" s="1257"/>
      <c r="BO66" s="1257"/>
      <c r="BP66" s="1257"/>
      <c r="BQ66" s="1257"/>
      <c r="BR66" s="1257"/>
      <c r="BS66" s="1257"/>
      <c r="BT66" s="1257"/>
      <c r="BU66" s="1257"/>
      <c r="BV66" s="1257"/>
      <c r="BW66" s="1257"/>
      <c r="BX66" s="1257"/>
      <c r="BY66" s="1257"/>
      <c r="BZ66" s="1257"/>
      <c r="CA66" s="1257"/>
      <c r="CB66" s="1257"/>
      <c r="CC66" s="1257"/>
      <c r="CD66" s="1257"/>
      <c r="CE66" s="1257"/>
      <c r="CF66" s="1257"/>
      <c r="CG66" s="1257"/>
      <c r="CH66" s="1257"/>
      <c r="CI66" s="1257"/>
      <c r="CJ66" s="1257"/>
      <c r="CK66" s="1257"/>
      <c r="CL66" s="1257"/>
      <c r="CM66" s="1257"/>
      <c r="CN66" s="1257"/>
      <c r="CO66" s="1257"/>
      <c r="CP66" s="1257"/>
      <c r="CQ66" s="1257"/>
      <c r="CR66" s="1257"/>
      <c r="CS66" s="1257"/>
      <c r="CT66" s="1257"/>
      <c r="CU66" s="1257"/>
      <c r="CV66" s="1257"/>
      <c r="CW66" s="1257"/>
      <c r="CX66" s="1257"/>
      <c r="CY66" s="1257"/>
      <c r="CZ66" s="1257"/>
      <c r="DA66" s="1257"/>
      <c r="DB66" s="1257"/>
      <c r="DC66" s="1258"/>
    </row>
    <row r="67" spans="2:107" ht="13" x14ac:dyDescent="0.2">
      <c r="B67" s="372"/>
      <c r="AN67" s="1256"/>
      <c r="AO67" s="1257"/>
      <c r="AP67" s="1257"/>
      <c r="AQ67" s="1257"/>
      <c r="AR67" s="1257"/>
      <c r="AS67" s="1257"/>
      <c r="AT67" s="1257"/>
      <c r="AU67" s="1257"/>
      <c r="AV67" s="1257"/>
      <c r="AW67" s="1257"/>
      <c r="AX67" s="1257"/>
      <c r="AY67" s="1257"/>
      <c r="AZ67" s="1257"/>
      <c r="BA67" s="1257"/>
      <c r="BB67" s="1257"/>
      <c r="BC67" s="1257"/>
      <c r="BD67" s="1257"/>
      <c r="BE67" s="1257"/>
      <c r="BF67" s="1257"/>
      <c r="BG67" s="1257"/>
      <c r="BH67" s="1257"/>
      <c r="BI67" s="1257"/>
      <c r="BJ67" s="1257"/>
      <c r="BK67" s="1257"/>
      <c r="BL67" s="1257"/>
      <c r="BM67" s="1257"/>
      <c r="BN67" s="1257"/>
      <c r="BO67" s="1257"/>
      <c r="BP67" s="1257"/>
      <c r="BQ67" s="1257"/>
      <c r="BR67" s="1257"/>
      <c r="BS67" s="1257"/>
      <c r="BT67" s="1257"/>
      <c r="BU67" s="1257"/>
      <c r="BV67" s="1257"/>
      <c r="BW67" s="1257"/>
      <c r="BX67" s="1257"/>
      <c r="BY67" s="1257"/>
      <c r="BZ67" s="1257"/>
      <c r="CA67" s="1257"/>
      <c r="CB67" s="1257"/>
      <c r="CC67" s="1257"/>
      <c r="CD67" s="1257"/>
      <c r="CE67" s="1257"/>
      <c r="CF67" s="1257"/>
      <c r="CG67" s="1257"/>
      <c r="CH67" s="1257"/>
      <c r="CI67" s="1257"/>
      <c r="CJ67" s="1257"/>
      <c r="CK67" s="1257"/>
      <c r="CL67" s="1257"/>
      <c r="CM67" s="1257"/>
      <c r="CN67" s="1257"/>
      <c r="CO67" s="1257"/>
      <c r="CP67" s="1257"/>
      <c r="CQ67" s="1257"/>
      <c r="CR67" s="1257"/>
      <c r="CS67" s="1257"/>
      <c r="CT67" s="1257"/>
      <c r="CU67" s="1257"/>
      <c r="CV67" s="1257"/>
      <c r="CW67" s="1257"/>
      <c r="CX67" s="1257"/>
      <c r="CY67" s="1257"/>
      <c r="CZ67" s="1257"/>
      <c r="DA67" s="1257"/>
      <c r="DB67" s="1257"/>
      <c r="DC67" s="1258"/>
    </row>
    <row r="68" spans="2:107" ht="13" x14ac:dyDescent="0.2">
      <c r="B68" s="372"/>
      <c r="AN68" s="1256"/>
      <c r="AO68" s="1257"/>
      <c r="AP68" s="1257"/>
      <c r="AQ68" s="1257"/>
      <c r="AR68" s="1257"/>
      <c r="AS68" s="1257"/>
      <c r="AT68" s="1257"/>
      <c r="AU68" s="1257"/>
      <c r="AV68" s="1257"/>
      <c r="AW68" s="1257"/>
      <c r="AX68" s="1257"/>
      <c r="AY68" s="1257"/>
      <c r="AZ68" s="1257"/>
      <c r="BA68" s="1257"/>
      <c r="BB68" s="1257"/>
      <c r="BC68" s="1257"/>
      <c r="BD68" s="1257"/>
      <c r="BE68" s="1257"/>
      <c r="BF68" s="1257"/>
      <c r="BG68" s="1257"/>
      <c r="BH68" s="1257"/>
      <c r="BI68" s="1257"/>
      <c r="BJ68" s="1257"/>
      <c r="BK68" s="1257"/>
      <c r="BL68" s="1257"/>
      <c r="BM68" s="1257"/>
      <c r="BN68" s="1257"/>
      <c r="BO68" s="1257"/>
      <c r="BP68" s="1257"/>
      <c r="BQ68" s="1257"/>
      <c r="BR68" s="1257"/>
      <c r="BS68" s="1257"/>
      <c r="BT68" s="1257"/>
      <c r="BU68" s="1257"/>
      <c r="BV68" s="1257"/>
      <c r="BW68" s="1257"/>
      <c r="BX68" s="1257"/>
      <c r="BY68" s="1257"/>
      <c r="BZ68" s="1257"/>
      <c r="CA68" s="1257"/>
      <c r="CB68" s="1257"/>
      <c r="CC68" s="1257"/>
      <c r="CD68" s="1257"/>
      <c r="CE68" s="1257"/>
      <c r="CF68" s="1257"/>
      <c r="CG68" s="1257"/>
      <c r="CH68" s="1257"/>
      <c r="CI68" s="1257"/>
      <c r="CJ68" s="1257"/>
      <c r="CK68" s="1257"/>
      <c r="CL68" s="1257"/>
      <c r="CM68" s="1257"/>
      <c r="CN68" s="1257"/>
      <c r="CO68" s="1257"/>
      <c r="CP68" s="1257"/>
      <c r="CQ68" s="1257"/>
      <c r="CR68" s="1257"/>
      <c r="CS68" s="1257"/>
      <c r="CT68" s="1257"/>
      <c r="CU68" s="1257"/>
      <c r="CV68" s="1257"/>
      <c r="CW68" s="1257"/>
      <c r="CX68" s="1257"/>
      <c r="CY68" s="1257"/>
      <c r="CZ68" s="1257"/>
      <c r="DA68" s="1257"/>
      <c r="DB68" s="1257"/>
      <c r="DC68" s="1258"/>
    </row>
    <row r="69" spans="2:107" ht="13" x14ac:dyDescent="0.2">
      <c r="B69" s="372"/>
      <c r="AN69" s="1259"/>
      <c r="AO69" s="1260"/>
      <c r="AP69" s="1260"/>
      <c r="AQ69" s="1260"/>
      <c r="AR69" s="1260"/>
      <c r="AS69" s="1260"/>
      <c r="AT69" s="1260"/>
      <c r="AU69" s="1260"/>
      <c r="AV69" s="1260"/>
      <c r="AW69" s="1260"/>
      <c r="AX69" s="1260"/>
      <c r="AY69" s="1260"/>
      <c r="AZ69" s="1260"/>
      <c r="BA69" s="1260"/>
      <c r="BB69" s="1260"/>
      <c r="BC69" s="1260"/>
      <c r="BD69" s="1260"/>
      <c r="BE69" s="1260"/>
      <c r="BF69" s="1260"/>
      <c r="BG69" s="1260"/>
      <c r="BH69" s="1260"/>
      <c r="BI69" s="1260"/>
      <c r="BJ69" s="1260"/>
      <c r="BK69" s="1260"/>
      <c r="BL69" s="1260"/>
      <c r="BM69" s="1260"/>
      <c r="BN69" s="1260"/>
      <c r="BO69" s="1260"/>
      <c r="BP69" s="1260"/>
      <c r="BQ69" s="1260"/>
      <c r="BR69" s="1260"/>
      <c r="BS69" s="1260"/>
      <c r="BT69" s="1260"/>
      <c r="BU69" s="1260"/>
      <c r="BV69" s="1260"/>
      <c r="BW69" s="1260"/>
      <c r="BX69" s="1260"/>
      <c r="BY69" s="1260"/>
      <c r="BZ69" s="1260"/>
      <c r="CA69" s="1260"/>
      <c r="CB69" s="1260"/>
      <c r="CC69" s="1260"/>
      <c r="CD69" s="1260"/>
      <c r="CE69" s="1260"/>
      <c r="CF69" s="1260"/>
      <c r="CG69" s="1260"/>
      <c r="CH69" s="1260"/>
      <c r="CI69" s="1260"/>
      <c r="CJ69" s="1260"/>
      <c r="CK69" s="1260"/>
      <c r="CL69" s="1260"/>
      <c r="CM69" s="1260"/>
      <c r="CN69" s="1260"/>
      <c r="CO69" s="1260"/>
      <c r="CP69" s="1260"/>
      <c r="CQ69" s="1260"/>
      <c r="CR69" s="1260"/>
      <c r="CS69" s="1260"/>
      <c r="CT69" s="1260"/>
      <c r="CU69" s="1260"/>
      <c r="CV69" s="1260"/>
      <c r="CW69" s="1260"/>
      <c r="CX69" s="1260"/>
      <c r="CY69" s="1260"/>
      <c r="CZ69" s="1260"/>
      <c r="DA69" s="1260"/>
      <c r="DB69" s="1260"/>
      <c r="DC69" s="1261"/>
    </row>
    <row r="70" spans="2:107" ht="13"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 x14ac:dyDescent="0.2">
      <c r="B71" s="372"/>
      <c r="G71" s="397"/>
      <c r="I71" s="398"/>
      <c r="J71" s="395"/>
      <c r="K71" s="395"/>
      <c r="L71" s="396"/>
      <c r="M71" s="395"/>
      <c r="N71" s="396"/>
      <c r="AM71" s="397"/>
      <c r="AN71" s="366" t="s">
        <v>571</v>
      </c>
    </row>
    <row r="72" spans="2:107" ht="13" x14ac:dyDescent="0.2">
      <c r="B72" s="372"/>
      <c r="G72" s="1262"/>
      <c r="H72" s="1262"/>
      <c r="I72" s="1262"/>
      <c r="J72" s="1262"/>
      <c r="K72" s="382"/>
      <c r="L72" s="382"/>
      <c r="M72" s="383"/>
      <c r="N72" s="383"/>
      <c r="AN72" s="1263"/>
      <c r="AO72" s="1264"/>
      <c r="AP72" s="1264"/>
      <c r="AQ72" s="1264"/>
      <c r="AR72" s="1264"/>
      <c r="AS72" s="1264"/>
      <c r="AT72" s="1264"/>
      <c r="AU72" s="1264"/>
      <c r="AV72" s="1264"/>
      <c r="AW72" s="1264"/>
      <c r="AX72" s="1264"/>
      <c r="AY72" s="1264"/>
      <c r="AZ72" s="1264"/>
      <c r="BA72" s="1264"/>
      <c r="BB72" s="1264"/>
      <c r="BC72" s="1264"/>
      <c r="BD72" s="1264"/>
      <c r="BE72" s="1264"/>
      <c r="BF72" s="1264"/>
      <c r="BG72" s="1264"/>
      <c r="BH72" s="1264"/>
      <c r="BI72" s="1264"/>
      <c r="BJ72" s="1264"/>
      <c r="BK72" s="1264"/>
      <c r="BL72" s="1264"/>
      <c r="BM72" s="1264"/>
      <c r="BN72" s="1264"/>
      <c r="BO72" s="1265"/>
      <c r="BP72" s="1266" t="s">
        <v>527</v>
      </c>
      <c r="BQ72" s="1266"/>
      <c r="BR72" s="1266"/>
      <c r="BS72" s="1266"/>
      <c r="BT72" s="1266"/>
      <c r="BU72" s="1266"/>
      <c r="BV72" s="1266"/>
      <c r="BW72" s="1266"/>
      <c r="BX72" s="1266" t="s">
        <v>528</v>
      </c>
      <c r="BY72" s="1266"/>
      <c r="BZ72" s="1266"/>
      <c r="CA72" s="1266"/>
      <c r="CB72" s="1266"/>
      <c r="CC72" s="1266"/>
      <c r="CD72" s="1266"/>
      <c r="CE72" s="1266"/>
      <c r="CF72" s="1266" t="s">
        <v>529</v>
      </c>
      <c r="CG72" s="1266"/>
      <c r="CH72" s="1266"/>
      <c r="CI72" s="1266"/>
      <c r="CJ72" s="1266"/>
      <c r="CK72" s="1266"/>
      <c r="CL72" s="1266"/>
      <c r="CM72" s="1266"/>
      <c r="CN72" s="1266" t="s">
        <v>530</v>
      </c>
      <c r="CO72" s="1266"/>
      <c r="CP72" s="1266"/>
      <c r="CQ72" s="1266"/>
      <c r="CR72" s="1266"/>
      <c r="CS72" s="1266"/>
      <c r="CT72" s="1266"/>
      <c r="CU72" s="1266"/>
      <c r="CV72" s="1266" t="s">
        <v>531</v>
      </c>
      <c r="CW72" s="1266"/>
      <c r="CX72" s="1266"/>
      <c r="CY72" s="1266"/>
      <c r="CZ72" s="1266"/>
      <c r="DA72" s="1266"/>
      <c r="DB72" s="1266"/>
      <c r="DC72" s="1266"/>
    </row>
    <row r="73" spans="2:107" ht="13" x14ac:dyDescent="0.2">
      <c r="B73" s="372"/>
      <c r="G73" s="1272"/>
      <c r="H73" s="1272"/>
      <c r="I73" s="1272"/>
      <c r="J73" s="1272"/>
      <c r="K73" s="1273"/>
      <c r="L73" s="1273"/>
      <c r="M73" s="1273"/>
      <c r="N73" s="1273"/>
      <c r="AM73" s="381"/>
      <c r="AN73" s="1269" t="s">
        <v>572</v>
      </c>
      <c r="AO73" s="1269"/>
      <c r="AP73" s="1269"/>
      <c r="AQ73" s="1269"/>
      <c r="AR73" s="1269"/>
      <c r="AS73" s="1269"/>
      <c r="AT73" s="1269"/>
      <c r="AU73" s="1269"/>
      <c r="AV73" s="1269"/>
      <c r="AW73" s="1269"/>
      <c r="AX73" s="1269"/>
      <c r="AY73" s="1269"/>
      <c r="AZ73" s="1269"/>
      <c r="BA73" s="1269"/>
      <c r="BB73" s="1269" t="s">
        <v>573</v>
      </c>
      <c r="BC73" s="1269"/>
      <c r="BD73" s="1269"/>
      <c r="BE73" s="1269"/>
      <c r="BF73" s="1269"/>
      <c r="BG73" s="1269"/>
      <c r="BH73" s="1269"/>
      <c r="BI73" s="1269"/>
      <c r="BJ73" s="1269"/>
      <c r="BK73" s="1269"/>
      <c r="BL73" s="1269"/>
      <c r="BM73" s="1269"/>
      <c r="BN73" s="1269"/>
      <c r="BO73" s="1269"/>
      <c r="BP73" s="1267">
        <v>13.1</v>
      </c>
      <c r="BQ73" s="1267"/>
      <c r="BR73" s="1267"/>
      <c r="BS73" s="1267"/>
      <c r="BT73" s="1267"/>
      <c r="BU73" s="1267"/>
      <c r="BV73" s="1267"/>
      <c r="BW73" s="1267"/>
      <c r="BX73" s="1267">
        <v>6.7</v>
      </c>
      <c r="BY73" s="1267"/>
      <c r="BZ73" s="1267"/>
      <c r="CA73" s="1267"/>
      <c r="CB73" s="1267"/>
      <c r="CC73" s="1267"/>
      <c r="CD73" s="1267"/>
      <c r="CE73" s="1267"/>
      <c r="CF73" s="1267"/>
      <c r="CG73" s="1267"/>
      <c r="CH73" s="1267"/>
      <c r="CI73" s="1267"/>
      <c r="CJ73" s="1267"/>
      <c r="CK73" s="1267"/>
      <c r="CL73" s="1267"/>
      <c r="CM73" s="1267"/>
      <c r="CN73" s="1267"/>
      <c r="CO73" s="1267"/>
      <c r="CP73" s="1267"/>
      <c r="CQ73" s="1267"/>
      <c r="CR73" s="1267"/>
      <c r="CS73" s="1267"/>
      <c r="CT73" s="1267"/>
      <c r="CU73" s="1267"/>
      <c r="CV73" s="1267">
        <v>6.7</v>
      </c>
      <c r="CW73" s="1267"/>
      <c r="CX73" s="1267"/>
      <c r="CY73" s="1267"/>
      <c r="CZ73" s="1267"/>
      <c r="DA73" s="1267"/>
      <c r="DB73" s="1267"/>
      <c r="DC73" s="1267"/>
    </row>
    <row r="74" spans="2:107" ht="13" x14ac:dyDescent="0.2">
      <c r="B74" s="372"/>
      <c r="G74" s="1272"/>
      <c r="H74" s="1272"/>
      <c r="I74" s="1272"/>
      <c r="J74" s="1272"/>
      <c r="K74" s="1273"/>
      <c r="L74" s="1273"/>
      <c r="M74" s="1273"/>
      <c r="N74" s="1273"/>
      <c r="AM74" s="381"/>
      <c r="AN74" s="1269"/>
      <c r="AO74" s="1269"/>
      <c r="AP74" s="1269"/>
      <c r="AQ74" s="1269"/>
      <c r="AR74" s="1269"/>
      <c r="AS74" s="1269"/>
      <c r="AT74" s="1269"/>
      <c r="AU74" s="1269"/>
      <c r="AV74" s="1269"/>
      <c r="AW74" s="1269"/>
      <c r="AX74" s="1269"/>
      <c r="AY74" s="1269"/>
      <c r="AZ74" s="1269"/>
      <c r="BA74" s="1269"/>
      <c r="BB74" s="1269"/>
      <c r="BC74" s="1269"/>
      <c r="BD74" s="1269"/>
      <c r="BE74" s="1269"/>
      <c r="BF74" s="1269"/>
      <c r="BG74" s="1269"/>
      <c r="BH74" s="1269"/>
      <c r="BI74" s="1269"/>
      <c r="BJ74" s="1269"/>
      <c r="BK74" s="1269"/>
      <c r="BL74" s="1269"/>
      <c r="BM74" s="1269"/>
      <c r="BN74" s="1269"/>
      <c r="BO74" s="1269"/>
      <c r="BP74" s="1267"/>
      <c r="BQ74" s="1267"/>
      <c r="BR74" s="1267"/>
      <c r="BS74" s="1267"/>
      <c r="BT74" s="1267"/>
      <c r="BU74" s="1267"/>
      <c r="BV74" s="1267"/>
      <c r="BW74" s="1267"/>
      <c r="BX74" s="1267"/>
      <c r="BY74" s="1267"/>
      <c r="BZ74" s="1267"/>
      <c r="CA74" s="1267"/>
      <c r="CB74" s="1267"/>
      <c r="CC74" s="1267"/>
      <c r="CD74" s="1267"/>
      <c r="CE74" s="1267"/>
      <c r="CF74" s="1267"/>
      <c r="CG74" s="1267"/>
      <c r="CH74" s="1267"/>
      <c r="CI74" s="1267"/>
      <c r="CJ74" s="1267"/>
      <c r="CK74" s="1267"/>
      <c r="CL74" s="1267"/>
      <c r="CM74" s="1267"/>
      <c r="CN74" s="1267"/>
      <c r="CO74" s="1267"/>
      <c r="CP74" s="1267"/>
      <c r="CQ74" s="1267"/>
      <c r="CR74" s="1267"/>
      <c r="CS74" s="1267"/>
      <c r="CT74" s="1267"/>
      <c r="CU74" s="1267"/>
      <c r="CV74" s="1267"/>
      <c r="CW74" s="1267"/>
      <c r="CX74" s="1267"/>
      <c r="CY74" s="1267"/>
      <c r="CZ74" s="1267"/>
      <c r="DA74" s="1267"/>
      <c r="DB74" s="1267"/>
      <c r="DC74" s="1267"/>
    </row>
    <row r="75" spans="2:107" ht="13" x14ac:dyDescent="0.2">
      <c r="B75" s="372"/>
      <c r="G75" s="1272"/>
      <c r="H75" s="1272"/>
      <c r="I75" s="1262"/>
      <c r="J75" s="1262"/>
      <c r="K75" s="1268"/>
      <c r="L75" s="1268"/>
      <c r="M75" s="1268"/>
      <c r="N75" s="1268"/>
      <c r="AM75" s="381"/>
      <c r="AN75" s="1269"/>
      <c r="AO75" s="1269"/>
      <c r="AP75" s="1269"/>
      <c r="AQ75" s="1269"/>
      <c r="AR75" s="1269"/>
      <c r="AS75" s="1269"/>
      <c r="AT75" s="1269"/>
      <c r="AU75" s="1269"/>
      <c r="AV75" s="1269"/>
      <c r="AW75" s="1269"/>
      <c r="AX75" s="1269"/>
      <c r="AY75" s="1269"/>
      <c r="AZ75" s="1269"/>
      <c r="BA75" s="1269"/>
      <c r="BB75" s="1269" t="s">
        <v>578</v>
      </c>
      <c r="BC75" s="1269"/>
      <c r="BD75" s="1269"/>
      <c r="BE75" s="1269"/>
      <c r="BF75" s="1269"/>
      <c r="BG75" s="1269"/>
      <c r="BH75" s="1269"/>
      <c r="BI75" s="1269"/>
      <c r="BJ75" s="1269"/>
      <c r="BK75" s="1269"/>
      <c r="BL75" s="1269"/>
      <c r="BM75" s="1269"/>
      <c r="BN75" s="1269"/>
      <c r="BO75" s="1269"/>
      <c r="BP75" s="1267">
        <v>7</v>
      </c>
      <c r="BQ75" s="1267"/>
      <c r="BR75" s="1267"/>
      <c r="BS75" s="1267"/>
      <c r="BT75" s="1267"/>
      <c r="BU75" s="1267"/>
      <c r="BV75" s="1267"/>
      <c r="BW75" s="1267"/>
      <c r="BX75" s="1267">
        <v>7.4</v>
      </c>
      <c r="BY75" s="1267"/>
      <c r="BZ75" s="1267"/>
      <c r="CA75" s="1267"/>
      <c r="CB75" s="1267"/>
      <c r="CC75" s="1267"/>
      <c r="CD75" s="1267"/>
      <c r="CE75" s="1267"/>
      <c r="CF75" s="1267">
        <v>6.8</v>
      </c>
      <c r="CG75" s="1267"/>
      <c r="CH75" s="1267"/>
      <c r="CI75" s="1267"/>
      <c r="CJ75" s="1267"/>
      <c r="CK75" s="1267"/>
      <c r="CL75" s="1267"/>
      <c r="CM75" s="1267"/>
      <c r="CN75" s="1267">
        <v>7.5</v>
      </c>
      <c r="CO75" s="1267"/>
      <c r="CP75" s="1267"/>
      <c r="CQ75" s="1267"/>
      <c r="CR75" s="1267"/>
      <c r="CS75" s="1267"/>
      <c r="CT75" s="1267"/>
      <c r="CU75" s="1267"/>
      <c r="CV75" s="1267">
        <v>7.6</v>
      </c>
      <c r="CW75" s="1267"/>
      <c r="CX75" s="1267"/>
      <c r="CY75" s="1267"/>
      <c r="CZ75" s="1267"/>
      <c r="DA75" s="1267"/>
      <c r="DB75" s="1267"/>
      <c r="DC75" s="1267"/>
    </row>
    <row r="76" spans="2:107" ht="13" x14ac:dyDescent="0.2">
      <c r="B76" s="372"/>
      <c r="G76" s="1272"/>
      <c r="H76" s="1272"/>
      <c r="I76" s="1262"/>
      <c r="J76" s="1262"/>
      <c r="K76" s="1268"/>
      <c r="L76" s="1268"/>
      <c r="M76" s="1268"/>
      <c r="N76" s="1268"/>
      <c r="AM76" s="381"/>
      <c r="AN76" s="1269"/>
      <c r="AO76" s="1269"/>
      <c r="AP76" s="1269"/>
      <c r="AQ76" s="1269"/>
      <c r="AR76" s="1269"/>
      <c r="AS76" s="1269"/>
      <c r="AT76" s="1269"/>
      <c r="AU76" s="1269"/>
      <c r="AV76" s="1269"/>
      <c r="AW76" s="1269"/>
      <c r="AX76" s="1269"/>
      <c r="AY76" s="1269"/>
      <c r="AZ76" s="1269"/>
      <c r="BA76" s="1269"/>
      <c r="BB76" s="1269"/>
      <c r="BC76" s="1269"/>
      <c r="BD76" s="1269"/>
      <c r="BE76" s="1269"/>
      <c r="BF76" s="1269"/>
      <c r="BG76" s="1269"/>
      <c r="BH76" s="1269"/>
      <c r="BI76" s="1269"/>
      <c r="BJ76" s="1269"/>
      <c r="BK76" s="1269"/>
      <c r="BL76" s="1269"/>
      <c r="BM76" s="1269"/>
      <c r="BN76" s="1269"/>
      <c r="BO76" s="1269"/>
      <c r="BP76" s="1267"/>
      <c r="BQ76" s="1267"/>
      <c r="BR76" s="1267"/>
      <c r="BS76" s="1267"/>
      <c r="BT76" s="1267"/>
      <c r="BU76" s="1267"/>
      <c r="BV76" s="1267"/>
      <c r="BW76" s="1267"/>
      <c r="BX76" s="1267"/>
      <c r="BY76" s="1267"/>
      <c r="BZ76" s="1267"/>
      <c r="CA76" s="1267"/>
      <c r="CB76" s="1267"/>
      <c r="CC76" s="1267"/>
      <c r="CD76" s="1267"/>
      <c r="CE76" s="1267"/>
      <c r="CF76" s="1267"/>
      <c r="CG76" s="1267"/>
      <c r="CH76" s="1267"/>
      <c r="CI76" s="1267"/>
      <c r="CJ76" s="1267"/>
      <c r="CK76" s="1267"/>
      <c r="CL76" s="1267"/>
      <c r="CM76" s="1267"/>
      <c r="CN76" s="1267"/>
      <c r="CO76" s="1267"/>
      <c r="CP76" s="1267"/>
      <c r="CQ76" s="1267"/>
      <c r="CR76" s="1267"/>
      <c r="CS76" s="1267"/>
      <c r="CT76" s="1267"/>
      <c r="CU76" s="1267"/>
      <c r="CV76" s="1267"/>
      <c r="CW76" s="1267"/>
      <c r="CX76" s="1267"/>
      <c r="CY76" s="1267"/>
      <c r="CZ76" s="1267"/>
      <c r="DA76" s="1267"/>
      <c r="DB76" s="1267"/>
      <c r="DC76" s="1267"/>
    </row>
    <row r="77" spans="2:107" ht="13" x14ac:dyDescent="0.2">
      <c r="B77" s="372"/>
      <c r="G77" s="1262"/>
      <c r="H77" s="1262"/>
      <c r="I77" s="1262"/>
      <c r="J77" s="1262"/>
      <c r="K77" s="1273"/>
      <c r="L77" s="1273"/>
      <c r="M77" s="1273"/>
      <c r="N77" s="1273"/>
      <c r="AN77" s="1266" t="s">
        <v>575</v>
      </c>
      <c r="AO77" s="1266"/>
      <c r="AP77" s="1266"/>
      <c r="AQ77" s="1266"/>
      <c r="AR77" s="1266"/>
      <c r="AS77" s="1266"/>
      <c r="AT77" s="1266"/>
      <c r="AU77" s="1266"/>
      <c r="AV77" s="1266"/>
      <c r="AW77" s="1266"/>
      <c r="AX77" s="1266"/>
      <c r="AY77" s="1266"/>
      <c r="AZ77" s="1266"/>
      <c r="BA77" s="1266"/>
      <c r="BB77" s="1269" t="s">
        <v>573</v>
      </c>
      <c r="BC77" s="1269"/>
      <c r="BD77" s="1269"/>
      <c r="BE77" s="1269"/>
      <c r="BF77" s="1269"/>
      <c r="BG77" s="1269"/>
      <c r="BH77" s="1269"/>
      <c r="BI77" s="1269"/>
      <c r="BJ77" s="1269"/>
      <c r="BK77" s="1269"/>
      <c r="BL77" s="1269"/>
      <c r="BM77" s="1269"/>
      <c r="BN77" s="1269"/>
      <c r="BO77" s="1269"/>
      <c r="BP77" s="1267">
        <v>13.7</v>
      </c>
      <c r="BQ77" s="1267"/>
      <c r="BR77" s="1267"/>
      <c r="BS77" s="1267"/>
      <c r="BT77" s="1267"/>
      <c r="BU77" s="1267"/>
      <c r="BV77" s="1267"/>
      <c r="BW77" s="1267"/>
      <c r="BX77" s="1267">
        <v>6.9</v>
      </c>
      <c r="BY77" s="1267"/>
      <c r="BZ77" s="1267"/>
      <c r="CA77" s="1267"/>
      <c r="CB77" s="1267"/>
      <c r="CC77" s="1267"/>
      <c r="CD77" s="1267"/>
      <c r="CE77" s="1267"/>
      <c r="CF77" s="1267">
        <v>0</v>
      </c>
      <c r="CG77" s="1267"/>
      <c r="CH77" s="1267"/>
      <c r="CI77" s="1267"/>
      <c r="CJ77" s="1267"/>
      <c r="CK77" s="1267"/>
      <c r="CL77" s="1267"/>
      <c r="CM77" s="1267"/>
      <c r="CN77" s="1267">
        <v>0</v>
      </c>
      <c r="CO77" s="1267"/>
      <c r="CP77" s="1267"/>
      <c r="CQ77" s="1267"/>
      <c r="CR77" s="1267"/>
      <c r="CS77" s="1267"/>
      <c r="CT77" s="1267"/>
      <c r="CU77" s="1267"/>
      <c r="CV77" s="1267">
        <v>0</v>
      </c>
      <c r="CW77" s="1267"/>
      <c r="CX77" s="1267"/>
      <c r="CY77" s="1267"/>
      <c r="CZ77" s="1267"/>
      <c r="DA77" s="1267"/>
      <c r="DB77" s="1267"/>
      <c r="DC77" s="1267"/>
    </row>
    <row r="78" spans="2:107" ht="13" x14ac:dyDescent="0.2">
      <c r="B78" s="372"/>
      <c r="G78" s="1262"/>
      <c r="H78" s="1262"/>
      <c r="I78" s="1262"/>
      <c r="J78" s="1262"/>
      <c r="K78" s="1273"/>
      <c r="L78" s="1273"/>
      <c r="M78" s="1273"/>
      <c r="N78" s="1273"/>
      <c r="AN78" s="1266"/>
      <c r="AO78" s="1266"/>
      <c r="AP78" s="1266"/>
      <c r="AQ78" s="1266"/>
      <c r="AR78" s="1266"/>
      <c r="AS78" s="1266"/>
      <c r="AT78" s="1266"/>
      <c r="AU78" s="1266"/>
      <c r="AV78" s="1266"/>
      <c r="AW78" s="1266"/>
      <c r="AX78" s="1266"/>
      <c r="AY78" s="1266"/>
      <c r="AZ78" s="1266"/>
      <c r="BA78" s="1266"/>
      <c r="BB78" s="1269"/>
      <c r="BC78" s="1269"/>
      <c r="BD78" s="1269"/>
      <c r="BE78" s="1269"/>
      <c r="BF78" s="1269"/>
      <c r="BG78" s="1269"/>
      <c r="BH78" s="1269"/>
      <c r="BI78" s="1269"/>
      <c r="BJ78" s="1269"/>
      <c r="BK78" s="1269"/>
      <c r="BL78" s="1269"/>
      <c r="BM78" s="1269"/>
      <c r="BN78" s="1269"/>
      <c r="BO78" s="1269"/>
      <c r="BP78" s="1267"/>
      <c r="BQ78" s="1267"/>
      <c r="BR78" s="1267"/>
      <c r="BS78" s="1267"/>
      <c r="BT78" s="1267"/>
      <c r="BU78" s="1267"/>
      <c r="BV78" s="1267"/>
      <c r="BW78" s="1267"/>
      <c r="BX78" s="1267"/>
      <c r="BY78" s="1267"/>
      <c r="BZ78" s="1267"/>
      <c r="CA78" s="1267"/>
      <c r="CB78" s="1267"/>
      <c r="CC78" s="1267"/>
      <c r="CD78" s="1267"/>
      <c r="CE78" s="1267"/>
      <c r="CF78" s="1267"/>
      <c r="CG78" s="1267"/>
      <c r="CH78" s="1267"/>
      <c r="CI78" s="1267"/>
      <c r="CJ78" s="1267"/>
      <c r="CK78" s="1267"/>
      <c r="CL78" s="1267"/>
      <c r="CM78" s="1267"/>
      <c r="CN78" s="1267"/>
      <c r="CO78" s="1267"/>
      <c r="CP78" s="1267"/>
      <c r="CQ78" s="1267"/>
      <c r="CR78" s="1267"/>
      <c r="CS78" s="1267"/>
      <c r="CT78" s="1267"/>
      <c r="CU78" s="1267"/>
      <c r="CV78" s="1267"/>
      <c r="CW78" s="1267"/>
      <c r="CX78" s="1267"/>
      <c r="CY78" s="1267"/>
      <c r="CZ78" s="1267"/>
      <c r="DA78" s="1267"/>
      <c r="DB78" s="1267"/>
      <c r="DC78" s="1267"/>
    </row>
    <row r="79" spans="2:107" ht="13" x14ac:dyDescent="0.2">
      <c r="B79" s="372"/>
      <c r="G79" s="1262"/>
      <c r="H79" s="1262"/>
      <c r="I79" s="1271"/>
      <c r="J79" s="1271"/>
      <c r="K79" s="1274"/>
      <c r="L79" s="1274"/>
      <c r="M79" s="1274"/>
      <c r="N79" s="1274"/>
      <c r="AN79" s="1266"/>
      <c r="AO79" s="1266"/>
      <c r="AP79" s="1266"/>
      <c r="AQ79" s="1266"/>
      <c r="AR79" s="1266"/>
      <c r="AS79" s="1266"/>
      <c r="AT79" s="1266"/>
      <c r="AU79" s="1266"/>
      <c r="AV79" s="1266"/>
      <c r="AW79" s="1266"/>
      <c r="AX79" s="1266"/>
      <c r="AY79" s="1266"/>
      <c r="AZ79" s="1266"/>
      <c r="BA79" s="1266"/>
      <c r="BB79" s="1269" t="s">
        <v>578</v>
      </c>
      <c r="BC79" s="1269"/>
      <c r="BD79" s="1269"/>
      <c r="BE79" s="1269"/>
      <c r="BF79" s="1269"/>
      <c r="BG79" s="1269"/>
      <c r="BH79" s="1269"/>
      <c r="BI79" s="1269"/>
      <c r="BJ79" s="1269"/>
      <c r="BK79" s="1269"/>
      <c r="BL79" s="1269"/>
      <c r="BM79" s="1269"/>
      <c r="BN79" s="1269"/>
      <c r="BO79" s="1269"/>
      <c r="BP79" s="1267">
        <v>7.9</v>
      </c>
      <c r="BQ79" s="1267"/>
      <c r="BR79" s="1267"/>
      <c r="BS79" s="1267"/>
      <c r="BT79" s="1267"/>
      <c r="BU79" s="1267"/>
      <c r="BV79" s="1267"/>
      <c r="BW79" s="1267"/>
      <c r="BX79" s="1267">
        <v>8</v>
      </c>
      <c r="BY79" s="1267"/>
      <c r="BZ79" s="1267"/>
      <c r="CA79" s="1267"/>
      <c r="CB79" s="1267"/>
      <c r="CC79" s="1267"/>
      <c r="CD79" s="1267"/>
      <c r="CE79" s="1267"/>
      <c r="CF79" s="1267">
        <v>8</v>
      </c>
      <c r="CG79" s="1267"/>
      <c r="CH79" s="1267"/>
      <c r="CI79" s="1267"/>
      <c r="CJ79" s="1267"/>
      <c r="CK79" s="1267"/>
      <c r="CL79" s="1267"/>
      <c r="CM79" s="1267"/>
      <c r="CN79" s="1267">
        <v>8.1</v>
      </c>
      <c r="CO79" s="1267"/>
      <c r="CP79" s="1267"/>
      <c r="CQ79" s="1267"/>
      <c r="CR79" s="1267"/>
      <c r="CS79" s="1267"/>
      <c r="CT79" s="1267"/>
      <c r="CU79" s="1267"/>
      <c r="CV79" s="1267">
        <v>8.1</v>
      </c>
      <c r="CW79" s="1267"/>
      <c r="CX79" s="1267"/>
      <c r="CY79" s="1267"/>
      <c r="CZ79" s="1267"/>
      <c r="DA79" s="1267"/>
      <c r="DB79" s="1267"/>
      <c r="DC79" s="1267"/>
    </row>
    <row r="80" spans="2:107" ht="13" x14ac:dyDescent="0.2">
      <c r="B80" s="372"/>
      <c r="G80" s="1262"/>
      <c r="H80" s="1262"/>
      <c r="I80" s="1271"/>
      <c r="J80" s="1271"/>
      <c r="K80" s="1274"/>
      <c r="L80" s="1274"/>
      <c r="M80" s="1274"/>
      <c r="N80" s="1274"/>
      <c r="AN80" s="1266"/>
      <c r="AO80" s="1266"/>
      <c r="AP80" s="1266"/>
      <c r="AQ80" s="1266"/>
      <c r="AR80" s="1266"/>
      <c r="AS80" s="1266"/>
      <c r="AT80" s="1266"/>
      <c r="AU80" s="1266"/>
      <c r="AV80" s="1266"/>
      <c r="AW80" s="1266"/>
      <c r="AX80" s="1266"/>
      <c r="AY80" s="1266"/>
      <c r="AZ80" s="1266"/>
      <c r="BA80" s="1266"/>
      <c r="BB80" s="1269"/>
      <c r="BC80" s="1269"/>
      <c r="BD80" s="1269"/>
      <c r="BE80" s="1269"/>
      <c r="BF80" s="1269"/>
      <c r="BG80" s="1269"/>
      <c r="BH80" s="1269"/>
      <c r="BI80" s="1269"/>
      <c r="BJ80" s="1269"/>
      <c r="BK80" s="1269"/>
      <c r="BL80" s="1269"/>
      <c r="BM80" s="1269"/>
      <c r="BN80" s="1269"/>
      <c r="BO80" s="1269"/>
      <c r="BP80" s="1267"/>
      <c r="BQ80" s="1267"/>
      <c r="BR80" s="1267"/>
      <c r="BS80" s="1267"/>
      <c r="BT80" s="1267"/>
      <c r="BU80" s="1267"/>
      <c r="BV80" s="1267"/>
      <c r="BW80" s="1267"/>
      <c r="BX80" s="1267"/>
      <c r="BY80" s="1267"/>
      <c r="BZ80" s="1267"/>
      <c r="CA80" s="1267"/>
      <c r="CB80" s="1267"/>
      <c r="CC80" s="1267"/>
      <c r="CD80" s="1267"/>
      <c r="CE80" s="1267"/>
      <c r="CF80" s="1267"/>
      <c r="CG80" s="1267"/>
      <c r="CH80" s="1267"/>
      <c r="CI80" s="1267"/>
      <c r="CJ80" s="1267"/>
      <c r="CK80" s="1267"/>
      <c r="CL80" s="1267"/>
      <c r="CM80" s="1267"/>
      <c r="CN80" s="1267"/>
      <c r="CO80" s="1267"/>
      <c r="CP80" s="1267"/>
      <c r="CQ80" s="1267"/>
      <c r="CR80" s="1267"/>
      <c r="CS80" s="1267"/>
      <c r="CT80" s="1267"/>
      <c r="CU80" s="1267"/>
      <c r="CV80" s="1267"/>
      <c r="CW80" s="1267"/>
      <c r="CX80" s="1267"/>
      <c r="CY80" s="1267"/>
      <c r="CZ80" s="1267"/>
      <c r="DA80" s="1267"/>
      <c r="DB80" s="1267"/>
      <c r="DC80" s="1267"/>
    </row>
    <row r="81" spans="2:109" ht="13" x14ac:dyDescent="0.2">
      <c r="B81" s="372"/>
    </row>
    <row r="82" spans="2:109" ht="16.5"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 x14ac:dyDescent="0.2">
      <c r="DD84" s="366"/>
      <c r="DE84" s="366"/>
    </row>
    <row r="85" spans="2:109" ht="13" x14ac:dyDescent="0.2">
      <c r="DD85" s="366"/>
      <c r="DE85" s="366"/>
    </row>
  </sheetData>
  <sheetProtection algorithmName="SHA-512" hashValue="Y8RsXtJrS6JFStDubh7LFJ2y4IuNTSOC+QSfvVbtPrar11zIWuAsAJ6yx5ngN+sihLh2xIjlpJ4QZzYYUE/m/w==" saltValue="fYKwBbxTaVe1jD4vN8YPp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62698-2BE1-468F-9210-A1C81AF05682}">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 x14ac:dyDescent="0.2">
      <c r="S2" s="247"/>
      <c r="AH2" s="247"/>
    </row>
    <row r="3" spans="1: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 x14ac:dyDescent="0.2"/>
    <row r="5" spans="1:34" ht="13" x14ac:dyDescent="0.2"/>
    <row r="6" spans="1:34" ht="13" x14ac:dyDescent="0.2"/>
    <row r="7" spans="1:34" ht="13" x14ac:dyDescent="0.2"/>
    <row r="8" spans="1:34" ht="13" x14ac:dyDescent="0.2"/>
    <row r="9" spans="1:34" ht="13" x14ac:dyDescent="0.2">
      <c r="AH9" s="247"/>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477</v>
      </c>
    </row>
  </sheetData>
  <sheetProtection algorithmName="SHA-512" hashValue="IuxoU/hrPpLa8cCUTC2ArnDNa2U1bV0ZO8YrqiEcgWUV2EMjYWgnrhAuzBbVHaP7x8CYqpKysaO23hfuWjgOOg==" saltValue="BHOjRis6RPYQQCZniF697A==" spinCount="100000" sheet="1" objects="1" scenarios="1"/>
  <dataConsolidate link="1"/>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CF671-320B-4592-85B9-5989589AC94D}">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 x14ac:dyDescent="0.2">
      <c r="S2" s="247"/>
      <c r="AH2" s="247"/>
    </row>
    <row r="3" spans="2: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 x14ac:dyDescent="0.2"/>
    <row r="5" spans="2:34" ht="13" x14ac:dyDescent="0.2"/>
    <row r="6" spans="2:34" ht="13" x14ac:dyDescent="0.2"/>
    <row r="7" spans="2:34" ht="13" x14ac:dyDescent="0.2"/>
    <row r="8" spans="2:34" ht="13" x14ac:dyDescent="0.2"/>
    <row r="9" spans="2:34" ht="13" x14ac:dyDescent="0.2">
      <c r="AH9" s="247"/>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c r="AG59" s="247"/>
      <c r="AH59" s="247"/>
    </row>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477</v>
      </c>
    </row>
  </sheetData>
  <sheetProtection algorithmName="SHA-512" hashValue="4dWbKMAH6vNkq2mSP0ULtYIQWojM9fNQDr3trcegOC/9z0c9X+Yr4a+px0XyIaI1Ryabb1iRljyc/8fySxcZvw==" saltValue="8m2q8RempZlLQBW2AArgCg==" spinCount="100000" sheet="1" objects="1" scenarios="1"/>
  <dataConsolidate link="1"/>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2" customWidth="1"/>
    <col min="2" max="8" width="13.36328125" style="132" customWidth="1"/>
    <col min="9" max="16384" width="11.08984375" style="132"/>
  </cols>
  <sheetData>
    <row r="1" spans="1:8" x14ac:dyDescent="0.2">
      <c r="A1" s="126"/>
      <c r="B1" s="127"/>
      <c r="C1" s="128"/>
      <c r="D1" s="129"/>
      <c r="E1" s="130"/>
      <c r="F1" s="130"/>
      <c r="G1" s="130"/>
      <c r="H1" s="131"/>
    </row>
    <row r="2" spans="1:8" x14ac:dyDescent="0.2">
      <c r="A2" s="133"/>
      <c r="B2" s="134"/>
      <c r="C2" s="135"/>
      <c r="D2" s="136" t="s">
        <v>50</v>
      </c>
      <c r="E2" s="137"/>
      <c r="F2" s="138" t="s">
        <v>526</v>
      </c>
      <c r="G2" s="139"/>
      <c r="H2" s="140"/>
    </row>
    <row r="3" spans="1:8" x14ac:dyDescent="0.2">
      <c r="A3" s="136" t="s">
        <v>519</v>
      </c>
      <c r="B3" s="141"/>
      <c r="C3" s="142"/>
      <c r="D3" s="143">
        <v>146339</v>
      </c>
      <c r="E3" s="144"/>
      <c r="F3" s="145">
        <v>117234</v>
      </c>
      <c r="G3" s="146"/>
      <c r="H3" s="147"/>
    </row>
    <row r="4" spans="1:8" x14ac:dyDescent="0.2">
      <c r="A4" s="148"/>
      <c r="B4" s="149"/>
      <c r="C4" s="150"/>
      <c r="D4" s="151">
        <v>12426</v>
      </c>
      <c r="E4" s="152"/>
      <c r="F4" s="153">
        <v>59796</v>
      </c>
      <c r="G4" s="154"/>
      <c r="H4" s="155"/>
    </row>
    <row r="5" spans="1:8" x14ac:dyDescent="0.2">
      <c r="A5" s="136" t="s">
        <v>521</v>
      </c>
      <c r="B5" s="141"/>
      <c r="C5" s="142"/>
      <c r="D5" s="143">
        <v>33018</v>
      </c>
      <c r="E5" s="144"/>
      <c r="F5" s="145">
        <v>97758</v>
      </c>
      <c r="G5" s="146"/>
      <c r="H5" s="147"/>
    </row>
    <row r="6" spans="1:8" x14ac:dyDescent="0.2">
      <c r="A6" s="148"/>
      <c r="B6" s="149"/>
      <c r="C6" s="150"/>
      <c r="D6" s="151">
        <v>14857</v>
      </c>
      <c r="E6" s="152"/>
      <c r="F6" s="153">
        <v>45946</v>
      </c>
      <c r="G6" s="154"/>
      <c r="H6" s="155"/>
    </row>
    <row r="7" spans="1:8" x14ac:dyDescent="0.2">
      <c r="A7" s="136" t="s">
        <v>522</v>
      </c>
      <c r="B7" s="141"/>
      <c r="C7" s="142"/>
      <c r="D7" s="143">
        <v>32892</v>
      </c>
      <c r="E7" s="144"/>
      <c r="F7" s="145">
        <v>91338</v>
      </c>
      <c r="G7" s="146"/>
      <c r="H7" s="147"/>
    </row>
    <row r="8" spans="1:8" x14ac:dyDescent="0.2">
      <c r="A8" s="148"/>
      <c r="B8" s="149"/>
      <c r="C8" s="150"/>
      <c r="D8" s="151">
        <v>13456</v>
      </c>
      <c r="E8" s="152"/>
      <c r="F8" s="153">
        <v>43989</v>
      </c>
      <c r="G8" s="154"/>
      <c r="H8" s="155"/>
    </row>
    <row r="9" spans="1:8" x14ac:dyDescent="0.2">
      <c r="A9" s="136" t="s">
        <v>523</v>
      </c>
      <c r="B9" s="141"/>
      <c r="C9" s="142"/>
      <c r="D9" s="143">
        <v>45360</v>
      </c>
      <c r="E9" s="144"/>
      <c r="F9" s="145">
        <v>103975</v>
      </c>
      <c r="G9" s="146"/>
      <c r="H9" s="147"/>
    </row>
    <row r="10" spans="1:8" x14ac:dyDescent="0.2">
      <c r="A10" s="148"/>
      <c r="B10" s="149"/>
      <c r="C10" s="150"/>
      <c r="D10" s="151">
        <v>36846</v>
      </c>
      <c r="E10" s="152"/>
      <c r="F10" s="153">
        <v>52698</v>
      </c>
      <c r="G10" s="154"/>
      <c r="H10" s="155"/>
    </row>
    <row r="11" spans="1:8" x14ac:dyDescent="0.2">
      <c r="A11" s="136" t="s">
        <v>524</v>
      </c>
      <c r="B11" s="141"/>
      <c r="C11" s="142"/>
      <c r="D11" s="143">
        <v>39114</v>
      </c>
      <c r="E11" s="144"/>
      <c r="F11" s="145">
        <v>112678</v>
      </c>
      <c r="G11" s="146"/>
      <c r="H11" s="147"/>
    </row>
    <row r="12" spans="1:8" x14ac:dyDescent="0.2">
      <c r="A12" s="148"/>
      <c r="B12" s="149"/>
      <c r="C12" s="156"/>
      <c r="D12" s="151">
        <v>21085</v>
      </c>
      <c r="E12" s="152"/>
      <c r="F12" s="153">
        <v>55165</v>
      </c>
      <c r="G12" s="154"/>
      <c r="H12" s="155"/>
    </row>
    <row r="13" spans="1:8" x14ac:dyDescent="0.2">
      <c r="A13" s="136"/>
      <c r="B13" s="141"/>
      <c r="C13" s="157"/>
      <c r="D13" s="158">
        <v>59345</v>
      </c>
      <c r="E13" s="159"/>
      <c r="F13" s="160">
        <v>104597</v>
      </c>
      <c r="G13" s="161"/>
      <c r="H13" s="147"/>
    </row>
    <row r="14" spans="1:8" x14ac:dyDescent="0.2">
      <c r="A14" s="148"/>
      <c r="B14" s="149"/>
      <c r="C14" s="150"/>
      <c r="D14" s="151">
        <v>19734</v>
      </c>
      <c r="E14" s="152"/>
      <c r="F14" s="153">
        <v>51519</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9.74</v>
      </c>
      <c r="C19" s="162">
        <f>ROUND(VALUE(SUBSTITUTE(実質収支比率等に係る経年分析!G$48,"▲","-")),2)</f>
        <v>8.92</v>
      </c>
      <c r="D19" s="162">
        <f>ROUND(VALUE(SUBSTITUTE(実質収支比率等に係る経年分析!H$48,"▲","-")),2)</f>
        <v>8.81</v>
      </c>
      <c r="E19" s="162">
        <f>ROUND(VALUE(SUBSTITUTE(実質収支比率等に係る経年分析!I$48,"▲","-")),2)</f>
        <v>4.99</v>
      </c>
      <c r="F19" s="162">
        <f>ROUND(VALUE(SUBSTITUTE(実質収支比率等に係る経年分析!J$48,"▲","-")),2)</f>
        <v>4.68</v>
      </c>
    </row>
    <row r="20" spans="1:11" x14ac:dyDescent="0.2">
      <c r="A20" s="162" t="s">
        <v>53</v>
      </c>
      <c r="B20" s="162">
        <f>ROUND(VALUE(SUBSTITUTE(実質収支比率等に係る経年分析!F$47,"▲","-")),2)</f>
        <v>30.12</v>
      </c>
      <c r="C20" s="162">
        <f>ROUND(VALUE(SUBSTITUTE(実質収支比率等に係る経年分析!G$47,"▲","-")),2)</f>
        <v>32.799999999999997</v>
      </c>
      <c r="D20" s="162">
        <f>ROUND(VALUE(SUBSTITUTE(実質収支比率等に係る経年分析!H$47,"▲","-")),2)</f>
        <v>33.01</v>
      </c>
      <c r="E20" s="162">
        <f>ROUND(VALUE(SUBSTITUTE(実質収支比率等に係る経年分析!I$47,"▲","-")),2)</f>
        <v>29.42</v>
      </c>
      <c r="F20" s="162">
        <f>ROUND(VALUE(SUBSTITUTE(実質収支比率等に係る経年分析!J$47,"▲","-")),2)</f>
        <v>18.3</v>
      </c>
    </row>
    <row r="21" spans="1:11" x14ac:dyDescent="0.2">
      <c r="A21" s="162" t="s">
        <v>54</v>
      </c>
      <c r="B21" s="162">
        <f>IF(ISNUMBER(VALUE(SUBSTITUTE(実質収支比率等に係る経年分析!F$49,"▲","-"))),ROUND(VALUE(SUBSTITUTE(実質収支比率等に係る経年分析!F$49,"▲","-")),2),NA())</f>
        <v>-2.04</v>
      </c>
      <c r="C21" s="162">
        <f>IF(ISNUMBER(VALUE(SUBSTITUTE(実質収支比率等に係る経年分析!G$49,"▲","-"))),ROUND(VALUE(SUBSTITUTE(実質収支比率等に係る経年分析!G$49,"▲","-")),2),NA())</f>
        <v>-0.48</v>
      </c>
      <c r="D21" s="162">
        <f>IF(ISNUMBER(VALUE(SUBSTITUTE(実質収支比率等に係る経年分析!H$49,"▲","-"))),ROUND(VALUE(SUBSTITUTE(実質収支比率等に係る経年分析!H$49,"▲","-")),2),NA())</f>
        <v>-7.83</v>
      </c>
      <c r="E21" s="162">
        <f>IF(ISNUMBER(VALUE(SUBSTITUTE(実質収支比率等に係る経年分析!I$49,"▲","-"))),ROUND(VALUE(SUBSTITUTE(実質収支比率等に係る経年分析!I$49,"▲","-")),2),NA())</f>
        <v>-14.59</v>
      </c>
      <c r="F21" s="162">
        <f>IF(ISNUMBER(VALUE(SUBSTITUTE(実質収支比率等に係る経年分析!J$49,"▲","-"))),ROUND(VALUE(SUBSTITUTE(実質収支比率等に係る経年分析!J$49,"▲","-")),2),NA())</f>
        <v>-14.75</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0.66</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0.36</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2.75</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str">
        <f>IF(連結実質赤字比率に係る赤字・黒字の構成分析!C$41="",NA(),連結実質赤字比率に係る赤字・黒字の構成分析!C$41)</f>
        <v>松島町介護サービス事業特別会計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x14ac:dyDescent="0.2">
      <c r="A30" s="163" t="str">
        <f>IF(連結実質赤字比率に係る赤字・黒字の構成分析!C$40="",NA(),連結実質赤字比率に係る赤字・黒字の構成分析!C$40)</f>
        <v>松島町後期高齢者医療特別会計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0.01</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0.05</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0.04</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0.02</v>
      </c>
    </row>
    <row r="31" spans="1:11" x14ac:dyDescent="0.2">
      <c r="A31" s="163" t="str">
        <f>IF(連結実質赤字比率に係る赤字・黒字の構成分析!C$39="",NA(),連結実質赤字比率に係る赤字・黒字の構成分析!C$39)</f>
        <v>松島町観瀾亭等特別会計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0.19</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0.21</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0.28999999999999998</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0.36</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0.24</v>
      </c>
    </row>
    <row r="32" spans="1:11" x14ac:dyDescent="0.2">
      <c r="A32" s="163" t="str">
        <f>IF(連結実質赤字比率に係る赤字・黒字の構成分析!C$38="",NA(),連結実質赤字比率に係る赤字・黒字の構成分析!C$38)</f>
        <v>松島町国民健康保険特別会計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1.02</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1.51</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1.1599999999999999</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0.06</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0.41</v>
      </c>
    </row>
    <row r="33" spans="1:16" x14ac:dyDescent="0.2">
      <c r="A33" s="163" t="str">
        <f>IF(連結実質赤字比率に係る赤字・黒字の構成分析!C$37="",NA(),連結実質赤字比率に係る赤字・黒字の構成分析!C$37)</f>
        <v>松島町介護保険特別会計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1.29</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2.69</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2.5</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1.86</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1.37</v>
      </c>
    </row>
    <row r="34" spans="1:16" x14ac:dyDescent="0.2">
      <c r="A34" s="163" t="str">
        <f>IF(連結実質赤字比率に係る赤字・黒字の構成分析!C$36="",NA(),連結実質赤字比率に係る赤字・黒字の構成分析!C$36)</f>
        <v>松島町下水道事業会計</v>
      </c>
      <c r="B34" s="163" t="e">
        <f>IF(ROUND(VALUE(SUBSTITUTE(連結実質赤字比率に係る赤字・黒字の構成分析!F$36,"▲", "-")), 2) &lt; 0, ABS(ROUND(VALUE(SUBSTITUTE(連結実質赤字比率に係る赤字・黒字の構成分析!F$36,"▲", "-")), 2)), NA())</f>
        <v>#VALUE!</v>
      </c>
      <c r="C34" s="163" t="e">
        <f>IF(ROUND(VALUE(SUBSTITUTE(連結実質赤字比率に係る赤字・黒字の構成分析!F$36,"▲", "-")), 2) &gt;= 0, ABS(ROUND(VALUE(SUBSTITUTE(連結実質赤字比率に係る赤字・黒字の構成分析!F$36,"▲", "-")), 2)), NA())</f>
        <v>#VALUE!</v>
      </c>
      <c r="D34" s="163" t="e">
        <f>IF(ROUND(VALUE(SUBSTITUTE(連結実質赤字比率に係る赤字・黒字の構成分析!G$36,"▲", "-")), 2) &lt; 0, ABS(ROUND(VALUE(SUBSTITUTE(連結実質赤字比率に係る赤字・黒字の構成分析!G$36,"▲", "-")), 2)), NA())</f>
        <v>#VALUE!</v>
      </c>
      <c r="E34" s="163" t="e">
        <f>IF(ROUND(VALUE(SUBSTITUTE(連結実質赤字比率に係る赤字・黒字の構成分析!G$36,"▲", "-")), 2) &gt;= 0, ABS(ROUND(VALUE(SUBSTITUTE(連結実質赤字比率に係る赤字・黒字の構成分析!G$36,"▲", "-")), 2)), NA())</f>
        <v>#VALUE!</v>
      </c>
      <c r="F34" s="163" t="e">
        <f>IF(ROUND(VALUE(SUBSTITUTE(連結実質赤字比率に係る赤字・黒字の構成分析!H$36,"▲", "-")), 2) &lt; 0, ABS(ROUND(VALUE(SUBSTITUTE(連結実質赤字比率に係る赤字・黒字の構成分析!H$36,"▲", "-")), 2)), NA())</f>
        <v>#VALUE!</v>
      </c>
      <c r="G34" s="163" t="e">
        <f>IF(ROUND(VALUE(SUBSTITUTE(連結実質赤字比率に係る赤字・黒字の構成分析!H$36,"▲", "-")), 2) &gt;= 0, ABS(ROUND(VALUE(SUBSTITUTE(連結実質赤字比率に係る赤字・黒字の構成分析!H$36,"▲", "-")), 2)), NA())</f>
        <v>#VALUE!</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1.49</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2.2000000000000002</v>
      </c>
    </row>
    <row r="35" spans="1:16" x14ac:dyDescent="0.2">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9.74</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8.91</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8.81</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4.9800000000000004</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4.68</v>
      </c>
    </row>
    <row r="36" spans="1:16" x14ac:dyDescent="0.2">
      <c r="A36" s="163" t="str">
        <f>IF(連結実質赤字比率に係る赤字・黒字の構成分析!C$34="",NA(),連結実質赤字比率に係る赤字・黒字の構成分析!C$34)</f>
        <v>松島町水道事業会計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39.49</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37.61</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34.22</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26.71</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26.75</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491</v>
      </c>
      <c r="E42" s="164"/>
      <c r="F42" s="164"/>
      <c r="G42" s="164">
        <f>'実質公債費比率（分子）の構造'!L$52</f>
        <v>512</v>
      </c>
      <c r="H42" s="164"/>
      <c r="I42" s="164"/>
      <c r="J42" s="164">
        <f>'実質公債費比率（分子）の構造'!M$52</f>
        <v>505</v>
      </c>
      <c r="K42" s="164"/>
      <c r="L42" s="164"/>
      <c r="M42" s="164">
        <f>'実質公債費比率（分子）の構造'!N$52</f>
        <v>503</v>
      </c>
      <c r="N42" s="164"/>
      <c r="O42" s="164"/>
      <c r="P42" s="164">
        <f>'実質公債費比率（分子）の構造'!O$52</f>
        <v>434</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f>'実質公債費比率（分子）の構造'!K$50</f>
        <v>0</v>
      </c>
      <c r="C44" s="164"/>
      <c r="D44" s="164"/>
      <c r="E44" s="164">
        <f>'実質公債費比率（分子）の構造'!L$50</f>
        <v>0</v>
      </c>
      <c r="F44" s="164"/>
      <c r="G44" s="164"/>
      <c r="H44" s="164">
        <f>'実質公債費比率（分子）の構造'!M$50</f>
        <v>0</v>
      </c>
      <c r="I44" s="164"/>
      <c r="J44" s="164"/>
      <c r="K44" s="164">
        <f>'実質公債費比率（分子）の構造'!N$50</f>
        <v>0</v>
      </c>
      <c r="L44" s="164"/>
      <c r="M44" s="164"/>
      <c r="N44" s="164" t="str">
        <f>'実質公債費比率（分子）の構造'!O$50</f>
        <v>-</v>
      </c>
      <c r="O44" s="164"/>
      <c r="P44" s="164"/>
    </row>
    <row r="45" spans="1:16" x14ac:dyDescent="0.2">
      <c r="A45" s="164" t="s">
        <v>63</v>
      </c>
      <c r="B45" s="164">
        <f>'実質公債費比率（分子）の構造'!K$49</f>
        <v>8</v>
      </c>
      <c r="C45" s="164"/>
      <c r="D45" s="164"/>
      <c r="E45" s="164">
        <f>'実質公債費比率（分子）の構造'!L$49</f>
        <v>17</v>
      </c>
      <c r="F45" s="164"/>
      <c r="G45" s="164"/>
      <c r="H45" s="164">
        <f>'実質公債費比率（分子）の構造'!M$49</f>
        <v>17</v>
      </c>
      <c r="I45" s="164"/>
      <c r="J45" s="164"/>
      <c r="K45" s="164">
        <f>'実質公債費比率（分子）の構造'!N$49</f>
        <v>19</v>
      </c>
      <c r="L45" s="164"/>
      <c r="M45" s="164"/>
      <c r="N45" s="164">
        <f>'実質公債費比率（分子）の構造'!O$49</f>
        <v>18</v>
      </c>
      <c r="O45" s="164"/>
      <c r="P45" s="164"/>
    </row>
    <row r="46" spans="1:16" x14ac:dyDescent="0.2">
      <c r="A46" s="164" t="s">
        <v>64</v>
      </c>
      <c r="B46" s="164">
        <f>'実質公債費比率（分子）の構造'!K$48</f>
        <v>186</v>
      </c>
      <c r="C46" s="164"/>
      <c r="D46" s="164"/>
      <c r="E46" s="164">
        <f>'実質公債費比率（分子）の構造'!L$48</f>
        <v>244</v>
      </c>
      <c r="F46" s="164"/>
      <c r="G46" s="164"/>
      <c r="H46" s="164">
        <f>'実質公債費比率（分子）の構造'!M$48</f>
        <v>254</v>
      </c>
      <c r="I46" s="164"/>
      <c r="J46" s="164"/>
      <c r="K46" s="164">
        <f>'実質公債費比率（分子）の構造'!N$48</f>
        <v>248</v>
      </c>
      <c r="L46" s="164"/>
      <c r="M46" s="164"/>
      <c r="N46" s="164">
        <f>'実質公債費比率（分子）の構造'!O$48</f>
        <v>174</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507</v>
      </c>
      <c r="C49" s="164"/>
      <c r="D49" s="164"/>
      <c r="E49" s="164">
        <f>'実質公債費比率（分子）の構造'!L$45</f>
        <v>506</v>
      </c>
      <c r="F49" s="164"/>
      <c r="G49" s="164"/>
      <c r="H49" s="164">
        <f>'実質公債費比率（分子）の構造'!M$45</f>
        <v>533</v>
      </c>
      <c r="I49" s="164"/>
      <c r="J49" s="164"/>
      <c r="K49" s="164">
        <f>'実質公債費比率（分子）の構造'!N$45</f>
        <v>530</v>
      </c>
      <c r="L49" s="164"/>
      <c r="M49" s="164"/>
      <c r="N49" s="164">
        <f>'実質公債費比率（分子）の構造'!O$45</f>
        <v>509</v>
      </c>
      <c r="O49" s="164"/>
      <c r="P49" s="164"/>
    </row>
    <row r="50" spans="1:16" x14ac:dyDescent="0.2">
      <c r="A50" s="164" t="s">
        <v>67</v>
      </c>
      <c r="B50" s="164" t="e">
        <f>NA()</f>
        <v>#N/A</v>
      </c>
      <c r="C50" s="164">
        <f>IF(ISNUMBER('実質公債費比率（分子）の構造'!K$53),'実質公債費比率（分子）の構造'!K$53,NA())</f>
        <v>210</v>
      </c>
      <c r="D50" s="164" t="e">
        <f>NA()</f>
        <v>#N/A</v>
      </c>
      <c r="E50" s="164" t="e">
        <f>NA()</f>
        <v>#N/A</v>
      </c>
      <c r="F50" s="164">
        <f>IF(ISNUMBER('実質公債費比率（分子）の構造'!L$53),'実質公債費比率（分子）の構造'!L$53,NA())</f>
        <v>255</v>
      </c>
      <c r="G50" s="164" t="e">
        <f>NA()</f>
        <v>#N/A</v>
      </c>
      <c r="H50" s="164" t="e">
        <f>NA()</f>
        <v>#N/A</v>
      </c>
      <c r="I50" s="164">
        <f>IF(ISNUMBER('実質公債費比率（分子）の構造'!M$53),'実質公債費比率（分子）の構造'!M$53,NA())</f>
        <v>299</v>
      </c>
      <c r="J50" s="164" t="e">
        <f>NA()</f>
        <v>#N/A</v>
      </c>
      <c r="K50" s="164" t="e">
        <f>NA()</f>
        <v>#N/A</v>
      </c>
      <c r="L50" s="164">
        <f>IF(ISNUMBER('実質公債費比率（分子）の構造'!N$53),'実質公債費比率（分子）の構造'!N$53,NA())</f>
        <v>294</v>
      </c>
      <c r="M50" s="164" t="e">
        <f>NA()</f>
        <v>#N/A</v>
      </c>
      <c r="N50" s="164" t="e">
        <f>NA()</f>
        <v>#N/A</v>
      </c>
      <c r="O50" s="164">
        <f>IF(ISNUMBER('実質公債費比率（分子）の構造'!O$53),'実質公債費比率（分子）の構造'!O$53,NA())</f>
        <v>267</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5395</v>
      </c>
      <c r="E56" s="163"/>
      <c r="F56" s="163"/>
      <c r="G56" s="163">
        <f>'将来負担比率（分子）の構造'!J$52</f>
        <v>5084</v>
      </c>
      <c r="H56" s="163"/>
      <c r="I56" s="163"/>
      <c r="J56" s="163">
        <f>'将来負担比率（分子）の構造'!K$52</f>
        <v>4782</v>
      </c>
      <c r="K56" s="163"/>
      <c r="L56" s="163"/>
      <c r="M56" s="163">
        <f>'将来負担比率（分子）の構造'!L$52</f>
        <v>4755</v>
      </c>
      <c r="N56" s="163"/>
      <c r="O56" s="163"/>
      <c r="P56" s="163">
        <f>'将来負担比率（分子）の構造'!M$52</f>
        <v>4604</v>
      </c>
    </row>
    <row r="57" spans="1:16" x14ac:dyDescent="0.2">
      <c r="A57" s="163" t="s">
        <v>42</v>
      </c>
      <c r="B57" s="163"/>
      <c r="C57" s="163"/>
      <c r="D57" s="163">
        <f>'将来負担比率（分子）の構造'!I$51</f>
        <v>322</v>
      </c>
      <c r="E57" s="163"/>
      <c r="F57" s="163"/>
      <c r="G57" s="163">
        <f>'将来負担比率（分子）の構造'!J$51</f>
        <v>471</v>
      </c>
      <c r="H57" s="163"/>
      <c r="I57" s="163"/>
      <c r="J57" s="163">
        <f>'将来負担比率（分子）の構造'!K$51</f>
        <v>502</v>
      </c>
      <c r="K57" s="163"/>
      <c r="L57" s="163"/>
      <c r="M57" s="163">
        <f>'将来負担比率（分子）の構造'!L$51</f>
        <v>607</v>
      </c>
      <c r="N57" s="163"/>
      <c r="O57" s="163"/>
      <c r="P57" s="163">
        <f>'将来負担比率（分子）の構造'!M$51</f>
        <v>689</v>
      </c>
    </row>
    <row r="58" spans="1:16" x14ac:dyDescent="0.2">
      <c r="A58" s="163" t="s">
        <v>41</v>
      </c>
      <c r="B58" s="163"/>
      <c r="C58" s="163"/>
      <c r="D58" s="163">
        <f>'将来負担比率（分子）の構造'!I$50</f>
        <v>3152</v>
      </c>
      <c r="E58" s="163"/>
      <c r="F58" s="163"/>
      <c r="G58" s="163">
        <f>'将来負担比率（分子）の構造'!J$50</f>
        <v>3508</v>
      </c>
      <c r="H58" s="163"/>
      <c r="I58" s="163"/>
      <c r="J58" s="163">
        <f>'将来負担比率（分子）の構造'!K$50</f>
        <v>3572</v>
      </c>
      <c r="K58" s="163"/>
      <c r="L58" s="163"/>
      <c r="M58" s="163">
        <f>'将来負担比率（分子）の構造'!L$50</f>
        <v>3437</v>
      </c>
      <c r="N58" s="163"/>
      <c r="O58" s="163"/>
      <c r="P58" s="163">
        <f>'将来負担比率（分子）の構造'!M$50</f>
        <v>2979</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821</v>
      </c>
      <c r="C62" s="163"/>
      <c r="D62" s="163"/>
      <c r="E62" s="163">
        <f>'将来負担比率（分子）の構造'!J$45</f>
        <v>812</v>
      </c>
      <c r="F62" s="163"/>
      <c r="G62" s="163"/>
      <c r="H62" s="163">
        <f>'将来負担比率（分子）の構造'!K$45</f>
        <v>864</v>
      </c>
      <c r="I62" s="163"/>
      <c r="J62" s="163"/>
      <c r="K62" s="163">
        <f>'将来負担比率（分子）の構造'!L$45</f>
        <v>830</v>
      </c>
      <c r="L62" s="163"/>
      <c r="M62" s="163"/>
      <c r="N62" s="163">
        <f>'将来負担比率（分子）の構造'!M$45</f>
        <v>836</v>
      </c>
      <c r="O62" s="163"/>
      <c r="P62" s="163"/>
    </row>
    <row r="63" spans="1:16" x14ac:dyDescent="0.2">
      <c r="A63" s="163" t="s">
        <v>34</v>
      </c>
      <c r="B63" s="163">
        <f>'将来負担比率（分子）の構造'!I$44</f>
        <v>203</v>
      </c>
      <c r="C63" s="163"/>
      <c r="D63" s="163"/>
      <c r="E63" s="163">
        <f>'将来負担比率（分子）の構造'!J$44</f>
        <v>209</v>
      </c>
      <c r="F63" s="163"/>
      <c r="G63" s="163"/>
      <c r="H63" s="163">
        <f>'将来負担比率（分子）の構造'!K$44</f>
        <v>213</v>
      </c>
      <c r="I63" s="163"/>
      <c r="J63" s="163"/>
      <c r="K63" s="163">
        <f>'将来負担比率（分子）の構造'!L$44</f>
        <v>188</v>
      </c>
      <c r="L63" s="163"/>
      <c r="M63" s="163"/>
      <c r="N63" s="163">
        <f>'将来負担比率（分子）の構造'!M$44</f>
        <v>176</v>
      </c>
      <c r="O63" s="163"/>
      <c r="P63" s="163"/>
    </row>
    <row r="64" spans="1:16" x14ac:dyDescent="0.2">
      <c r="A64" s="163" t="s">
        <v>33</v>
      </c>
      <c r="B64" s="163">
        <f>'将来負担比率（分子）の構造'!I$43</f>
        <v>2901</v>
      </c>
      <c r="C64" s="163"/>
      <c r="D64" s="163"/>
      <c r="E64" s="163">
        <f>'将来負担比率（分子）の構造'!J$43</f>
        <v>3088</v>
      </c>
      <c r="F64" s="163"/>
      <c r="G64" s="163"/>
      <c r="H64" s="163">
        <f>'将来負担比率（分子）の構造'!K$43</f>
        <v>2758</v>
      </c>
      <c r="I64" s="163"/>
      <c r="J64" s="163"/>
      <c r="K64" s="163">
        <f>'将来負担比率（分子）の構造'!L$43</f>
        <v>2801</v>
      </c>
      <c r="L64" s="163"/>
      <c r="M64" s="163"/>
      <c r="N64" s="163">
        <f>'将来負担比率（分子）の構造'!M$43</f>
        <v>2781</v>
      </c>
      <c r="O64" s="163"/>
      <c r="P64" s="163"/>
    </row>
    <row r="65" spans="1:16" x14ac:dyDescent="0.2">
      <c r="A65" s="163" t="s">
        <v>32</v>
      </c>
      <c r="B65" s="163">
        <f>'将来負担比率（分子）の構造'!I$42</f>
        <v>2</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2">
      <c r="A66" s="163" t="s">
        <v>31</v>
      </c>
      <c r="B66" s="163">
        <f>'将来負担比率（分子）の構造'!I$41</f>
        <v>5411</v>
      </c>
      <c r="C66" s="163"/>
      <c r="D66" s="163"/>
      <c r="E66" s="163">
        <f>'将来負担比率（分子）の構造'!J$41</f>
        <v>5217</v>
      </c>
      <c r="F66" s="163"/>
      <c r="G66" s="163"/>
      <c r="H66" s="163">
        <f>'将来負担比率（分子）の構造'!K$41</f>
        <v>4921</v>
      </c>
      <c r="I66" s="163"/>
      <c r="J66" s="163"/>
      <c r="K66" s="163">
        <f>'将来負担比率（分子）の構造'!L$41</f>
        <v>4904</v>
      </c>
      <c r="L66" s="163"/>
      <c r="M66" s="163"/>
      <c r="N66" s="163">
        <f>'将来負担比率（分子）の構造'!M$41</f>
        <v>4735</v>
      </c>
      <c r="O66" s="163"/>
      <c r="P66" s="163"/>
    </row>
    <row r="67" spans="1:16" x14ac:dyDescent="0.2">
      <c r="A67" s="163" t="s">
        <v>71</v>
      </c>
      <c r="B67" s="163" t="e">
        <f>NA()</f>
        <v>#N/A</v>
      </c>
      <c r="C67" s="163">
        <f>IF(ISNUMBER('将来負担比率（分子）の構造'!I$53), IF('将来負担比率（分子）の構造'!I$53 &lt; 0, 0, '将来負担比率（分子）の構造'!I$53), NA())</f>
        <v>470</v>
      </c>
      <c r="D67" s="163" t="e">
        <f>NA()</f>
        <v>#N/A</v>
      </c>
      <c r="E67" s="163" t="e">
        <f>NA()</f>
        <v>#N/A</v>
      </c>
      <c r="F67" s="163">
        <f>IF(ISNUMBER('将来負担比率（分子）の構造'!J$53), IF('将来負担比率（分子）の構造'!J$53 &lt; 0, 0, '将来負担比率（分子）の構造'!J$53), NA())</f>
        <v>261</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256</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1387</v>
      </c>
      <c r="C72" s="167">
        <f>基金残高に係る経年分析!G55</f>
        <v>1224</v>
      </c>
      <c r="D72" s="167">
        <f>基金残高に係る経年分析!H55</f>
        <v>767</v>
      </c>
    </row>
    <row r="73" spans="1:16" x14ac:dyDescent="0.2">
      <c r="A73" s="166" t="s">
        <v>74</v>
      </c>
      <c r="B73" s="167">
        <f>基金残高に係る経年分析!F56</f>
        <v>361</v>
      </c>
      <c r="C73" s="167">
        <f>基金残高に係る経年分析!G56</f>
        <v>381</v>
      </c>
      <c r="D73" s="167">
        <f>基金残高に係る経年分析!H56</f>
        <v>401</v>
      </c>
    </row>
    <row r="74" spans="1:16" x14ac:dyDescent="0.2">
      <c r="A74" s="166" t="s">
        <v>75</v>
      </c>
      <c r="B74" s="167">
        <f>基金残高に係る経年分析!F57</f>
        <v>1018</v>
      </c>
      <c r="C74" s="167">
        <f>基金残高に係る経年分析!G57</f>
        <v>1039</v>
      </c>
      <c r="D74" s="167">
        <f>基金残高に係る経年分析!H57</f>
        <v>1101</v>
      </c>
    </row>
  </sheetData>
  <sheetProtection algorithmName="SHA-512" hashValue="KTh4duPODNo8HKx+nRoEQUfNsgBiLpYAs6+rHkknvDiukYmV5+y20gEk7mJ8h946Yt6+QmKa3ub8rw7aoYCMwQ==" saltValue="pJqHbKfOUpm1VDvgN+JRn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大竹　貴之</cp:lastModifiedBy>
  <cp:lastPrinted>2026-03-11T04:48:04Z</cp:lastPrinted>
  <dcterms:created xsi:type="dcterms:W3CDTF">2026-02-23T04:39:01Z</dcterms:created>
  <dcterms:modified xsi:type="dcterms:W3CDTF">2026-10-19T02:27:28Z</dcterms:modified>
  <cp:category/>
</cp:coreProperties>
</file>