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226.11\共有フォルダ\13_市町村課\01_課共有\50財務\00財務班共通\28_公会計\R8\14_20260917_ 【総務省財務調査課】令和６年度財政状況資料集の作成について（2回目・地方公会計関係）\04_公表\02_公表データ\"/>
    </mc:Choice>
  </mc:AlternateContent>
  <xr:revisionPtr revIDLastSave="0" documentId="13_ncr:1_{9EE6BD4B-9395-4671-B27C-3CD0EE1F338B}" xr6:coauthVersionLast="47" xr6:coauthVersionMax="47" xr10:uidLastSave="{00000000-0000-0000-0000-000000000000}"/>
  <bookViews>
    <workbookView xWindow="-28920" yWindow="-2745" windowWidth="29040" windowHeight="15720" tabRatio="85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O34" i="10"/>
  <c r="BE34" i="10"/>
  <c r="C34" i="10"/>
  <c r="C35" i="10" s="1"/>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s="1"/>
  <c r="AM35" i="10" s="1"/>
  <c r="BW34" i="10" l="1"/>
  <c r="BW35" i="10" s="1"/>
  <c r="BW36" i="10" s="1"/>
  <c r="BW37" i="10" s="1"/>
  <c r="BW38" i="10" s="1"/>
  <c r="BW39" i="10" s="1"/>
  <c r="BW40" i="10" s="1"/>
</calcChain>
</file>

<file path=xl/sharedStrings.xml><?xml version="1.0" encoding="utf-8"?>
<sst xmlns="http://schemas.openxmlformats.org/spreadsheetml/2006/main" count="1104" uniqueCount="572">
  <si>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</si>
  <si>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</si>
  <si>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</si>
  <si>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</si>
  <si>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</si>
  <si>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</si>
  <si>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</si>
  <si>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</si>
  <si>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</si>
  <si>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</si>
  <si>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</si>
  <si>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</si>
  <si>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</si>
  <si>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</si>
  <si>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</si>
  <si>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</si>
  <si>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</si>
  <si>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</si>
  <si>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</si>
  <si>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</si>
  <si>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</si>
  <si>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</si>
  <si>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</si>
  <si>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</si>
  <si>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</si>
  <si>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</si>
  <si>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</si>
  <si>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</si>
  <si>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</si>
  <si>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</si>
  <si>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</si>
  <si>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</si>
  <si>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</si>
  <si>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</si>
  <si>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</si>
  <si>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</si>
  <si>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</si>
  <si>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</si>
  <si>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</si>
  <si>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</si>
  <si>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</si>
  <si>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</si>
  <si>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</si>
  <si>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</si>
  <si>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</si>
  <si>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</si>
  <si>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</si>
  <si>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</si>
  <si>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</si>
  <si>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</si>
  <si>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</si>
  <si>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</si>
  <si>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</si>
  <si>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</si>
  <si>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</si>
  <si>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</si>
  <si>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</si>
  <si>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</si>
  <si>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</si>
  <si>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</si>
  <si>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</si>
  <si>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</si>
  <si>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</si>
  <si>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</si>
  <si>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</si>
  <si>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</si>
  <si>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</si>
  <si>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</si>
  <si>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</si>
  <si>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</si>
  <si>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</si>
  <si>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</si>
  <si>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</si>
  <si>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</si>
  <si>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</si>
  <si>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</si>
  <si>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</si>
  <si>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</si>
  <si>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</si>
  <si>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宮城県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</si>
  <si>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</si>
  <si>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</si>
  <si>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</si>
  <si>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</si>
  <si>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</si>
  <si>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</si>
  <si>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</si>
  <si>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</si>
  <si>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</si>
  <si>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</si>
  <si>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</si>
  <si>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</si>
  <si>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</si>
  <si>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</si>
  <si>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利府町</t>
    <phoneticPr fontId="5"/>
  </si>
  <si>
    <t>地方交付税種地</t>
    <rPh sb="0" eb="2">
      <t>チホウ</t>
    </rPh>
    <rPh sb="2" eb="5">
      <t>コウフゼイ</t>
    </rPh>
    <rPh sb="5" eb="6">
      <t>シュ</t>
    </rPh>
    <rPh sb="6" eb="7">
      <t>チ</t>
    </rPh>
    <phoneticPr fontId="5"/>
  </si>
  <si>
    <t>2-5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</si>
  <si>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</si>
  <si>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</si>
  <si>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</si>
  <si>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</si>
  <si>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</si>
  <si>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</si>
  <si>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</si>
  <si>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</si>
  <si>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</si>
  <si>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</si>
  <si>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</si>
  <si>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</si>
  <si>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</si>
  <si>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</si>
  <si>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</si>
  <si>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</si>
  <si>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</si>
  <si>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</si>
  <si>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</si>
  <si>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</si>
  <si>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</si>
  <si>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</si>
  <si>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</si>
  <si>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</si>
  <si>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</si>
  <si>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</si>
  <si>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</si>
  <si>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</si>
  <si>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</si>
  <si>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</si>
  <si>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</si>
  <si>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</si>
  <si>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</si>
  <si>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</si>
  <si>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</si>
  <si>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</si>
  <si>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</si>
  <si>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</si>
  <si>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</si>
  <si>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</si>
  <si>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</si>
  <si>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</si>
  <si>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</si>
  <si>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</si>
  <si>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</si>
  <si>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</si>
  <si>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</si>
  <si>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</si>
  <si>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</si>
  <si>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</si>
  <si>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</si>
  <si>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</si>
  <si>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</si>
  <si>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</si>
  <si>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</si>
  <si>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</si>
  <si>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</si>
  <si>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</si>
  <si>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</si>
  <si>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</si>
  <si>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</si>
  <si>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</si>
  <si>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</si>
  <si>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</si>
  <si>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</si>
  <si>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</si>
  <si>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</si>
  <si>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</si>
  <si>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</si>
  <si>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</si>
  <si>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</si>
  <si>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</si>
  <si>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</si>
  <si>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</si>
  <si>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</si>
  <si>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</si>
  <si>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</si>
  <si>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</si>
  <si>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</si>
  <si>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</si>
  <si>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</si>
  <si>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</si>
  <si>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</si>
  <si>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</si>
  <si>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</si>
  <si>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</si>
  <si>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</si>
  <si>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</si>
  <si>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</si>
  <si>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</si>
  <si>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</si>
  <si>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</si>
  <si>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</si>
  <si>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</si>
  <si>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</si>
  <si>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</si>
  <si>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</si>
  <si>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</si>
  <si>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</si>
  <si>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</si>
  <si>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</si>
  <si>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</si>
  <si>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</si>
  <si>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</si>
  <si>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</si>
  <si>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</si>
  <si>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宮城県利府町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</si>
  <si>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</si>
  <si>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</si>
  <si>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</si>
  <si>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</si>
  <si>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</si>
  <si>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</si>
  <si>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</si>
  <si>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</si>
  <si>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</si>
  <si>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</si>
  <si>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</si>
  <si>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</si>
  <si>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</si>
  <si>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</si>
  <si>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</si>
  <si>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</si>
  <si>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</si>
  <si>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</si>
  <si>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</si>
  <si>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</si>
  <si>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</si>
  <si>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</si>
  <si>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</si>
  <si>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</si>
  <si>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</si>
  <si>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</si>
  <si>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</si>
  <si>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</si>
  <si>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</si>
  <si>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</si>
  <si>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</si>
  <si>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</si>
  <si>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</si>
  <si>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</si>
  <si>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</si>
  <si>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</si>
  <si>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</si>
  <si>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</si>
  <si>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</si>
  <si>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</si>
  <si>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</si>
  <si>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</si>
  <si>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</si>
  <si>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</si>
  <si>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</si>
  <si>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</si>
  <si>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</si>
  <si>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</si>
  <si>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</si>
  <si>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</si>
  <si>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</si>
  <si>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</si>
  <si>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</si>
  <si>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</si>
  <si>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</si>
  <si>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</si>
  <si>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</si>
  <si>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</si>
  <si>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</si>
  <si>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</si>
  <si>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</si>
  <si>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</si>
  <si>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</si>
  <si>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</si>
  <si>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</si>
  <si>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</si>
  <si>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</si>
  <si>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</si>
  <si>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</si>
  <si>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</si>
  <si>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</si>
  <si>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</si>
  <si>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</si>
  <si>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</si>
  <si>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</si>
  <si>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</si>
  <si>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</si>
  <si>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</si>
  <si>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</si>
  <si>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</si>
  <si>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</si>
  <si>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</si>
  <si>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</si>
  <si>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</si>
  <si>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</si>
  <si>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</si>
  <si>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</si>
  <si>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</si>
  <si>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</si>
  <si>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</si>
  <si>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</si>
  <si>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</si>
  <si>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</si>
  <si>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</si>
  <si>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</si>
  <si>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</si>
  <si>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</si>
  <si>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</si>
  <si>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</si>
  <si>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</si>
  <si>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</si>
  <si>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</si>
  <si>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</si>
  <si>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</si>
  <si>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</si>
  <si>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</si>
  <si>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</si>
  <si>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</si>
  <si>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</si>
  <si>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</si>
  <si>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</si>
  <si>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</si>
  <si>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</si>
  <si>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</si>
  <si>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</si>
  <si>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</si>
  <si>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</si>
  <si>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</si>
  <si>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</si>
  <si>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</si>
  <si>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</si>
  <si>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</si>
  <si>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</si>
  <si>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</si>
  <si>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</si>
  <si>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</si>
  <si>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</si>
  <si>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</si>
  <si>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</si>
  <si>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</si>
  <si>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</si>
  <si>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</si>
  <si>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</si>
  <si>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</si>
  <si>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</si>
  <si>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</si>
  <si>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</si>
  <si>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</si>
  <si>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</si>
  <si>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</si>
  <si>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</si>
  <si>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</si>
  <si>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</si>
  <si>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</si>
  <si>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</si>
  <si>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</si>
  <si>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</si>
  <si>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</si>
  <si>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</si>
  <si>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</si>
  <si>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宮城県利府町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</si>
  <si>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</si>
  <si>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</si>
  <si>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</si>
  <si>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</si>
  <si>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</si>
  <si>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</si>
  <si>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</si>
  <si>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</si>
  <si>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</si>
  <si>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</si>
  <si>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</si>
  <si>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</si>
  <si>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</si>
  <si>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</si>
  <si>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</si>
  <si>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</si>
  <si>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</si>
  <si>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</si>
  <si>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</si>
  <si>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</si>
  <si>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町営墓地特別会計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</si>
  <si>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</si>
  <si>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</si>
  <si>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</si>
  <si>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</si>
  <si>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</si>
  <si>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</si>
  <si>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</si>
  <si>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</si>
  <si>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</si>
  <si>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</si>
  <si>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</si>
  <si>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</si>
  <si>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</si>
  <si>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</si>
  <si>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</si>
  <si>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</si>
  <si>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</si>
  <si>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</si>
  <si>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</si>
  <si>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</si>
  <si>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</si>
  <si>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</si>
  <si>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</si>
  <si>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</si>
  <si>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</si>
  <si>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</si>
  <si>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</si>
  <si>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</si>
  <si>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</si>
  <si>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</si>
  <si>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</si>
  <si>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</si>
  <si>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</si>
  <si>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</si>
  <si>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</si>
  <si>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</si>
  <si>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</si>
  <si>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</si>
  <si>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</si>
  <si>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</si>
  <si>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</si>
  <si>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</si>
  <si>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</si>
  <si>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</si>
  <si>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</si>
  <si>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</si>
  <si>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</si>
  <si>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</si>
  <si>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</si>
  <si>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</si>
  <si>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</si>
  <si>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</si>
  <si>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</si>
  <si>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</si>
  <si>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</si>
  <si>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</si>
  <si>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</si>
  <si>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</si>
  <si>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</si>
  <si>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</si>
  <si>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</si>
  <si>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</si>
  <si>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</si>
  <si>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</si>
  <si>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</si>
  <si>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</si>
  <si>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</si>
  <si>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</si>
  <si>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</si>
  <si>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</si>
  <si>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</si>
  <si>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</si>
  <si>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</si>
  <si>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</si>
  <si>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</si>
  <si>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</si>
  <si>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</si>
  <si>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</si>
  <si>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</si>
  <si>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</si>
  <si>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</si>
  <si>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</si>
  <si>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</si>
  <si>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</si>
  <si>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</si>
  <si>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</si>
  <si>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</si>
  <si>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</si>
  <si>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</si>
  <si>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</si>
  <si>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</si>
  <si>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</si>
  <si>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</si>
  <si>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</si>
  <si>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</si>
  <si>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</si>
  <si>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</si>
  <si>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</si>
  <si>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</si>
  <si>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</si>
  <si>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</si>
  <si>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</si>
  <si>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</si>
  <si>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</si>
  <si>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</si>
  <si>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</si>
  <si>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</si>
  <si>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</si>
  <si>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</si>
  <si>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</si>
  <si>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</si>
  <si>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</si>
  <si>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</si>
  <si>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</si>
  <si>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</si>
  <si>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</si>
  <si>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</si>
  <si>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</si>
  <si>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</si>
  <si>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</si>
  <si>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</si>
  <si>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</si>
  <si>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</si>
  <si>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</si>
  <si>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</si>
  <si>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</si>
  <si>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</si>
  <si>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</si>
  <si>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</si>
  <si>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</si>
  <si>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</si>
  <si>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</si>
  <si>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</si>
  <si>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</si>
  <si>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</si>
  <si>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</si>
  <si>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</si>
  <si>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</si>
  <si>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</si>
  <si>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</si>
  <si>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</si>
  <si>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</si>
  <si>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</si>
  <si>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</si>
  <si>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</si>
  <si>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</si>
  <si>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</si>
  <si>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</si>
  <si>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</si>
  <si>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</si>
  <si>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</si>
  <si>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</si>
  <si>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</si>
  <si>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</si>
  <si>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2.90</t>
  </si>
  <si>
    <t>▲ 3.19</t>
  </si>
  <si>
    <t>▲ 8.97</t>
  </si>
  <si>
    <t>▲ 7.14</t>
  </si>
  <si>
    <t>水道事業会計</t>
  </si>
  <si>
    <t>一般会計</t>
  </si>
  <si>
    <t>下水道事業会計</t>
  </si>
  <si>
    <t>介護保険特別会計</t>
  </si>
  <si>
    <t>国民健康保険特別会計</t>
  </si>
  <si>
    <t>後期高齢者医療特別会計</t>
  </si>
  <si>
    <t>町営墓地特別会計</t>
  </si>
  <si>
    <t>その他会計（赤字）</t>
  </si>
  <si>
    <t>その他会計（黒字）</t>
  </si>
  <si>
    <t>R02</t>
    <phoneticPr fontId="5"/>
  </si>
  <si>
    <t>R03</t>
    <phoneticPr fontId="5"/>
  </si>
  <si>
    <t>R04</t>
    <phoneticPr fontId="5"/>
  </si>
  <si>
    <t>R05</t>
    <phoneticPr fontId="5"/>
  </si>
  <si>
    <t>R06</t>
    <phoneticPr fontId="5"/>
  </si>
  <si>
    <t>宮城東部衛生処理組合</t>
    <phoneticPr fontId="2"/>
  </si>
  <si>
    <t>-</t>
    <phoneticPr fontId="2"/>
  </si>
  <si>
    <t>宮城県市町村職員退職手当組合</t>
    <phoneticPr fontId="2"/>
  </si>
  <si>
    <t>宮城県市町村非常勤消防団員補償報償組合</t>
    <rPh sb="0" eb="3">
      <t>ミヤギケン</t>
    </rPh>
    <rPh sb="3" eb="6">
      <t>シチョウソン</t>
    </rPh>
    <rPh sb="6" eb="9">
      <t>ヒジョウキン</t>
    </rPh>
    <rPh sb="9" eb="12">
      <t>ショウボウダン</t>
    </rPh>
    <rPh sb="12" eb="13">
      <t>イン</t>
    </rPh>
    <rPh sb="13" eb="15">
      <t>ホショウ</t>
    </rPh>
    <rPh sb="15" eb="17">
      <t>ホウショウ</t>
    </rPh>
    <rPh sb="17" eb="19">
      <t>クミアイ</t>
    </rPh>
    <phoneticPr fontId="2"/>
  </si>
  <si>
    <t>塩釜地区消防事務組合</t>
    <phoneticPr fontId="2"/>
  </si>
  <si>
    <t>宮城県市町村自治振興センター</t>
    <phoneticPr fontId="2"/>
  </si>
  <si>
    <t>宮城県後期高齢者医療広域連合</t>
    <phoneticPr fontId="2"/>
  </si>
  <si>
    <t>宮城県後期高齢者医療事業会計</t>
    <phoneticPr fontId="2"/>
  </si>
  <si>
    <t>公共施設整備基金</t>
    <phoneticPr fontId="5"/>
  </si>
  <si>
    <t>ふるさと応援寄附基金</t>
    <phoneticPr fontId="5"/>
  </si>
  <si>
    <t>町営霊園等管理運営基金</t>
    <phoneticPr fontId="5"/>
  </si>
  <si>
    <t>社会福祉基金</t>
    <phoneticPr fontId="5"/>
  </si>
  <si>
    <t>まち・ひと・しごと創生寄附基金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</si>
  <si>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</si>
  <si>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</si>
  <si>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xml:space="preserve"> 将来負担比率は令和2年度の急上昇以降、直近の2年間では上昇しており、類似団体平均との比較でも依然として高い水準で推移し、本町の財政的負担が重い状況が継続している。有形固定資産減価償却率も高い値で推移しており、今後の施設更新に伴う財政負担の増加が懸念される。
 こうした課題に対応するため、公共施設等総合管理計画に基づき、既存施設の計画的な維持管理と適切な更新時期の設定を推進し、過度な将来負担を抑制しながら、引き続き財政の健全化に取り組む必要がある。</t>
    <rPh sb="20" eb="22">
      <t>チョッキン</t>
    </rPh>
    <rPh sb="24" eb="26">
      <t>ネンカン</t>
    </rPh>
    <rPh sb="28" eb="30">
      <t>ジョウショウ</t>
    </rPh>
    <rPh sb="57" eb="59">
      <t>スイイ</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</si>
  <si>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</si>
  <si>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</si>
  <si>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</si>
  <si>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</si>
  <si>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</si>
  <si>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</si>
  <si>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xml:space="preserve"> 本町の実質公債費比率は令和2年度から令和4年度にかけて改善傾向を示していたが、文化交流センター事業の償還開始により、令和5年度は6.9％、令和6年度は7.1%と上昇した。一方、将来負担比率は類似団体平均を上回る高い水準で推移しており、両指標ともに改善の余地がある。
 今後の財政健全性の維持には、元利償還を上回らない借入基準の徹底と、既存債務の計画的な償還を継続することが重要である。また、将来負担の軽減に向け、歳入確保と歳出の効率化を並行して推進する必要がある。</t>
    <rPh sb="70" eb="72">
      <t>レイワ</t>
    </rPh>
    <rPh sb="73" eb="75">
      <t>ネンド</t>
    </rPh>
    <rPh sb="81" eb="83">
      <t>ジョウショウ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</si>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</sst>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38" fontId="16" fillId="0" borderId="0" applyFont="0" applyFill="0" applyBorder="0" applyAlignment="0" applyProtection="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1"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2">
    <cellStyle name="桁区切り 2" xfId="20" xr:uid="{1D97658E-397B-4E35-B8A0-72D55AE1E65E}"/>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1" xr:uid="{805A3196-2867-4D6B-9158-27CBD32D34A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F282-4833-84E4-E85BAF508C1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75680</c:v>
                </c:pt>
                <c:pt idx="1">
                  <c:v>12483</c:v>
                </c:pt>
                <c:pt idx="2">
                  <c:v>18429</c:v>
                </c:pt>
                <c:pt idx="3">
                  <c:v>52926</c:v>
                </c:pt>
                <c:pt idx="4">
                  <c:v>44115</c:v>
                </c:pt>
              </c:numCache>
            </c:numRef>
          </c:val>
          <c:smooth val="0"/>
          <c:extLst>
            <c:ext xmlns:c16="http://schemas.microsoft.com/office/drawing/2014/chart" uri="{C3380CC4-5D6E-409C-BE32-E72D297353CC}">
              <c16:uniqueId val="{00000001-F282-4833-84E4-E85BAF508C1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8.1999999999999993</c:v>
                </c:pt>
                <c:pt idx="1">
                  <c:v>7.71</c:v>
                </c:pt>
                <c:pt idx="2">
                  <c:v>7.97</c:v>
                </c:pt>
                <c:pt idx="3">
                  <c:v>8.1999999999999993</c:v>
                </c:pt>
                <c:pt idx="4">
                  <c:v>6.95</c:v>
                </c:pt>
              </c:numCache>
            </c:numRef>
          </c:val>
          <c:extLst>
            <c:ext xmlns:c16="http://schemas.microsoft.com/office/drawing/2014/chart" uri="{C3380CC4-5D6E-409C-BE32-E72D297353CC}">
              <c16:uniqueId val="{00000000-0CFB-4569-B145-FB67026FCCB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17.920000000000002</c:v>
                </c:pt>
                <c:pt idx="1">
                  <c:v>22.46</c:v>
                </c:pt>
                <c:pt idx="2">
                  <c:v>23.48</c:v>
                </c:pt>
                <c:pt idx="3">
                  <c:v>17.22</c:v>
                </c:pt>
                <c:pt idx="4">
                  <c:v>14.57</c:v>
                </c:pt>
              </c:numCache>
            </c:numRef>
          </c:val>
          <c:extLst>
            <c:ext xmlns:c16="http://schemas.microsoft.com/office/drawing/2014/chart" uri="{C3380CC4-5D6E-409C-BE32-E72D297353CC}">
              <c16:uniqueId val="{00000001-0CFB-4569-B145-FB67026FCCB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-2.9</c:v>
                </c:pt>
                <c:pt idx="1">
                  <c:v>1.75</c:v>
                </c:pt>
                <c:pt idx="2">
                  <c:v>-3.19</c:v>
                </c:pt>
                <c:pt idx="3">
                  <c:v>-8.9700000000000006</c:v>
                </c:pt>
                <c:pt idx="4">
                  <c:v>-7.14</c:v>
                </c:pt>
              </c:numCache>
            </c:numRef>
          </c:val>
          <c:smooth val="0"/>
          <c:extLst>
            <c:ext xmlns:c16="http://schemas.microsoft.com/office/drawing/2014/chart" uri="{C3380CC4-5D6E-409C-BE32-E72D297353CC}">
              <c16:uniqueId val="{00000002-0CFB-4569-B145-FB67026FCCB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0F55-46B5-8FCB-DEE36CEFC48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F55-46B5-8FCB-DEE36CEFC486}"/>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0F55-46B5-8FCB-DEE36CEFC486}"/>
            </c:ext>
          </c:extLst>
        </c:ser>
        <c:ser>
          <c:idx val="3"/>
          <c:order val="3"/>
          <c:tx>
            <c:strRef>
              <c:f>データシート!$A$30</c:f>
              <c:strCache>
                <c:ptCount val="1"/>
                <c:pt idx="0">
                  <c:v>町営墓地特別会計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0.01</c:v>
                </c:pt>
                <c:pt idx="4">
                  <c:v>#N/A</c:v>
                </c:pt>
                <c:pt idx="5">
                  <c:v>0.01</c:v>
                </c:pt>
                <c:pt idx="6">
                  <c:v>#N/A</c:v>
                </c:pt>
                <c:pt idx="7">
                  <c:v>0.01</c:v>
                </c:pt>
                <c:pt idx="8">
                  <c:v>#N/A</c:v>
                </c:pt>
                <c:pt idx="9">
                  <c:v>0.01</c:v>
                </c:pt>
              </c:numCache>
            </c:numRef>
          </c:val>
          <c:extLst>
            <c:ext xmlns:c16="http://schemas.microsoft.com/office/drawing/2014/chart" uri="{C3380CC4-5D6E-409C-BE32-E72D297353CC}">
              <c16:uniqueId val="{00000003-0F55-46B5-8FCB-DEE36CEFC486}"/>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0.08</c:v>
                </c:pt>
                <c:pt idx="2">
                  <c:v>#N/A</c:v>
                </c:pt>
                <c:pt idx="3">
                  <c:v>0.08</c:v>
                </c:pt>
                <c:pt idx="4">
                  <c:v>#N/A</c:v>
                </c:pt>
                <c:pt idx="5">
                  <c:v>0.1</c:v>
                </c:pt>
                <c:pt idx="6">
                  <c:v>#N/A</c:v>
                </c:pt>
                <c:pt idx="7">
                  <c:v>0.1</c:v>
                </c:pt>
                <c:pt idx="8">
                  <c:v>#N/A</c:v>
                </c:pt>
                <c:pt idx="9">
                  <c:v>0.12</c:v>
                </c:pt>
              </c:numCache>
            </c:numRef>
          </c:val>
          <c:extLst>
            <c:ext xmlns:c16="http://schemas.microsoft.com/office/drawing/2014/chart" uri="{C3380CC4-5D6E-409C-BE32-E72D297353CC}">
              <c16:uniqueId val="{00000004-0F55-46B5-8FCB-DEE36CEFC486}"/>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0.97</c:v>
                </c:pt>
                <c:pt idx="2">
                  <c:v>#N/A</c:v>
                </c:pt>
                <c:pt idx="3">
                  <c:v>0.78</c:v>
                </c:pt>
                <c:pt idx="4">
                  <c:v>#N/A</c:v>
                </c:pt>
                <c:pt idx="5">
                  <c:v>0.48</c:v>
                </c:pt>
                <c:pt idx="6">
                  <c:v>#N/A</c:v>
                </c:pt>
                <c:pt idx="7">
                  <c:v>0.37</c:v>
                </c:pt>
                <c:pt idx="8">
                  <c:v>#N/A</c:v>
                </c:pt>
                <c:pt idx="9">
                  <c:v>0.56999999999999995</c:v>
                </c:pt>
              </c:numCache>
            </c:numRef>
          </c:val>
          <c:extLst>
            <c:ext xmlns:c16="http://schemas.microsoft.com/office/drawing/2014/chart" uri="{C3380CC4-5D6E-409C-BE32-E72D297353CC}">
              <c16:uniqueId val="{00000005-0F55-46B5-8FCB-DEE36CEFC486}"/>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0.69</c:v>
                </c:pt>
                <c:pt idx="2">
                  <c:v>#N/A</c:v>
                </c:pt>
                <c:pt idx="3">
                  <c:v>0.72</c:v>
                </c:pt>
                <c:pt idx="4">
                  <c:v>#N/A</c:v>
                </c:pt>
                <c:pt idx="5">
                  <c:v>1.41</c:v>
                </c:pt>
                <c:pt idx="6">
                  <c:v>#N/A</c:v>
                </c:pt>
                <c:pt idx="7">
                  <c:v>0.52</c:v>
                </c:pt>
                <c:pt idx="8">
                  <c:v>#N/A</c:v>
                </c:pt>
                <c:pt idx="9">
                  <c:v>0.97</c:v>
                </c:pt>
              </c:numCache>
            </c:numRef>
          </c:val>
          <c:extLst>
            <c:ext xmlns:c16="http://schemas.microsoft.com/office/drawing/2014/chart" uri="{C3380CC4-5D6E-409C-BE32-E72D297353CC}">
              <c16:uniqueId val="{00000006-0F55-46B5-8FCB-DEE36CEFC486}"/>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1.21</c:v>
                </c:pt>
                <c:pt idx="2">
                  <c:v>#N/A</c:v>
                </c:pt>
                <c:pt idx="3">
                  <c:v>1.84</c:v>
                </c:pt>
                <c:pt idx="4">
                  <c:v>#N/A</c:v>
                </c:pt>
                <c:pt idx="5">
                  <c:v>3.66</c:v>
                </c:pt>
                <c:pt idx="6">
                  <c:v>#N/A</c:v>
                </c:pt>
                <c:pt idx="7">
                  <c:v>3.56</c:v>
                </c:pt>
                <c:pt idx="8">
                  <c:v>#N/A</c:v>
                </c:pt>
                <c:pt idx="9">
                  <c:v>3.48</c:v>
                </c:pt>
              </c:numCache>
            </c:numRef>
          </c:val>
          <c:extLst>
            <c:ext xmlns:c16="http://schemas.microsoft.com/office/drawing/2014/chart" uri="{C3380CC4-5D6E-409C-BE32-E72D297353CC}">
              <c16:uniqueId val="{00000007-0F55-46B5-8FCB-DEE36CEFC486}"/>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8.18</c:v>
                </c:pt>
                <c:pt idx="2">
                  <c:v>#N/A</c:v>
                </c:pt>
                <c:pt idx="3">
                  <c:v>7.69</c:v>
                </c:pt>
                <c:pt idx="4">
                  <c:v>#N/A</c:v>
                </c:pt>
                <c:pt idx="5">
                  <c:v>7.95</c:v>
                </c:pt>
                <c:pt idx="6">
                  <c:v>#N/A</c:v>
                </c:pt>
                <c:pt idx="7">
                  <c:v>8.18</c:v>
                </c:pt>
                <c:pt idx="8">
                  <c:v>#N/A</c:v>
                </c:pt>
                <c:pt idx="9">
                  <c:v>6.93</c:v>
                </c:pt>
              </c:numCache>
            </c:numRef>
          </c:val>
          <c:extLst>
            <c:ext xmlns:c16="http://schemas.microsoft.com/office/drawing/2014/chart" uri="{C3380CC4-5D6E-409C-BE32-E72D297353CC}">
              <c16:uniqueId val="{00000008-0F55-46B5-8FCB-DEE36CEFC486}"/>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18.57</c:v>
                </c:pt>
                <c:pt idx="2">
                  <c:v>#N/A</c:v>
                </c:pt>
                <c:pt idx="3">
                  <c:v>15.05</c:v>
                </c:pt>
                <c:pt idx="4">
                  <c:v>#N/A</c:v>
                </c:pt>
                <c:pt idx="5">
                  <c:v>15.19</c:v>
                </c:pt>
                <c:pt idx="6">
                  <c:v>#N/A</c:v>
                </c:pt>
                <c:pt idx="7">
                  <c:v>15.67</c:v>
                </c:pt>
                <c:pt idx="8">
                  <c:v>#N/A</c:v>
                </c:pt>
                <c:pt idx="9">
                  <c:v>15.77</c:v>
                </c:pt>
              </c:numCache>
            </c:numRef>
          </c:val>
          <c:extLst>
            <c:ext xmlns:c16="http://schemas.microsoft.com/office/drawing/2014/chart" uri="{C3380CC4-5D6E-409C-BE32-E72D297353CC}">
              <c16:uniqueId val="{00000009-0F55-46B5-8FCB-DEE36CEFC48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746</c:v>
                </c:pt>
                <c:pt idx="5">
                  <c:v>723</c:v>
                </c:pt>
                <c:pt idx="8">
                  <c:v>789</c:v>
                </c:pt>
                <c:pt idx="11">
                  <c:v>801</c:v>
                </c:pt>
                <c:pt idx="14">
                  <c:v>821</c:v>
                </c:pt>
              </c:numCache>
            </c:numRef>
          </c:val>
          <c:extLst>
            <c:ext xmlns:c16="http://schemas.microsoft.com/office/drawing/2014/chart" uri="{C3380CC4-5D6E-409C-BE32-E72D297353CC}">
              <c16:uniqueId val="{00000000-3CBA-45CF-BF37-EC453E4571C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CBA-45CF-BF37-EC453E4571C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3CBA-45CF-BF37-EC453E4571C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14</c:v>
                </c:pt>
                <c:pt idx="3">
                  <c:v>30</c:v>
                </c:pt>
                <c:pt idx="6">
                  <c:v>28</c:v>
                </c:pt>
                <c:pt idx="9">
                  <c:v>30</c:v>
                </c:pt>
                <c:pt idx="12">
                  <c:v>30</c:v>
                </c:pt>
              </c:numCache>
            </c:numRef>
          </c:val>
          <c:extLst>
            <c:ext xmlns:c16="http://schemas.microsoft.com/office/drawing/2014/chart" uri="{C3380CC4-5D6E-409C-BE32-E72D297353CC}">
              <c16:uniqueId val="{00000003-3CBA-45CF-BF37-EC453E4571C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69</c:v>
                </c:pt>
                <c:pt idx="3">
                  <c:v>62</c:v>
                </c:pt>
                <c:pt idx="6">
                  <c:v>114</c:v>
                </c:pt>
                <c:pt idx="9">
                  <c:v>64</c:v>
                </c:pt>
                <c:pt idx="12">
                  <c:v>70</c:v>
                </c:pt>
              </c:numCache>
            </c:numRef>
          </c:val>
          <c:extLst>
            <c:ext xmlns:c16="http://schemas.microsoft.com/office/drawing/2014/chart" uri="{C3380CC4-5D6E-409C-BE32-E72D297353CC}">
              <c16:uniqueId val="{00000004-3CBA-45CF-BF37-EC453E4571C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CBA-45CF-BF37-EC453E4571C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CBA-45CF-BF37-EC453E4571C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1015</c:v>
                </c:pt>
                <c:pt idx="3">
                  <c:v>1079</c:v>
                </c:pt>
                <c:pt idx="6">
                  <c:v>1115</c:v>
                </c:pt>
                <c:pt idx="9">
                  <c:v>1214</c:v>
                </c:pt>
                <c:pt idx="12">
                  <c:v>1240</c:v>
                </c:pt>
              </c:numCache>
            </c:numRef>
          </c:val>
          <c:extLst>
            <c:ext xmlns:c16="http://schemas.microsoft.com/office/drawing/2014/chart" uri="{C3380CC4-5D6E-409C-BE32-E72D297353CC}">
              <c16:uniqueId val="{00000007-3CBA-45CF-BF37-EC453E4571C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352</c:v>
                </c:pt>
                <c:pt idx="2">
                  <c:v>#N/A</c:v>
                </c:pt>
                <c:pt idx="3">
                  <c:v>#N/A</c:v>
                </c:pt>
                <c:pt idx="4">
                  <c:v>448</c:v>
                </c:pt>
                <c:pt idx="5">
                  <c:v>#N/A</c:v>
                </c:pt>
                <c:pt idx="6">
                  <c:v>#N/A</c:v>
                </c:pt>
                <c:pt idx="7">
                  <c:v>468</c:v>
                </c:pt>
                <c:pt idx="8">
                  <c:v>#N/A</c:v>
                </c:pt>
                <c:pt idx="9">
                  <c:v>#N/A</c:v>
                </c:pt>
                <c:pt idx="10">
                  <c:v>507</c:v>
                </c:pt>
                <c:pt idx="11">
                  <c:v>#N/A</c:v>
                </c:pt>
                <c:pt idx="12">
                  <c:v>#N/A</c:v>
                </c:pt>
                <c:pt idx="13">
                  <c:v>519</c:v>
                </c:pt>
                <c:pt idx="14">
                  <c:v>#N/A</c:v>
                </c:pt>
              </c:numCache>
            </c:numRef>
          </c:val>
          <c:smooth val="0"/>
          <c:extLst>
            <c:ext xmlns:c16="http://schemas.microsoft.com/office/drawing/2014/chart" uri="{C3380CC4-5D6E-409C-BE32-E72D297353CC}">
              <c16:uniqueId val="{00000008-3CBA-45CF-BF37-EC453E4571C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8900</c:v>
                </c:pt>
                <c:pt idx="5">
                  <c:v>9051</c:v>
                </c:pt>
                <c:pt idx="8">
                  <c:v>8886</c:v>
                </c:pt>
                <c:pt idx="11">
                  <c:v>8507</c:v>
                </c:pt>
                <c:pt idx="14">
                  <c:v>7958</c:v>
                </c:pt>
              </c:numCache>
            </c:numRef>
          </c:val>
          <c:extLst>
            <c:ext xmlns:c16="http://schemas.microsoft.com/office/drawing/2014/chart" uri="{C3380CC4-5D6E-409C-BE32-E72D297353CC}">
              <c16:uniqueId val="{00000000-9F6E-4108-83E8-42D9CAF7F34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768</c:v>
                </c:pt>
                <c:pt idx="5">
                  <c:v>684</c:v>
                </c:pt>
                <c:pt idx="8">
                  <c:v>593</c:v>
                </c:pt>
                <c:pt idx="11">
                  <c:v>545</c:v>
                </c:pt>
                <c:pt idx="14">
                  <c:v>451</c:v>
                </c:pt>
              </c:numCache>
            </c:numRef>
          </c:val>
          <c:extLst>
            <c:ext xmlns:c16="http://schemas.microsoft.com/office/drawing/2014/chart" uri="{C3380CC4-5D6E-409C-BE32-E72D297353CC}">
              <c16:uniqueId val="{00000001-9F6E-4108-83E8-42D9CAF7F34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2960</c:v>
                </c:pt>
                <c:pt idx="5">
                  <c:v>3590</c:v>
                </c:pt>
                <c:pt idx="8">
                  <c:v>3816</c:v>
                </c:pt>
                <c:pt idx="11">
                  <c:v>3806</c:v>
                </c:pt>
                <c:pt idx="14">
                  <c:v>3807</c:v>
                </c:pt>
              </c:numCache>
            </c:numRef>
          </c:val>
          <c:extLst>
            <c:ext xmlns:c16="http://schemas.microsoft.com/office/drawing/2014/chart" uri="{C3380CC4-5D6E-409C-BE32-E72D297353CC}">
              <c16:uniqueId val="{00000002-9F6E-4108-83E8-42D9CAF7F34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F6E-4108-83E8-42D9CAF7F34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F6E-4108-83E8-42D9CAF7F34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5</c:v>
                </c:pt>
                <c:pt idx="9">
                  <c:v>1</c:v>
                </c:pt>
                <c:pt idx="12">
                  <c:v>0</c:v>
                </c:pt>
              </c:numCache>
            </c:numRef>
          </c:val>
          <c:extLst>
            <c:ext xmlns:c16="http://schemas.microsoft.com/office/drawing/2014/chart" uri="{C3380CC4-5D6E-409C-BE32-E72D297353CC}">
              <c16:uniqueId val="{00000005-9F6E-4108-83E8-42D9CAF7F34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222</c:v>
                </c:pt>
                <c:pt idx="3">
                  <c:v>246</c:v>
                </c:pt>
                <c:pt idx="6">
                  <c:v>263</c:v>
                </c:pt>
                <c:pt idx="9">
                  <c:v>486</c:v>
                </c:pt>
                <c:pt idx="12">
                  <c:v>738</c:v>
                </c:pt>
              </c:numCache>
            </c:numRef>
          </c:val>
          <c:extLst>
            <c:ext xmlns:c16="http://schemas.microsoft.com/office/drawing/2014/chart" uri="{C3380CC4-5D6E-409C-BE32-E72D297353CC}">
              <c16:uniqueId val="{00000006-9F6E-4108-83E8-42D9CAF7F34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369</c:v>
                </c:pt>
                <c:pt idx="3">
                  <c:v>380</c:v>
                </c:pt>
                <c:pt idx="6">
                  <c:v>391</c:v>
                </c:pt>
                <c:pt idx="9">
                  <c:v>368</c:v>
                </c:pt>
                <c:pt idx="12">
                  <c:v>337</c:v>
                </c:pt>
              </c:numCache>
            </c:numRef>
          </c:val>
          <c:extLst>
            <c:ext xmlns:c16="http://schemas.microsoft.com/office/drawing/2014/chart" uri="{C3380CC4-5D6E-409C-BE32-E72D297353CC}">
              <c16:uniqueId val="{00000007-9F6E-4108-83E8-42D9CAF7F34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811</c:v>
                </c:pt>
                <c:pt idx="3">
                  <c:v>959</c:v>
                </c:pt>
                <c:pt idx="6">
                  <c:v>1187</c:v>
                </c:pt>
                <c:pt idx="9">
                  <c:v>1095</c:v>
                </c:pt>
                <c:pt idx="12">
                  <c:v>1039</c:v>
                </c:pt>
              </c:numCache>
            </c:numRef>
          </c:val>
          <c:extLst>
            <c:ext xmlns:c16="http://schemas.microsoft.com/office/drawing/2014/chart" uri="{C3380CC4-5D6E-409C-BE32-E72D297353CC}">
              <c16:uniqueId val="{00000008-9F6E-4108-83E8-42D9CAF7F34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9F6E-4108-83E8-42D9CAF7F34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14657</c:v>
                </c:pt>
                <c:pt idx="3">
                  <c:v>14543</c:v>
                </c:pt>
                <c:pt idx="6">
                  <c:v>14119</c:v>
                </c:pt>
                <c:pt idx="9">
                  <c:v>13728</c:v>
                </c:pt>
                <c:pt idx="12">
                  <c:v>13567</c:v>
                </c:pt>
              </c:numCache>
            </c:numRef>
          </c:val>
          <c:extLst>
            <c:ext xmlns:c16="http://schemas.microsoft.com/office/drawing/2014/chart" uri="{C3380CC4-5D6E-409C-BE32-E72D297353CC}">
              <c16:uniqueId val="{0000000A-9F6E-4108-83E8-42D9CAF7F34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3431</c:v>
                </c:pt>
                <c:pt idx="2">
                  <c:v>#N/A</c:v>
                </c:pt>
                <c:pt idx="3">
                  <c:v>#N/A</c:v>
                </c:pt>
                <c:pt idx="4">
                  <c:v>2803</c:v>
                </c:pt>
                <c:pt idx="5">
                  <c:v>#N/A</c:v>
                </c:pt>
                <c:pt idx="6">
                  <c:v>#N/A</c:v>
                </c:pt>
                <c:pt idx="7">
                  <c:v>2670</c:v>
                </c:pt>
                <c:pt idx="8">
                  <c:v>#N/A</c:v>
                </c:pt>
                <c:pt idx="9">
                  <c:v>#N/A</c:v>
                </c:pt>
                <c:pt idx="10">
                  <c:v>2820</c:v>
                </c:pt>
                <c:pt idx="11">
                  <c:v>#N/A</c:v>
                </c:pt>
                <c:pt idx="12">
                  <c:v>#N/A</c:v>
                </c:pt>
                <c:pt idx="13">
                  <c:v>3465</c:v>
                </c:pt>
                <c:pt idx="14">
                  <c:v>#N/A</c:v>
                </c:pt>
              </c:numCache>
            </c:numRef>
          </c:val>
          <c:smooth val="0"/>
          <c:extLst>
            <c:ext xmlns:c16="http://schemas.microsoft.com/office/drawing/2014/chart" uri="{C3380CC4-5D6E-409C-BE32-E72D297353CC}">
              <c16:uniqueId val="{0000000B-9F6E-4108-83E8-42D9CAF7F34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1751</c:v>
                </c:pt>
                <c:pt idx="1">
                  <c:v>1324</c:v>
                </c:pt>
                <c:pt idx="2">
                  <c:v>1162</c:v>
                </c:pt>
              </c:numCache>
            </c:numRef>
          </c:val>
          <c:extLst>
            <c:ext xmlns:c16="http://schemas.microsoft.com/office/drawing/2014/chart" uri="{C3380CC4-5D6E-409C-BE32-E72D297353CC}">
              <c16:uniqueId val="{00000000-D338-4826-9185-971845E9F4C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253</c:v>
                </c:pt>
                <c:pt idx="1">
                  <c:v>281</c:v>
                </c:pt>
                <c:pt idx="2">
                  <c:v>301</c:v>
                </c:pt>
              </c:numCache>
            </c:numRef>
          </c:val>
          <c:extLst>
            <c:ext xmlns:c16="http://schemas.microsoft.com/office/drawing/2014/chart" uri="{C3380CC4-5D6E-409C-BE32-E72D297353CC}">
              <c16:uniqueId val="{00000001-D338-4826-9185-971845E9F4C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1406</c:v>
                </c:pt>
                <c:pt idx="1">
                  <c:v>1756</c:v>
                </c:pt>
                <c:pt idx="2">
                  <c:v>1885</c:v>
                </c:pt>
              </c:numCache>
            </c:numRef>
          </c:val>
          <c:extLst>
            <c:ext xmlns:c16="http://schemas.microsoft.com/office/drawing/2014/chart" uri="{C3380CC4-5D6E-409C-BE32-E72D297353CC}">
              <c16:uniqueId val="{00000002-D338-4826-9185-971845E9F4C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{A8A843CE-9E52-48CC-86B2-F7859C750F1A}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430-473C-BD7D-13911575E00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{82E6B25E-1C7B-4409-8D33-4896D304704B}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430-473C-BD7D-13911575E00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{D3590C3A-FA32-4825-8CE2-F3E8540C141B}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430-473C-BD7D-13911575E00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{3019BC9F-F9ED-4152-A3B5-B3A8A9D68AAC}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430-473C-BD7D-13911575E00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{90AEC0F3-A5FA-4FE6-8E43-DDA1D42AB8CC}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430-473C-BD7D-13911575E00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{55214107-8ED8-4C93-B059-F1B245E90FA2}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430-473C-BD7D-13911575E00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{0CB7588B-E2D5-4AA2-AF7A-3974F5676A42}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430-473C-BD7D-13911575E00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{443A52B2-DF03-4EE3-854B-6F2B5E985EF2}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430-473C-BD7D-13911575E00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{0E82E0A3-8790-42DB-89A8-5019397F9D7F}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430-473C-BD7D-13911575E00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56.7</c:v>
                </c:pt>
                <c:pt idx="8">
                  <c:v>58.6</c:v>
                </c:pt>
                <c:pt idx="16">
                  <c:v>60.4</c:v>
                </c:pt>
                <c:pt idx="24">
                  <c:v>61.6</c:v>
                </c:pt>
                <c:pt idx="32">
                  <c:v>62.6</c:v>
                </c:pt>
              </c:numCache>
            </c:numRef>
          </c:xVal>
          <c:yVal>
            <c:numRef>
              <c:f>公会計指標分析・財政指標組合せ分析表!$BP$51:$DC$51</c:f>
              <c:numCache>
                <c:formatCode>#,##0.0;"▲ "#,##0.0</c:formatCode>
                <c:ptCount val="40"/>
                <c:pt idx="0">
                  <c:v>53.8</c:v>
                </c:pt>
                <c:pt idx="8">
                  <c:v>40.700000000000003</c:v>
                </c:pt>
                <c:pt idx="16">
                  <c:v>39.6</c:v>
                </c:pt>
                <c:pt idx="24">
                  <c:v>40.5</c:v>
                </c:pt>
                <c:pt idx="32">
                  <c:v>47.7</c:v>
                </c:pt>
              </c:numCache>
            </c:numRef>
          </c:yVal>
          <c:smooth val="0"/>
          <c:extLst>
            <c:ext xmlns:c16="http://schemas.microsoft.com/office/drawing/2014/chart" uri="{C3380CC4-5D6E-409C-BE32-E72D297353CC}">
              <c16:uniqueId val="{00000009-8430-473C-BD7D-13911575E00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{47D9CC85-971C-4758-9282-A0C5E4C78A9C}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430-473C-BD7D-13911575E00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{0CF46F66-FBD8-44B4-A73A-E9EC56B50FD1}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430-473C-BD7D-13911575E00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{DA9E8795-43CE-4E4C-B43F-B864A65239C9}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430-473C-BD7D-13911575E00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{A46E2C98-CF49-427C-B5EE-A5D2BFB798F8}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430-473C-BD7D-13911575E00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{B408DCF8-F5F0-49CB-83E5-B139A5513ED6}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430-473C-BD7D-13911575E00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{A5BC8BAA-B84F-4CB8-836D-55422A83E31A}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430-473C-BD7D-13911575E00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{135E3830-1FA0-4BE5-8FD4-6054C7F0EDBB}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430-473C-BD7D-13911575E00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{6B18C45D-0BA2-45CB-91E9-C990ADA9D7A2}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430-473C-BD7D-13911575E00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{49D80F86-1939-4CFD-A599-2F4D399C90BC}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430-473C-BD7D-13911575E00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8430-473C-BD7D-13911575E00A}"/>
            </c:ext>
          </c:extLst>
        </c:ser>
        <c:dLbls>
          <c:showLegendKey val="0"/>
          <c:showVal val="1"/>
          <c:showCatName val="0"/>
          <c:showSerName val="0"/>
          <c:showPercent val="0"/>
          <c:showBubbleSize val="0"/>
        </c:dLbls>
        <c:axId val="46179840"/>
        <c:axId val="46181760"/>
      </c:scatterChart>
      <c:valAx>
        <c:axId val="46179840"/>
        <c:scaling>
          <c:orientation val="maxMin"/>
          <c:max val="65"/>
          <c:min val="55"/>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{A2F3D7E1-4C0B-4EF7-8928-EBD483F42147}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F26-4044-896A-5F11D9D3BAD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{77088803-2D26-4D87-BC1A-6519ED65A83F}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F26-4044-896A-5F11D9D3BAD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{05DE0729-1A3D-4B1C-BFEE-AED2EACE3440}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F26-4044-896A-5F11D9D3BAD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{784F92CA-C3CA-4008-806D-F0DF3917E741}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F26-4044-896A-5F11D9D3BAD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{ED4B264C-F1E2-4C53-B15B-11DDC9824DD9}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F26-4044-896A-5F11D9D3BAD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{8CDDE0BE-4CAB-4CD6-8824-DCE1474BBF98}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F26-4044-896A-5F11D9D3BAD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{945EB0B4-BE17-4CD8-AEF7-D5EFB3E27A30}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F26-4044-896A-5F11D9D3BAD5}"/>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{E05779C1-4EA0-48CE-8A04-0EA91E9CB473}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F26-4044-896A-5F11D9D3BAD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{33BF0918-EC95-48E2-9E78-A6E6E54BFE1D}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F26-4044-896A-5F11D9D3BAD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7.2</c:v>
                </c:pt>
                <c:pt idx="8">
                  <c:v>6.8</c:v>
                </c:pt>
                <c:pt idx="16">
                  <c:v>6.3</c:v>
                </c:pt>
                <c:pt idx="24">
                  <c:v>6.9</c:v>
                </c:pt>
                <c:pt idx="32">
                  <c:v>7.1</c:v>
                </c:pt>
              </c:numCache>
            </c:numRef>
          </c:xVal>
          <c:yVal>
            <c:numRef>
              <c:f>公会計指標分析・財政指標組合せ分析表!$BP$73:$DC$73</c:f>
              <c:numCache>
                <c:formatCode>#,##0.0;"▲ "#,##0.0</c:formatCode>
                <c:ptCount val="40"/>
                <c:pt idx="0">
                  <c:v>53.8</c:v>
                </c:pt>
                <c:pt idx="8">
                  <c:v>40.700000000000003</c:v>
                </c:pt>
                <c:pt idx="16">
                  <c:v>39.6</c:v>
                </c:pt>
                <c:pt idx="24">
                  <c:v>40.5</c:v>
                </c:pt>
                <c:pt idx="32">
                  <c:v>47.7</c:v>
                </c:pt>
              </c:numCache>
            </c:numRef>
          </c:yVal>
          <c:smooth val="0"/>
          <c:extLst>
            <c:ext xmlns:c16="http://schemas.microsoft.com/office/drawing/2014/chart" uri="{C3380CC4-5D6E-409C-BE32-E72D297353CC}">
              <c16:uniqueId val="{00000009-8F26-4044-896A-5F11D9D3BAD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{B5D50161-C698-4543-969C-32D50587F007}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F26-4044-896A-5F11D9D3BAD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{800AA1E1-08B7-48A9-B07A-3D752881A849}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F26-4044-896A-5F11D9D3BAD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{7454170B-2D61-4C8F-B828-0B2EB19D8130}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F26-4044-896A-5F11D9D3BAD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{06BE5932-B444-4BF9-9546-2B1A723618DC}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F26-4044-896A-5F11D9D3BAD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{D05287F6-6FD5-4BC2-929A-3E0F36F8A228}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F26-4044-896A-5F11D9D3BAD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{6DD9528A-0044-46B0-8AE1-6DF1A4D5C738}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F26-4044-896A-5F11D9D3BAD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{1E1034F4-03C1-49B5-8D0A-F80034B8389F}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F26-4044-896A-5F11D9D3BAD5}"/>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{F9259CC6-4FD7-4FA0-B20C-6BFB69D813E9}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F26-4044-896A-5F11D9D3BAD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{ED832425-84D8-4B58-A683-CA9D7E3BC81D}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F26-4044-896A-5F11D9D3BAD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8F26-4044-896A-5F11D9D3BAD5}"/>
            </c:ext>
          </c:extLst>
        </c:ser>
        <c:dLbls>
          <c:showLegendKey val="0"/>
          <c:showVal val="1"/>
          <c:showCatName val="0"/>
          <c:showSerName val="0"/>
          <c:showPercent val="0"/>
          <c:showBubbleSize val="0"/>
        </c:dLbls>
        <c:axId val="84219776"/>
        <c:axId val="84234240"/>
      </c:scatterChart>
      <c:valAx>
        <c:axId val="84219776"/>
        <c:scaling>
          <c:orientation val="maxMin"/>
          <c:max val="7.3"/>
          <c:min val="6.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宮城県利府町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35,863
35,671
44.89
15,994,711
15,399,533
554,431
7,974,212
13,567,116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47.7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ea"/>
              <a:ea typeface="+mn-ea"/>
              <a:cs typeface="+mn-cs"/>
            </a:rPr>
            <a:t>　</a:t>
          </a:r>
          <a:r>
            <a:rPr kumimoji="1" lang="ja-JP" altLang="en-US" sz="1100">
              <a:solidFill>
                <a:schemeClr val="dk1"/>
              </a:solidFill>
              <a:effectLst/>
              <a:latin typeface="+mn-ea"/>
              <a:ea typeface="+mn-ea"/>
              <a:cs typeface="+mn-cs"/>
            </a:rPr>
            <a:t>令和６年度は、企業業績が好調なことや区画整理事業による市街地整備の進展により固定資産税が増額となったことに伴い、歳入は増額となった。</a:t>
          </a:r>
          <a:br>
            <a:rPr kumimoji="1" lang="en-US" altLang="ja-JP" sz="1100">
              <a:solidFill>
                <a:schemeClr val="dk1"/>
              </a:solidFill>
              <a:effectLst/>
              <a:latin typeface="+mn-ea"/>
              <a:ea typeface="+mn-ea"/>
              <a:cs typeface="+mn-cs"/>
            </a:rPr>
          </a:br>
          <a:r>
            <a:rPr kumimoji="1" lang="ja-JP" altLang="ja-JP" sz="1100">
              <a:solidFill>
                <a:schemeClr val="dk1"/>
              </a:solidFill>
              <a:effectLst/>
              <a:latin typeface="+mn-ea"/>
              <a:ea typeface="+mn-ea"/>
              <a:cs typeface="+mn-cs"/>
            </a:rPr>
            <a:t>　一方で、歳出においては、少子高齢化に伴う社会保障費の増加、</a:t>
          </a:r>
          <a:r>
            <a:rPr kumimoji="1" lang="ja-JP" altLang="en-US" sz="1100">
              <a:solidFill>
                <a:schemeClr val="dk1"/>
              </a:solidFill>
              <a:effectLst/>
              <a:latin typeface="+mn-ea"/>
              <a:ea typeface="+mn-ea"/>
              <a:cs typeface="+mn-cs"/>
            </a:rPr>
            <a:t>公共</a:t>
          </a:r>
          <a:r>
            <a:rPr kumimoji="1" lang="ja-JP" altLang="ja-JP" sz="1100">
              <a:solidFill>
                <a:schemeClr val="dk1"/>
              </a:solidFill>
              <a:effectLst/>
              <a:latin typeface="+mn-ea"/>
              <a:ea typeface="+mn-ea"/>
              <a:cs typeface="+mn-cs"/>
            </a:rPr>
            <a:t>施設の老朽化による維持修繕費の増加等、</a:t>
          </a:r>
          <a:r>
            <a:rPr kumimoji="1" lang="ja-JP" altLang="en-US" sz="1100">
              <a:solidFill>
                <a:schemeClr val="dk1"/>
              </a:solidFill>
              <a:effectLst/>
              <a:latin typeface="+mn-ea"/>
              <a:ea typeface="+mn-ea"/>
              <a:cs typeface="+mn-cs"/>
            </a:rPr>
            <a:t>依然として</a:t>
          </a:r>
          <a:r>
            <a:rPr kumimoji="1" lang="ja-JP" altLang="ja-JP" sz="1100">
              <a:solidFill>
                <a:schemeClr val="dk1"/>
              </a:solidFill>
              <a:effectLst/>
              <a:latin typeface="+mn-ea"/>
              <a:ea typeface="+mn-ea"/>
              <a:cs typeface="+mn-cs"/>
            </a:rPr>
            <a:t>経常的経費に係る歳出が増加傾向である</a:t>
          </a:r>
          <a:r>
            <a:rPr kumimoji="1" lang="ja-JP" altLang="en-US" sz="1100">
              <a:solidFill>
                <a:schemeClr val="dk1"/>
              </a:solidFill>
              <a:effectLst/>
              <a:latin typeface="+mn-ea"/>
              <a:ea typeface="+mn-ea"/>
              <a:cs typeface="+mn-cs"/>
            </a:rPr>
            <a:t>。</a:t>
          </a:r>
          <a:br>
            <a:rPr kumimoji="1" lang="en-US" altLang="ja-JP" sz="1100">
              <a:solidFill>
                <a:schemeClr val="dk1"/>
              </a:solidFill>
              <a:effectLst/>
              <a:latin typeface="+mn-ea"/>
              <a:ea typeface="+mn-ea"/>
              <a:cs typeface="+mn-cs"/>
            </a:rPr>
          </a:br>
          <a:r>
            <a:rPr kumimoji="1" lang="ja-JP" altLang="ja-JP" sz="1100">
              <a:solidFill>
                <a:schemeClr val="dk1"/>
              </a:solidFill>
              <a:effectLst/>
              <a:latin typeface="+mn-ea"/>
              <a:ea typeface="+mn-ea"/>
              <a:cs typeface="+mn-cs"/>
            </a:rPr>
            <a:t>　</a:t>
          </a:r>
          <a:r>
            <a:rPr kumimoji="1" lang="ja-JP" altLang="en-US" sz="1100">
              <a:solidFill>
                <a:schemeClr val="dk1"/>
              </a:solidFill>
              <a:effectLst/>
              <a:latin typeface="+mn-ea"/>
              <a:ea typeface="+mn-ea"/>
              <a:cs typeface="+mn-cs"/>
            </a:rPr>
            <a:t>類似団体を上回る状況であるが</a:t>
          </a:r>
          <a:r>
            <a:rPr kumimoji="1" lang="ja-JP" altLang="ja-JP" sz="1100">
              <a:solidFill>
                <a:schemeClr val="dk1"/>
              </a:solidFill>
              <a:effectLst/>
              <a:latin typeface="+mn-ea"/>
              <a:ea typeface="+mn-ea"/>
              <a:cs typeface="+mn-cs"/>
            </a:rPr>
            <a:t>、</a:t>
          </a:r>
          <a:r>
            <a:rPr kumimoji="1" lang="ja-JP" altLang="en-US" sz="1100">
              <a:solidFill>
                <a:schemeClr val="dk1"/>
              </a:solidFill>
              <a:effectLst/>
              <a:latin typeface="+mn-ea"/>
              <a:ea typeface="+mn-ea"/>
              <a:cs typeface="+mn-cs"/>
            </a:rPr>
            <a:t>年々低下していることから、</a:t>
          </a:r>
          <a:r>
            <a:rPr kumimoji="1" lang="ja-JP" altLang="ja-JP" sz="1100">
              <a:solidFill>
                <a:schemeClr val="dk1"/>
              </a:solidFill>
              <a:effectLst/>
              <a:latin typeface="+mn-ea"/>
              <a:ea typeface="+mn-ea"/>
              <a:cs typeface="+mn-cs"/>
            </a:rPr>
            <a:t>引き続き自主財源の確保に努め、財政</a:t>
          </a:r>
          <a:r>
            <a:rPr kumimoji="1" lang="ja-JP" altLang="en-US" sz="1100">
              <a:solidFill>
                <a:schemeClr val="dk1"/>
              </a:solidFill>
              <a:effectLst/>
              <a:latin typeface="+mn-ea"/>
              <a:ea typeface="+mn-ea"/>
              <a:cs typeface="+mn-cs"/>
            </a:rPr>
            <a:t>基盤</a:t>
          </a:r>
          <a:r>
            <a:rPr kumimoji="1" lang="ja-JP" altLang="ja-JP" sz="1100">
              <a:solidFill>
                <a:schemeClr val="dk1"/>
              </a:solidFill>
              <a:effectLst/>
              <a:latin typeface="+mn-ea"/>
              <a:ea typeface="+mn-ea"/>
              <a:cs typeface="+mn-cs"/>
            </a:rPr>
            <a:t>の</a:t>
          </a:r>
          <a:r>
            <a:rPr kumimoji="1" lang="ja-JP" altLang="en-US" sz="1100">
              <a:solidFill>
                <a:schemeClr val="dk1"/>
              </a:solidFill>
              <a:effectLst/>
              <a:latin typeface="+mn-ea"/>
              <a:ea typeface="+mn-ea"/>
              <a:cs typeface="+mn-cs"/>
            </a:rPr>
            <a:t>強化に努める</a:t>
          </a:r>
          <a:r>
            <a:rPr kumimoji="1" lang="ja-JP" altLang="ja-JP" sz="1100">
              <a:solidFill>
                <a:schemeClr val="dk1"/>
              </a:solidFill>
              <a:effectLst/>
              <a:latin typeface="+mn-ea"/>
              <a:ea typeface="+mn-ea"/>
              <a:cs typeface="+mn-cs"/>
            </a:rPr>
            <a:t>。</a:t>
          </a:r>
          <a:endParaRPr lang="ja-JP" altLang="ja-JP" sz="1100">
            <a:effectLst/>
            <a:latin typeface="+mn-ea"/>
            <a:ea typeface="+mn-ea"/>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116417</xdr:rowOff>
    </xdr:from>
    <xdr:to>
      <xdr:col>23</xdr:col>
      <xdr:colOff>133350</xdr:colOff>
      <xdr:row>41</xdr:row>
      <xdr:rowOff>116417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14586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89605</xdr:rowOff>
    </xdr:from>
    <xdr:to>
      <xdr:col>19</xdr:col>
      <xdr:colOff>133350</xdr:colOff>
      <xdr:row>41</xdr:row>
      <xdr:rowOff>116417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119055"/>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168222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69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62795</xdr:rowOff>
    </xdr:from>
    <xdr:to>
      <xdr:col>15</xdr:col>
      <xdr:colOff>82550</xdr:colOff>
      <xdr:row>41</xdr:row>
      <xdr:rowOff>89605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092245"/>
          <a:ext cx="8890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35983</xdr:rowOff>
    </xdr:from>
    <xdr:to>
      <xdr:col>11</xdr:col>
      <xdr:colOff>31750</xdr:colOff>
      <xdr:row>41</xdr:row>
      <xdr:rowOff>62795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065433"/>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101194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65617</xdr:rowOff>
    </xdr:from>
    <xdr:to>
      <xdr:col>23</xdr:col>
      <xdr:colOff>184150</xdr:colOff>
      <xdr:row>41</xdr:row>
      <xdr:rowOff>167217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82144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94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65617</xdr:rowOff>
    </xdr:from>
    <xdr:to>
      <xdr:col>19</xdr:col>
      <xdr:colOff>184150</xdr:colOff>
      <xdr:row>41</xdr:row>
      <xdr:rowOff>167217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5944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86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38805</xdr:rowOff>
    </xdr:from>
    <xdr:to>
      <xdr:col>15</xdr:col>
      <xdr:colOff>133350</xdr:colOff>
      <xdr:row>41</xdr:row>
      <xdr:rowOff>140405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06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150582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837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11995</xdr:rowOff>
    </xdr:from>
    <xdr:to>
      <xdr:col>11</xdr:col>
      <xdr:colOff>82550</xdr:colOff>
      <xdr:row>41</xdr:row>
      <xdr:rowOff>113595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04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123772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81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156633</xdr:rowOff>
    </xdr:from>
    <xdr:to>
      <xdr:col>7</xdr:col>
      <xdr:colOff>31750</xdr:colOff>
      <xdr:row>41</xdr:row>
      <xdr:rowOff>86783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96960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人件費、扶助費、公債費等義務的経費が増加していることから、前年度から</a:t>
          </a:r>
          <a:r>
            <a:rPr kumimoji="1" lang="en-US" altLang="ja-JP" sz="1100">
              <a:solidFill>
                <a:schemeClr val="dk1"/>
              </a:solidFill>
              <a:effectLst/>
              <a:latin typeface="+mn-lt"/>
              <a:ea typeface="+mn-ea"/>
              <a:cs typeface="+mn-cs"/>
            </a:rPr>
            <a:t>0.3</a:t>
          </a:r>
          <a:r>
            <a:rPr kumimoji="1" lang="ja-JP" altLang="en-US" sz="1100">
              <a:solidFill>
                <a:schemeClr val="tx1"/>
              </a:solidFill>
              <a:effectLst/>
              <a:latin typeface="+mn-lt"/>
              <a:ea typeface="+mn-ea"/>
              <a:cs typeface="+mn-cs"/>
            </a:rPr>
            <a:t>ポイント</a:t>
          </a:r>
          <a:r>
            <a:rPr kumimoji="1" lang="ja-JP" altLang="ja-JP" sz="1100">
              <a:solidFill>
                <a:schemeClr val="tx1"/>
              </a:solidFill>
              <a:effectLst/>
              <a:latin typeface="+mn-lt"/>
              <a:ea typeface="+mn-ea"/>
              <a:cs typeface="+mn-cs"/>
            </a:rPr>
            <a:t>増の</a:t>
          </a:r>
          <a:r>
            <a:rPr kumimoji="1" lang="en-US" altLang="ja-JP" sz="1100">
              <a:solidFill>
                <a:schemeClr val="tx1"/>
              </a:solidFill>
              <a:effectLst/>
              <a:latin typeface="+mn-lt"/>
              <a:ea typeface="+mn-ea"/>
              <a:cs typeface="+mn-cs"/>
            </a:rPr>
            <a:t>93.4</a:t>
          </a:r>
          <a:r>
            <a:rPr kumimoji="1" lang="ja-JP" altLang="ja-JP" sz="1100">
              <a:solidFill>
                <a:schemeClr val="tx1"/>
              </a:solidFill>
              <a:effectLst/>
              <a:latin typeface="+mn-lt"/>
              <a:ea typeface="+mn-ea"/>
              <a:cs typeface="+mn-cs"/>
            </a:rPr>
            <a:t>％となり、宮城県平均を下回っているものの、類似団体平均を</a:t>
          </a:r>
          <a:r>
            <a:rPr kumimoji="1" lang="en-US" altLang="ja-JP" sz="1100">
              <a:solidFill>
                <a:schemeClr val="tx1"/>
              </a:solidFill>
              <a:effectLst/>
              <a:latin typeface="+mn-lt"/>
              <a:ea typeface="+mn-ea"/>
              <a:cs typeface="+mn-cs"/>
            </a:rPr>
            <a:t>2.1</a:t>
          </a:r>
          <a:r>
            <a:rPr kumimoji="1" lang="ja-JP" altLang="ja-JP" sz="1100">
              <a:solidFill>
                <a:schemeClr val="tx1"/>
              </a:solidFill>
              <a:effectLst/>
              <a:latin typeface="+mn-lt"/>
              <a:ea typeface="+mn-ea"/>
              <a:cs typeface="+mn-cs"/>
            </a:rPr>
            <a:t>％上</a:t>
          </a:r>
          <a:r>
            <a:rPr kumimoji="1" lang="ja-JP" altLang="ja-JP" sz="1100">
              <a:solidFill>
                <a:schemeClr val="dk1"/>
              </a:solidFill>
              <a:effectLst/>
              <a:latin typeface="+mn-lt"/>
              <a:ea typeface="+mn-ea"/>
              <a:cs typeface="+mn-cs"/>
            </a:rPr>
            <a:t>回っている。</a:t>
          </a:r>
          <a:r>
            <a:rPr kumimoji="1" lang="ja-JP" altLang="en-US" sz="1100">
              <a:solidFill>
                <a:schemeClr val="dk1"/>
              </a:solidFill>
              <a:effectLst/>
              <a:latin typeface="+mn-lt"/>
              <a:ea typeface="+mn-ea"/>
              <a:cs typeface="+mn-cs"/>
            </a:rPr>
            <a:t>給与改定に伴う人件費の改定や、物価高の影響により</a:t>
          </a:r>
          <a:r>
            <a:rPr kumimoji="1" lang="ja-JP" altLang="ja-JP" sz="1100">
              <a:solidFill>
                <a:schemeClr val="dk1"/>
              </a:solidFill>
              <a:effectLst/>
              <a:latin typeface="+mn-lt"/>
              <a:ea typeface="+mn-ea"/>
              <a:cs typeface="+mn-cs"/>
            </a:rPr>
            <a:t>物件費が増加し、</a:t>
          </a:r>
          <a:r>
            <a:rPr kumimoji="1" lang="ja-JP" altLang="en-US" sz="1100">
              <a:solidFill>
                <a:schemeClr val="dk1"/>
              </a:solidFill>
              <a:effectLst/>
              <a:latin typeface="+mn-lt"/>
              <a:ea typeface="+mn-ea"/>
              <a:cs typeface="+mn-cs"/>
            </a:rPr>
            <a:t>今後も</a:t>
          </a:r>
          <a:r>
            <a:rPr kumimoji="1" lang="ja-JP" altLang="ja-JP" sz="1100">
              <a:solidFill>
                <a:schemeClr val="dk1"/>
              </a:solidFill>
              <a:effectLst/>
              <a:latin typeface="+mn-lt"/>
              <a:ea typeface="+mn-ea"/>
              <a:cs typeface="+mn-cs"/>
            </a:rPr>
            <a:t>この傾向は継続することが想定されることから、引き続き、枠配分による予算編成</a:t>
          </a:r>
          <a:r>
            <a:rPr kumimoji="1" lang="ja-JP" altLang="en-US" sz="1100">
              <a:solidFill>
                <a:schemeClr val="dk1"/>
              </a:solidFill>
              <a:effectLst/>
              <a:latin typeface="+mn-lt"/>
              <a:ea typeface="+mn-ea"/>
              <a:cs typeface="+mn-cs"/>
            </a:rPr>
            <a:t>や事務事業の見直しによる経常</a:t>
          </a:r>
          <a:r>
            <a:rPr kumimoji="1" lang="ja-JP" altLang="ja-JP" sz="1100">
              <a:solidFill>
                <a:schemeClr val="dk1"/>
              </a:solidFill>
              <a:effectLst/>
              <a:latin typeface="+mn-lt"/>
              <a:ea typeface="+mn-ea"/>
              <a:cs typeface="+mn-cs"/>
            </a:rPr>
            <a:t>経費の削減に努める。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3175</xdr:rowOff>
    </xdr:from>
    <xdr:to>
      <xdr:col>23</xdr:col>
      <xdr:colOff>133350</xdr:colOff>
      <xdr:row>64</xdr:row>
      <xdr:rowOff>27305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975975"/>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37799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67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86678</xdr:rowOff>
    </xdr:from>
    <xdr:to>
      <xdr:col>19</xdr:col>
      <xdr:colOff>133350</xdr:colOff>
      <xdr:row>64</xdr:row>
      <xdr:rowOff>3175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716578"/>
          <a:ext cx="889000" cy="259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120984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57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95250</xdr:rowOff>
    </xdr:from>
    <xdr:to>
      <xdr:col>15</xdr:col>
      <xdr:colOff>82550</xdr:colOff>
      <xdr:row>62</xdr:row>
      <xdr:rowOff>86678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553700"/>
          <a:ext cx="889000" cy="162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158449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78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95250</xdr:rowOff>
    </xdr:from>
    <xdr:to>
      <xdr:col>11</xdr:col>
      <xdr:colOff>31750</xdr:colOff>
      <xdr:row>62</xdr:row>
      <xdr:rowOff>74613</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553700"/>
          <a:ext cx="889000" cy="150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113999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65422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86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147955</xdr:rowOff>
    </xdr:from>
    <xdr:to>
      <xdr:col>23</xdr:col>
      <xdr:colOff>184150</xdr:colOff>
      <xdr:row>64</xdr:row>
      <xdr:rowOff>78105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94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120032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92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123825</xdr:rowOff>
    </xdr:from>
    <xdr:to>
      <xdr:col>19</xdr:col>
      <xdr:colOff>184150</xdr:colOff>
      <xdr:row>64</xdr:row>
      <xdr:rowOff>53975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92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38752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011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35878</xdr:rowOff>
    </xdr:from>
    <xdr:to>
      <xdr:col>15</xdr:col>
      <xdr:colOff>133350</xdr:colOff>
      <xdr:row>62</xdr:row>
      <xdr:rowOff>137478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665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147655</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434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44450</xdr:rowOff>
    </xdr:from>
    <xdr:to>
      <xdr:col>11</xdr:col>
      <xdr:colOff>82550</xdr:colOff>
      <xdr:row>61</xdr:row>
      <xdr:rowOff>146050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130827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23813</xdr:rowOff>
    </xdr:from>
    <xdr:to>
      <xdr:col>7</xdr:col>
      <xdr:colOff>31750</xdr:colOff>
      <xdr:row>62</xdr:row>
      <xdr:rowOff>125413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65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135590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42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[152,701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全国平均及び宮城県平均を下回っているが、類似団体平均は上回る状況となっている。具体的な要因としては、給与改定に伴う人件費の増及び中央児童センター指定管理事業及び包括型地域おこし協力隊支援事業等による物件費の増の影響によるものと</a:t>
          </a:r>
          <a:r>
            <a:rPr kumimoji="1" lang="ja-JP" altLang="ja-JP" sz="1100">
              <a:solidFill>
                <a:schemeClr val="dk1"/>
              </a:solidFill>
              <a:effectLst/>
              <a:latin typeface="+mn-lt"/>
              <a:ea typeface="+mn-ea"/>
              <a:cs typeface="+mn-cs"/>
            </a:rPr>
            <a:t>考えられる。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32939</xdr:rowOff>
    </xdr:from>
    <xdr:to>
      <xdr:col>23</xdr:col>
      <xdr:colOff>133350</xdr:colOff>
      <xdr:row>83</xdr:row>
      <xdr:rowOff>89319</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263289"/>
          <a:ext cx="838200" cy="56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22319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081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9291</xdr:rowOff>
    </xdr:from>
    <xdr:to>
      <xdr:col>19</xdr:col>
      <xdr:colOff>133350</xdr:colOff>
      <xdr:row>83</xdr:row>
      <xdr:rowOff>32939</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3225800" y="14239641"/>
          <a:ext cx="889000" cy="23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75402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396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9291</xdr:rowOff>
    </xdr:from>
    <xdr:to>
      <xdr:col>15</xdr:col>
      <xdr:colOff>82550</xdr:colOff>
      <xdr:row>83</xdr:row>
      <xdr:rowOff>30840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flipV="1">
          <a:off x="2336800" y="14239641"/>
          <a:ext cx="889000" cy="21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28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62872</xdr:rowOff>
    </xdr:from>
    <xdr:to>
      <xdr:col>11</xdr:col>
      <xdr:colOff>31750</xdr:colOff>
      <xdr:row>83</xdr:row>
      <xdr:rowOff>30840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121772"/>
          <a:ext cx="889000" cy="139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43617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393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146770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20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38519</xdr:rowOff>
    </xdr:from>
    <xdr:to>
      <xdr:col>23</xdr:col>
      <xdr:colOff>184150</xdr:colOff>
      <xdr:row>83</xdr:row>
      <xdr:rowOff>140119</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268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10596</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4240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153589</xdr:rowOff>
    </xdr:from>
    <xdr:to>
      <xdr:col>19</xdr:col>
      <xdr:colOff>184150</xdr:colOff>
      <xdr:row>83</xdr:row>
      <xdr:rowOff>83739</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212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68516</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42988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129941</xdr:rowOff>
    </xdr:from>
    <xdr:to>
      <xdr:col>15</xdr:col>
      <xdr:colOff>133350</xdr:colOff>
      <xdr:row>83</xdr:row>
      <xdr:rowOff>60091</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188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70268</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957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151490</xdr:rowOff>
    </xdr:from>
    <xdr:to>
      <xdr:col>11</xdr:col>
      <xdr:colOff>82550</xdr:colOff>
      <xdr:row>83</xdr:row>
      <xdr:rowOff>81640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21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66417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4296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12072</xdr:rowOff>
    </xdr:from>
    <xdr:to>
      <xdr:col>7</xdr:col>
      <xdr:colOff>31750</xdr:colOff>
      <xdr:row>82</xdr:row>
      <xdr:rowOff>113672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07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123849</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83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定員適正化計画により職員数の適正化を図るとともに、国に準じた給与制度の見直しや人事評価制度の実施により、給与水準の適正化が図られている。今後も適正な給与水準の保持に努める。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134257</xdr:rowOff>
    </xdr:from>
    <xdr:to>
      <xdr:col>81</xdr:col>
      <xdr:colOff>44450</xdr:colOff>
      <xdr:row>84</xdr:row>
      <xdr:rowOff>151493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536057"/>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134257</xdr:rowOff>
    </xdr:from>
    <xdr:to>
      <xdr:col>77</xdr:col>
      <xdr:colOff>44450</xdr:colOff>
      <xdr:row>84</xdr:row>
      <xdr:rowOff>151493</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45360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50091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623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117021</xdr:rowOff>
    </xdr:from>
    <xdr:to>
      <xdr:col>72</xdr:col>
      <xdr:colOff>203200</xdr:colOff>
      <xdr:row>84</xdr:row>
      <xdr:rowOff>151493</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401800" y="14518821"/>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115207</xdr:rowOff>
    </xdr:from>
    <xdr:to>
      <xdr:col>68</xdr:col>
      <xdr:colOff>152400</xdr:colOff>
      <xdr:row>84</xdr:row>
      <xdr:rowOff>117021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512800" y="14174107"/>
          <a:ext cx="889000" cy="344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84563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65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100693</xdr:rowOff>
    </xdr:from>
    <xdr:to>
      <xdr:col>81</xdr:col>
      <xdr:colOff>95250</xdr:colOff>
      <xdr:row>85</xdr:row>
      <xdr:rowOff>30843</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50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117220</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347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83457</xdr:rowOff>
    </xdr:from>
    <xdr:to>
      <xdr:col>77</xdr:col>
      <xdr:colOff>95250</xdr:colOff>
      <xdr:row>85</xdr:row>
      <xdr:rowOff>13607</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23784</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254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100693</xdr:rowOff>
    </xdr:from>
    <xdr:to>
      <xdr:col>73</xdr:col>
      <xdr:colOff>44450</xdr:colOff>
      <xdr:row>85</xdr:row>
      <xdr:rowOff>30843</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50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41020</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27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66221</xdr:rowOff>
    </xdr:from>
    <xdr:to>
      <xdr:col>68</xdr:col>
      <xdr:colOff>203200</xdr:colOff>
      <xdr:row>84</xdr:row>
      <xdr:rowOff>167821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46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6548</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236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64407</xdr:rowOff>
    </xdr:from>
    <xdr:to>
      <xdr:col>64</xdr:col>
      <xdr:colOff>152400</xdr:colOff>
      <xdr:row>82</xdr:row>
      <xdr:rowOff>166007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12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4734</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389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平成</a:t>
          </a:r>
          <a:r>
            <a:rPr kumimoji="1" lang="en-US" altLang="ja-JP" sz="1100">
              <a:solidFill>
                <a:schemeClr val="tx1"/>
              </a:solidFill>
              <a:effectLst/>
              <a:latin typeface="+mn-lt"/>
              <a:ea typeface="+mn-ea"/>
              <a:cs typeface="+mn-cs"/>
            </a:rPr>
            <a:t>13</a:t>
          </a:r>
          <a:r>
            <a:rPr kumimoji="1" lang="ja-JP" altLang="ja-JP" sz="1100">
              <a:solidFill>
                <a:schemeClr val="tx1"/>
              </a:solidFill>
              <a:effectLst/>
              <a:latin typeface="+mn-lt"/>
              <a:ea typeface="+mn-ea"/>
              <a:cs typeface="+mn-cs"/>
            </a:rPr>
            <a:t>年度から平成</a:t>
          </a:r>
          <a:r>
            <a:rPr kumimoji="1" lang="en-US" altLang="ja-JP" sz="1100">
              <a:solidFill>
                <a:schemeClr val="tx1"/>
              </a:solidFill>
              <a:effectLst/>
              <a:latin typeface="+mn-lt"/>
              <a:ea typeface="+mn-ea"/>
              <a:cs typeface="+mn-cs"/>
            </a:rPr>
            <a:t>22</a:t>
          </a:r>
          <a:r>
            <a:rPr kumimoji="1" lang="ja-JP" altLang="ja-JP" sz="1100">
              <a:solidFill>
                <a:schemeClr val="tx1"/>
              </a:solidFill>
              <a:effectLst/>
              <a:latin typeface="+mn-lt"/>
              <a:ea typeface="+mn-ea"/>
              <a:cs typeface="+mn-cs"/>
            </a:rPr>
            <a:t>年度までの</a:t>
          </a:r>
          <a:r>
            <a:rPr kumimoji="1" lang="en-US" altLang="ja-JP" sz="1100">
              <a:solidFill>
                <a:schemeClr val="tx1"/>
              </a:solidFill>
              <a:effectLst/>
              <a:latin typeface="+mn-lt"/>
              <a:ea typeface="+mn-ea"/>
              <a:cs typeface="+mn-cs"/>
            </a:rPr>
            <a:t>10</a:t>
          </a:r>
          <a:r>
            <a:rPr kumimoji="1" lang="ja-JP" altLang="ja-JP" sz="1100">
              <a:solidFill>
                <a:schemeClr val="tx1"/>
              </a:solidFill>
              <a:effectLst/>
              <a:latin typeface="+mn-lt"/>
              <a:ea typeface="+mn-ea"/>
              <a:cs typeface="+mn-cs"/>
            </a:rPr>
            <a:t>年間で</a:t>
          </a:r>
          <a:r>
            <a:rPr kumimoji="1" lang="en-US" altLang="ja-JP" sz="1100">
              <a:solidFill>
                <a:schemeClr val="tx1"/>
              </a:solidFill>
              <a:effectLst/>
              <a:latin typeface="+mn-lt"/>
              <a:ea typeface="+mn-ea"/>
              <a:cs typeface="+mn-cs"/>
            </a:rPr>
            <a:t>7.3</a:t>
          </a:r>
          <a:r>
            <a:rPr kumimoji="1" lang="ja-JP" altLang="ja-JP" sz="1100">
              <a:solidFill>
                <a:schemeClr val="dk1"/>
              </a:solidFill>
              <a:effectLst/>
              <a:latin typeface="+mn-lt"/>
              <a:ea typeface="+mn-ea"/>
              <a:cs typeface="+mn-cs"/>
            </a:rPr>
            <a:t>％の定員削減により「定員管理の状況」は、全国平均、宮城県平均を下回っている。これは、定員適正化計画に基づき、適正に人員を管理してきたが、一方では、職員一人ひとりの業務量が増加していることも否定できない。大型商業施設や開発等に伴う都市化の進展により、町が発展していく中で、職員の業務量も増加している現状に合わせ、計画に基づき適正な定員管理に取り組んで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100471</xdr:rowOff>
    </xdr:from>
    <xdr:to>
      <xdr:col>81</xdr:col>
      <xdr:colOff>44450</xdr:colOff>
      <xdr:row>60</xdr:row>
      <xdr:rowOff>135326</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387471"/>
          <a:ext cx="838200" cy="34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126312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41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100471</xdr:rowOff>
    </xdr:from>
    <xdr:to>
      <xdr:col>77</xdr:col>
      <xdr:colOff>44450</xdr:colOff>
      <xdr:row>60</xdr:row>
      <xdr:rowOff>103152</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5290800" y="10387471"/>
          <a:ext cx="889000" cy="2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67821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526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103152</xdr:rowOff>
    </xdr:from>
    <xdr:to>
      <xdr:col>72</xdr:col>
      <xdr:colOff>203200</xdr:colOff>
      <xdr:row>60</xdr:row>
      <xdr:rowOff>104493</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4401800" y="10390152"/>
          <a:ext cx="889000" cy="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57097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5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104493</xdr:rowOff>
    </xdr:from>
    <xdr:to>
      <xdr:col>68</xdr:col>
      <xdr:colOff>152400</xdr:colOff>
      <xdr:row>60</xdr:row>
      <xdr:rowOff>105833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3512800" y="10391493"/>
          <a:ext cx="889000" cy="1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45031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50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35648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49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84526</xdr:rowOff>
    </xdr:from>
    <xdr:to>
      <xdr:col>81</xdr:col>
      <xdr:colOff>95250</xdr:colOff>
      <xdr:row>61</xdr:row>
      <xdr:rowOff>14676</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371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101053</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216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49671</xdr:rowOff>
    </xdr:from>
    <xdr:to>
      <xdr:col>77</xdr:col>
      <xdr:colOff>95250</xdr:colOff>
      <xdr:row>60</xdr:row>
      <xdr:rowOff>151271</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336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161448</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105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52352</xdr:rowOff>
    </xdr:from>
    <xdr:to>
      <xdr:col>73</xdr:col>
      <xdr:colOff>44450</xdr:colOff>
      <xdr:row>60</xdr:row>
      <xdr:rowOff>153952</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33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164129</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108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53693</xdr:rowOff>
    </xdr:from>
    <xdr:to>
      <xdr:col>68</xdr:col>
      <xdr:colOff>203200</xdr:colOff>
      <xdr:row>60</xdr:row>
      <xdr:rowOff>155293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340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165470</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109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55033</xdr:rowOff>
    </xdr:from>
    <xdr:to>
      <xdr:col>64</xdr:col>
      <xdr:colOff>152400</xdr:colOff>
      <xdr:row>60</xdr:row>
      <xdr:rowOff>156633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34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166810</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11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分母となる標準財政規模が増加した一方で、分子となる</a:t>
          </a:r>
          <a:r>
            <a:rPr kumimoji="1" lang="ja-JP" altLang="ja-JP" sz="1100">
              <a:solidFill>
                <a:schemeClr val="dk1"/>
              </a:solidFill>
              <a:effectLst/>
              <a:latin typeface="+mn-lt"/>
              <a:ea typeface="+mn-ea"/>
              <a:cs typeface="+mn-cs"/>
            </a:rPr>
            <a:t>大規模事業（文化複合施設建設事業）</a:t>
          </a:r>
          <a:r>
            <a:rPr kumimoji="1" lang="ja-JP" altLang="en-US" sz="1100">
              <a:solidFill>
                <a:schemeClr val="dk1"/>
              </a:solidFill>
              <a:effectLst/>
              <a:latin typeface="+mn-lt"/>
              <a:ea typeface="+mn-ea"/>
              <a:cs typeface="+mn-cs"/>
            </a:rPr>
            <a:t>に係る</a:t>
          </a:r>
          <a:r>
            <a:rPr kumimoji="1" lang="ja-JP" altLang="ja-JP" sz="1100">
              <a:solidFill>
                <a:schemeClr val="dk1"/>
              </a:solidFill>
              <a:effectLst/>
              <a:latin typeface="+mn-lt"/>
              <a:ea typeface="+mn-ea"/>
              <a:cs typeface="+mn-cs"/>
            </a:rPr>
            <a:t>元利償還金</a:t>
          </a:r>
          <a:r>
            <a:rPr kumimoji="1" lang="ja-JP" altLang="en-US" sz="1100">
              <a:solidFill>
                <a:schemeClr val="dk1"/>
              </a:solidFill>
              <a:effectLst/>
              <a:latin typeface="+mn-lt"/>
              <a:ea typeface="+mn-ea"/>
              <a:cs typeface="+mn-cs"/>
            </a:rPr>
            <a:t>も増えたことにより</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実質公債費比率については</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％の増となり、宮城県平均及び類似団体平均を上回った。</a:t>
          </a:r>
          <a:endParaRPr lang="ja-JP" altLang="ja-JP" sz="1400">
            <a:effectLst/>
          </a:endParaRPr>
        </a:p>
        <a:p>
          <a:r>
            <a:rPr kumimoji="1" lang="ja-JP" altLang="en-US" sz="1100">
              <a:solidFill>
                <a:schemeClr val="dk1"/>
              </a:solidFill>
              <a:effectLst/>
              <a:latin typeface="+mn-lt"/>
              <a:ea typeface="+mn-ea"/>
              <a:cs typeface="+mn-cs"/>
            </a:rPr>
            <a:t>　引き続き</a:t>
          </a:r>
          <a:r>
            <a:rPr kumimoji="1" lang="ja-JP" altLang="ja-JP" sz="1100">
              <a:solidFill>
                <a:schemeClr val="dk1"/>
              </a:solidFill>
              <a:effectLst/>
              <a:latin typeface="+mn-lt"/>
              <a:ea typeface="+mn-ea"/>
              <a:cs typeface="+mn-cs"/>
            </a:rPr>
            <a:t>、償還元金を超えない範囲において新規発行を行い、地方債総額の抑制に努め</a:t>
          </a:r>
          <a:r>
            <a:rPr kumimoji="1" lang="ja-JP" altLang="en-US" sz="1100">
              <a:solidFill>
                <a:schemeClr val="dk1"/>
              </a:solidFill>
              <a:effectLst/>
              <a:latin typeface="+mn-lt"/>
              <a:ea typeface="+mn-ea"/>
              <a:cs typeface="+mn-cs"/>
            </a:rPr>
            <a:t>る</a:t>
          </a:r>
          <a:r>
            <a:rPr kumimoji="1" lang="ja-JP" altLang="ja-JP" sz="1100">
              <a:solidFill>
                <a:schemeClr val="dk1"/>
              </a:solidFill>
              <a:effectLst/>
              <a:latin typeface="+mn-lt"/>
              <a:ea typeface="+mn-ea"/>
              <a:cs typeface="+mn-cs"/>
            </a:rPr>
            <a:t>。</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108373</xdr:rowOff>
    </xdr:from>
    <xdr:to>
      <xdr:col>81</xdr:col>
      <xdr:colOff>44450</xdr:colOff>
      <xdr:row>41</xdr:row>
      <xdr:rowOff>124460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137823"/>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60113</xdr:rowOff>
    </xdr:from>
    <xdr:to>
      <xdr:col>77</xdr:col>
      <xdr:colOff>44450</xdr:colOff>
      <xdr:row>41</xdr:row>
      <xdr:rowOff>108373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089563"/>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60113</xdr:rowOff>
    </xdr:from>
    <xdr:to>
      <xdr:col>72</xdr:col>
      <xdr:colOff>203200</xdr:colOff>
      <xdr:row>41</xdr:row>
      <xdr:rowOff>100330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708956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100330</xdr:rowOff>
    </xdr:from>
    <xdr:to>
      <xdr:col>68</xdr:col>
      <xdr:colOff>152400</xdr:colOff>
      <xdr:row>41</xdr:row>
      <xdr:rowOff>132504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7129780"/>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121090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73660</xdr:rowOff>
    </xdr:from>
    <xdr:to>
      <xdr:col>81</xdr:col>
      <xdr:colOff>95250</xdr:colOff>
      <xdr:row>42</xdr:row>
      <xdr:rowOff>3810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45737</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075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57573</xdr:rowOff>
    </xdr:from>
    <xdr:to>
      <xdr:col>77</xdr:col>
      <xdr:colOff>95250</xdr:colOff>
      <xdr:row>41</xdr:row>
      <xdr:rowOff>159173</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08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143950</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1734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9313</xdr:rowOff>
    </xdr:from>
    <xdr:to>
      <xdr:col>73</xdr:col>
      <xdr:colOff>44450</xdr:colOff>
      <xdr:row>41</xdr:row>
      <xdr:rowOff>110913</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03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121090</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49530</xdr:rowOff>
    </xdr:from>
    <xdr:to>
      <xdr:col>68</xdr:col>
      <xdr:colOff>203200</xdr:colOff>
      <xdr:row>41</xdr:row>
      <xdr:rowOff>151130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135907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81704</xdr:rowOff>
    </xdr:from>
    <xdr:to>
      <xdr:col>64</xdr:col>
      <xdr:colOff>152400</xdr:colOff>
      <xdr:row>42</xdr:row>
      <xdr:rowOff>11854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11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168081</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地方債の償還が進み、地方債現在高は減少しているものの、</a:t>
          </a:r>
          <a:r>
            <a:rPr lang="ja-JP" altLang="ja-JP" sz="1100">
              <a:solidFill>
                <a:schemeClr val="dk1"/>
              </a:solidFill>
              <a:effectLst/>
              <a:latin typeface="+mn-lt"/>
              <a:ea typeface="+mn-ea"/>
              <a:cs typeface="+mn-cs"/>
            </a:rPr>
            <a:t>給与改定や新規採用職員数の増により退職手当負担見込額が増加したため</a:t>
          </a:r>
          <a:r>
            <a:rPr kumimoji="1" lang="ja-JP" altLang="ja-JP" sz="1100">
              <a:solidFill>
                <a:schemeClr val="dk1"/>
              </a:solidFill>
              <a:effectLst/>
              <a:latin typeface="+mn-lt"/>
              <a:ea typeface="+mn-ea"/>
              <a:cs typeface="+mn-cs"/>
            </a:rPr>
            <a:t>、将来負担比率については、前年度から</a:t>
          </a:r>
          <a:r>
            <a:rPr kumimoji="1" lang="en-US" altLang="ja-JP" sz="1100">
              <a:solidFill>
                <a:schemeClr val="dk1"/>
              </a:solidFill>
              <a:effectLst/>
              <a:latin typeface="+mn-lt"/>
              <a:ea typeface="+mn-ea"/>
              <a:cs typeface="+mn-cs"/>
            </a:rPr>
            <a:t>7.2</a:t>
          </a:r>
          <a:r>
            <a:rPr kumimoji="1" lang="en-US" altLang="ja-JP" sz="1100" baseline="0">
              <a:solidFill>
                <a:schemeClr val="dk1"/>
              </a:solidFill>
              <a:effectLst/>
              <a:latin typeface="+mn-lt"/>
              <a:ea typeface="+mn-ea"/>
              <a:cs typeface="+mn-cs"/>
            </a:rPr>
            <a:t> </a:t>
          </a:r>
          <a:r>
            <a:rPr kumimoji="1" lang="ja-JP" altLang="en-US" sz="1100" baseline="0">
              <a:solidFill>
                <a:srgbClr val="FF0000"/>
              </a:solidFill>
              <a:effectLst/>
              <a:latin typeface="+mn-lt"/>
              <a:ea typeface="+mn-ea"/>
              <a:cs typeface="+mn-cs"/>
            </a:rPr>
            <a:t>ポイント</a:t>
          </a:r>
          <a:r>
            <a:rPr kumimoji="1" lang="ja-JP" altLang="ja-JP" sz="1100">
              <a:solidFill>
                <a:schemeClr val="dk1"/>
              </a:solidFill>
              <a:effectLst/>
              <a:latin typeface="+mn-lt"/>
              <a:ea typeface="+mn-ea"/>
              <a:cs typeface="+mn-cs"/>
            </a:rPr>
            <a:t>増加した。</a:t>
          </a:r>
          <a:endParaRPr lang="ja-JP" altLang="ja-JP" sz="1400">
            <a:effectLst/>
          </a:endParaRPr>
        </a:p>
        <a:p>
          <a:r>
            <a:rPr kumimoji="1" lang="ja-JP" altLang="ja-JP" sz="1100">
              <a:solidFill>
                <a:schemeClr val="dk1"/>
              </a:solidFill>
              <a:effectLst/>
              <a:latin typeface="+mn-lt"/>
              <a:ea typeface="+mn-ea"/>
              <a:cs typeface="+mn-cs"/>
            </a:rPr>
            <a:t>　今後も</a:t>
          </a:r>
          <a:r>
            <a:rPr kumimoji="1" lang="ja-JP" altLang="en-US" sz="1100">
              <a:solidFill>
                <a:schemeClr val="dk1"/>
              </a:solidFill>
              <a:effectLst/>
              <a:latin typeface="+mn-lt"/>
              <a:ea typeface="+mn-ea"/>
              <a:cs typeface="+mn-cs"/>
            </a:rPr>
            <a:t>将来世代</a:t>
          </a:r>
          <a:r>
            <a:rPr kumimoji="1" lang="ja-JP" altLang="ja-JP" sz="1100">
              <a:solidFill>
                <a:schemeClr val="dk1"/>
              </a:solidFill>
              <a:effectLst/>
              <a:latin typeface="+mn-lt"/>
              <a:ea typeface="+mn-ea"/>
              <a:cs typeface="+mn-cs"/>
            </a:rPr>
            <a:t>への負担を少しでも軽減できるよう選択と集中による事業選定の適正化を図り、財政の健全化に努める。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96611</xdr:rowOff>
    </xdr:from>
    <xdr:to>
      <xdr:col>81</xdr:col>
      <xdr:colOff>44450</xdr:colOff>
      <xdr:row>18</xdr:row>
      <xdr:rowOff>49258</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179800" y="3011261"/>
          <a:ext cx="838200" cy="12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81099</xdr:rowOff>
    </xdr:from>
    <xdr:to>
      <xdr:col>77</xdr:col>
      <xdr:colOff>44450</xdr:colOff>
      <xdr:row>17</xdr:row>
      <xdr:rowOff>96611</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5290800" y="2995749"/>
          <a:ext cx="889000" cy="1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81099</xdr:rowOff>
    </xdr:from>
    <xdr:to>
      <xdr:col>72</xdr:col>
      <xdr:colOff>203200</xdr:colOff>
      <xdr:row>17</xdr:row>
      <xdr:rowOff>100058</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401800" y="2995749"/>
          <a:ext cx="889000" cy="1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43906</xdr:rowOff>
    </xdr:from>
    <xdr:to>
      <xdr:col>73</xdr:col>
      <xdr:colOff>44450</xdr:colOff>
      <xdr:row>13</xdr:row>
      <xdr:rowOff>145506</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100058</xdr:rowOff>
    </xdr:from>
    <xdr:to>
      <xdr:col>68</xdr:col>
      <xdr:colOff>152400</xdr:colOff>
      <xdr:row>18</xdr:row>
      <xdr:rowOff>154396</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3014708"/>
          <a:ext cx="889000" cy="225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112849</xdr:rowOff>
    </xdr:from>
    <xdr:to>
      <xdr:col>68</xdr:col>
      <xdr:colOff>203200</xdr:colOff>
      <xdr:row>14</xdr:row>
      <xdr:rowOff>42999</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169908</xdr:rowOff>
    </xdr:from>
    <xdr:to>
      <xdr:col>81</xdr:col>
      <xdr:colOff>95250</xdr:colOff>
      <xdr:row>18</xdr:row>
      <xdr:rowOff>100058</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967200" y="308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141985</xdr:rowOff>
    </xdr:from>
    <xdr:ext cx="762000" cy="259045"/>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305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45811</xdr:rowOff>
    </xdr:from>
    <xdr:to>
      <xdr:col>77</xdr:col>
      <xdr:colOff>95250</xdr:colOff>
      <xdr:row>17</xdr:row>
      <xdr:rowOff>147411</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129000" y="296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132188</xdr:rowOff>
    </xdr:from>
    <xdr:ext cx="7366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798800" y="30468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30299</xdr:rowOff>
    </xdr:from>
    <xdr:to>
      <xdr:col>73</xdr:col>
      <xdr:colOff>44450</xdr:colOff>
      <xdr:row>17</xdr:row>
      <xdr:rowOff>131899</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2944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116676</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3031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49258</xdr:rowOff>
    </xdr:from>
    <xdr:to>
      <xdr:col>68</xdr:col>
      <xdr:colOff>203200</xdr:colOff>
      <xdr:row>17</xdr:row>
      <xdr:rowOff>150858</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2963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135635</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3050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103596</xdr:rowOff>
    </xdr:from>
    <xdr:to>
      <xdr:col>64</xdr:col>
      <xdr:colOff>152400</xdr:colOff>
      <xdr:row>19</xdr:row>
      <xdr:rowOff>33746</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3189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18523</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3276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宮城県利府町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35,863
35,671
44.89
15,994,711
15,399,533
554,431
7,974,212
13,567,116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47.7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類似団体平均、宮城県平均を下回っている状況である。定員や給与水準の適正化が図られていることが要因であり、今後も継続的に取り組んでいく。</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67564</xdr:rowOff>
    </xdr:from>
    <xdr:to>
      <xdr:col>24</xdr:col>
      <xdr:colOff>25400</xdr:colOff>
      <xdr:row>36</xdr:row>
      <xdr:rowOff>72136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23976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121429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93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49276</xdr:rowOff>
    </xdr:from>
    <xdr:to>
      <xdr:col>19</xdr:col>
      <xdr:colOff>187325</xdr:colOff>
      <xdr:row>36</xdr:row>
      <xdr:rowOff>72136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2147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36847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49276</xdr:rowOff>
    </xdr:from>
    <xdr:to>
      <xdr:col>15</xdr:col>
      <xdr:colOff>98425</xdr:colOff>
      <xdr:row>36</xdr:row>
      <xdr:rowOff>62992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22147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62992</xdr:rowOff>
    </xdr:from>
    <xdr:to>
      <xdr:col>11</xdr:col>
      <xdr:colOff>9525</xdr:colOff>
      <xdr:row>36</xdr:row>
      <xdr:rowOff>168148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35192"/>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4843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73423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xdr:rowOff>
    </xdr:from>
    <xdr:to>
      <xdr:col>24</xdr:col>
      <xdr:colOff>76200</xdr:colOff>
      <xdr:row>36</xdr:row>
      <xdr:rowOff>118364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33291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34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21336</xdr:rowOff>
    </xdr:from>
    <xdr:to>
      <xdr:col>20</xdr:col>
      <xdr:colOff>38100</xdr:colOff>
      <xdr:row>36</xdr:row>
      <xdr:rowOff>122936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133113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624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169926</xdr:rowOff>
    </xdr:from>
    <xdr:to>
      <xdr:col>15</xdr:col>
      <xdr:colOff>149225</xdr:colOff>
      <xdr:row>36</xdr:row>
      <xdr:rowOff>100076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110253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12192</xdr:rowOff>
    </xdr:from>
    <xdr:to>
      <xdr:col>11</xdr:col>
      <xdr:colOff>60325</xdr:colOff>
      <xdr:row>36</xdr:row>
      <xdr:rowOff>113792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123969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5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117348</xdr:rowOff>
    </xdr:from>
    <xdr:to>
      <xdr:col>6</xdr:col>
      <xdr:colOff>171450</xdr:colOff>
      <xdr:row>37</xdr:row>
      <xdr:rowOff>47498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57675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a:t>
          </a:r>
          <a:r>
            <a:rPr kumimoji="1" lang="ja-JP" altLang="en-US" sz="1100">
              <a:solidFill>
                <a:schemeClr val="dk1"/>
              </a:solidFill>
              <a:effectLst/>
              <a:latin typeface="+mn-lt"/>
              <a:ea typeface="+mn-ea"/>
              <a:cs typeface="+mn-cs"/>
            </a:rPr>
            <a:t>及び</a:t>
          </a:r>
          <a:r>
            <a:rPr kumimoji="1" lang="ja-JP" altLang="ja-JP" sz="1100">
              <a:solidFill>
                <a:schemeClr val="dk1"/>
              </a:solidFill>
              <a:effectLst/>
              <a:latin typeface="+mn-lt"/>
              <a:ea typeface="+mn-ea"/>
              <a:cs typeface="+mn-cs"/>
            </a:rPr>
            <a:t>宮城県平均を</a:t>
          </a:r>
          <a:r>
            <a:rPr kumimoji="1" lang="ja-JP" altLang="en-US" sz="1100">
              <a:solidFill>
                <a:schemeClr val="dk1"/>
              </a:solidFill>
              <a:effectLst/>
              <a:latin typeface="+mn-lt"/>
              <a:ea typeface="+mn-ea"/>
              <a:cs typeface="+mn-cs"/>
            </a:rPr>
            <a:t>大幅に</a:t>
          </a:r>
          <a:r>
            <a:rPr kumimoji="1" lang="ja-JP" altLang="ja-JP" sz="1100">
              <a:solidFill>
                <a:schemeClr val="dk1"/>
              </a:solidFill>
              <a:effectLst/>
              <a:latin typeface="+mn-lt"/>
              <a:ea typeface="+mn-ea"/>
              <a:cs typeface="+mn-cs"/>
            </a:rPr>
            <a:t>上回っている状況にある。</a:t>
          </a:r>
          <a:endParaRPr lang="ja-JP" altLang="ja-JP" sz="1400">
            <a:effectLst/>
          </a:endParaRPr>
        </a:p>
        <a:p>
          <a:r>
            <a:rPr kumimoji="1" lang="ja-JP" altLang="ja-JP" sz="1100">
              <a:solidFill>
                <a:schemeClr val="dk1"/>
              </a:solidFill>
              <a:effectLst/>
              <a:latin typeface="+mn-lt"/>
              <a:ea typeface="+mn-ea"/>
              <a:cs typeface="+mn-cs"/>
            </a:rPr>
            <a:t>　主な要因としては、</a:t>
          </a:r>
          <a:r>
            <a:rPr kumimoji="1" lang="ja-JP" altLang="en-US" sz="1100">
              <a:solidFill>
                <a:schemeClr val="dk1"/>
              </a:solidFill>
              <a:effectLst/>
              <a:latin typeface="+mn-lt"/>
              <a:ea typeface="+mn-ea"/>
              <a:cs typeface="+mn-cs"/>
            </a:rPr>
            <a:t>中央児童センター指定管理事業及び包括型地域おこし協力隊支援事業の増が、</a:t>
          </a:r>
          <a:r>
            <a:rPr kumimoji="1" lang="ja-JP" altLang="ja-JP" sz="1100">
              <a:solidFill>
                <a:schemeClr val="dk1"/>
              </a:solidFill>
              <a:effectLst/>
              <a:latin typeface="+mn-lt"/>
              <a:ea typeface="+mn-ea"/>
              <a:cs typeface="+mn-cs"/>
            </a:rPr>
            <a:t>物件費</a:t>
          </a:r>
          <a:r>
            <a:rPr kumimoji="1" lang="ja-JP" altLang="en-US" sz="1100">
              <a:solidFill>
                <a:schemeClr val="dk1"/>
              </a:solidFill>
              <a:effectLst/>
              <a:latin typeface="+mn-lt"/>
              <a:ea typeface="+mn-ea"/>
              <a:cs typeface="+mn-cs"/>
            </a:rPr>
            <a:t>全体を押し上げる結果となっている。</a:t>
          </a:r>
          <a:br>
            <a:rPr kumimoji="1" lang="en-US"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物件費</a:t>
          </a:r>
          <a:r>
            <a:rPr kumimoji="1" lang="ja-JP" altLang="ja-JP" sz="1100">
              <a:solidFill>
                <a:schemeClr val="dk1"/>
              </a:solidFill>
              <a:effectLst/>
              <a:latin typeface="+mn-lt"/>
              <a:ea typeface="+mn-ea"/>
              <a:cs typeface="+mn-cs"/>
            </a:rPr>
            <a:t>について</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今後、物価高の影響から、さらに増加傾向となっていくことが見込まれる</a:t>
          </a:r>
          <a:r>
            <a:rPr lang="ja-JP" altLang="en-US" sz="1100" b="0" i="0">
              <a:solidFill>
                <a:schemeClr val="dk1"/>
              </a:solidFill>
              <a:effectLst/>
              <a:latin typeface="+mn-lt"/>
              <a:ea typeface="+mn-ea"/>
              <a:cs typeface="+mn-cs"/>
            </a:rPr>
            <a:t>ため、各事業における必要性及び効果を精査し、経費の縮減に努めていく。</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104140</xdr:rowOff>
    </xdr:from>
    <xdr:to>
      <xdr:col>82</xdr:col>
      <xdr:colOff>107950</xdr:colOff>
      <xdr:row>18</xdr:row>
      <xdr:rowOff>144145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319024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630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52705</xdr:rowOff>
    </xdr:from>
    <xdr:to>
      <xdr:col>78</xdr:col>
      <xdr:colOff>69850</xdr:colOff>
      <xdr:row>18</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313880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147972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8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127000</xdr:rowOff>
    </xdr:from>
    <xdr:to>
      <xdr:col>73</xdr:col>
      <xdr:colOff>180975</xdr:colOff>
      <xdr:row>18</xdr:row>
      <xdr:rowOff>52705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3041650"/>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155575</xdr:rowOff>
    </xdr:from>
    <xdr:to>
      <xdr:col>69</xdr:col>
      <xdr:colOff>92075</xdr:colOff>
      <xdr:row>17</xdr:row>
      <xdr:rowOff>127000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004800" y="2898775"/>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50817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90822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91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93345</xdr:rowOff>
    </xdr:from>
    <xdr:to>
      <xdr:col>82</xdr:col>
      <xdr:colOff>158750</xdr:colOff>
      <xdr:row>19</xdr:row>
      <xdr:rowOff>23495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317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65422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3151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53340</xdr:rowOff>
    </xdr:from>
    <xdr:to>
      <xdr:col>78</xdr:col>
      <xdr:colOff>120650</xdr:colOff>
      <xdr:row>18</xdr:row>
      <xdr:rowOff>154940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313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139717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3225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1905</xdr:rowOff>
    </xdr:from>
    <xdr:to>
      <xdr:col>74</xdr:col>
      <xdr:colOff>31750</xdr:colOff>
      <xdr:row>18</xdr:row>
      <xdr:rowOff>103505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308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88282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3174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76200</xdr:rowOff>
    </xdr:from>
    <xdr:to>
      <xdr:col>69</xdr:col>
      <xdr:colOff>142875</xdr:colOff>
      <xdr:row>18</xdr:row>
      <xdr:rowOff>6350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99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162577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3077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104775</xdr:rowOff>
    </xdr:from>
    <xdr:to>
      <xdr:col>65</xdr:col>
      <xdr:colOff>53975</xdr:colOff>
      <xdr:row>17</xdr:row>
      <xdr:rowOff>34925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84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19702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934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国の経済対策や児童手当の拡充による増額のほか、保育所・こども園等運営負担金や障害児者支援事業経費の増により、</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0.2</a:t>
          </a:r>
          <a:r>
            <a:rPr kumimoji="1" lang="ja-JP" altLang="en-US" sz="1100">
              <a:solidFill>
                <a:schemeClr val="tx1"/>
              </a:solidFill>
              <a:effectLst/>
              <a:latin typeface="+mn-lt"/>
              <a:ea typeface="+mn-ea"/>
              <a:cs typeface="+mn-cs"/>
            </a:rPr>
            <a:t>ポイント</a:t>
          </a:r>
          <a:r>
            <a:rPr kumimoji="1" lang="ja-JP" altLang="ja-JP" sz="1100">
              <a:solidFill>
                <a:schemeClr val="dk1"/>
              </a:solidFill>
              <a:effectLst/>
              <a:latin typeface="+mn-lt"/>
              <a:ea typeface="+mn-ea"/>
              <a:cs typeface="+mn-cs"/>
            </a:rPr>
            <a:t>の上昇となった。</a:t>
          </a:r>
          <a:br>
            <a:rPr kumimoji="1" lang="en-US"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　今後も扶助費については、高齢化や国の少子化対策の実施により、上昇傾向となることが予想されるため、自主財源である税収などの歳入確保に努め、財政の健全化に努める。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76708</xdr:rowOff>
    </xdr:from>
    <xdr:to>
      <xdr:col>24</xdr:col>
      <xdr:colOff>25400</xdr:colOff>
      <xdr:row>56</xdr:row>
      <xdr:rowOff>94996</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967790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43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3556</xdr:rowOff>
    </xdr:from>
    <xdr:to>
      <xdr:col>19</xdr:col>
      <xdr:colOff>187325</xdr:colOff>
      <xdr:row>56</xdr:row>
      <xdr:rowOff>76708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60475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64533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110998</xdr:rowOff>
    </xdr:from>
    <xdr:to>
      <xdr:col>15</xdr:col>
      <xdr:colOff>98425</xdr:colOff>
      <xdr:row>56</xdr:row>
      <xdr:rowOff>3556</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54074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110998</xdr:rowOff>
    </xdr:from>
    <xdr:to>
      <xdr:col>11</xdr:col>
      <xdr:colOff>9525</xdr:colOff>
      <xdr:row>55</xdr:row>
      <xdr:rowOff>165862</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1320800" y="954074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135399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9669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44196</xdr:rowOff>
    </xdr:from>
    <xdr:to>
      <xdr:col>24</xdr:col>
      <xdr:colOff>76200</xdr:colOff>
      <xdr:row>56</xdr:row>
      <xdr:rowOff>145796</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64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16273</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617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25908</xdr:rowOff>
    </xdr:from>
    <xdr:to>
      <xdr:col>20</xdr:col>
      <xdr:colOff>38100</xdr:colOff>
      <xdr:row>56</xdr:row>
      <xdr:rowOff>127508</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627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112285</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7134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124206</xdr:rowOff>
    </xdr:from>
    <xdr:to>
      <xdr:col>15</xdr:col>
      <xdr:colOff>149225</xdr:colOff>
      <xdr:row>56</xdr:row>
      <xdr:rowOff>54356</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553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39133</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640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60198</xdr:rowOff>
    </xdr:from>
    <xdr:to>
      <xdr:col>11</xdr:col>
      <xdr:colOff>60325</xdr:colOff>
      <xdr:row>55</xdr:row>
      <xdr:rowOff>161798</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489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146575</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576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115062</xdr:rowOff>
    </xdr:from>
    <xdr:to>
      <xdr:col>6</xdr:col>
      <xdr:colOff>171450</xdr:colOff>
      <xdr:row>56</xdr:row>
      <xdr:rowOff>45212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544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29989</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631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その他に係る経常収支比率が前年度比</a:t>
          </a:r>
          <a:r>
            <a:rPr kumimoji="1" lang="en-US" altLang="ja-JP" sz="1100">
              <a:solidFill>
                <a:schemeClr val="tx1"/>
              </a:solidFill>
              <a:effectLst/>
              <a:latin typeface="+mn-lt"/>
              <a:ea typeface="+mn-ea"/>
              <a:cs typeface="+mn-cs"/>
            </a:rPr>
            <a:t>0.1</a:t>
          </a:r>
          <a:r>
            <a:rPr kumimoji="1" lang="ja-JP" altLang="en-US" sz="1100">
              <a:solidFill>
                <a:schemeClr val="tx1"/>
              </a:solidFill>
              <a:effectLst/>
              <a:latin typeface="+mn-lt"/>
              <a:ea typeface="+mn-ea"/>
              <a:cs typeface="+mn-cs"/>
            </a:rPr>
            <a:t>ポイント下降</a:t>
          </a:r>
          <a:r>
            <a:rPr kumimoji="1" lang="ja-JP" altLang="ja-JP" sz="1100">
              <a:solidFill>
                <a:schemeClr val="tx1"/>
              </a:solidFill>
              <a:effectLst/>
              <a:latin typeface="+mn-lt"/>
              <a:ea typeface="+mn-ea"/>
              <a:cs typeface="+mn-cs"/>
            </a:rPr>
            <a:t>し、</a:t>
          </a:r>
          <a:r>
            <a:rPr kumimoji="1" lang="ja-JP" altLang="en-US" sz="1100">
              <a:solidFill>
                <a:schemeClr val="dk1"/>
              </a:solidFill>
              <a:effectLst/>
              <a:latin typeface="+mn-lt"/>
              <a:ea typeface="+mn-ea"/>
              <a:cs typeface="+mn-cs"/>
            </a:rPr>
            <a:t>依然として</a:t>
          </a:r>
          <a:r>
            <a:rPr kumimoji="1" lang="ja-JP" altLang="ja-JP" sz="1100">
              <a:solidFill>
                <a:schemeClr val="dk1"/>
              </a:solidFill>
              <a:effectLst/>
              <a:latin typeface="+mn-lt"/>
              <a:ea typeface="+mn-ea"/>
              <a:cs typeface="+mn-cs"/>
            </a:rPr>
            <a:t>類似団体平均、宮城県平均を下回っている</a:t>
          </a:r>
          <a:r>
            <a:rPr kumimoji="1" lang="ja-JP" altLang="en-US" sz="1100">
              <a:solidFill>
                <a:schemeClr val="dk1"/>
              </a:solidFill>
              <a:effectLst/>
              <a:latin typeface="+mn-lt"/>
              <a:ea typeface="+mn-ea"/>
              <a:cs typeface="+mn-cs"/>
            </a:rPr>
            <a:t>が、高齢化による国民健康保険特別会計、後期高齢者医療特別会計・介護保険特別会計への繰出金が、年々増加傾向にある。</a:t>
          </a:r>
          <a:br>
            <a:rPr kumimoji="1" lang="en-US"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　特別会計においては、独立採算の原則に基づき料金の見直しにより健全化を図るなど、一般会計の負担額を減らしていくよう努める。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69850</xdr:rowOff>
    </xdr:from>
    <xdr:to>
      <xdr:col>82</xdr:col>
      <xdr:colOff>107950</xdr:colOff>
      <xdr:row>57</xdr:row>
      <xdr:rowOff>82550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8425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31750</xdr:rowOff>
    </xdr:from>
    <xdr:to>
      <xdr:col>78</xdr:col>
      <xdr:colOff>69850</xdr:colOff>
      <xdr:row>57</xdr:row>
      <xdr:rowOff>82550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8044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73677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1001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165100</xdr:rowOff>
    </xdr:from>
    <xdr:to>
      <xdr:col>73</xdr:col>
      <xdr:colOff>180975</xdr:colOff>
      <xdr:row>57</xdr:row>
      <xdr:rowOff>31750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766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165100</xdr:rowOff>
    </xdr:from>
    <xdr:to>
      <xdr:col>69</xdr:col>
      <xdr:colOff>92075</xdr:colOff>
      <xdr:row>57</xdr:row>
      <xdr:rowOff>146050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7663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35577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31750</xdr:rowOff>
    </xdr:from>
    <xdr:to>
      <xdr:col>78</xdr:col>
      <xdr:colOff>120650</xdr:colOff>
      <xdr:row>57</xdr:row>
      <xdr:rowOff>133350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80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143527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57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152400</xdr:rowOff>
    </xdr:from>
    <xdr:to>
      <xdr:col>74</xdr:col>
      <xdr:colOff>31750</xdr:colOff>
      <xdr:row>57</xdr:row>
      <xdr:rowOff>82550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92727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114300</xdr:rowOff>
    </xdr:from>
    <xdr:to>
      <xdr:col>69</xdr:col>
      <xdr:colOff>142875</xdr:colOff>
      <xdr:row>57</xdr:row>
      <xdr:rowOff>44450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54627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95250</xdr:rowOff>
    </xdr:from>
    <xdr:to>
      <xdr:col>65</xdr:col>
      <xdr:colOff>53975</xdr:colOff>
      <xdr:row>58</xdr:row>
      <xdr:rowOff>25400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35577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一部事務組合負担金が上昇したことにより前年度比</a:t>
          </a:r>
          <a:r>
            <a:rPr kumimoji="1" lang="en-US" altLang="ja-JP" sz="1100">
              <a:solidFill>
                <a:schemeClr val="dk1"/>
              </a:solidFill>
              <a:effectLst/>
              <a:latin typeface="+mn-lt"/>
              <a:ea typeface="+mn-ea"/>
              <a:cs typeface="+mn-cs"/>
            </a:rPr>
            <a:t>0.3</a:t>
          </a:r>
          <a:r>
            <a:rPr kumimoji="1" lang="ja-JP" altLang="en-US" sz="1100">
              <a:solidFill>
                <a:schemeClr val="tx1"/>
              </a:solidFill>
              <a:effectLst/>
              <a:latin typeface="+mn-lt"/>
              <a:ea typeface="+mn-ea"/>
              <a:cs typeface="+mn-cs"/>
            </a:rPr>
            <a:t>ポイント</a:t>
          </a:r>
          <a:r>
            <a:rPr kumimoji="1" lang="ja-JP" altLang="ja-JP" sz="1100">
              <a:solidFill>
                <a:schemeClr val="tx1"/>
              </a:solidFill>
              <a:effectLst/>
              <a:latin typeface="+mn-lt"/>
              <a:ea typeface="+mn-ea"/>
              <a:cs typeface="+mn-cs"/>
            </a:rPr>
            <a:t>上昇</a:t>
          </a:r>
          <a:r>
            <a:rPr kumimoji="1" lang="ja-JP" altLang="ja-JP" sz="1100">
              <a:solidFill>
                <a:schemeClr val="dk1"/>
              </a:solidFill>
              <a:effectLst/>
              <a:latin typeface="+mn-lt"/>
              <a:ea typeface="+mn-ea"/>
              <a:cs typeface="+mn-cs"/>
            </a:rPr>
            <a:t>した。</a:t>
          </a:r>
          <a:br>
            <a:rPr kumimoji="1" lang="en-US"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　今後においても、</a:t>
          </a:r>
          <a:r>
            <a:rPr kumimoji="1" lang="ja-JP" altLang="en-US" sz="1100">
              <a:solidFill>
                <a:schemeClr val="dk1"/>
              </a:solidFill>
              <a:effectLst/>
              <a:latin typeface="+mn-lt"/>
              <a:ea typeface="+mn-ea"/>
              <a:cs typeface="+mn-cs"/>
            </a:rPr>
            <a:t>人件費の改定や物価高の影響を反映し、</a:t>
          </a:r>
          <a:r>
            <a:rPr kumimoji="1" lang="ja-JP" altLang="ja-JP" sz="1100">
              <a:solidFill>
                <a:schemeClr val="dk1"/>
              </a:solidFill>
              <a:effectLst/>
              <a:latin typeface="+mn-lt"/>
              <a:ea typeface="+mn-ea"/>
              <a:cs typeface="+mn-cs"/>
            </a:rPr>
            <a:t>一部事務組合負担金の増加が見込まれるため、各種団体等への補助金の見直しや類似事業の統廃合を推進し、補助費が上昇しないように努める。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77470</xdr:rowOff>
    </xdr:from>
    <xdr:to>
      <xdr:col>82</xdr:col>
      <xdr:colOff>107950</xdr:colOff>
      <xdr:row>35</xdr:row>
      <xdr:rowOff>100330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0782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109237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28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39370</xdr:rowOff>
    </xdr:from>
    <xdr:to>
      <xdr:col>78</xdr:col>
      <xdr:colOff>69850</xdr:colOff>
      <xdr:row>35</xdr:row>
      <xdr:rowOff>77470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0401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44467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39370</xdr:rowOff>
    </xdr:from>
    <xdr:to>
      <xdr:col>73</xdr:col>
      <xdr:colOff>180975</xdr:colOff>
      <xdr:row>35</xdr:row>
      <xdr:rowOff>39370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040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6367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39370</xdr:rowOff>
    </xdr:from>
    <xdr:to>
      <xdr:col>69</xdr:col>
      <xdr:colOff>92075</xdr:colOff>
      <xdr:row>35</xdr:row>
      <xdr:rowOff>69850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0401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139717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29227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49530</xdr:rowOff>
    </xdr:from>
    <xdr:to>
      <xdr:col>82</xdr:col>
      <xdr:colOff>158750</xdr:colOff>
      <xdr:row>35</xdr:row>
      <xdr:rowOff>151130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0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66057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589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26670</xdr:rowOff>
    </xdr:from>
    <xdr:to>
      <xdr:col>78</xdr:col>
      <xdr:colOff>120650</xdr:colOff>
      <xdr:row>35</xdr:row>
      <xdr:rowOff>128270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02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138447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5796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160020</xdr:rowOff>
    </xdr:from>
    <xdr:to>
      <xdr:col>74</xdr:col>
      <xdr:colOff>31750</xdr:colOff>
      <xdr:row>35</xdr:row>
      <xdr:rowOff>90170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598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100347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758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160020</xdr:rowOff>
    </xdr:from>
    <xdr:to>
      <xdr:col>69</xdr:col>
      <xdr:colOff>142875</xdr:colOff>
      <xdr:row>35</xdr:row>
      <xdr:rowOff>90170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598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100347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758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19050</xdr:rowOff>
    </xdr:from>
    <xdr:to>
      <xdr:col>65</xdr:col>
      <xdr:colOff>53975</xdr:colOff>
      <xdr:row>35</xdr:row>
      <xdr:rowOff>120650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130827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過年度に借入した大規模な投資的事業（文化複合施設建設事業）の元金償還の</a:t>
          </a:r>
          <a:r>
            <a:rPr kumimoji="1" lang="ja-JP" altLang="en-US" sz="1100">
              <a:solidFill>
                <a:schemeClr val="dk1"/>
              </a:solidFill>
              <a:effectLst/>
              <a:latin typeface="+mn-lt"/>
              <a:ea typeface="+mn-ea"/>
              <a:cs typeface="+mn-cs"/>
            </a:rPr>
            <a:t>本格化</a:t>
          </a:r>
          <a:r>
            <a:rPr kumimoji="1" lang="ja-JP" altLang="ja-JP" sz="1100">
              <a:solidFill>
                <a:schemeClr val="dk1"/>
              </a:solidFill>
              <a:effectLst/>
              <a:latin typeface="+mn-lt"/>
              <a:ea typeface="+mn-ea"/>
              <a:cs typeface="+mn-cs"/>
            </a:rPr>
            <a:t>に伴い、</a:t>
          </a:r>
          <a:r>
            <a:rPr kumimoji="1" lang="ja-JP" altLang="en-US" sz="1100">
              <a:solidFill>
                <a:schemeClr val="dk1"/>
              </a:solidFill>
              <a:effectLst/>
              <a:latin typeface="+mn-lt"/>
              <a:ea typeface="+mn-ea"/>
              <a:cs typeface="+mn-cs"/>
            </a:rPr>
            <a:t>公債費自体は増加しているが、経常収支比率においては、</a:t>
          </a:r>
          <a:r>
            <a:rPr kumimoji="1" lang="ja-JP" altLang="ja-JP" sz="1100">
              <a:solidFill>
                <a:schemeClr val="dk1"/>
              </a:solidFill>
              <a:effectLst/>
              <a:latin typeface="+mn-lt"/>
              <a:ea typeface="+mn-ea"/>
              <a:cs typeface="+mn-cs"/>
            </a:rPr>
            <a:t>昨年度より</a:t>
          </a:r>
          <a:r>
            <a:rPr kumimoji="1" lang="en-US" altLang="ja-JP" sz="1100">
              <a:solidFill>
                <a:schemeClr val="dk1"/>
              </a:solidFill>
              <a:effectLst/>
              <a:latin typeface="+mn-lt"/>
              <a:ea typeface="+mn-ea"/>
              <a:cs typeface="+mn-cs"/>
            </a:rPr>
            <a:t>0.6</a:t>
          </a:r>
          <a:r>
            <a:rPr kumimoji="1" lang="ja-JP" altLang="en-US" sz="1100">
              <a:solidFill>
                <a:schemeClr val="tx1"/>
              </a:solidFill>
              <a:effectLst/>
              <a:latin typeface="+mn-lt"/>
              <a:ea typeface="+mn-ea"/>
              <a:cs typeface="+mn-cs"/>
            </a:rPr>
            <a:t>ポイント下降</a:t>
          </a:r>
          <a:r>
            <a:rPr kumimoji="1" lang="ja-JP" altLang="en-US" sz="1100">
              <a:solidFill>
                <a:schemeClr val="dk1"/>
              </a:solidFill>
              <a:effectLst/>
              <a:latin typeface="+mn-lt"/>
              <a:ea typeface="+mn-ea"/>
              <a:cs typeface="+mn-cs"/>
            </a:rPr>
            <a:t>している。</a:t>
          </a:r>
        </a:p>
        <a:p>
          <a:r>
            <a:rPr kumimoji="1" lang="ja-JP" altLang="en-US" sz="1100">
              <a:solidFill>
                <a:schemeClr val="dk1"/>
              </a:solidFill>
              <a:effectLst/>
              <a:latin typeface="+mn-lt"/>
              <a:ea typeface="+mn-ea"/>
              <a:cs typeface="+mn-cs"/>
            </a:rPr>
            <a:t>　依然として</a:t>
          </a:r>
          <a:r>
            <a:rPr kumimoji="1" lang="ja-JP" altLang="ja-JP" sz="1100">
              <a:solidFill>
                <a:schemeClr val="dk1"/>
              </a:solidFill>
              <a:effectLst/>
              <a:latin typeface="+mn-lt"/>
              <a:ea typeface="+mn-ea"/>
              <a:cs typeface="+mn-cs"/>
            </a:rPr>
            <a:t>類似団体平均を上回っ</a:t>
          </a:r>
          <a:r>
            <a:rPr kumimoji="1" lang="ja-JP" altLang="en-US" sz="1100">
              <a:solidFill>
                <a:schemeClr val="dk1"/>
              </a:solidFill>
              <a:effectLst/>
              <a:latin typeface="+mn-lt"/>
              <a:ea typeface="+mn-ea"/>
              <a:cs typeface="+mn-cs"/>
            </a:rPr>
            <a:t>ているため、</a:t>
          </a:r>
          <a:r>
            <a:rPr kumimoji="1" lang="ja-JP" altLang="ja-JP" sz="1100">
              <a:solidFill>
                <a:schemeClr val="dk1"/>
              </a:solidFill>
              <a:effectLst/>
              <a:latin typeface="+mn-lt"/>
              <a:ea typeface="+mn-ea"/>
              <a:cs typeface="+mn-cs"/>
            </a:rPr>
            <a:t>今後も、償還元金を超えない範囲で新規借入を行う等計画的な借入を行い、公債費の削減に努める。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28702</xdr:rowOff>
    </xdr:from>
    <xdr:to>
      <xdr:col>24</xdr:col>
      <xdr:colOff>25400</xdr:colOff>
      <xdr:row>77</xdr:row>
      <xdr:rowOff>56135</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3230352"/>
          <a:ext cx="8382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101871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2960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1270</xdr:rowOff>
    </xdr:from>
    <xdr:to>
      <xdr:col>19</xdr:col>
      <xdr:colOff>187325</xdr:colOff>
      <xdr:row>77</xdr:row>
      <xdr:rowOff>56135</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098800" y="13202920"/>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43959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2902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159004</xdr:rowOff>
    </xdr:from>
    <xdr:to>
      <xdr:col>15</xdr:col>
      <xdr:colOff>98425</xdr:colOff>
      <xdr:row>77</xdr:row>
      <xdr:rowOff>1270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318920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48531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159004</xdr:rowOff>
    </xdr:from>
    <xdr:to>
      <xdr:col>11</xdr:col>
      <xdr:colOff>9525</xdr:colOff>
      <xdr:row>77</xdr:row>
      <xdr:rowOff>10413</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3189204"/>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21099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287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53103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2911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149352</xdr:rowOff>
    </xdr:from>
    <xdr:to>
      <xdr:col>24</xdr:col>
      <xdr:colOff>76200</xdr:colOff>
      <xdr:row>77</xdr:row>
      <xdr:rowOff>79502</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179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121429</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3151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5335</xdr:rowOff>
    </xdr:from>
    <xdr:to>
      <xdr:col>20</xdr:col>
      <xdr:colOff>38100</xdr:colOff>
      <xdr:row>77</xdr:row>
      <xdr:rowOff>106935</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20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91712</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3293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121920</xdr:rowOff>
    </xdr:from>
    <xdr:to>
      <xdr:col>15</xdr:col>
      <xdr:colOff>149225</xdr:colOff>
      <xdr:row>77</xdr:row>
      <xdr:rowOff>52070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36847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32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108204</xdr:rowOff>
    </xdr:from>
    <xdr:to>
      <xdr:col>11</xdr:col>
      <xdr:colOff>60325</xdr:colOff>
      <xdr:row>77</xdr:row>
      <xdr:rowOff>38354</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23131</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131063</xdr:rowOff>
    </xdr:from>
    <xdr:to>
      <xdr:col>6</xdr:col>
      <xdr:colOff>171450</xdr:colOff>
      <xdr:row>77</xdr:row>
      <xdr:rowOff>61213</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16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45990</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324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物件費、扶助費の増加により前年度比</a:t>
          </a:r>
          <a:r>
            <a:rPr kumimoji="1" lang="en-US" altLang="ja-JP" sz="1100">
              <a:solidFill>
                <a:schemeClr val="tx1"/>
              </a:solidFill>
              <a:effectLst/>
              <a:latin typeface="+mn-lt"/>
              <a:ea typeface="+mn-ea"/>
              <a:cs typeface="+mn-cs"/>
            </a:rPr>
            <a:t>1.0</a:t>
          </a:r>
          <a:r>
            <a:rPr kumimoji="1" lang="ja-JP" altLang="en-US" sz="1100">
              <a:solidFill>
                <a:schemeClr val="tx1"/>
              </a:solidFill>
              <a:effectLst/>
              <a:latin typeface="+mn-lt"/>
              <a:ea typeface="+mn-ea"/>
              <a:cs typeface="+mn-cs"/>
            </a:rPr>
            <a:t>ポイント</a:t>
          </a:r>
          <a:r>
            <a:rPr kumimoji="1" lang="ja-JP" altLang="ja-JP" sz="1100">
              <a:solidFill>
                <a:schemeClr val="dk1"/>
              </a:solidFill>
              <a:effectLst/>
              <a:latin typeface="+mn-lt"/>
              <a:ea typeface="+mn-ea"/>
              <a:cs typeface="+mn-cs"/>
            </a:rPr>
            <a:t>の上昇となり、類似団体平均を上回った。</a:t>
          </a:r>
          <a:br>
            <a:rPr kumimoji="1" lang="en-US" altLang="ja-JP" sz="1100">
              <a:solidFill>
                <a:schemeClr val="dk1"/>
              </a:solidFill>
              <a:effectLst/>
              <a:latin typeface="+mn-lt"/>
              <a:ea typeface="+mn-ea"/>
              <a:cs typeface="+mn-cs"/>
            </a:rPr>
          </a:b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今後は</a:t>
          </a:r>
          <a:r>
            <a:rPr kumimoji="1" lang="ja-JP" altLang="en-US" sz="1100">
              <a:solidFill>
                <a:schemeClr val="dk1"/>
              </a:solidFill>
              <a:effectLst/>
              <a:latin typeface="+mn-lt"/>
              <a:ea typeface="+mn-ea"/>
              <a:cs typeface="+mn-cs"/>
            </a:rPr>
            <a:t>、人件費や物価の上昇に伴う物件費の増加、</a:t>
          </a:r>
          <a:r>
            <a:rPr kumimoji="1" lang="ja-JP" altLang="ja-JP" sz="1100">
              <a:solidFill>
                <a:schemeClr val="dk1"/>
              </a:solidFill>
              <a:effectLst/>
              <a:latin typeface="+mn-lt"/>
              <a:ea typeface="+mn-ea"/>
              <a:cs typeface="+mn-cs"/>
            </a:rPr>
            <a:t>高齢化によ</a:t>
          </a:r>
          <a:r>
            <a:rPr kumimoji="1" lang="ja-JP" altLang="en-US" sz="1100">
              <a:solidFill>
                <a:schemeClr val="dk1"/>
              </a:solidFill>
              <a:effectLst/>
              <a:latin typeface="+mn-lt"/>
              <a:ea typeface="+mn-ea"/>
              <a:cs typeface="+mn-cs"/>
            </a:rPr>
            <a:t>る</a:t>
          </a:r>
          <a:r>
            <a:rPr kumimoji="1" lang="ja-JP" altLang="ja-JP" sz="1100">
              <a:solidFill>
                <a:schemeClr val="dk1"/>
              </a:solidFill>
              <a:effectLst/>
              <a:latin typeface="+mn-lt"/>
              <a:ea typeface="+mn-ea"/>
              <a:cs typeface="+mn-cs"/>
            </a:rPr>
            <a:t>社会保障関係経費</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、公共施設の長寿命化への対応経費の増加も見込まれる</a:t>
          </a:r>
          <a:r>
            <a:rPr kumimoji="1" lang="ja-JP" altLang="ja-JP" sz="1100">
              <a:solidFill>
                <a:schemeClr val="dk1"/>
              </a:solidFill>
              <a:effectLst/>
              <a:latin typeface="+mn-lt"/>
              <a:ea typeface="+mn-ea"/>
              <a:cs typeface="+mn-cs"/>
            </a:rPr>
            <a:t>ことから、行政の効率化に努めるとともに、自主財源である税収などの歳入確保に努め、財政の健全化に努める。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5080</xdr:rowOff>
    </xdr:from>
    <xdr:to>
      <xdr:col>82</xdr:col>
      <xdr:colOff>107950</xdr:colOff>
      <xdr:row>77</xdr:row>
      <xdr:rowOff>43180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320673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0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58420</xdr:rowOff>
    </xdr:from>
    <xdr:to>
      <xdr:col>78</xdr:col>
      <xdr:colOff>69850</xdr:colOff>
      <xdr:row>77</xdr:row>
      <xdr:rowOff>5080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088620"/>
          <a:ext cx="889000" cy="118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138430</xdr:rowOff>
    </xdr:from>
    <xdr:to>
      <xdr:col>73</xdr:col>
      <xdr:colOff>180975</xdr:colOff>
      <xdr:row>76</xdr:row>
      <xdr:rowOff>58420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29971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128288</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138430</xdr:rowOff>
    </xdr:from>
    <xdr:to>
      <xdr:col>69</xdr:col>
      <xdr:colOff>92075</xdr:colOff>
      <xdr:row>76</xdr:row>
      <xdr:rowOff>43180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9971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2557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163830</xdr:rowOff>
    </xdr:from>
    <xdr:to>
      <xdr:col>82</xdr:col>
      <xdr:colOff>158750</xdr:colOff>
      <xdr:row>77</xdr:row>
      <xdr:rowOff>93980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19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135907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166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125730</xdr:rowOff>
    </xdr:from>
    <xdr:to>
      <xdr:col>78</xdr:col>
      <xdr:colOff>120650</xdr:colOff>
      <xdr:row>77</xdr:row>
      <xdr:rowOff>55880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15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40657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242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7620</xdr:rowOff>
    </xdr:from>
    <xdr:to>
      <xdr:col>74</xdr:col>
      <xdr:colOff>31750</xdr:colOff>
      <xdr:row>76</xdr:row>
      <xdr:rowOff>109220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119397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87630</xdr:rowOff>
    </xdr:from>
    <xdr:to>
      <xdr:col>69</xdr:col>
      <xdr:colOff>142875</xdr:colOff>
      <xdr:row>76</xdr:row>
      <xdr:rowOff>17780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2557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03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163830</xdr:rowOff>
    </xdr:from>
    <xdr:to>
      <xdr:col>65</xdr:col>
      <xdr:colOff>53975</xdr:colOff>
      <xdr:row>76</xdr:row>
      <xdr:rowOff>93980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104157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79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宮城県利府町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160591</xdr:rowOff>
    </xdr:from>
    <xdr:to>
      <xdr:col>29</xdr:col>
      <xdr:colOff>127000</xdr:colOff>
      <xdr:row>20</xdr:row>
      <xdr:rowOff>37046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465766"/>
          <a:ext cx="647700" cy="479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114812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77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37046</xdr:rowOff>
    </xdr:from>
    <xdr:to>
      <xdr:col>26</xdr:col>
      <xdr:colOff>50800</xdr:colOff>
      <xdr:row>20</xdr:row>
      <xdr:rowOff>63907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513671"/>
          <a:ext cx="698500" cy="268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100779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63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47422</xdr:rowOff>
    </xdr:from>
    <xdr:to>
      <xdr:col>22</xdr:col>
      <xdr:colOff>114300</xdr:colOff>
      <xdr:row>20</xdr:row>
      <xdr:rowOff>63907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524047"/>
          <a:ext cx="698500" cy="164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134650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9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42228</xdr:rowOff>
    </xdr:from>
    <xdr:to>
      <xdr:col>18</xdr:col>
      <xdr:colOff>177800</xdr:colOff>
      <xdr:row>20</xdr:row>
      <xdr:rowOff>47422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518853"/>
          <a:ext cx="698500" cy="51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147058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0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168203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0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109791</xdr:rowOff>
    </xdr:from>
    <xdr:to>
      <xdr:col>29</xdr:col>
      <xdr:colOff>177800</xdr:colOff>
      <xdr:row>20</xdr:row>
      <xdr:rowOff>39941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4149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81868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87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157696</xdr:rowOff>
    </xdr:from>
    <xdr:to>
      <xdr:col>26</xdr:col>
      <xdr:colOff>101600</xdr:colOff>
      <xdr:row>20</xdr:row>
      <xdr:rowOff>87846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628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72623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49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13107</xdr:rowOff>
    </xdr:from>
    <xdr:to>
      <xdr:col>22</xdr:col>
      <xdr:colOff>165100</xdr:colOff>
      <xdr:row>20</xdr:row>
      <xdr:rowOff>114707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897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99484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76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168072</xdr:rowOff>
    </xdr:from>
    <xdr:to>
      <xdr:col>19</xdr:col>
      <xdr:colOff>38100</xdr:colOff>
      <xdr:row>20</xdr:row>
      <xdr:rowOff>98222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732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82999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59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162878</xdr:rowOff>
    </xdr:from>
    <xdr:to>
      <xdr:col>15</xdr:col>
      <xdr:colOff>101600</xdr:colOff>
      <xdr:row>20</xdr:row>
      <xdr:rowOff>93028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680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77805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54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81943</xdr:rowOff>
    </xdr:from>
    <xdr:to>
      <xdr:col>29</xdr:col>
      <xdr:colOff>127000</xdr:colOff>
      <xdr:row>35</xdr:row>
      <xdr:rowOff>90127</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692293"/>
          <a:ext cx="647700" cy="81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461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90127</xdr:rowOff>
    </xdr:from>
    <xdr:to>
      <xdr:col>26</xdr:col>
      <xdr:colOff>50800</xdr:colOff>
      <xdr:row>35</xdr:row>
      <xdr:rowOff>115387</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700477"/>
          <a:ext cx="698500" cy="252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397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115387</xdr:rowOff>
    </xdr:from>
    <xdr:to>
      <xdr:col>22</xdr:col>
      <xdr:colOff>114300</xdr:colOff>
      <xdr:row>35</xdr:row>
      <xdr:rowOff>130040</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725737"/>
          <a:ext cx="698500" cy="146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140085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07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130040</xdr:rowOff>
    </xdr:from>
    <xdr:to>
      <xdr:col>18</xdr:col>
      <xdr:colOff>177800</xdr:colOff>
      <xdr:row>35</xdr:row>
      <xdr:rowOff>189111</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740390"/>
          <a:ext cx="698500" cy="590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167838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43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4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31143</xdr:rowOff>
    </xdr:from>
    <xdr:to>
      <xdr:col>29</xdr:col>
      <xdr:colOff>177800</xdr:colOff>
      <xdr:row>35</xdr:row>
      <xdr:rowOff>132743</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6414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3220</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613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39327</xdr:rowOff>
    </xdr:from>
    <xdr:to>
      <xdr:col>26</xdr:col>
      <xdr:colOff>101600</xdr:colOff>
      <xdr:row>35</xdr:row>
      <xdr:rowOff>140927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6496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125704</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736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64587</xdr:rowOff>
    </xdr:from>
    <xdr:to>
      <xdr:col>22</xdr:col>
      <xdr:colOff>165100</xdr:colOff>
      <xdr:row>35</xdr:row>
      <xdr:rowOff>166187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6749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150964</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761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79240</xdr:rowOff>
    </xdr:from>
    <xdr:to>
      <xdr:col>19</xdr:col>
      <xdr:colOff>38100</xdr:colOff>
      <xdr:row>35</xdr:row>
      <xdr:rowOff>180840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6895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165617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775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138311</xdr:rowOff>
    </xdr:from>
    <xdr:to>
      <xdr:col>15</xdr:col>
      <xdr:colOff>101600</xdr:colOff>
      <xdr:row>35</xdr:row>
      <xdr:rowOff>239911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7486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224688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835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宮城県利府町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35,863
35,671
44.89
15,994,711
15,399,533
554,431
7,974,212
13,567,116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47.7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9365</xdr:rowOff>
    </xdr:from>
    <xdr:to>
      <xdr:col>24</xdr:col>
      <xdr:colOff>63500</xdr:colOff>
      <xdr:row>38</xdr:row>
      <xdr:rowOff>71398</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524465"/>
          <a:ext cx="838200" cy="62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61322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62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71398</xdr:rowOff>
    </xdr:from>
    <xdr:to>
      <xdr:col>19</xdr:col>
      <xdr:colOff>177800</xdr:colOff>
      <xdr:row>38</xdr:row>
      <xdr:rowOff>84983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586498"/>
          <a:ext cx="889000" cy="13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64185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6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78598</xdr:rowOff>
    </xdr:from>
    <xdr:to>
      <xdr:col>15</xdr:col>
      <xdr:colOff>50800</xdr:colOff>
      <xdr:row>38</xdr:row>
      <xdr:rowOff>84983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593698"/>
          <a:ext cx="889000" cy="6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91862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78598</xdr:rowOff>
    </xdr:from>
    <xdr:to>
      <xdr:col>10</xdr:col>
      <xdr:colOff>114300</xdr:colOff>
      <xdr:row>38</xdr:row>
      <xdr:rowOff>80068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593698"/>
          <a:ext cx="889000" cy="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99666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122429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130015</xdr:rowOff>
    </xdr:from>
    <xdr:to>
      <xdr:col>24</xdr:col>
      <xdr:colOff>114300</xdr:colOff>
      <xdr:row>38</xdr:row>
      <xdr:rowOff>60165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7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108442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452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20598</xdr:rowOff>
    </xdr:from>
    <xdr:to>
      <xdr:col>20</xdr:col>
      <xdr:colOff>38100</xdr:colOff>
      <xdr:row>38</xdr:row>
      <xdr:rowOff>122198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535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113325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628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34183</xdr:rowOff>
    </xdr:from>
    <xdr:to>
      <xdr:col>15</xdr:col>
      <xdr:colOff>101600</xdr:colOff>
      <xdr:row>38</xdr:row>
      <xdr:rowOff>135783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4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126910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642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27798</xdr:rowOff>
    </xdr:from>
    <xdr:to>
      <xdr:col>10</xdr:col>
      <xdr:colOff>165100</xdr:colOff>
      <xdr:row>38</xdr:row>
      <xdr:rowOff>129398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542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120525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635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29268</xdr:rowOff>
    </xdr:from>
    <xdr:to>
      <xdr:col>6</xdr:col>
      <xdr:colOff>38100</xdr:colOff>
      <xdr:row>38</xdr:row>
      <xdr:rowOff>130868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44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121995</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637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142827</xdr:rowOff>
    </xdr:from>
    <xdr:to>
      <xdr:col>24</xdr:col>
      <xdr:colOff>63500</xdr:colOff>
      <xdr:row>57</xdr:row>
      <xdr:rowOff>7999</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744027"/>
          <a:ext cx="838200" cy="36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22595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95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7999</xdr:rowOff>
    </xdr:from>
    <xdr:to>
      <xdr:col>19</xdr:col>
      <xdr:colOff>177800</xdr:colOff>
      <xdr:row>57</xdr:row>
      <xdr:rowOff>36656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780649"/>
          <a:ext cx="889000" cy="28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156051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28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19932</xdr:rowOff>
    </xdr:from>
    <xdr:to>
      <xdr:col>15</xdr:col>
      <xdr:colOff>50800</xdr:colOff>
      <xdr:row>57</xdr:row>
      <xdr:rowOff>36656</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792582"/>
          <a:ext cx="889000" cy="16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135103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0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19932</xdr:rowOff>
    </xdr:from>
    <xdr:to>
      <xdr:col>10</xdr:col>
      <xdr:colOff>114300</xdr:colOff>
      <xdr:row>58</xdr:row>
      <xdr:rowOff>63439</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92582"/>
          <a:ext cx="889000" cy="214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7159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51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83931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92027</xdr:rowOff>
    </xdr:from>
    <xdr:to>
      <xdr:col>24</xdr:col>
      <xdr:colOff>114300</xdr:colOff>
      <xdr:row>57</xdr:row>
      <xdr:rowOff>22177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9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114904</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44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128649</xdr:rowOff>
    </xdr:from>
    <xdr:to>
      <xdr:col>20</xdr:col>
      <xdr:colOff>38100</xdr:colOff>
      <xdr:row>57</xdr:row>
      <xdr:rowOff>58799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29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75326</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505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157306</xdr:rowOff>
    </xdr:from>
    <xdr:to>
      <xdr:col>15</xdr:col>
      <xdr:colOff>101600</xdr:colOff>
      <xdr:row>57</xdr:row>
      <xdr:rowOff>87456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5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103983</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53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140582</xdr:rowOff>
    </xdr:from>
    <xdr:to>
      <xdr:col>10</xdr:col>
      <xdr:colOff>165100</xdr:colOff>
      <xdr:row>57</xdr:row>
      <xdr:rowOff>70732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41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87259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517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12639</xdr:rowOff>
    </xdr:from>
    <xdr:to>
      <xdr:col>6</xdr:col>
      <xdr:colOff>38100</xdr:colOff>
      <xdr:row>58</xdr:row>
      <xdr:rowOff>114239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5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105366</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49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59096</xdr:rowOff>
    </xdr:from>
    <xdr:to>
      <xdr:col>24</xdr:col>
      <xdr:colOff>63500</xdr:colOff>
      <xdr:row>76</xdr:row>
      <xdr:rowOff>144501</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089296"/>
          <a:ext cx="838200" cy="85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40581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242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115239</xdr:rowOff>
    </xdr:from>
    <xdr:to>
      <xdr:col>19</xdr:col>
      <xdr:colOff>177800</xdr:colOff>
      <xdr:row>76</xdr:row>
      <xdr:rowOff>144501</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145439"/>
          <a:ext cx="889000" cy="29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157990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359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68926</xdr:rowOff>
    </xdr:from>
    <xdr:to>
      <xdr:col>15</xdr:col>
      <xdr:colOff>50800</xdr:colOff>
      <xdr:row>76</xdr:row>
      <xdr:rowOff>115239</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099126"/>
          <a:ext cx="889000" cy="46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161419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36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68926</xdr:rowOff>
    </xdr:from>
    <xdr:to>
      <xdr:col>10</xdr:col>
      <xdr:colOff>114300</xdr:colOff>
      <xdr:row>76</xdr:row>
      <xdr:rowOff>82367</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099126"/>
          <a:ext cx="889000" cy="13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166219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36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167546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36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8296</xdr:rowOff>
    </xdr:from>
    <xdr:to>
      <xdr:col>24</xdr:col>
      <xdr:colOff>114300</xdr:colOff>
      <xdr:row>76</xdr:row>
      <xdr:rowOff>109896</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03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31173</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2889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93701</xdr:rowOff>
    </xdr:from>
    <xdr:to>
      <xdr:col>20</xdr:col>
      <xdr:colOff>38100</xdr:colOff>
      <xdr:row>77</xdr:row>
      <xdr:rowOff>23851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123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40377</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289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64439</xdr:rowOff>
    </xdr:from>
    <xdr:to>
      <xdr:col>15</xdr:col>
      <xdr:colOff>101600</xdr:colOff>
      <xdr:row>76</xdr:row>
      <xdr:rowOff>166039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094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11116</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2869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18126</xdr:rowOff>
    </xdr:from>
    <xdr:to>
      <xdr:col>10</xdr:col>
      <xdr:colOff>165100</xdr:colOff>
      <xdr:row>76</xdr:row>
      <xdr:rowOff>119726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048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136252</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2823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31567</xdr:rowOff>
    </xdr:from>
    <xdr:to>
      <xdr:col>6</xdr:col>
      <xdr:colOff>38100</xdr:colOff>
      <xdr:row>76</xdr:row>
      <xdr:rowOff>133167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06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149694</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2836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63522</xdr:rowOff>
    </xdr:from>
    <xdr:to>
      <xdr:col>24</xdr:col>
      <xdr:colOff>63500</xdr:colOff>
      <xdr:row>97</xdr:row>
      <xdr:rowOff>49392</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522722"/>
          <a:ext cx="838200" cy="157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13606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472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49392</xdr:rowOff>
    </xdr:from>
    <xdr:to>
      <xdr:col>19</xdr:col>
      <xdr:colOff>177800</xdr:colOff>
      <xdr:row>97</xdr:row>
      <xdr:rowOff>142574</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680042"/>
          <a:ext cx="889000" cy="93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101762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38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126364</xdr:rowOff>
    </xdr:from>
    <xdr:to>
      <xdr:col>15</xdr:col>
      <xdr:colOff>50800</xdr:colOff>
      <xdr:row>97</xdr:row>
      <xdr:rowOff>142574</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585564"/>
          <a:ext cx="889000" cy="187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25072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48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126364</xdr:rowOff>
    </xdr:from>
    <xdr:to>
      <xdr:col>10</xdr:col>
      <xdr:colOff>114300</xdr:colOff>
      <xdr:row>98</xdr:row>
      <xdr:rowOff>74822</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585564"/>
          <a:ext cx="889000" cy="291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39166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669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139271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94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12722</xdr:rowOff>
    </xdr:from>
    <xdr:to>
      <xdr:col>24</xdr:col>
      <xdr:colOff>114300</xdr:colOff>
      <xdr:row>96</xdr:row>
      <xdr:rowOff>114322</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471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35599</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323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170042</xdr:rowOff>
    </xdr:from>
    <xdr:to>
      <xdr:col>20</xdr:col>
      <xdr:colOff>38100</xdr:colOff>
      <xdr:row>97</xdr:row>
      <xdr:rowOff>100192</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629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91319</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721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91774</xdr:rowOff>
    </xdr:from>
    <xdr:to>
      <xdr:col>15</xdr:col>
      <xdr:colOff>101600</xdr:colOff>
      <xdr:row>98</xdr:row>
      <xdr:rowOff>21924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722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13051</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815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75564</xdr:rowOff>
    </xdr:from>
    <xdr:to>
      <xdr:col>10</xdr:col>
      <xdr:colOff>165100</xdr:colOff>
      <xdr:row>97</xdr:row>
      <xdr:rowOff>5714</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534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22241</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309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24022</xdr:rowOff>
    </xdr:from>
    <xdr:to>
      <xdr:col>6</xdr:col>
      <xdr:colOff>38100</xdr:colOff>
      <xdr:row>98</xdr:row>
      <xdr:rowOff>125622</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826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142149</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601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119812</xdr:rowOff>
    </xdr:from>
    <xdr:to>
      <xdr:col>55</xdr:col>
      <xdr:colOff>0</xdr:colOff>
      <xdr:row>38</xdr:row>
      <xdr:rowOff>137109</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634912"/>
          <a:ext cx="838200" cy="17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84182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56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98999</xdr:rowOff>
    </xdr:from>
    <xdr:to>
      <xdr:col>50</xdr:col>
      <xdr:colOff>114300</xdr:colOff>
      <xdr:row>38</xdr:row>
      <xdr:rowOff>137109</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614099"/>
          <a:ext cx="889000" cy="38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28207</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20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98999</xdr:rowOff>
    </xdr:from>
    <xdr:to>
      <xdr:col>45</xdr:col>
      <xdr:colOff>177800</xdr:colOff>
      <xdr:row>38</xdr:row>
      <xdr:rowOff>115697</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614099"/>
          <a:ext cx="889000" cy="16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28774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20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43655</xdr:rowOff>
    </xdr:from>
    <xdr:to>
      <xdr:col>41</xdr:col>
      <xdr:colOff>50800</xdr:colOff>
      <xdr:row>38</xdr:row>
      <xdr:rowOff>115697</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530055"/>
          <a:ext cx="889000" cy="1100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70912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24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13120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15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69012</xdr:rowOff>
    </xdr:from>
    <xdr:to>
      <xdr:col>55</xdr:col>
      <xdr:colOff>50800</xdr:colOff>
      <xdr:row>38</xdr:row>
      <xdr:rowOff>170612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584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47439</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562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86309</xdr:rowOff>
    </xdr:from>
    <xdr:to>
      <xdr:col>50</xdr:col>
      <xdr:colOff>165100</xdr:colOff>
      <xdr:row>39</xdr:row>
      <xdr:rowOff>16459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60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7586</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694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48199</xdr:rowOff>
    </xdr:from>
    <xdr:to>
      <xdr:col>46</xdr:col>
      <xdr:colOff>38100</xdr:colOff>
      <xdr:row>38</xdr:row>
      <xdr:rowOff>149799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563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140926</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656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64897</xdr:rowOff>
    </xdr:from>
    <xdr:to>
      <xdr:col>41</xdr:col>
      <xdr:colOff>101600</xdr:colOff>
      <xdr:row>38</xdr:row>
      <xdr:rowOff>166497</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579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157624</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672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164305</xdr:rowOff>
    </xdr:from>
    <xdr:to>
      <xdr:col>36</xdr:col>
      <xdr:colOff>165100</xdr:colOff>
      <xdr:row>32</xdr:row>
      <xdr:rowOff>94455</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479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85582</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571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65828</xdr:rowOff>
    </xdr:from>
    <xdr:to>
      <xdr:col>55</xdr:col>
      <xdr:colOff>0</xdr:colOff>
      <xdr:row>56</xdr:row>
      <xdr:rowOff>116183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667028"/>
          <a:ext cx="838200" cy="50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65828</xdr:rowOff>
    </xdr:from>
    <xdr:to>
      <xdr:col>50</xdr:col>
      <xdr:colOff>114300</xdr:colOff>
      <xdr:row>57</xdr:row>
      <xdr:rowOff>91529</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667028"/>
          <a:ext cx="889000" cy="197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151537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752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91529</xdr:rowOff>
    </xdr:from>
    <xdr:to>
      <xdr:col>45</xdr:col>
      <xdr:colOff>177800</xdr:colOff>
      <xdr:row>57</xdr:row>
      <xdr:rowOff>125509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864179"/>
          <a:ext cx="889000" cy="33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107238</xdr:rowOff>
    </xdr:from>
    <xdr:to>
      <xdr:col>41</xdr:col>
      <xdr:colOff>50800</xdr:colOff>
      <xdr:row>57</xdr:row>
      <xdr:rowOff>125509</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536988"/>
          <a:ext cx="889000" cy="361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112658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13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65383</xdr:rowOff>
    </xdr:from>
    <xdr:to>
      <xdr:col>55</xdr:col>
      <xdr:colOff>50800</xdr:colOff>
      <xdr:row>56</xdr:row>
      <xdr:rowOff>166983</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66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43810</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45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15028</xdr:rowOff>
    </xdr:from>
    <xdr:to>
      <xdr:col>50</xdr:col>
      <xdr:colOff>165100</xdr:colOff>
      <xdr:row>56</xdr:row>
      <xdr:rowOff>116628</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616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133155</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391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40729</xdr:rowOff>
    </xdr:from>
    <xdr:to>
      <xdr:col>46</xdr:col>
      <xdr:colOff>38100</xdr:colOff>
      <xdr:row>57</xdr:row>
      <xdr:rowOff>142329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813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133456</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906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74709</xdr:rowOff>
    </xdr:from>
    <xdr:to>
      <xdr:col>41</xdr:col>
      <xdr:colOff>101600</xdr:colOff>
      <xdr:row>58</xdr:row>
      <xdr:rowOff>4859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847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167436</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940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56438</xdr:rowOff>
    </xdr:from>
    <xdr:to>
      <xdr:col>36</xdr:col>
      <xdr:colOff>165100</xdr:colOff>
      <xdr:row>55</xdr:row>
      <xdr:rowOff>158038</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486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3115</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261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72816</xdr:rowOff>
    </xdr:from>
    <xdr:to>
      <xdr:col>55</xdr:col>
      <xdr:colOff>0</xdr:colOff>
      <xdr:row>76</xdr:row>
      <xdr:rowOff>73444</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103016"/>
          <a:ext cx="838200" cy="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122381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24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73444</xdr:rowOff>
    </xdr:from>
    <xdr:to>
      <xdr:col>50</xdr:col>
      <xdr:colOff>114300</xdr:colOff>
      <xdr:row>78</xdr:row>
      <xdr:rowOff>95941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103644"/>
          <a:ext cx="889000" cy="365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94359</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46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95941</xdr:rowOff>
    </xdr:from>
    <xdr:to>
      <xdr:col>45</xdr:col>
      <xdr:colOff>177800</xdr:colOff>
      <xdr:row>78</xdr:row>
      <xdr:rowOff>123927</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469041"/>
          <a:ext cx="889000" cy="27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58642</xdr:rowOff>
    </xdr:from>
    <xdr:to>
      <xdr:col>41</xdr:col>
      <xdr:colOff>50800</xdr:colOff>
      <xdr:row>78</xdr:row>
      <xdr:rowOff>123927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2403042"/>
          <a:ext cx="889000" cy="1093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404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373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22016</xdr:rowOff>
    </xdr:from>
    <xdr:to>
      <xdr:col>55</xdr:col>
      <xdr:colOff>50800</xdr:colOff>
      <xdr:row>76</xdr:row>
      <xdr:rowOff>123616</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052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44893</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2903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22644</xdr:rowOff>
    </xdr:from>
    <xdr:to>
      <xdr:col>50</xdr:col>
      <xdr:colOff>165100</xdr:colOff>
      <xdr:row>76</xdr:row>
      <xdr:rowOff>124244</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052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140771</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282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45141</xdr:rowOff>
    </xdr:from>
    <xdr:to>
      <xdr:col>46</xdr:col>
      <xdr:colOff>38100</xdr:colOff>
      <xdr:row>78</xdr:row>
      <xdr:rowOff>146741</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18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137868</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510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73127</xdr:rowOff>
    </xdr:from>
    <xdr:to>
      <xdr:col>41</xdr:col>
      <xdr:colOff>101600</xdr:colOff>
      <xdr:row>79</xdr:row>
      <xdr:rowOff>3277</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46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165854</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538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7842</xdr:rowOff>
    </xdr:from>
    <xdr:to>
      <xdr:col>36</xdr:col>
      <xdr:colOff>165100</xdr:colOff>
      <xdr:row>72</xdr:row>
      <xdr:rowOff>109442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235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70</xdr:row>
      <xdr:rowOff>125969</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2127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78542</xdr:rowOff>
    </xdr:from>
    <xdr:to>
      <xdr:col>55</xdr:col>
      <xdr:colOff>0</xdr:colOff>
      <xdr:row>98</xdr:row>
      <xdr:rowOff>152829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880642"/>
          <a:ext cx="838200" cy="7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138229</xdr:rowOff>
    </xdr:from>
    <xdr:to>
      <xdr:col>50</xdr:col>
      <xdr:colOff>114300</xdr:colOff>
      <xdr:row>98</xdr:row>
      <xdr:rowOff>152829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940329"/>
          <a:ext cx="889000" cy="14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138229</xdr:rowOff>
    </xdr:from>
    <xdr:to>
      <xdr:col>45</xdr:col>
      <xdr:colOff>177800</xdr:colOff>
      <xdr:row>98</xdr:row>
      <xdr:rowOff>161889</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940329"/>
          <a:ext cx="889000" cy="23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118875</xdr:rowOff>
    </xdr:from>
    <xdr:to>
      <xdr:col>41</xdr:col>
      <xdr:colOff>50800</xdr:colOff>
      <xdr:row>98</xdr:row>
      <xdr:rowOff>161889</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920975"/>
          <a:ext cx="889000" cy="43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83400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54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61089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52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27742</xdr:rowOff>
    </xdr:from>
    <xdr:to>
      <xdr:col>55</xdr:col>
      <xdr:colOff>50800</xdr:colOff>
      <xdr:row>98</xdr:row>
      <xdr:rowOff>129342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82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114119</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44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102029</xdr:rowOff>
    </xdr:from>
    <xdr:to>
      <xdr:col>50</xdr:col>
      <xdr:colOff>165100</xdr:colOff>
      <xdr:row>99</xdr:row>
      <xdr:rowOff>32179</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904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99</xdr:row>
      <xdr:rowOff>23306</xdr:rowOff>
    </xdr:from>
    <xdr:ext cx="469744"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404428" y="1699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87429</xdr:rowOff>
    </xdr:from>
    <xdr:to>
      <xdr:col>46</xdr:col>
      <xdr:colOff>38100</xdr:colOff>
      <xdr:row>99</xdr:row>
      <xdr:rowOff>17579</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8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8706</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982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111089</xdr:rowOff>
    </xdr:from>
    <xdr:to>
      <xdr:col>41</xdr:col>
      <xdr:colOff>101600</xdr:colOff>
      <xdr:row>99</xdr:row>
      <xdr:rowOff>41239</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913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99</xdr:row>
      <xdr:rowOff>32366</xdr:rowOff>
    </xdr:from>
    <xdr:ext cx="469744"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626428" y="17005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68075</xdr:rowOff>
    </xdr:from>
    <xdr:to>
      <xdr:col>36</xdr:col>
      <xdr:colOff>165100</xdr:colOff>
      <xdr:row>98</xdr:row>
      <xdr:rowOff>169675</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87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160802</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962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130899</xdr:rowOff>
    </xdr:from>
    <xdr:to>
      <xdr:col>81</xdr:col>
      <xdr:colOff>50800</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474549"/>
          <a:ext cx="889000" cy="180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130899</xdr:rowOff>
    </xdr:from>
    <xdr:to>
      <xdr:col>76</xdr:col>
      <xdr:colOff>114300</xdr:colOff>
      <xdr:row>38</xdr:row>
      <xdr:rowOff>115034</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3703300" y="6474549"/>
          <a:ext cx="889000" cy="155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141713</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656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60993</xdr:rowOff>
    </xdr:from>
    <xdr:to>
      <xdr:col>71</xdr:col>
      <xdr:colOff>177800</xdr:colOff>
      <xdr:row>38</xdr:row>
      <xdr:rowOff>115034</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576093"/>
          <a:ext cx="889000" cy="54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143817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658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47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80099</xdr:rowOff>
    </xdr:from>
    <xdr:to>
      <xdr:col>76</xdr:col>
      <xdr:colOff>165100</xdr:colOff>
      <xdr:row>38</xdr:row>
      <xdr:rowOff>10249</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423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26776</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357428" y="6198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64234</xdr:rowOff>
    </xdr:from>
    <xdr:to>
      <xdr:col>72</xdr:col>
      <xdr:colOff>38100</xdr:colOff>
      <xdr:row>38</xdr:row>
      <xdr:rowOff>165834</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579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156961</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68428" y="6672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10193</xdr:rowOff>
    </xdr:from>
    <xdr:to>
      <xdr:col>67</xdr:col>
      <xdr:colOff>101600</xdr:colOff>
      <xdr:row>38</xdr:row>
      <xdr:rowOff>111793</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525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128320</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79428" y="6300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119557</xdr:rowOff>
    </xdr:from>
    <xdr:to>
      <xdr:col>85</xdr:col>
      <xdr:colOff>127000</xdr:colOff>
      <xdr:row>76</xdr:row>
      <xdr:rowOff>129197</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149757"/>
          <a:ext cx="838200" cy="9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53788</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083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129197</xdr:rowOff>
    </xdr:from>
    <xdr:to>
      <xdr:col>81</xdr:col>
      <xdr:colOff>50800</xdr:colOff>
      <xdr:row>76</xdr:row>
      <xdr:rowOff>165012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159397"/>
          <a:ext cx="889000" cy="35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165012</xdr:rowOff>
    </xdr:from>
    <xdr:to>
      <xdr:col>76</xdr:col>
      <xdr:colOff>114300</xdr:colOff>
      <xdr:row>77</xdr:row>
      <xdr:rowOff>7595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195212"/>
          <a:ext cx="889000" cy="14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7595</xdr:rowOff>
    </xdr:from>
    <xdr:to>
      <xdr:col>71</xdr:col>
      <xdr:colOff>177800</xdr:colOff>
      <xdr:row>77</xdr:row>
      <xdr:rowOff>29439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209245"/>
          <a:ext cx="889000" cy="21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68757</xdr:rowOff>
    </xdr:from>
    <xdr:to>
      <xdr:col>85</xdr:col>
      <xdr:colOff>177800</xdr:colOff>
      <xdr:row>76</xdr:row>
      <xdr:rowOff>170357</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098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91635</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295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78397</xdr:rowOff>
    </xdr:from>
    <xdr:to>
      <xdr:col>81</xdr:col>
      <xdr:colOff>101600</xdr:colOff>
      <xdr:row>77</xdr:row>
      <xdr:rowOff>8547</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108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171124</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201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114212</xdr:rowOff>
    </xdr:from>
    <xdr:to>
      <xdr:col>76</xdr:col>
      <xdr:colOff>165100</xdr:colOff>
      <xdr:row>77</xdr:row>
      <xdr:rowOff>44362</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1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35489</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237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128245</xdr:rowOff>
    </xdr:from>
    <xdr:to>
      <xdr:col>72</xdr:col>
      <xdr:colOff>38100</xdr:colOff>
      <xdr:row>77</xdr:row>
      <xdr:rowOff>58395</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15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49522</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251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150089</xdr:rowOff>
    </xdr:from>
    <xdr:to>
      <xdr:col>67</xdr:col>
      <xdr:colOff>101600</xdr:colOff>
      <xdr:row>77</xdr:row>
      <xdr:rowOff>80239</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18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71366</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273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60883</xdr:rowOff>
    </xdr:from>
    <xdr:to>
      <xdr:col>85</xdr:col>
      <xdr:colOff>127000</xdr:colOff>
      <xdr:row>98</xdr:row>
      <xdr:rowOff>79620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862983"/>
          <a:ext cx="838200" cy="18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60883</xdr:rowOff>
    </xdr:from>
    <xdr:to>
      <xdr:col>81</xdr:col>
      <xdr:colOff>50800</xdr:colOff>
      <xdr:row>98</xdr:row>
      <xdr:rowOff>104071</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862983"/>
          <a:ext cx="889000" cy="43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106168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56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38754</xdr:rowOff>
    </xdr:from>
    <xdr:to>
      <xdr:col>76</xdr:col>
      <xdr:colOff>114300</xdr:colOff>
      <xdr:row>98</xdr:row>
      <xdr:rowOff>104071</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840854"/>
          <a:ext cx="889000" cy="65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97144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38754</xdr:rowOff>
    </xdr:from>
    <xdr:to>
      <xdr:col>71</xdr:col>
      <xdr:colOff>177800</xdr:colOff>
      <xdr:row>98</xdr:row>
      <xdr:rowOff>119199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40854"/>
          <a:ext cx="889000" cy="80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83231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130391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28820</xdr:rowOff>
    </xdr:from>
    <xdr:to>
      <xdr:col>85</xdr:col>
      <xdr:colOff>177800</xdr:colOff>
      <xdr:row>98</xdr:row>
      <xdr:rowOff>130420</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3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138537</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69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10083</xdr:rowOff>
    </xdr:from>
    <xdr:to>
      <xdr:col>81</xdr:col>
      <xdr:colOff>101600</xdr:colOff>
      <xdr:row>98</xdr:row>
      <xdr:rowOff>111683</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12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102810</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904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53271</xdr:rowOff>
    </xdr:from>
    <xdr:to>
      <xdr:col>76</xdr:col>
      <xdr:colOff>165100</xdr:colOff>
      <xdr:row>98</xdr:row>
      <xdr:rowOff>154871</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55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145998</xdr:rowOff>
    </xdr:from>
    <xdr:ext cx="469744"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57428" y="16948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159404</xdr:rowOff>
    </xdr:from>
    <xdr:to>
      <xdr:col>72</xdr:col>
      <xdr:colOff>38100</xdr:colOff>
      <xdr:row>98</xdr:row>
      <xdr:rowOff>89554</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790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80681</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882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68399</xdr:rowOff>
    </xdr:from>
    <xdr:to>
      <xdr:col>67</xdr:col>
      <xdr:colOff>101600</xdr:colOff>
      <xdr:row>98</xdr:row>
      <xdr:rowOff>169999</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70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161126</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963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135859</xdr:rowOff>
    </xdr:from>
    <xdr:to>
      <xdr:col>116</xdr:col>
      <xdr:colOff>63500</xdr:colOff>
      <xdr:row>56</xdr:row>
      <xdr:rowOff>143723</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1323300" y="9737059"/>
          <a:ext cx="838200" cy="7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156115</xdr:rowOff>
    </xdr:from>
    <xdr:ext cx="378565"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928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143723</xdr:rowOff>
    </xdr:from>
    <xdr:to>
      <xdr:col>111</xdr:col>
      <xdr:colOff>177800</xdr:colOff>
      <xdr:row>56</xdr:row>
      <xdr:rowOff>144363</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0434300" y="9744923"/>
          <a:ext cx="889000" cy="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96405</xdr:rowOff>
    </xdr:from>
    <xdr:ext cx="378565"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134017" y="100405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144363</xdr:rowOff>
    </xdr:from>
    <xdr:to>
      <xdr:col>107</xdr:col>
      <xdr:colOff>50800</xdr:colOff>
      <xdr:row>56</xdr:row>
      <xdr:rowOff>145461</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9545300" y="9745563"/>
          <a:ext cx="889000" cy="1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93296</xdr:rowOff>
    </xdr:from>
    <xdr:ext cx="378565"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5017" y="10037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53</xdr:row>
      <xdr:rowOff>40122</xdr:rowOff>
    </xdr:from>
    <xdr:to>
      <xdr:col>102</xdr:col>
      <xdr:colOff>114300</xdr:colOff>
      <xdr:row>56</xdr:row>
      <xdr:rowOff>145461</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9126972"/>
          <a:ext cx="889000" cy="619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82049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10026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49313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993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85059</xdr:rowOff>
    </xdr:from>
    <xdr:to>
      <xdr:col>116</xdr:col>
      <xdr:colOff>114300</xdr:colOff>
      <xdr:row>57</xdr:row>
      <xdr:rowOff>15209</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686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107936</xdr:rowOff>
    </xdr:from>
    <xdr:ext cx="469744"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537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92923</xdr:rowOff>
    </xdr:from>
    <xdr:to>
      <xdr:col>112</xdr:col>
      <xdr:colOff>38100</xdr:colOff>
      <xdr:row>57</xdr:row>
      <xdr:rowOff>23073</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694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39600</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469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93563</xdr:rowOff>
    </xdr:from>
    <xdr:to>
      <xdr:col>107</xdr:col>
      <xdr:colOff>101600</xdr:colOff>
      <xdr:row>57</xdr:row>
      <xdr:rowOff>23713</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694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40240</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469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94661</xdr:rowOff>
    </xdr:from>
    <xdr:to>
      <xdr:col>102</xdr:col>
      <xdr:colOff>165100</xdr:colOff>
      <xdr:row>57</xdr:row>
      <xdr:rowOff>24811</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695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41338</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47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52</xdr:row>
      <xdr:rowOff>160772</xdr:rowOff>
    </xdr:from>
    <xdr:to>
      <xdr:col>98</xdr:col>
      <xdr:colOff>38100</xdr:colOff>
      <xdr:row>53</xdr:row>
      <xdr:rowOff>90922</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076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51</xdr:row>
      <xdr:rowOff>107449</xdr:rowOff>
    </xdr:from>
    <xdr:ext cx="534377"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389111" y="8851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78</xdr:row>
      <xdr:rowOff>40520</xdr:rowOff>
    </xdr:from>
    <xdr:to>
      <xdr:col>116</xdr:col>
      <xdr:colOff>63500</xdr:colOff>
      <xdr:row>78</xdr:row>
      <xdr:rowOff>91401</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1323300" y="13413620"/>
          <a:ext cx="838200" cy="50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161710</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849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91401</xdr:rowOff>
    </xdr:from>
    <xdr:to>
      <xdr:col>111</xdr:col>
      <xdr:colOff>177800</xdr:colOff>
      <xdr:row>78</xdr:row>
      <xdr:rowOff>138883</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3464501"/>
          <a:ext cx="889000" cy="47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50306</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273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138883</xdr:rowOff>
    </xdr:from>
    <xdr:to>
      <xdr:col>107</xdr:col>
      <xdr:colOff>50800</xdr:colOff>
      <xdr:row>79</xdr:row>
      <xdr:rowOff>11488</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9545300" y="13511983"/>
          <a:ext cx="889000" cy="44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101447</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278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79</xdr:row>
      <xdr:rowOff>11488</xdr:rowOff>
    </xdr:from>
    <xdr:to>
      <xdr:col>102</xdr:col>
      <xdr:colOff>114300</xdr:colOff>
      <xdr:row>79</xdr:row>
      <xdr:rowOff>22265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18656300" y="13556038"/>
          <a:ext cx="889000" cy="10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131589</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281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115261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280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161170</xdr:rowOff>
    </xdr:from>
    <xdr:to>
      <xdr:col>116</xdr:col>
      <xdr:colOff>114300</xdr:colOff>
      <xdr:row>78</xdr:row>
      <xdr:rowOff>91320</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336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76097</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3277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40601</xdr:rowOff>
    </xdr:from>
    <xdr:to>
      <xdr:col>112</xdr:col>
      <xdr:colOff>38100</xdr:colOff>
      <xdr:row>78</xdr:row>
      <xdr:rowOff>142201</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3413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133328</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3506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78</xdr:row>
      <xdr:rowOff>88083</xdr:rowOff>
    </xdr:from>
    <xdr:to>
      <xdr:col>107</xdr:col>
      <xdr:colOff>101600</xdr:colOff>
      <xdr:row>79</xdr:row>
      <xdr:rowOff>18233</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3461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79</xdr:row>
      <xdr:rowOff>9360</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3553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132138</xdr:rowOff>
    </xdr:from>
    <xdr:to>
      <xdr:col>102</xdr:col>
      <xdr:colOff>165100</xdr:colOff>
      <xdr:row>79</xdr:row>
      <xdr:rowOff>62288</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3505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79</xdr:row>
      <xdr:rowOff>53415</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3597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142915</xdr:rowOff>
    </xdr:from>
    <xdr:to>
      <xdr:col>98</xdr:col>
      <xdr:colOff>38100</xdr:colOff>
      <xdr:row>79</xdr:row>
      <xdr:rowOff>73065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351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79</xdr:row>
      <xdr:rowOff>64192</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608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a:solidFill>
                <a:schemeClr val="dk1"/>
              </a:solidFill>
              <a:effectLst/>
              <a:latin typeface="+mn-lt"/>
              <a:ea typeface="+mn-ea"/>
              <a:cs typeface="+mn-cs"/>
            </a:rPr>
            <a:t>　普通建設事業費は住民一人当たり</a:t>
          </a:r>
          <a:r>
            <a:rPr lang="en-US" altLang="ja-JP" sz="1100" b="0" i="0">
              <a:solidFill>
                <a:schemeClr val="dk1"/>
              </a:solidFill>
              <a:effectLst/>
              <a:latin typeface="+mn-lt"/>
              <a:ea typeface="+mn-ea"/>
              <a:cs typeface="+mn-cs"/>
            </a:rPr>
            <a:t>44,115</a:t>
          </a:r>
          <a:r>
            <a:rPr lang="ja-JP" altLang="en-US" sz="1100" b="0" i="0">
              <a:solidFill>
                <a:schemeClr val="dk1"/>
              </a:solidFill>
              <a:effectLst/>
              <a:latin typeface="+mn-lt"/>
              <a:ea typeface="+mn-ea"/>
              <a:cs typeface="+mn-cs"/>
            </a:rPr>
            <a:t>円となり、前年度（</a:t>
          </a:r>
          <a:r>
            <a:rPr lang="en-US" altLang="ja-JP" sz="1100" b="0" i="0">
              <a:solidFill>
                <a:schemeClr val="dk1"/>
              </a:solidFill>
              <a:effectLst/>
              <a:latin typeface="+mn-lt"/>
              <a:ea typeface="+mn-ea"/>
              <a:cs typeface="+mn-cs"/>
            </a:rPr>
            <a:t>52,926</a:t>
          </a:r>
          <a:r>
            <a:rPr lang="ja-JP" altLang="en-US" sz="1100" b="0" i="0">
              <a:solidFill>
                <a:schemeClr val="dk1"/>
              </a:solidFill>
              <a:effectLst/>
              <a:latin typeface="+mn-lt"/>
              <a:ea typeface="+mn-ea"/>
              <a:cs typeface="+mn-cs"/>
            </a:rPr>
            <a:t>円）より</a:t>
          </a:r>
          <a:r>
            <a:rPr lang="en-US" altLang="ja-JP" sz="1100" b="0" i="0">
              <a:solidFill>
                <a:schemeClr val="dk1"/>
              </a:solidFill>
              <a:effectLst/>
              <a:latin typeface="+mn-lt"/>
              <a:ea typeface="+mn-ea"/>
              <a:cs typeface="+mn-cs"/>
            </a:rPr>
            <a:t>8,811</a:t>
          </a:r>
          <a:r>
            <a:rPr lang="ja-JP" altLang="en-US" sz="1100" b="0" i="0">
              <a:solidFill>
                <a:schemeClr val="dk1"/>
              </a:solidFill>
              <a:effectLst/>
              <a:latin typeface="+mn-lt"/>
              <a:ea typeface="+mn-ea"/>
              <a:cs typeface="+mn-cs"/>
            </a:rPr>
            <a:t>円減少した。減少の主な要因は、前年度に実施した中央児童センター整備事業や認定こども園整備事業の完了によるものと考えられる。</a:t>
          </a:r>
          <a:endParaRPr lang="en-US" altLang="ja-JP" sz="1100" b="0" i="0">
            <a:solidFill>
              <a:schemeClr val="dk1"/>
            </a:solidFill>
            <a:effectLst/>
            <a:latin typeface="+mn-lt"/>
            <a:ea typeface="+mn-ea"/>
            <a:cs typeface="+mn-cs"/>
          </a:endParaRPr>
        </a:p>
        <a:p>
          <a:r>
            <a:rPr lang="ja-JP" altLang="en-US" sz="1100" b="0" i="0">
              <a:solidFill>
                <a:schemeClr val="dk1"/>
              </a:solidFill>
              <a:effectLst/>
              <a:latin typeface="+mn-lt"/>
              <a:ea typeface="+mn-ea"/>
              <a:cs typeface="+mn-cs"/>
            </a:rPr>
            <a:t>　積立金は住民一人当たり</a:t>
          </a:r>
          <a:r>
            <a:rPr lang="en-US" altLang="ja-JP" sz="1100" b="0" i="0">
              <a:solidFill>
                <a:schemeClr val="dk1"/>
              </a:solidFill>
              <a:effectLst/>
              <a:latin typeface="+mn-lt"/>
              <a:ea typeface="+mn-ea"/>
              <a:cs typeface="+mn-cs"/>
            </a:rPr>
            <a:t>13,141</a:t>
          </a:r>
          <a:r>
            <a:rPr lang="ja-JP" altLang="en-US" sz="1100" b="0" i="0">
              <a:solidFill>
                <a:schemeClr val="dk1"/>
              </a:solidFill>
              <a:effectLst/>
              <a:latin typeface="+mn-lt"/>
              <a:ea typeface="+mn-ea"/>
              <a:cs typeface="+mn-cs"/>
            </a:rPr>
            <a:t>円となり、前年度（</a:t>
          </a:r>
          <a:r>
            <a:rPr lang="en-US" altLang="ja-JP" sz="1100" b="0" i="0">
              <a:solidFill>
                <a:schemeClr val="dk1"/>
              </a:solidFill>
              <a:effectLst/>
              <a:latin typeface="+mn-lt"/>
              <a:ea typeface="+mn-ea"/>
              <a:cs typeface="+mn-cs"/>
            </a:rPr>
            <a:t>17,239</a:t>
          </a:r>
          <a:r>
            <a:rPr lang="ja-JP" altLang="en-US" sz="1100" b="0" i="0">
              <a:solidFill>
                <a:schemeClr val="dk1"/>
              </a:solidFill>
              <a:effectLst/>
              <a:latin typeface="+mn-lt"/>
              <a:ea typeface="+mn-ea"/>
              <a:cs typeface="+mn-cs"/>
            </a:rPr>
            <a:t>円）より</a:t>
          </a:r>
          <a:r>
            <a:rPr lang="en-US" altLang="ja-JP" sz="1100" b="0" i="0">
              <a:solidFill>
                <a:schemeClr val="dk1"/>
              </a:solidFill>
              <a:effectLst/>
              <a:latin typeface="+mn-lt"/>
              <a:ea typeface="+mn-ea"/>
              <a:cs typeface="+mn-cs"/>
            </a:rPr>
            <a:t>4,098</a:t>
          </a:r>
          <a:r>
            <a:rPr lang="ja-JP" altLang="en-US" sz="1100" b="0" i="0">
              <a:solidFill>
                <a:schemeClr val="dk1"/>
              </a:solidFill>
              <a:effectLst/>
              <a:latin typeface="+mn-lt"/>
              <a:ea typeface="+mn-ea"/>
              <a:cs typeface="+mn-cs"/>
            </a:rPr>
            <a:t>円減少した。減少の要因としては、公共施設整備基金等への予算積立金が</a:t>
          </a:r>
          <a:r>
            <a:rPr lang="en-US" altLang="ja-JP" sz="1100" b="0" i="0">
              <a:solidFill>
                <a:schemeClr val="dk1"/>
              </a:solidFill>
              <a:effectLst/>
              <a:latin typeface="+mn-lt"/>
              <a:ea typeface="+mn-ea"/>
              <a:cs typeface="+mn-cs"/>
            </a:rPr>
            <a:t>1.4</a:t>
          </a:r>
          <a:r>
            <a:rPr lang="ja-JP" altLang="en-US" sz="1100" b="0" i="0">
              <a:solidFill>
                <a:schemeClr val="dk1"/>
              </a:solidFill>
              <a:effectLst/>
              <a:latin typeface="+mn-lt"/>
              <a:ea typeface="+mn-ea"/>
              <a:cs typeface="+mn-cs"/>
            </a:rPr>
            <a:t>億円減少したことが考えられる。また、ふるさと納税による寄附金は令和</a:t>
          </a:r>
          <a:r>
            <a:rPr lang="en-US" altLang="ja-JP" sz="1100" b="0" i="0">
              <a:solidFill>
                <a:schemeClr val="dk1"/>
              </a:solidFill>
              <a:effectLst/>
              <a:latin typeface="+mn-lt"/>
              <a:ea typeface="+mn-ea"/>
              <a:cs typeface="+mn-cs"/>
            </a:rPr>
            <a:t>5</a:t>
          </a:r>
          <a:r>
            <a:rPr lang="ja-JP" altLang="en-US" sz="1100" b="0" i="0">
              <a:solidFill>
                <a:schemeClr val="dk1"/>
              </a:solidFill>
              <a:effectLst/>
              <a:latin typeface="+mn-lt"/>
              <a:ea typeface="+mn-ea"/>
              <a:cs typeface="+mn-cs"/>
            </a:rPr>
            <a:t>年度をピークに頭打ち傾向にあり、これを原資とする積立金は減少すると見込まれる。寄附金は不安定な財源であるため、過度に依存することなく、中長期的な財政見通しに基づく計画的な積立の継続、基金運用及び取崩し基準の見直し、並びに交付金・寄附・公的支援の活用などによる収入確保策の検討を行い、将来負担の平準化に努める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宮城県利府町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35,863
35,671
44.89
15,994,711
15,399,533
554,431
7,974,212
13,567,116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47.7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52451</xdr:rowOff>
    </xdr:from>
    <xdr:to>
      <xdr:col>24</xdr:col>
      <xdr:colOff>63500</xdr:colOff>
      <xdr:row>35</xdr:row>
      <xdr:rowOff>92075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053201"/>
          <a:ext cx="838200" cy="3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41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52451</xdr:rowOff>
    </xdr:from>
    <xdr:to>
      <xdr:col>19</xdr:col>
      <xdr:colOff>177800</xdr:colOff>
      <xdr:row>35</xdr:row>
      <xdr:rowOff>78740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53201"/>
          <a:ext cx="889000" cy="2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114444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77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78740</xdr:rowOff>
    </xdr:from>
    <xdr:to>
      <xdr:col>15</xdr:col>
      <xdr:colOff>50800</xdr:colOff>
      <xdr:row>35</xdr:row>
      <xdr:rowOff>120269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079490"/>
          <a:ext cx="889000" cy="41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122572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2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68834</xdr:rowOff>
    </xdr:from>
    <xdr:to>
      <xdr:col>10</xdr:col>
      <xdr:colOff>114300</xdr:colOff>
      <xdr:row>35</xdr:row>
      <xdr:rowOff>120269</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069584"/>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148734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0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123715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2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41275</xdr:rowOff>
    </xdr:from>
    <xdr:to>
      <xdr:col>24</xdr:col>
      <xdr:colOff>114300</xdr:colOff>
      <xdr:row>35</xdr:row>
      <xdr:rowOff>142875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42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19702</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20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1651</xdr:rowOff>
    </xdr:from>
    <xdr:to>
      <xdr:col>20</xdr:col>
      <xdr:colOff>38100</xdr:colOff>
      <xdr:row>35</xdr:row>
      <xdr:rowOff>103251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02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94378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095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27940</xdr:rowOff>
    </xdr:from>
    <xdr:to>
      <xdr:col>15</xdr:col>
      <xdr:colOff>101600</xdr:colOff>
      <xdr:row>35</xdr:row>
      <xdr:rowOff>129540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28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146067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0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69469</xdr:rowOff>
    </xdr:from>
    <xdr:to>
      <xdr:col>10</xdr:col>
      <xdr:colOff>165100</xdr:colOff>
      <xdr:row>35</xdr:row>
      <xdr:rowOff>171069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70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162196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162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18034</xdr:rowOff>
    </xdr:from>
    <xdr:to>
      <xdr:col>6</xdr:col>
      <xdr:colOff>38100</xdr:colOff>
      <xdr:row>35</xdr:row>
      <xdr:rowOff>119634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18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136161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94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1031</xdr:rowOff>
    </xdr:from>
    <xdr:to>
      <xdr:col>24</xdr:col>
      <xdr:colOff>63500</xdr:colOff>
      <xdr:row>58</xdr:row>
      <xdr:rowOff>27248</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45131"/>
          <a:ext cx="838200" cy="2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27248</xdr:rowOff>
    </xdr:from>
    <xdr:to>
      <xdr:col>19</xdr:col>
      <xdr:colOff>177800</xdr:colOff>
      <xdr:row>58</xdr:row>
      <xdr:rowOff>57065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71348"/>
          <a:ext cx="889000" cy="29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146128</xdr:rowOff>
    </xdr:from>
    <xdr:to>
      <xdr:col>15</xdr:col>
      <xdr:colOff>50800</xdr:colOff>
      <xdr:row>58</xdr:row>
      <xdr:rowOff>57065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18778"/>
          <a:ext cx="889000" cy="82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15506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1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145061</xdr:rowOff>
    </xdr:from>
    <xdr:to>
      <xdr:col>10</xdr:col>
      <xdr:colOff>114300</xdr:colOff>
      <xdr:row>57</xdr:row>
      <xdr:rowOff>146128</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74811"/>
          <a:ext cx="889000" cy="343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7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121681</xdr:rowOff>
    </xdr:from>
    <xdr:to>
      <xdr:col>24</xdr:col>
      <xdr:colOff>114300</xdr:colOff>
      <xdr:row>58</xdr:row>
      <xdr:rowOff>51831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94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36608</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09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147898</xdr:rowOff>
    </xdr:from>
    <xdr:to>
      <xdr:col>20</xdr:col>
      <xdr:colOff>38100</xdr:colOff>
      <xdr:row>58</xdr:row>
      <xdr:rowOff>78048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2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69175</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13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6265</xdr:rowOff>
    </xdr:from>
    <xdr:to>
      <xdr:col>15</xdr:col>
      <xdr:colOff>101600</xdr:colOff>
      <xdr:row>58</xdr:row>
      <xdr:rowOff>107865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50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98992</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43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95328</xdr:rowOff>
    </xdr:from>
    <xdr:to>
      <xdr:col>10</xdr:col>
      <xdr:colOff>165100</xdr:colOff>
      <xdr:row>58</xdr:row>
      <xdr:rowOff>25478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67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16605</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60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94261</xdr:rowOff>
    </xdr:from>
    <xdr:to>
      <xdr:col>6</xdr:col>
      <xdr:colOff>38100</xdr:colOff>
      <xdr:row>56</xdr:row>
      <xdr:rowOff>24411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2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15538</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16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136789</xdr:rowOff>
    </xdr:from>
    <xdr:to>
      <xdr:col>24</xdr:col>
      <xdr:colOff>63500</xdr:colOff>
      <xdr:row>76</xdr:row>
      <xdr:rowOff>62083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3797300" y="12995539"/>
          <a:ext cx="838200" cy="9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116806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4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136789</xdr:rowOff>
    </xdr:from>
    <xdr:to>
      <xdr:col>19</xdr:col>
      <xdr:colOff>177800</xdr:colOff>
      <xdr:row>77</xdr:row>
      <xdr:rowOff>93264</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995539"/>
          <a:ext cx="889000" cy="299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124796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154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13855</xdr:rowOff>
    </xdr:from>
    <xdr:to>
      <xdr:col>15</xdr:col>
      <xdr:colOff>50800</xdr:colOff>
      <xdr:row>77</xdr:row>
      <xdr:rowOff>93264</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15505"/>
          <a:ext cx="889000" cy="79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51564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1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13855</xdr:rowOff>
    </xdr:from>
    <xdr:to>
      <xdr:col>10</xdr:col>
      <xdr:colOff>114300</xdr:colOff>
      <xdr:row>78</xdr:row>
      <xdr:rowOff>97287</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15505"/>
          <a:ext cx="889000" cy="254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145023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3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12870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4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11283</xdr:rowOff>
    </xdr:from>
    <xdr:to>
      <xdr:col>24</xdr:col>
      <xdr:colOff>114300</xdr:colOff>
      <xdr:row>76</xdr:row>
      <xdr:rowOff>112883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41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161160</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19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85989</xdr:rowOff>
    </xdr:from>
    <xdr:to>
      <xdr:col>20</xdr:col>
      <xdr:colOff>38100</xdr:colOff>
      <xdr:row>76</xdr:row>
      <xdr:rowOff>16139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94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32666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719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42464</xdr:rowOff>
    </xdr:from>
    <xdr:to>
      <xdr:col>15</xdr:col>
      <xdr:colOff>101600</xdr:colOff>
      <xdr:row>77</xdr:row>
      <xdr:rowOff>144064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44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135191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36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134505</xdr:rowOff>
    </xdr:from>
    <xdr:to>
      <xdr:col>10</xdr:col>
      <xdr:colOff>165100</xdr:colOff>
      <xdr:row>77</xdr:row>
      <xdr:rowOff>64655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64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55782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57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46487</xdr:rowOff>
    </xdr:from>
    <xdr:to>
      <xdr:col>6</xdr:col>
      <xdr:colOff>38100</xdr:colOff>
      <xdr:row>78</xdr:row>
      <xdr:rowOff>148087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19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139214</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12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163703</xdr:rowOff>
    </xdr:from>
    <xdr:to>
      <xdr:col>24</xdr:col>
      <xdr:colOff>63500</xdr:colOff>
      <xdr:row>99</xdr:row>
      <xdr:rowOff>15159</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965803"/>
          <a:ext cx="838200" cy="22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139898</xdr:rowOff>
    </xdr:from>
    <xdr:to>
      <xdr:col>19</xdr:col>
      <xdr:colOff>177800</xdr:colOff>
      <xdr:row>99</xdr:row>
      <xdr:rowOff>15159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941998"/>
          <a:ext cx="889000" cy="46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47572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50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139898</xdr:rowOff>
    </xdr:from>
    <xdr:to>
      <xdr:col>15</xdr:col>
      <xdr:colOff>50800</xdr:colOff>
      <xdr:row>98</xdr:row>
      <xdr:rowOff>154574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941998"/>
          <a:ext cx="889000" cy="14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46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154574</xdr:rowOff>
    </xdr:from>
    <xdr:to>
      <xdr:col>10</xdr:col>
      <xdr:colOff>114300</xdr:colOff>
      <xdr:row>99</xdr:row>
      <xdr:rowOff>10906</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956674"/>
          <a:ext cx="889000" cy="27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18645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47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140307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59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112903</xdr:rowOff>
    </xdr:from>
    <xdr:to>
      <xdr:col>24</xdr:col>
      <xdr:colOff>114300</xdr:colOff>
      <xdr:row>99</xdr:row>
      <xdr:rowOff>43053</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91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27830</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829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135809</xdr:rowOff>
    </xdr:from>
    <xdr:to>
      <xdr:col>20</xdr:col>
      <xdr:colOff>38100</xdr:colOff>
      <xdr:row>99</xdr:row>
      <xdr:rowOff>65959</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937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57086</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7030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89098</xdr:rowOff>
    </xdr:from>
    <xdr:to>
      <xdr:col>15</xdr:col>
      <xdr:colOff>101600</xdr:colOff>
      <xdr:row>99</xdr:row>
      <xdr:rowOff>19248</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91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10375</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83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103774</xdr:rowOff>
    </xdr:from>
    <xdr:to>
      <xdr:col>10</xdr:col>
      <xdr:colOff>165100</xdr:colOff>
      <xdr:row>99</xdr:row>
      <xdr:rowOff>33924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90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25051</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98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131556</xdr:rowOff>
    </xdr:from>
    <xdr:to>
      <xdr:col>6</xdr:col>
      <xdr:colOff>38100</xdr:colOff>
      <xdr:row>99</xdr:row>
      <xdr:rowOff>61706</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933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52833</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7026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156028</xdr:rowOff>
    </xdr:from>
    <xdr:to>
      <xdr:col>55</xdr:col>
      <xdr:colOff>0</xdr:colOff>
      <xdr:row>36</xdr:row>
      <xdr:rowOff>156355</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9639300" y="6328228"/>
          <a:ext cx="8382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71246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586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156355</xdr:rowOff>
    </xdr:from>
    <xdr:to>
      <xdr:col>50</xdr:col>
      <xdr:colOff>114300</xdr:colOff>
      <xdr:row>36</xdr:row>
      <xdr:rowOff>157335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8750300" y="6328555"/>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156808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6719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157335</xdr:rowOff>
    </xdr:from>
    <xdr:to>
      <xdr:col>45</xdr:col>
      <xdr:colOff>177800</xdr:colOff>
      <xdr:row>36</xdr:row>
      <xdr:rowOff>158641</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7861300" y="6329535"/>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13443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6999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158641</xdr:rowOff>
    </xdr:from>
    <xdr:to>
      <xdr:col>41</xdr:col>
      <xdr:colOff>50800</xdr:colOff>
      <xdr:row>37</xdr:row>
      <xdr:rowOff>31931</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6972300" y="6330841"/>
          <a:ext cx="889000" cy="44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12463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699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9851</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696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105228</xdr:rowOff>
    </xdr:from>
    <xdr:to>
      <xdr:col>55</xdr:col>
      <xdr:colOff>50800</xdr:colOff>
      <xdr:row>37</xdr:row>
      <xdr:rowOff>35378</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27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128105</xdr:rowOff>
    </xdr:from>
    <xdr:ext cx="469744"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128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105555</xdr:rowOff>
    </xdr:from>
    <xdr:to>
      <xdr:col>50</xdr:col>
      <xdr:colOff>165100</xdr:colOff>
      <xdr:row>37</xdr:row>
      <xdr:rowOff>35705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277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52232</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04428" y="6052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106535</xdr:rowOff>
    </xdr:from>
    <xdr:to>
      <xdr:col>46</xdr:col>
      <xdr:colOff>38100</xdr:colOff>
      <xdr:row>37</xdr:row>
      <xdr:rowOff>36685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278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53212</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15428" y="6053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107841</xdr:rowOff>
    </xdr:from>
    <xdr:to>
      <xdr:col>41</xdr:col>
      <xdr:colOff>101600</xdr:colOff>
      <xdr:row>37</xdr:row>
      <xdr:rowOff>37991</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280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54518</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26428" y="6055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152581</xdr:rowOff>
    </xdr:from>
    <xdr:to>
      <xdr:col>36</xdr:col>
      <xdr:colOff>165100</xdr:colOff>
      <xdr:row>37</xdr:row>
      <xdr:rowOff>82731</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324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99258</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37428" y="6100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119812</xdr:rowOff>
    </xdr:from>
    <xdr:to>
      <xdr:col>55</xdr:col>
      <xdr:colOff>0</xdr:colOff>
      <xdr:row>58</xdr:row>
      <xdr:rowOff>151320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10063912"/>
          <a:ext cx="838200" cy="31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149568</xdr:rowOff>
    </xdr:from>
    <xdr:to>
      <xdr:col>50</xdr:col>
      <xdr:colOff>114300</xdr:colOff>
      <xdr:row>58</xdr:row>
      <xdr:rowOff>151320</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10093668"/>
          <a:ext cx="889000" cy="1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149568</xdr:rowOff>
    </xdr:from>
    <xdr:to>
      <xdr:col>45</xdr:col>
      <xdr:colOff>177800</xdr:colOff>
      <xdr:row>58</xdr:row>
      <xdr:rowOff>149796</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10093668"/>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149796</xdr:rowOff>
    </xdr:from>
    <xdr:to>
      <xdr:col>41</xdr:col>
      <xdr:colOff>50800</xdr:colOff>
      <xdr:row>58</xdr:row>
      <xdr:rowOff>156826</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10093896"/>
          <a:ext cx="889000" cy="7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69012</xdr:rowOff>
    </xdr:from>
    <xdr:to>
      <xdr:col>55</xdr:col>
      <xdr:colOff>50800</xdr:colOff>
      <xdr:row>58</xdr:row>
      <xdr:rowOff>170612</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10013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155389</xdr:rowOff>
    </xdr:from>
    <xdr:ext cx="469744"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928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100520</xdr:rowOff>
    </xdr:from>
    <xdr:to>
      <xdr:col>50</xdr:col>
      <xdr:colOff>165100</xdr:colOff>
      <xdr:row>59</xdr:row>
      <xdr:rowOff>30670</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1004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21797</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04428" y="1013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98768</xdr:rowOff>
    </xdr:from>
    <xdr:to>
      <xdr:col>46</xdr:col>
      <xdr:colOff>38100</xdr:colOff>
      <xdr:row>59</xdr:row>
      <xdr:rowOff>28918</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10042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20045</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428" y="10135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98996</xdr:rowOff>
    </xdr:from>
    <xdr:to>
      <xdr:col>41</xdr:col>
      <xdr:colOff>101600</xdr:colOff>
      <xdr:row>59</xdr:row>
      <xdr:rowOff>29146</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10043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20273</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26428" y="10135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106026</xdr:rowOff>
    </xdr:from>
    <xdr:to>
      <xdr:col>36</xdr:col>
      <xdr:colOff>165100</xdr:colOff>
      <xdr:row>59</xdr:row>
      <xdr:rowOff>36176</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10050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27303</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37428" y="1014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5493</xdr:rowOff>
    </xdr:from>
    <xdr:to>
      <xdr:col>55</xdr:col>
      <xdr:colOff>0</xdr:colOff>
      <xdr:row>76</xdr:row>
      <xdr:rowOff>31438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035693"/>
          <a:ext cx="838200" cy="25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6138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79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5493</xdr:rowOff>
    </xdr:from>
    <xdr:to>
      <xdr:col>50</xdr:col>
      <xdr:colOff>114300</xdr:colOff>
      <xdr:row>76</xdr:row>
      <xdr:rowOff>147529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3035693"/>
          <a:ext cx="889000" cy="142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115047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48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113145</xdr:rowOff>
    </xdr:from>
    <xdr:to>
      <xdr:col>45</xdr:col>
      <xdr:colOff>177800</xdr:colOff>
      <xdr:row>76</xdr:row>
      <xdr:rowOff>147529</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143345"/>
          <a:ext cx="889000" cy="3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79824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452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113145</xdr:rowOff>
    </xdr:from>
    <xdr:to>
      <xdr:col>41</xdr:col>
      <xdr:colOff>50800</xdr:colOff>
      <xdr:row>78</xdr:row>
      <xdr:rowOff>64605</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143345"/>
          <a:ext cx="889000" cy="294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89788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46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152088</xdr:rowOff>
    </xdr:from>
    <xdr:to>
      <xdr:col>55</xdr:col>
      <xdr:colOff>50800</xdr:colOff>
      <xdr:row>76</xdr:row>
      <xdr:rowOff>82238</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01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3516</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2862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126143</xdr:rowOff>
    </xdr:from>
    <xdr:to>
      <xdr:col>50</xdr:col>
      <xdr:colOff>165100</xdr:colOff>
      <xdr:row>76</xdr:row>
      <xdr:rowOff>56293</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2984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72820</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2760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96729</xdr:rowOff>
    </xdr:from>
    <xdr:to>
      <xdr:col>46</xdr:col>
      <xdr:colOff>38100</xdr:colOff>
      <xdr:row>77</xdr:row>
      <xdr:rowOff>26879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126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43407</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2902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62345</xdr:rowOff>
    </xdr:from>
    <xdr:to>
      <xdr:col>41</xdr:col>
      <xdr:colOff>101600</xdr:colOff>
      <xdr:row>76</xdr:row>
      <xdr:rowOff>163945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09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9021</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2867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13805</xdr:rowOff>
    </xdr:from>
    <xdr:to>
      <xdr:col>36</xdr:col>
      <xdr:colOff>165100</xdr:colOff>
      <xdr:row>78</xdr:row>
      <xdr:rowOff>115405</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386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106532</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479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30111</xdr:rowOff>
    </xdr:from>
    <xdr:to>
      <xdr:col>55</xdr:col>
      <xdr:colOff>0</xdr:colOff>
      <xdr:row>96</xdr:row>
      <xdr:rowOff>129490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489311"/>
          <a:ext cx="838200" cy="99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7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129490</xdr:rowOff>
    </xdr:from>
    <xdr:to>
      <xdr:col>50</xdr:col>
      <xdr:colOff>114300</xdr:colOff>
      <xdr:row>97</xdr:row>
      <xdr:rowOff>14936</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588690"/>
          <a:ext cx="889000" cy="56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14936</xdr:rowOff>
    </xdr:from>
    <xdr:to>
      <xdr:col>45</xdr:col>
      <xdr:colOff>177800</xdr:colOff>
      <xdr:row>97</xdr:row>
      <xdr:rowOff>110465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645586"/>
          <a:ext cx="889000" cy="95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59474</xdr:rowOff>
    </xdr:from>
    <xdr:to>
      <xdr:col>41</xdr:col>
      <xdr:colOff>50800</xdr:colOff>
      <xdr:row>97</xdr:row>
      <xdr:rowOff>110465</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690124"/>
          <a:ext cx="889000" cy="50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150761</xdr:rowOff>
    </xdr:from>
    <xdr:to>
      <xdr:col>55</xdr:col>
      <xdr:colOff>50800</xdr:colOff>
      <xdr:row>96</xdr:row>
      <xdr:rowOff>80911</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43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129188</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416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78690</xdr:rowOff>
    </xdr:from>
    <xdr:to>
      <xdr:col>50</xdr:col>
      <xdr:colOff>165100</xdr:colOff>
      <xdr:row>97</xdr:row>
      <xdr:rowOff>8840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53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171417</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630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135586</xdr:rowOff>
    </xdr:from>
    <xdr:to>
      <xdr:col>46</xdr:col>
      <xdr:colOff>38100</xdr:colOff>
      <xdr:row>97</xdr:row>
      <xdr:rowOff>65736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59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56863</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687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59665</xdr:rowOff>
    </xdr:from>
    <xdr:to>
      <xdr:col>41</xdr:col>
      <xdr:colOff>101600</xdr:colOff>
      <xdr:row>97</xdr:row>
      <xdr:rowOff>161265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690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152392</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783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8674</xdr:rowOff>
    </xdr:from>
    <xdr:to>
      <xdr:col>36</xdr:col>
      <xdr:colOff>165100</xdr:colOff>
      <xdr:row>97</xdr:row>
      <xdr:rowOff>110274</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639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101401</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732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119910</xdr:rowOff>
    </xdr:from>
    <xdr:to>
      <xdr:col>85</xdr:col>
      <xdr:colOff>127000</xdr:colOff>
      <xdr:row>38</xdr:row>
      <xdr:rowOff>161058</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635010"/>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142507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14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125070</xdr:rowOff>
    </xdr:from>
    <xdr:to>
      <xdr:col>81</xdr:col>
      <xdr:colOff>50800</xdr:colOff>
      <xdr:row>38</xdr:row>
      <xdr:rowOff>161058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640170"/>
          <a:ext cx="889000" cy="35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114836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28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125070</xdr:rowOff>
    </xdr:from>
    <xdr:to>
      <xdr:col>76</xdr:col>
      <xdr:colOff>114300</xdr:colOff>
      <xdr:row>38</xdr:row>
      <xdr:rowOff>155245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640170"/>
          <a:ext cx="889000" cy="30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122804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9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123763</xdr:rowOff>
    </xdr:from>
    <xdr:to>
      <xdr:col>71</xdr:col>
      <xdr:colOff>177800</xdr:colOff>
      <xdr:row>38</xdr:row>
      <xdr:rowOff>155245</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638863"/>
          <a:ext cx="889000" cy="31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25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69110</xdr:rowOff>
    </xdr:from>
    <xdr:to>
      <xdr:col>85</xdr:col>
      <xdr:colOff>177800</xdr:colOff>
      <xdr:row>38</xdr:row>
      <xdr:rowOff>170710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58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155487</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499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110258</xdr:rowOff>
    </xdr:from>
    <xdr:to>
      <xdr:col>81</xdr:col>
      <xdr:colOff>101600</xdr:colOff>
      <xdr:row>39</xdr:row>
      <xdr:rowOff>40408</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62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31535</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718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74270</xdr:rowOff>
    </xdr:from>
    <xdr:to>
      <xdr:col>76</xdr:col>
      <xdr:colOff>165100</xdr:colOff>
      <xdr:row>39</xdr:row>
      <xdr:rowOff>4420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58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166997</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682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104445</xdr:rowOff>
    </xdr:from>
    <xdr:to>
      <xdr:col>72</xdr:col>
      <xdr:colOff>38100</xdr:colOff>
      <xdr:row>39</xdr:row>
      <xdr:rowOff>34595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61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25722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712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72963</xdr:rowOff>
    </xdr:from>
    <xdr:to>
      <xdr:col>67</xdr:col>
      <xdr:colOff>101600</xdr:colOff>
      <xdr:row>39</xdr:row>
      <xdr:rowOff>3113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588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165690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680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79029</xdr:rowOff>
    </xdr:from>
    <xdr:to>
      <xdr:col>85</xdr:col>
      <xdr:colOff>127000</xdr:colOff>
      <xdr:row>57</xdr:row>
      <xdr:rowOff>122400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851679"/>
          <a:ext cx="838200" cy="43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117503</xdr:rowOff>
    </xdr:from>
    <xdr:to>
      <xdr:col>81</xdr:col>
      <xdr:colOff>50800</xdr:colOff>
      <xdr:row>57</xdr:row>
      <xdr:rowOff>122400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890153"/>
          <a:ext cx="889000" cy="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5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110169</xdr:rowOff>
    </xdr:from>
    <xdr:to>
      <xdr:col>76</xdr:col>
      <xdr:colOff>114300</xdr:colOff>
      <xdr:row>57</xdr:row>
      <xdr:rowOff>117503</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882819"/>
          <a:ext cx="889000" cy="7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148240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5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14862</xdr:rowOff>
    </xdr:from>
    <xdr:to>
      <xdr:col>71</xdr:col>
      <xdr:colOff>177800</xdr:colOff>
      <xdr:row>57</xdr:row>
      <xdr:rowOff>110169</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616062"/>
          <a:ext cx="889000" cy="266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58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94009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86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28229</xdr:rowOff>
    </xdr:from>
    <xdr:to>
      <xdr:col>85</xdr:col>
      <xdr:colOff>177800</xdr:colOff>
      <xdr:row>57</xdr:row>
      <xdr:rowOff>129829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800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135266</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36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71600</xdr:rowOff>
    </xdr:from>
    <xdr:to>
      <xdr:col>81</xdr:col>
      <xdr:colOff>101600</xdr:colOff>
      <xdr:row>58</xdr:row>
      <xdr:rowOff>1750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84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164327</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936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66703</xdr:rowOff>
    </xdr:from>
    <xdr:to>
      <xdr:col>76</xdr:col>
      <xdr:colOff>165100</xdr:colOff>
      <xdr:row>57</xdr:row>
      <xdr:rowOff>168303</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39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159430</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932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59369</xdr:rowOff>
    </xdr:from>
    <xdr:to>
      <xdr:col>72</xdr:col>
      <xdr:colOff>38100</xdr:colOff>
      <xdr:row>57</xdr:row>
      <xdr:rowOff>160969</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32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152096</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924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135512</xdr:rowOff>
    </xdr:from>
    <xdr:to>
      <xdr:col>67</xdr:col>
      <xdr:colOff>101600</xdr:colOff>
      <xdr:row>56</xdr:row>
      <xdr:rowOff>65662</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565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82189</xdr:rowOff>
    </xdr:from>
    <xdr:ext cx="59901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14795" y="9340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130899</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332549"/>
          <a:ext cx="889000" cy="180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130899</xdr:rowOff>
    </xdr:from>
    <xdr:to>
      <xdr:col>76</xdr:col>
      <xdr:colOff>114300</xdr:colOff>
      <xdr:row>78</xdr:row>
      <xdr:rowOff>115033</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3703300" y="13332549"/>
          <a:ext cx="889000" cy="155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141713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514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60993</xdr:rowOff>
    </xdr:from>
    <xdr:to>
      <xdr:col>71</xdr:col>
      <xdr:colOff>177800</xdr:colOff>
      <xdr:row>78</xdr:row>
      <xdr:rowOff>115033</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434093"/>
          <a:ext cx="889000" cy="54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143817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51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80099</xdr:rowOff>
    </xdr:from>
    <xdr:to>
      <xdr:col>76</xdr:col>
      <xdr:colOff>165100</xdr:colOff>
      <xdr:row>78</xdr:row>
      <xdr:rowOff>10249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281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26776</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357428" y="13056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64233</xdr:rowOff>
    </xdr:from>
    <xdr:to>
      <xdr:col>72</xdr:col>
      <xdr:colOff>38100</xdr:colOff>
      <xdr:row>78</xdr:row>
      <xdr:rowOff>165833</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37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156960</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68428" y="13530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10193</xdr:rowOff>
    </xdr:from>
    <xdr:to>
      <xdr:col>67</xdr:col>
      <xdr:colOff>101600</xdr:colOff>
      <xdr:row>78</xdr:row>
      <xdr:rowOff>111793</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383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128320</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79428" y="13158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119557</xdr:rowOff>
    </xdr:from>
    <xdr:to>
      <xdr:col>85</xdr:col>
      <xdr:colOff>127000</xdr:colOff>
      <xdr:row>96</xdr:row>
      <xdr:rowOff>129197</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481300" y="16578757"/>
          <a:ext cx="838200" cy="9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53788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512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129197</xdr:rowOff>
    </xdr:from>
    <xdr:to>
      <xdr:col>81</xdr:col>
      <xdr:colOff>50800</xdr:colOff>
      <xdr:row>96</xdr:row>
      <xdr:rowOff>165012</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6588397"/>
          <a:ext cx="889000" cy="35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165012</xdr:rowOff>
    </xdr:from>
    <xdr:to>
      <xdr:col>76</xdr:col>
      <xdr:colOff>114300</xdr:colOff>
      <xdr:row>97</xdr:row>
      <xdr:rowOff>7595</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624212"/>
          <a:ext cx="889000" cy="14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7595</xdr:rowOff>
    </xdr:from>
    <xdr:to>
      <xdr:col>71</xdr:col>
      <xdr:colOff>177800</xdr:colOff>
      <xdr:row>97</xdr:row>
      <xdr:rowOff>29439</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638245"/>
          <a:ext cx="889000" cy="21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68757</xdr:rowOff>
    </xdr:from>
    <xdr:to>
      <xdr:col>85</xdr:col>
      <xdr:colOff>177800</xdr:colOff>
      <xdr:row>96</xdr:row>
      <xdr:rowOff>170357</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527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91634</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379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78397</xdr:rowOff>
    </xdr:from>
    <xdr:to>
      <xdr:col>81</xdr:col>
      <xdr:colOff>101600</xdr:colOff>
      <xdr:row>97</xdr:row>
      <xdr:rowOff>8547</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537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171124</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630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114212</xdr:rowOff>
    </xdr:from>
    <xdr:to>
      <xdr:col>76</xdr:col>
      <xdr:colOff>165100</xdr:colOff>
      <xdr:row>97</xdr:row>
      <xdr:rowOff>44362</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57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35489</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666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128245</xdr:rowOff>
    </xdr:from>
    <xdr:to>
      <xdr:col>72</xdr:col>
      <xdr:colOff>38100</xdr:colOff>
      <xdr:row>97</xdr:row>
      <xdr:rowOff>58395</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587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49522</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680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150089</xdr:rowOff>
    </xdr:from>
    <xdr:to>
      <xdr:col>67</xdr:col>
      <xdr:colOff>101600</xdr:colOff>
      <xdr:row>97</xdr:row>
      <xdr:rowOff>80239</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609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71366</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702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a:solidFill>
                <a:schemeClr val="dk1"/>
              </a:solidFill>
              <a:effectLst/>
              <a:latin typeface="+mn-lt"/>
              <a:ea typeface="+mn-ea"/>
              <a:cs typeface="+mn-cs"/>
            </a:rPr>
            <a:t>　商工費は</a:t>
          </a:r>
          <a:r>
            <a:rPr lang="en-US" altLang="ja-JP" sz="1100" b="0" i="0">
              <a:solidFill>
                <a:schemeClr val="dk1"/>
              </a:solidFill>
              <a:effectLst/>
              <a:latin typeface="+mn-lt"/>
              <a:ea typeface="+mn-ea"/>
              <a:cs typeface="+mn-cs"/>
            </a:rPr>
            <a:t>27,683</a:t>
          </a:r>
          <a:r>
            <a:rPr lang="ja-JP" altLang="en-US" sz="1100" b="0" i="0">
              <a:solidFill>
                <a:schemeClr val="dk1"/>
              </a:solidFill>
              <a:effectLst/>
              <a:latin typeface="+mn-lt"/>
              <a:ea typeface="+mn-ea"/>
              <a:cs typeface="+mn-cs"/>
            </a:rPr>
            <a:t>円となり、前年度から</a:t>
          </a:r>
          <a:r>
            <a:rPr lang="en-US" altLang="ja-JP" sz="1100" b="0" i="0">
              <a:solidFill>
                <a:schemeClr val="dk1"/>
              </a:solidFill>
              <a:effectLst/>
              <a:latin typeface="+mn-lt"/>
              <a:ea typeface="+mn-ea"/>
              <a:cs typeface="+mn-cs"/>
            </a:rPr>
            <a:t>1,362</a:t>
          </a:r>
          <a:r>
            <a:rPr lang="ja-JP" altLang="en-US" sz="1100" b="0" i="0">
              <a:solidFill>
                <a:schemeClr val="dk1"/>
              </a:solidFill>
              <a:effectLst/>
              <a:latin typeface="+mn-lt"/>
              <a:ea typeface="+mn-ea"/>
              <a:cs typeface="+mn-cs"/>
            </a:rPr>
            <a:t>円減少した。主な減少要因は、ふるさと応援寄附金支援業務事業や令和</a:t>
          </a:r>
          <a:r>
            <a:rPr lang="en-US" altLang="ja-JP" sz="1100" b="0" i="0">
              <a:solidFill>
                <a:schemeClr val="dk1"/>
              </a:solidFill>
              <a:effectLst/>
              <a:latin typeface="+mn-lt"/>
              <a:ea typeface="+mn-ea"/>
              <a:cs typeface="+mn-cs"/>
            </a:rPr>
            <a:t>6</a:t>
          </a:r>
          <a:r>
            <a:rPr lang="ja-JP" altLang="en-US" sz="1100" b="0" i="0">
              <a:solidFill>
                <a:schemeClr val="dk1"/>
              </a:solidFill>
              <a:effectLst/>
              <a:latin typeface="+mn-lt"/>
              <a:ea typeface="+mn-ea"/>
              <a:cs typeface="+mn-cs"/>
            </a:rPr>
            <a:t>年能登半島地震被災地応援寄附金事業など、寄附金関連の取扱いが減少したことによるものである。寄附金に依存する事業は景況や寄附動向の影響を受けやすく、変動要因を把握した上で事業計画を立てる必要がある。</a:t>
          </a:r>
        </a:p>
        <a:p>
          <a:r>
            <a:rPr lang="ja-JP" altLang="en-US" sz="1100" b="0" i="0">
              <a:solidFill>
                <a:schemeClr val="dk1"/>
              </a:solidFill>
              <a:effectLst/>
              <a:latin typeface="+mn-lt"/>
              <a:ea typeface="+mn-ea"/>
              <a:cs typeface="+mn-cs"/>
            </a:rPr>
            <a:t>　民生費は</a:t>
          </a:r>
          <a:r>
            <a:rPr lang="en-US" altLang="ja-JP" sz="1100" b="0" i="0">
              <a:solidFill>
                <a:schemeClr val="dk1"/>
              </a:solidFill>
              <a:effectLst/>
              <a:latin typeface="+mn-lt"/>
              <a:ea typeface="+mn-ea"/>
              <a:cs typeface="+mn-cs"/>
            </a:rPr>
            <a:t>165,186</a:t>
          </a:r>
          <a:r>
            <a:rPr lang="ja-JP" altLang="en-US" sz="1100" b="0" i="0">
              <a:solidFill>
                <a:schemeClr val="dk1"/>
              </a:solidFill>
              <a:effectLst/>
              <a:latin typeface="+mn-lt"/>
              <a:ea typeface="+mn-ea"/>
              <a:cs typeface="+mn-cs"/>
            </a:rPr>
            <a:t>円となり、前年度から</a:t>
          </a:r>
          <a:r>
            <a:rPr lang="en-US" altLang="ja-JP" sz="1100" b="0" i="0">
              <a:solidFill>
                <a:schemeClr val="dk1"/>
              </a:solidFill>
              <a:effectLst/>
              <a:latin typeface="+mn-lt"/>
              <a:ea typeface="+mn-ea"/>
              <a:cs typeface="+mn-cs"/>
            </a:rPr>
            <a:t>12,696</a:t>
          </a:r>
          <a:r>
            <a:rPr lang="ja-JP" altLang="en-US" sz="1100" b="0" i="0">
              <a:solidFill>
                <a:schemeClr val="dk1"/>
              </a:solidFill>
              <a:effectLst/>
              <a:latin typeface="+mn-lt"/>
              <a:ea typeface="+mn-ea"/>
              <a:cs typeface="+mn-cs"/>
            </a:rPr>
            <a:t>円減少した。児童手当や障害児者支援事業、</a:t>
          </a:r>
          <a:r>
            <a:rPr lang="ja-JP" altLang="ja-JP" sz="1100" b="0" i="0">
              <a:solidFill>
                <a:schemeClr val="dk1"/>
              </a:solidFill>
              <a:effectLst/>
              <a:latin typeface="+mn-lt"/>
              <a:ea typeface="+mn-ea"/>
              <a:cs typeface="+mn-cs"/>
            </a:rPr>
            <a:t>定額減税関連給付等の増加</a:t>
          </a:r>
          <a:r>
            <a:rPr lang="ja-JP" altLang="en-US" sz="1100" b="0" i="0">
              <a:solidFill>
                <a:schemeClr val="dk1"/>
              </a:solidFill>
              <a:effectLst/>
              <a:latin typeface="+mn-lt"/>
              <a:ea typeface="+mn-ea"/>
              <a:cs typeface="+mn-cs"/>
            </a:rPr>
            <a:t>がみられた一方、認定こども園・保育所整備事業、中央児童センター整備事業の完了に伴う大型事業費の減少が総額を押し下げたことが主因である。短期的な事業の落ち着きによる減少である反面、高齢化や生活支援需要の増大により中長期的な民生費の上振れが見込まれる。</a:t>
          </a:r>
        </a:p>
        <a:p>
          <a:r>
            <a:rPr kumimoji="1" lang="ja-JP" altLang="en-US" sz="1100" b="0" i="0" baseline="0">
              <a:solidFill>
                <a:schemeClr val="dk1"/>
              </a:solidFill>
              <a:effectLst/>
              <a:latin typeface="+mn-lt"/>
              <a:ea typeface="+mn-ea"/>
              <a:cs typeface="+mn-cs"/>
            </a:rPr>
            <a:t>　今後も、</a:t>
          </a:r>
          <a:r>
            <a:rPr kumimoji="1" lang="ja-JP" altLang="ja-JP" sz="1100" b="0" i="0" baseline="0">
              <a:solidFill>
                <a:schemeClr val="dk1"/>
              </a:solidFill>
              <a:effectLst/>
              <a:latin typeface="+mn-lt"/>
              <a:ea typeface="+mn-ea"/>
              <a:cs typeface="+mn-cs"/>
            </a:rPr>
            <a:t>学校施設の長寿命化による教育費の増加や高齢化による民生費の増加が想定されることから、</a:t>
          </a:r>
          <a:r>
            <a:rPr kumimoji="1" lang="ja-JP" altLang="en-US" sz="1100" b="0" i="0" baseline="0">
              <a:solidFill>
                <a:schemeClr val="dk1"/>
              </a:solidFill>
              <a:effectLst/>
              <a:latin typeface="+mn-lt"/>
              <a:ea typeface="+mn-ea"/>
              <a:cs typeface="+mn-cs"/>
            </a:rPr>
            <a:t>引き続き</a:t>
          </a:r>
          <a:r>
            <a:rPr lang="ja-JP" altLang="ja-JP" sz="1100" b="0" i="0">
              <a:solidFill>
                <a:schemeClr val="dk1"/>
              </a:solidFill>
              <a:effectLst/>
              <a:latin typeface="+mn-lt"/>
              <a:ea typeface="+mn-ea"/>
              <a:cs typeface="+mn-cs"/>
            </a:rPr>
            <a:t>事業の優先順位付けと財源確保</a:t>
          </a:r>
          <a:r>
            <a:rPr lang="ja-JP" altLang="en-US" sz="1100" b="0" i="0">
              <a:solidFill>
                <a:schemeClr val="dk1"/>
              </a:solidFill>
              <a:effectLst/>
              <a:latin typeface="+mn-lt"/>
              <a:ea typeface="+mn-ea"/>
              <a:cs typeface="+mn-cs"/>
            </a:rPr>
            <a:t>を重視しながら、</a:t>
          </a:r>
          <a:r>
            <a:rPr kumimoji="1" lang="ja-JP" altLang="ja-JP" sz="1100" b="0" i="0" baseline="0">
              <a:solidFill>
                <a:schemeClr val="dk1"/>
              </a:solidFill>
              <a:effectLst/>
              <a:latin typeface="+mn-lt"/>
              <a:ea typeface="+mn-ea"/>
              <a:cs typeface="+mn-cs"/>
            </a:rPr>
            <a:t>適切な財政運営に努めていく。</a:t>
          </a:r>
          <a:endParaRPr lang="ja-JP" altLang="en-US" sz="1100" b="0" i="0">
            <a:solidFill>
              <a:schemeClr val="dk1"/>
            </a:solidFill>
            <a:effectLst/>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宮城県利府町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0" i="0">
              <a:solidFill>
                <a:schemeClr val="dk1"/>
              </a:solidFill>
              <a:effectLst/>
              <a:latin typeface="+mn-lt"/>
              <a:ea typeface="+mn-ea"/>
              <a:cs typeface="+mn-cs"/>
            </a:rPr>
            <a:t>　財政調整基金は、決算剰余金を積み立てつつ低水準の取崩しに努めている。令和</a:t>
          </a:r>
          <a:r>
            <a:rPr lang="en-US" altLang="ja-JP" sz="1200" b="0" i="0">
              <a:solidFill>
                <a:schemeClr val="dk1"/>
              </a:solidFill>
              <a:effectLst/>
              <a:latin typeface="+mn-lt"/>
              <a:ea typeface="+mn-ea"/>
              <a:cs typeface="+mn-cs"/>
            </a:rPr>
            <a:t>3</a:t>
          </a:r>
          <a:r>
            <a:rPr lang="ja-JP" altLang="en-US" sz="1200" b="0" i="0">
              <a:solidFill>
                <a:schemeClr val="dk1"/>
              </a:solidFill>
              <a:effectLst/>
              <a:latin typeface="+mn-lt"/>
              <a:ea typeface="+mn-ea"/>
              <a:cs typeface="+mn-cs"/>
            </a:rPr>
            <a:t>・</a:t>
          </a:r>
          <a:r>
            <a:rPr lang="en-US" altLang="ja-JP" sz="1200" b="0" i="0">
              <a:solidFill>
                <a:schemeClr val="dk1"/>
              </a:solidFill>
              <a:effectLst/>
              <a:latin typeface="+mn-lt"/>
              <a:ea typeface="+mn-ea"/>
              <a:cs typeface="+mn-cs"/>
            </a:rPr>
            <a:t>4</a:t>
          </a:r>
          <a:r>
            <a:rPr lang="ja-JP" altLang="en-US" sz="1200" b="0" i="0">
              <a:solidFill>
                <a:schemeClr val="dk1"/>
              </a:solidFill>
              <a:effectLst/>
              <a:latin typeface="+mn-lt"/>
              <a:ea typeface="+mn-ea"/>
              <a:cs typeface="+mn-cs"/>
            </a:rPr>
            <a:t>年度に残高が増加したものの、令和</a:t>
          </a:r>
          <a:r>
            <a:rPr lang="en-US" altLang="ja-JP" sz="1200" b="0" i="0">
              <a:solidFill>
                <a:schemeClr val="dk1"/>
              </a:solidFill>
              <a:effectLst/>
              <a:latin typeface="+mn-lt"/>
              <a:ea typeface="+mn-ea"/>
              <a:cs typeface="+mn-cs"/>
            </a:rPr>
            <a:t>5</a:t>
          </a:r>
          <a:r>
            <a:rPr lang="ja-JP" altLang="en-US" sz="1200" b="0" i="0">
              <a:solidFill>
                <a:schemeClr val="dk1"/>
              </a:solidFill>
              <a:effectLst/>
              <a:latin typeface="+mn-lt"/>
              <a:ea typeface="+mn-ea"/>
              <a:cs typeface="+mn-cs"/>
            </a:rPr>
            <a:t>・</a:t>
          </a:r>
          <a:r>
            <a:rPr lang="en-US" altLang="ja-JP" sz="1200" b="0" i="0">
              <a:solidFill>
                <a:schemeClr val="dk1"/>
              </a:solidFill>
              <a:effectLst/>
              <a:latin typeface="+mn-lt"/>
              <a:ea typeface="+mn-ea"/>
              <a:cs typeface="+mn-cs"/>
            </a:rPr>
            <a:t>6</a:t>
          </a:r>
          <a:r>
            <a:rPr lang="ja-JP" altLang="en-US" sz="1200" b="0" i="0">
              <a:solidFill>
                <a:schemeClr val="dk1"/>
              </a:solidFill>
              <a:effectLst/>
              <a:latin typeface="+mn-lt"/>
              <a:ea typeface="+mn-ea"/>
              <a:cs typeface="+mn-cs"/>
            </a:rPr>
            <a:t>年度は減少し、標準財政規模比は</a:t>
          </a:r>
          <a:r>
            <a:rPr lang="en-US" altLang="ja-JP" sz="1200" b="0" i="0">
              <a:solidFill>
                <a:schemeClr val="dk1"/>
              </a:solidFill>
              <a:effectLst/>
              <a:latin typeface="+mn-lt"/>
              <a:ea typeface="+mn-ea"/>
              <a:cs typeface="+mn-cs"/>
            </a:rPr>
            <a:t>14.57</a:t>
          </a:r>
          <a:r>
            <a:rPr lang="ja-JP" altLang="en-US" sz="1200" b="0" i="0">
              <a:solidFill>
                <a:schemeClr val="dk1"/>
              </a:solidFill>
              <a:effectLst/>
              <a:latin typeface="+mn-lt"/>
              <a:ea typeface="+mn-ea"/>
              <a:cs typeface="+mn-cs"/>
            </a:rPr>
            <a:t>％となった。　　</a:t>
          </a:r>
        </a:p>
        <a:p>
          <a:r>
            <a:rPr lang="ja-JP" altLang="en-US" sz="1200" b="0" i="0">
              <a:solidFill>
                <a:schemeClr val="dk1"/>
              </a:solidFill>
              <a:effectLst/>
              <a:latin typeface="+mn-lt"/>
              <a:ea typeface="+mn-ea"/>
              <a:cs typeface="+mn-cs"/>
            </a:rPr>
            <a:t>　実質収支比率は</a:t>
          </a:r>
          <a:r>
            <a:rPr lang="en-US" altLang="ja-JP" sz="1200" b="0" i="0">
              <a:solidFill>
                <a:schemeClr val="dk1"/>
              </a:solidFill>
              <a:effectLst/>
              <a:latin typeface="+mn-lt"/>
              <a:ea typeface="+mn-ea"/>
              <a:cs typeface="+mn-cs"/>
            </a:rPr>
            <a:t>8.20</a:t>
          </a:r>
          <a:r>
            <a:rPr lang="ja-JP" altLang="en-US" sz="1200" b="0" i="0">
              <a:solidFill>
                <a:schemeClr val="dk1"/>
              </a:solidFill>
              <a:effectLst/>
              <a:latin typeface="+mn-lt"/>
              <a:ea typeface="+mn-ea"/>
              <a:cs typeface="+mn-cs"/>
            </a:rPr>
            <a:t>％から</a:t>
          </a:r>
          <a:r>
            <a:rPr lang="en-US" altLang="ja-JP" sz="1200" b="0" i="0">
              <a:solidFill>
                <a:schemeClr val="dk1"/>
              </a:solidFill>
              <a:effectLst/>
              <a:latin typeface="+mn-lt"/>
              <a:ea typeface="+mn-ea"/>
              <a:cs typeface="+mn-cs"/>
            </a:rPr>
            <a:t>6.95</a:t>
          </a:r>
          <a:r>
            <a:rPr lang="ja-JP" altLang="en-US" sz="1200" b="0" i="0">
              <a:solidFill>
                <a:schemeClr val="dk1"/>
              </a:solidFill>
              <a:effectLst/>
              <a:latin typeface="+mn-lt"/>
              <a:ea typeface="+mn-ea"/>
              <a:cs typeface="+mn-cs"/>
            </a:rPr>
            <a:t>％へ低下し財政余力が縮小している一方、実質単年度収支は赤字ながら前年度から改善しており、今後は積立継続や取崩し基準の見直し、歳出精査による財政安定化の推進が必要である。</a:t>
          </a:r>
          <a:endParaRPr kumimoji="1" lang="ja-JP" altLang="en-US" sz="12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宮城県利府町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連結実質赤字比率について、各年度を通じて全会計とも赤字は生じていない。</a:t>
          </a:r>
          <a:endParaRPr lang="ja-JP" altLang="ja-JP" sz="1400">
            <a:effectLst/>
          </a:endParaRPr>
        </a:p>
        <a:p>
          <a:r>
            <a:rPr kumimoji="1" lang="ja-JP" altLang="ja-JP" sz="1400">
              <a:solidFill>
                <a:schemeClr val="dk1"/>
              </a:solidFill>
              <a:effectLst/>
              <a:latin typeface="+mn-lt"/>
              <a:ea typeface="+mn-ea"/>
              <a:cs typeface="+mn-cs"/>
            </a:rPr>
            <a:t>今後も引き続き赤字が発生しないよう健全な財政運営に努める。</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宮城県利府町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a:solidFill>
                <a:schemeClr val="dk1"/>
              </a:solidFill>
              <a:effectLst/>
              <a:latin typeface="+mn-lt"/>
              <a:ea typeface="+mn-ea"/>
              <a:cs typeface="+mn-cs"/>
            </a:rPr>
            <a:t>　実質公債費比率（分子）の構成要素に占める割合が大きな元利償還金は、前年度に引き続き、大規模事業（文化複合施設建設事業）の償還が本格化したことにより、令和</a:t>
          </a:r>
          <a:r>
            <a:rPr lang="en-US" altLang="ja-JP" sz="1100" b="0" i="0">
              <a:solidFill>
                <a:schemeClr val="dk1"/>
              </a:solidFill>
              <a:effectLst/>
              <a:latin typeface="+mn-lt"/>
              <a:ea typeface="+mn-ea"/>
              <a:cs typeface="+mn-cs"/>
            </a:rPr>
            <a:t>2</a:t>
          </a:r>
          <a:r>
            <a:rPr lang="ja-JP" altLang="en-US" sz="1100" b="0" i="0">
              <a:solidFill>
                <a:schemeClr val="dk1"/>
              </a:solidFill>
              <a:effectLst/>
              <a:latin typeface="+mn-lt"/>
              <a:ea typeface="+mn-ea"/>
              <a:cs typeface="+mn-cs"/>
            </a:rPr>
            <a:t>年度の</a:t>
          </a:r>
          <a:r>
            <a:rPr lang="en-US" altLang="ja-JP" sz="1100" b="0" i="0">
              <a:solidFill>
                <a:schemeClr val="dk1"/>
              </a:solidFill>
              <a:effectLst/>
              <a:latin typeface="+mn-lt"/>
              <a:ea typeface="+mn-ea"/>
              <a:cs typeface="+mn-cs"/>
            </a:rPr>
            <a:t>1,015</a:t>
          </a:r>
          <a:r>
            <a:rPr lang="ja-JP" altLang="en-US" sz="1100" b="0" i="0">
              <a:solidFill>
                <a:schemeClr val="dk1"/>
              </a:solidFill>
              <a:effectLst/>
              <a:latin typeface="+mn-lt"/>
              <a:ea typeface="+mn-ea"/>
              <a:cs typeface="+mn-cs"/>
            </a:rPr>
            <a:t>百万円から令和</a:t>
          </a:r>
          <a:r>
            <a:rPr lang="en-US" altLang="ja-JP" sz="1100" b="0" i="0">
              <a:solidFill>
                <a:schemeClr val="dk1"/>
              </a:solidFill>
              <a:effectLst/>
              <a:latin typeface="+mn-lt"/>
              <a:ea typeface="+mn-ea"/>
              <a:cs typeface="+mn-cs"/>
            </a:rPr>
            <a:t>6</a:t>
          </a:r>
          <a:r>
            <a:rPr lang="ja-JP" altLang="en-US" sz="1100" b="0" i="0">
              <a:solidFill>
                <a:schemeClr val="dk1"/>
              </a:solidFill>
              <a:effectLst/>
              <a:latin typeface="+mn-lt"/>
              <a:ea typeface="+mn-ea"/>
              <a:cs typeface="+mn-cs"/>
            </a:rPr>
            <a:t>年度の</a:t>
          </a:r>
          <a:r>
            <a:rPr lang="en-US" altLang="ja-JP" sz="1100" b="0" i="0">
              <a:solidFill>
                <a:schemeClr val="dk1"/>
              </a:solidFill>
              <a:effectLst/>
              <a:latin typeface="+mn-lt"/>
              <a:ea typeface="+mn-ea"/>
              <a:cs typeface="+mn-cs"/>
            </a:rPr>
            <a:t>1,240</a:t>
          </a:r>
          <a:r>
            <a:rPr lang="ja-JP" altLang="en-US" sz="1100" b="0" i="0">
              <a:solidFill>
                <a:schemeClr val="dk1"/>
              </a:solidFill>
              <a:effectLst/>
              <a:latin typeface="+mn-lt"/>
              <a:ea typeface="+mn-ea"/>
              <a:cs typeface="+mn-cs"/>
            </a:rPr>
            <a:t>百万円へと増額傾向で推移している。</a:t>
          </a:r>
        </a:p>
        <a:p>
          <a:r>
            <a:rPr lang="ja-JP" altLang="en-US" sz="1100" b="0" i="0">
              <a:solidFill>
                <a:schemeClr val="dk1"/>
              </a:solidFill>
              <a:effectLst/>
              <a:latin typeface="+mn-lt"/>
              <a:ea typeface="+mn-ea"/>
              <a:cs typeface="+mn-cs"/>
            </a:rPr>
            <a:t>　今後も、当該年度元金償還額を上回らない当該年度借入れを継続的に実施し、地方債償還額の抑制を図る。</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宮城県利府町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a:solidFill>
                <a:schemeClr val="dk1"/>
              </a:solidFill>
              <a:effectLst/>
              <a:latin typeface="+mn-lt"/>
              <a:ea typeface="+mn-ea"/>
              <a:cs typeface="+mn-cs"/>
            </a:rPr>
            <a:t>　令和２年度に大規模事業（文化複合施設建設事業）の借入を行ったことから地方債現在高が増加したが、令和３年度以降、政策的かつ継続的に借入額の調整を行ったことから、令和６年度には</a:t>
          </a:r>
          <a:r>
            <a:rPr lang="en-US" altLang="ja-JP" sz="1100" b="0" i="0">
              <a:solidFill>
                <a:schemeClr val="dk1"/>
              </a:solidFill>
              <a:effectLst/>
              <a:latin typeface="+mn-lt"/>
              <a:ea typeface="+mn-ea"/>
              <a:cs typeface="+mn-cs"/>
            </a:rPr>
            <a:t>13,567</a:t>
          </a:r>
          <a:r>
            <a:rPr lang="ja-JP" altLang="en-US" sz="1100" b="0" i="0">
              <a:solidFill>
                <a:schemeClr val="dk1"/>
              </a:solidFill>
              <a:effectLst/>
              <a:latin typeface="+mn-lt"/>
              <a:ea typeface="+mn-ea"/>
              <a:cs typeface="+mn-cs"/>
            </a:rPr>
            <a:t>百万円まで減少している。</a:t>
          </a:r>
        </a:p>
        <a:p>
          <a:r>
            <a:rPr lang="ja-JP" altLang="en-US" sz="1100" b="0" i="0">
              <a:solidFill>
                <a:schemeClr val="dk1"/>
              </a:solidFill>
              <a:effectLst/>
              <a:latin typeface="+mn-lt"/>
              <a:ea typeface="+mn-ea"/>
              <a:cs typeface="+mn-cs"/>
            </a:rPr>
            <a:t>　一方で、退職手当負担見込額が令和２年度の</a:t>
          </a:r>
          <a:r>
            <a:rPr lang="en-US" altLang="ja-JP" sz="1100" b="0" i="0">
              <a:solidFill>
                <a:schemeClr val="dk1"/>
              </a:solidFill>
              <a:effectLst/>
              <a:latin typeface="+mn-lt"/>
              <a:ea typeface="+mn-ea"/>
              <a:cs typeface="+mn-cs"/>
            </a:rPr>
            <a:t>222</a:t>
          </a:r>
          <a:r>
            <a:rPr lang="ja-JP" altLang="en-US" sz="1100" b="0" i="0">
              <a:solidFill>
                <a:schemeClr val="dk1"/>
              </a:solidFill>
              <a:effectLst/>
              <a:latin typeface="+mn-lt"/>
              <a:ea typeface="+mn-ea"/>
              <a:cs typeface="+mn-cs"/>
            </a:rPr>
            <a:t>百万円から令和６年度の</a:t>
          </a:r>
          <a:r>
            <a:rPr lang="en-US" altLang="ja-JP" sz="1100" b="0" i="0">
              <a:solidFill>
                <a:schemeClr val="dk1"/>
              </a:solidFill>
              <a:effectLst/>
              <a:latin typeface="+mn-lt"/>
              <a:ea typeface="+mn-ea"/>
              <a:cs typeface="+mn-cs"/>
            </a:rPr>
            <a:t>738</a:t>
          </a:r>
          <a:r>
            <a:rPr lang="ja-JP" altLang="en-US" sz="1100" b="0" i="0">
              <a:solidFill>
                <a:schemeClr val="dk1"/>
              </a:solidFill>
              <a:effectLst/>
              <a:latin typeface="+mn-lt"/>
              <a:ea typeface="+mn-ea"/>
              <a:cs typeface="+mn-cs"/>
            </a:rPr>
            <a:t>百万円へと大幅に増加しているとともに、充当可能財源である基準財政需要額算入見込額が令和２年度の</a:t>
          </a:r>
          <a:r>
            <a:rPr lang="en-US" altLang="ja-JP" sz="1100" b="0" i="0">
              <a:solidFill>
                <a:schemeClr val="dk1"/>
              </a:solidFill>
              <a:effectLst/>
              <a:latin typeface="+mn-lt"/>
              <a:ea typeface="+mn-ea"/>
              <a:cs typeface="+mn-cs"/>
            </a:rPr>
            <a:t>8,900</a:t>
          </a:r>
          <a:r>
            <a:rPr lang="ja-JP" altLang="en-US" sz="1100" b="0" i="0">
              <a:solidFill>
                <a:schemeClr val="dk1"/>
              </a:solidFill>
              <a:effectLst/>
              <a:latin typeface="+mn-lt"/>
              <a:ea typeface="+mn-ea"/>
              <a:cs typeface="+mn-cs"/>
            </a:rPr>
            <a:t>百万円から令和６年度の</a:t>
          </a:r>
          <a:r>
            <a:rPr lang="en-US" altLang="ja-JP" sz="1100" b="0" i="0">
              <a:solidFill>
                <a:schemeClr val="dk1"/>
              </a:solidFill>
              <a:effectLst/>
              <a:latin typeface="+mn-lt"/>
              <a:ea typeface="+mn-ea"/>
              <a:cs typeface="+mn-cs"/>
            </a:rPr>
            <a:t>7,958</a:t>
          </a:r>
          <a:r>
            <a:rPr lang="ja-JP" altLang="en-US" sz="1100" b="0" i="0">
              <a:solidFill>
                <a:schemeClr val="dk1"/>
              </a:solidFill>
              <a:effectLst/>
              <a:latin typeface="+mn-lt"/>
              <a:ea typeface="+mn-ea"/>
              <a:cs typeface="+mn-cs"/>
            </a:rPr>
            <a:t>百万円へ減少、充当可能特定歳入も</a:t>
          </a:r>
          <a:r>
            <a:rPr lang="en-US" altLang="ja-JP" sz="1100" b="0" i="0">
              <a:solidFill>
                <a:schemeClr val="dk1"/>
              </a:solidFill>
              <a:effectLst/>
              <a:latin typeface="+mn-lt"/>
              <a:ea typeface="+mn-ea"/>
              <a:cs typeface="+mn-cs"/>
            </a:rPr>
            <a:t>768</a:t>
          </a:r>
          <a:r>
            <a:rPr lang="ja-JP" altLang="en-US" sz="1100" b="0" i="0">
              <a:solidFill>
                <a:schemeClr val="dk1"/>
              </a:solidFill>
              <a:effectLst/>
              <a:latin typeface="+mn-lt"/>
              <a:ea typeface="+mn-ea"/>
              <a:cs typeface="+mn-cs"/>
            </a:rPr>
            <a:t>百万円から</a:t>
          </a:r>
          <a:r>
            <a:rPr lang="en-US" altLang="ja-JP" sz="1100" b="0" i="0">
              <a:solidFill>
                <a:schemeClr val="dk1"/>
              </a:solidFill>
              <a:effectLst/>
              <a:latin typeface="+mn-lt"/>
              <a:ea typeface="+mn-ea"/>
              <a:cs typeface="+mn-cs"/>
            </a:rPr>
            <a:t>451</a:t>
          </a:r>
          <a:r>
            <a:rPr lang="ja-JP" altLang="en-US" sz="1100" b="0" i="0">
              <a:solidFill>
                <a:schemeClr val="dk1"/>
              </a:solidFill>
              <a:effectLst/>
              <a:latin typeface="+mn-lt"/>
              <a:ea typeface="+mn-ea"/>
              <a:cs typeface="+mn-cs"/>
            </a:rPr>
            <a:t>百万円へ減少したことから、将来負担比率の分子については令和４年度の</a:t>
          </a:r>
          <a:r>
            <a:rPr lang="en-US" altLang="ja-JP" sz="1100" b="0" i="0">
              <a:solidFill>
                <a:schemeClr val="dk1"/>
              </a:solidFill>
              <a:effectLst/>
              <a:latin typeface="+mn-lt"/>
              <a:ea typeface="+mn-ea"/>
              <a:cs typeface="+mn-cs"/>
            </a:rPr>
            <a:t>2,670</a:t>
          </a:r>
          <a:r>
            <a:rPr lang="ja-JP" altLang="en-US" sz="1100" b="0" i="0">
              <a:solidFill>
                <a:schemeClr val="dk1"/>
              </a:solidFill>
              <a:effectLst/>
              <a:latin typeface="+mn-lt"/>
              <a:ea typeface="+mn-ea"/>
              <a:cs typeface="+mn-cs"/>
            </a:rPr>
            <a:t>百万円を底に、令和６年度には</a:t>
          </a:r>
          <a:r>
            <a:rPr lang="en-US" altLang="ja-JP" sz="1100" b="0" i="0">
              <a:solidFill>
                <a:schemeClr val="dk1"/>
              </a:solidFill>
              <a:effectLst/>
              <a:latin typeface="+mn-lt"/>
              <a:ea typeface="+mn-ea"/>
              <a:cs typeface="+mn-cs"/>
            </a:rPr>
            <a:t>3,465</a:t>
          </a:r>
          <a:r>
            <a:rPr lang="ja-JP" altLang="en-US" sz="1100" b="0" i="0">
              <a:solidFill>
                <a:schemeClr val="dk1"/>
              </a:solidFill>
              <a:effectLst/>
              <a:latin typeface="+mn-lt"/>
              <a:ea typeface="+mn-ea"/>
              <a:cs typeface="+mn-cs"/>
            </a:rPr>
            <a:t>百万円まで増加することとなった。</a:t>
          </a:r>
        </a:p>
        <a:p>
          <a:r>
            <a:rPr lang="ja-JP" altLang="en-US" sz="1100" b="0" i="0">
              <a:solidFill>
                <a:schemeClr val="dk1"/>
              </a:solidFill>
              <a:effectLst/>
              <a:latin typeface="+mn-lt"/>
              <a:ea typeface="+mn-ea"/>
              <a:cs typeface="+mn-cs"/>
            </a:rPr>
            <a:t>　今後も継続して将来負担に配慮した財政運営に努めていく必要がある。</a:t>
          </a:r>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宮城県利府町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en-US" sz="1400" b="0" i="0">
              <a:solidFill>
                <a:schemeClr val="dk1"/>
              </a:solidFill>
              <a:effectLst/>
              <a:latin typeface="ＭＳ Ｐゴシック" panose="020B0600070205080204" pitchFamily="50" charset="-128"/>
              <a:ea typeface="ＭＳ Ｐゴシック" panose="020B0600070205080204" pitchFamily="50" charset="-128"/>
              <a:cs typeface="+mn-cs"/>
            </a:rPr>
            <a:t>　その他特定目的基金については、ふるさと応援寄附金の増に伴い増額となったが、財政調整基金については、財源不足を補うための取崩しが続いたことにより残高が減少したため、基金残高全体としては令和４年度の</a:t>
          </a:r>
          <a:r>
            <a:rPr lang="en-US" altLang="ja-JP" sz="1400" b="0" i="0">
              <a:solidFill>
                <a:schemeClr val="dk1"/>
              </a:solidFill>
              <a:effectLst/>
              <a:latin typeface="ＭＳ Ｐゴシック" panose="020B0600070205080204" pitchFamily="50" charset="-128"/>
              <a:ea typeface="ＭＳ Ｐゴシック" panose="020B0600070205080204" pitchFamily="50" charset="-128"/>
              <a:cs typeface="+mn-cs"/>
            </a:rPr>
            <a:t>3,410</a:t>
          </a:r>
          <a:r>
            <a:rPr lang="ja-JP" altLang="en-US" sz="1400" b="0" i="0">
              <a:solidFill>
                <a:schemeClr val="dk1"/>
              </a:solidFill>
              <a:effectLst/>
              <a:latin typeface="ＭＳ Ｐゴシック" panose="020B0600070205080204" pitchFamily="50" charset="-128"/>
              <a:ea typeface="ＭＳ Ｐゴシック" panose="020B0600070205080204" pitchFamily="50" charset="-128"/>
              <a:cs typeface="+mn-cs"/>
            </a:rPr>
            <a:t>百万円から令和６年度の</a:t>
          </a:r>
          <a:r>
            <a:rPr lang="en-US" altLang="ja-JP" sz="1400" b="0" i="0">
              <a:solidFill>
                <a:schemeClr val="dk1"/>
              </a:solidFill>
              <a:effectLst/>
              <a:latin typeface="ＭＳ Ｐゴシック" panose="020B0600070205080204" pitchFamily="50" charset="-128"/>
              <a:ea typeface="ＭＳ Ｐゴシック" panose="020B0600070205080204" pitchFamily="50" charset="-128"/>
              <a:cs typeface="+mn-cs"/>
            </a:rPr>
            <a:t>3,348</a:t>
          </a:r>
          <a:r>
            <a:rPr lang="ja-JP" altLang="en-US" sz="1400" b="0" i="0">
              <a:solidFill>
                <a:schemeClr val="dk1"/>
              </a:solidFill>
              <a:effectLst/>
              <a:latin typeface="ＭＳ Ｐゴシック" panose="020B0600070205080204" pitchFamily="50" charset="-128"/>
              <a:ea typeface="ＭＳ Ｐゴシック" panose="020B0600070205080204" pitchFamily="50" charset="-128"/>
              <a:cs typeface="+mn-cs"/>
            </a:rPr>
            <a:t>百万円へと減少傾向で推移した。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en-US" sz="1400" b="0" i="0">
              <a:solidFill>
                <a:schemeClr val="dk1"/>
              </a:solidFill>
              <a:effectLst/>
              <a:latin typeface="ＭＳ Ｐゴシック" panose="020B0600070205080204" pitchFamily="50" charset="-128"/>
              <a:ea typeface="ＭＳ Ｐゴシック" panose="020B0600070205080204" pitchFamily="50" charset="-128"/>
              <a:cs typeface="+mn-cs"/>
            </a:rPr>
            <a:t>　公共施設の老朽化に伴い、公共施設整備基金については減少することが想定され、減債基金についても計画的に償還元金へ充当していくことで減少が見込まれることから、財政調整基金の繰入については、事業費における一般財源が多額となることのないように十分に精査していく。</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公共施設整備基金：教育、文化、福祉等の公共施設の整備を図り、もって町民福祉の向上に資する経費の財源に充てるもの。</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ふるさと応援寄附基金：自然、文化及び産業等が調和し、町民が生きがい、喜び、心の豊かさ及び幸せを実感できるまちづくりに資する経費の財源に充てるもの。</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ja-JP" sz="1400" b="0" i="0">
              <a:solidFill>
                <a:schemeClr val="dk1"/>
              </a:solidFill>
              <a:effectLst/>
              <a:latin typeface="ＭＳ Ｐゴシック" panose="020B0600070205080204" pitchFamily="50" charset="-128"/>
              <a:ea typeface="ＭＳ Ｐゴシック" panose="020B0600070205080204" pitchFamily="50" charset="-128"/>
              <a:cs typeface="+mn-cs"/>
            </a:rPr>
            <a:t>公共施設整備基金：翌年度以降に公共施設を整備するための財源に充てることとして、増額したもの。 </a:t>
          </a:r>
          <a:endParaRPr lang="en-US" altLang="ja-JP" sz="1400" b="0" i="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ja-JP" sz="1400" b="0" i="0">
              <a:solidFill>
                <a:schemeClr val="dk1"/>
              </a:solidFill>
              <a:effectLst/>
              <a:latin typeface="ＭＳ Ｐゴシック" panose="020B0600070205080204" pitchFamily="50" charset="-128"/>
              <a:ea typeface="ＭＳ Ｐゴシック" panose="020B0600070205080204" pitchFamily="50" charset="-128"/>
              <a:cs typeface="+mn-cs"/>
            </a:rPr>
            <a:t>ふるさと応援寄附基金：</a:t>
          </a:r>
          <a:r>
            <a:rPr lang="en-US" altLang="ja-JP" sz="1400" b="0" i="0">
              <a:solidFill>
                <a:schemeClr val="dk1"/>
              </a:solidFill>
              <a:effectLst/>
              <a:latin typeface="ＭＳ Ｐゴシック" panose="020B0600070205080204" pitchFamily="50" charset="-128"/>
              <a:ea typeface="ＭＳ Ｐゴシック" panose="020B0600070205080204" pitchFamily="50" charset="-128"/>
              <a:cs typeface="+mn-cs"/>
            </a:rPr>
            <a:t>PR</a:t>
          </a:r>
          <a:r>
            <a:rPr lang="ja-JP" altLang="ja-JP" sz="1400" b="0" i="0">
              <a:solidFill>
                <a:schemeClr val="dk1"/>
              </a:solidFill>
              <a:effectLst/>
              <a:latin typeface="ＭＳ Ｐゴシック" panose="020B0600070205080204" pitchFamily="50" charset="-128"/>
              <a:ea typeface="ＭＳ Ｐゴシック" panose="020B0600070205080204" pitchFamily="50" charset="-128"/>
              <a:cs typeface="+mn-cs"/>
            </a:rPr>
            <a:t>事業の拡充等により、ふるさと応援寄附金が増額となったため、積立金が増額となったもの。 これらにより、その他特定目的基金全体として令和４年度の</a:t>
          </a:r>
          <a:r>
            <a:rPr lang="en-US" altLang="ja-JP" sz="1400" b="0" i="0">
              <a:solidFill>
                <a:schemeClr val="dk1"/>
              </a:solidFill>
              <a:effectLst/>
              <a:latin typeface="ＭＳ Ｐゴシック" panose="020B0600070205080204" pitchFamily="50" charset="-128"/>
              <a:ea typeface="ＭＳ Ｐゴシック" panose="020B0600070205080204" pitchFamily="50" charset="-128"/>
              <a:cs typeface="+mn-cs"/>
            </a:rPr>
            <a:t>1,406</a:t>
          </a:r>
          <a:r>
            <a:rPr lang="ja-JP" altLang="ja-JP" sz="1400" b="0" i="0">
              <a:solidFill>
                <a:schemeClr val="dk1"/>
              </a:solidFill>
              <a:effectLst/>
              <a:latin typeface="ＭＳ Ｐゴシック" panose="020B0600070205080204" pitchFamily="50" charset="-128"/>
              <a:ea typeface="ＭＳ Ｐゴシック" panose="020B0600070205080204" pitchFamily="50" charset="-128"/>
              <a:cs typeface="+mn-cs"/>
            </a:rPr>
            <a:t>百万円から令和６年度の</a:t>
          </a:r>
          <a:r>
            <a:rPr lang="en-US" altLang="ja-JP" sz="1400" b="0" i="0">
              <a:solidFill>
                <a:schemeClr val="dk1"/>
              </a:solidFill>
              <a:effectLst/>
              <a:latin typeface="ＭＳ Ｐゴシック" panose="020B0600070205080204" pitchFamily="50" charset="-128"/>
              <a:ea typeface="ＭＳ Ｐゴシック" panose="020B0600070205080204" pitchFamily="50" charset="-128"/>
              <a:cs typeface="+mn-cs"/>
            </a:rPr>
            <a:t>1,885</a:t>
          </a:r>
          <a:r>
            <a:rPr lang="ja-JP" altLang="ja-JP" sz="1400" b="0" i="0">
              <a:solidFill>
                <a:schemeClr val="dk1"/>
              </a:solidFill>
              <a:effectLst/>
              <a:latin typeface="ＭＳ Ｐゴシック" panose="020B0600070205080204" pitchFamily="50" charset="-128"/>
              <a:ea typeface="ＭＳ Ｐゴシック" panose="020B0600070205080204" pitchFamily="50" charset="-128"/>
              <a:cs typeface="+mn-cs"/>
            </a:rPr>
            <a:t>百万円へと増額で推移している。</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en-US" sz="1400" b="0" i="0">
              <a:solidFill>
                <a:schemeClr val="dk1"/>
              </a:solidFill>
              <a:effectLst/>
              <a:latin typeface="ＭＳ Ｐゴシック" panose="020B0600070205080204" pitchFamily="50" charset="-128"/>
              <a:ea typeface="ＭＳ Ｐゴシック" panose="020B0600070205080204" pitchFamily="50" charset="-128"/>
              <a:cs typeface="+mn-cs"/>
            </a:rPr>
            <a:t>公共施設整備基金：今後予想される公共施設の老朽化に対応していくため、基金の充当を考えていることから、今後も財源状況をみながら積立を行っていく。</a:t>
          </a:r>
          <a:endParaRPr lang="en-US" altLang="ja-JP" sz="1400" b="0" i="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en-US" sz="1400" b="0" i="0">
              <a:solidFill>
                <a:schemeClr val="dk1"/>
              </a:solidFill>
              <a:effectLst/>
              <a:latin typeface="ＭＳ Ｐゴシック" panose="020B0600070205080204" pitchFamily="50" charset="-128"/>
              <a:ea typeface="ＭＳ Ｐゴシック" panose="020B0600070205080204" pitchFamily="50" charset="-128"/>
              <a:cs typeface="+mn-cs"/>
            </a:rPr>
            <a:t>ふるさと応援寄附基金：ふるさと応援寄附金については、確実な歳入とはならないため、この寄附金に頼りすぎることのないように財源充当を行っていく。</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en-US" sz="1400" b="0" i="0">
              <a:solidFill>
                <a:schemeClr val="dk1"/>
              </a:solidFill>
              <a:effectLst/>
              <a:latin typeface="ＭＳ Ｐゴシック" panose="020B0600070205080204" pitchFamily="50" charset="-128"/>
              <a:ea typeface="ＭＳ Ｐゴシック" panose="020B0600070205080204" pitchFamily="50" charset="-128"/>
              <a:cs typeface="+mn-cs"/>
            </a:rPr>
            <a:t>財源不足を補うために財政調整基金の取崩額が増加し、令和４年度の</a:t>
          </a:r>
          <a:r>
            <a:rPr lang="en-US" altLang="ja-JP" sz="1400" b="0" i="0">
              <a:solidFill>
                <a:schemeClr val="dk1"/>
              </a:solidFill>
              <a:effectLst/>
              <a:latin typeface="ＭＳ Ｐゴシック" panose="020B0600070205080204" pitchFamily="50" charset="-128"/>
              <a:ea typeface="ＭＳ Ｐゴシック" panose="020B0600070205080204" pitchFamily="50" charset="-128"/>
              <a:cs typeface="+mn-cs"/>
            </a:rPr>
            <a:t>1,751</a:t>
          </a:r>
          <a:r>
            <a:rPr lang="ja-JP" altLang="en-US" sz="1400" b="0" i="0">
              <a:solidFill>
                <a:schemeClr val="dk1"/>
              </a:solidFill>
              <a:effectLst/>
              <a:latin typeface="ＭＳ Ｐゴシック" panose="020B0600070205080204" pitchFamily="50" charset="-128"/>
              <a:ea typeface="ＭＳ Ｐゴシック" panose="020B0600070205080204" pitchFamily="50" charset="-128"/>
              <a:cs typeface="+mn-cs"/>
            </a:rPr>
            <a:t>百万円から令和６年度の</a:t>
          </a:r>
          <a:r>
            <a:rPr lang="en-US" altLang="ja-JP" sz="1400" b="0" i="0">
              <a:solidFill>
                <a:schemeClr val="dk1"/>
              </a:solidFill>
              <a:effectLst/>
              <a:latin typeface="ＭＳ Ｐゴシック" panose="020B0600070205080204" pitchFamily="50" charset="-128"/>
              <a:ea typeface="ＭＳ Ｐゴシック" panose="020B0600070205080204" pitchFamily="50" charset="-128"/>
              <a:cs typeface="+mn-cs"/>
            </a:rPr>
            <a:t>1,162</a:t>
          </a:r>
          <a:r>
            <a:rPr lang="ja-JP" altLang="en-US" sz="1400" b="0" i="0">
              <a:solidFill>
                <a:schemeClr val="dk1"/>
              </a:solidFill>
              <a:effectLst/>
              <a:latin typeface="ＭＳ Ｐゴシック" panose="020B0600070205080204" pitchFamily="50" charset="-128"/>
              <a:ea typeface="ＭＳ Ｐゴシック" panose="020B0600070205080204" pitchFamily="50" charset="-128"/>
              <a:cs typeface="+mn-cs"/>
            </a:rPr>
            <a:t>百万円へと基金残高が減少傾向にある。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en-US" sz="1400" b="0" i="0">
              <a:solidFill>
                <a:schemeClr val="dk1"/>
              </a:solidFill>
              <a:effectLst/>
              <a:latin typeface="ＭＳ Ｐゴシック" panose="020B0600070205080204" pitchFamily="50" charset="-128"/>
              <a:ea typeface="ＭＳ Ｐゴシック" panose="020B0600070205080204" pitchFamily="50" charset="-128"/>
              <a:cs typeface="+mn-cs"/>
            </a:rPr>
            <a:t>　財政調整基金については、大規模災害があった際の安定的な財政運営の観点に加え、年度間の財源バランスをとる上で重要な基金となっているため、自主財源を確保するとともに、新規事業の実施等については十分な検証を行い、財政の健全化に努める。</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en-US" sz="1400" b="0" i="0">
              <a:solidFill>
                <a:schemeClr val="dk1"/>
              </a:solidFill>
              <a:effectLst/>
              <a:latin typeface="ＭＳ Ｐゴシック" panose="020B0600070205080204" pitchFamily="50" charset="-128"/>
              <a:ea typeface="ＭＳ Ｐゴシック" panose="020B0600070205080204" pitchFamily="50" charset="-128"/>
              <a:cs typeface="+mn-cs"/>
            </a:rPr>
            <a:t>普通交付税の臨時財政対策債償還基金費の増に伴い積立を行ったこと等により、令和４年度の</a:t>
          </a:r>
          <a:r>
            <a:rPr lang="en-US" altLang="ja-JP" sz="1400" b="0" i="0">
              <a:solidFill>
                <a:schemeClr val="dk1"/>
              </a:solidFill>
              <a:effectLst/>
              <a:latin typeface="ＭＳ Ｐゴシック" panose="020B0600070205080204" pitchFamily="50" charset="-128"/>
              <a:ea typeface="ＭＳ Ｐゴシック" panose="020B0600070205080204" pitchFamily="50" charset="-128"/>
              <a:cs typeface="+mn-cs"/>
            </a:rPr>
            <a:t>253</a:t>
          </a:r>
          <a:r>
            <a:rPr lang="ja-JP" altLang="en-US" sz="1400" b="0" i="0">
              <a:solidFill>
                <a:schemeClr val="dk1"/>
              </a:solidFill>
              <a:effectLst/>
              <a:latin typeface="ＭＳ Ｐゴシック" panose="020B0600070205080204" pitchFamily="50" charset="-128"/>
              <a:ea typeface="ＭＳ Ｐゴシック" panose="020B0600070205080204" pitchFamily="50" charset="-128"/>
              <a:cs typeface="+mn-cs"/>
            </a:rPr>
            <a:t>百万円から令和６年度の</a:t>
          </a:r>
          <a:r>
            <a:rPr lang="en-US" altLang="ja-JP" sz="1400" b="0" i="0">
              <a:solidFill>
                <a:schemeClr val="dk1"/>
              </a:solidFill>
              <a:effectLst/>
              <a:latin typeface="ＭＳ Ｐゴシック" panose="020B0600070205080204" pitchFamily="50" charset="-128"/>
              <a:ea typeface="ＭＳ Ｐゴシック" panose="020B0600070205080204" pitchFamily="50" charset="-128"/>
              <a:cs typeface="+mn-cs"/>
            </a:rPr>
            <a:t>301</a:t>
          </a:r>
          <a:r>
            <a:rPr lang="ja-JP" altLang="en-US" sz="1400" b="0" i="0">
              <a:solidFill>
                <a:schemeClr val="dk1"/>
              </a:solidFill>
              <a:effectLst/>
              <a:latin typeface="ＭＳ Ｐゴシック" panose="020B0600070205080204" pitchFamily="50" charset="-128"/>
              <a:ea typeface="ＭＳ Ｐゴシック" panose="020B0600070205080204" pitchFamily="50" charset="-128"/>
              <a:cs typeface="+mn-cs"/>
            </a:rPr>
            <a:t>百万円へと増額で推移している。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en-US" sz="1400" b="0" i="0">
              <a:solidFill>
                <a:schemeClr val="dk1"/>
              </a:solidFill>
              <a:effectLst/>
              <a:latin typeface="ＭＳ Ｐゴシック" panose="020B0600070205080204" pitchFamily="50" charset="-128"/>
              <a:ea typeface="ＭＳ Ｐゴシック" panose="020B0600070205080204" pitchFamily="50" charset="-128"/>
              <a:cs typeface="+mn-cs"/>
            </a:rPr>
            <a:t>　地方債の償還計画を踏まえ、将来世代に負担を残すことのないように償還元金へ積極的に充当していく。</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D7EC4B9-A53B-4B39-9DE4-3B1CAE4F35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0E7EA70-01AA-4E64-9AD1-8EBF1CE091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460308C1-21FF-4BDB-AA09-D74C1EB7423B}"/>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F7F2E5A9-7EC7-480F-AD14-DD1FDA8BB9C1}"/>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B259C0A9-6E72-4D04-9B6C-54709BE932E6}"/>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7EB0CAC6-0FD1-4132-A13C-A077C756D36F}"/>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宮城県利府町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737528AC-47B6-4D1B-B127-43EA9CBAF765}"/>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8E6650E8-2EFA-4548-BBB7-72B4B8572E21}"/>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5EB21944-69E9-4ACA-921A-C30D286BDBA3}"/>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F001B491-8075-43D2-A39F-C170FC791B4C}"/>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DACABD9F-3989-42DA-A1D7-C127BF7A73F8}"/>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644259E7-CC15-4F6E-99C7-B096584A4449}"/>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35,863
35,671
44.89
15,994,711
15,399,533
554,431
7,974,212
13,567,116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2FA540EF-3825-46C3-BC04-64D68897D2D2}"/>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9C35DDEA-AE44-4658-A24C-D56A65BF78C1}"/>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E72076DD-670E-4983-8C4F-F78D27552B41}"/>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47.7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9DE0EB10-E475-41C3-8E91-D2DAF0F4E58D}"/>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C3128DAB-3E4B-406C-B2E2-DBAF3DCC7AF0}"/>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FC3CDB21-E6EE-4588-A162-ADFE2B0A1705}"/>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4608084-091B-4140-97A3-816C3FE6E187}"/>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80E23FB9-AA8C-4C01-BE41-6E76ED50B6C1}"/>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2B8AB8AB-E8E5-4DA6-8F18-78EC1289C06C}"/>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2D780834-6AC7-44C2-B2EF-1385FDE12000}"/>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D66D1086-4962-4859-9F53-82F6D9165A67}"/>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C63F5400-7012-484B-A013-B33EA9478114}"/>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E780DF2F-2C6B-4780-A08D-9F4C198D994A}"/>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A7226793-DA0F-4BB3-B55D-C8DCAEDC5E8B}"/>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9EC9CE1B-CC23-4948-93FC-B4FE554A6F6B}"/>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E9F5A025-E1FF-4384-B1D9-D3974246AA93}"/>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C12CE8B-E05C-4316-A382-6EF2F6C1066A}"/>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5C38AF71-C4F4-4694-8825-9B8126136E47}"/>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27C1430D-48A5-4796-B83E-5AFB0A2EBFD1}"/>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FCFFAFBC-1BBF-4DDD-B618-2C6DFB7B4EDE}"/>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C2530DF4-52E3-44D2-A5A3-7EE9FE999F51}"/>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6141518A-01D2-4B77-B937-4B224965E9E0}"/>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D92DADF1-9C37-40D7-85E9-23C945D7EB94}"/>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94AF9E30-4984-473B-90E8-D09146B871C1}"/>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5670E94E-5253-48A0-9089-37A7C02ED4BF}"/>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7D4CBCD6-6653-4A01-9DC4-B57F949EABE3}"/>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A9AA0F56-A9B7-46C1-BD51-F636E2180BFA}"/>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FB6F7823-83A3-427A-8373-EF9013F65445}"/>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A61724AB-0C53-4CAD-A8FF-383692200034}"/>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F3FE4CC3-384D-4451-A885-9AAF978F5EA0}"/>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4F1D3D96-372A-4783-A64A-FF23926A107F}"/>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9700499-9D05-4B87-819D-04E7B157C224}"/>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9311A5A1-6903-49F3-B2F4-6FCEE310EFF9}"/>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4AA8D71D-6E70-4985-9197-6E708302DD32}"/>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FAE70FC2-CAB0-4DEB-980D-F2F7FE9BCDE3}"/>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a:solidFill>
                <a:schemeClr val="dk1"/>
              </a:solidFill>
              <a:effectLst/>
              <a:latin typeface="+mn-lt"/>
              <a:ea typeface="+mn-ea"/>
              <a:cs typeface="+mn-cs"/>
            </a:rPr>
            <a:t>　公共投資額より減価償却の額が多額である傾向が続いていることにより、上昇傾向となっており、本町の固定資産の老朽化が継続して進行していることが明らかとなっている。依然として類似団体平均値より低い水準だが、差は縮小しており、今後更新投資が必要な局面に向かっている。</a:t>
          </a:r>
        </a:p>
        <a:p>
          <a:r>
            <a:rPr lang="ja-JP" altLang="en-US" sz="1100" b="0" i="0">
              <a:solidFill>
                <a:schemeClr val="dk1"/>
              </a:solidFill>
              <a:effectLst/>
              <a:latin typeface="+mn-lt"/>
              <a:ea typeface="+mn-ea"/>
              <a:cs typeface="+mn-cs"/>
            </a:rPr>
            <a:t>　引き続き、利府町公共施設等総合管理計画に基づき、計画的な施設の管理運営に取り組んでいく。</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9007F651-B826-4276-A45D-4101C909FBDF}"/>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335F9E9D-1CA4-42C0-A0DD-12918DF25D2E}"/>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1B68166B-FB28-479F-8827-2AEBEAB302F3}"/>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0CC80EF6-78E0-4868-9DF2-6C93EBE67BC7}"/>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FC471D79-8BDA-4219-A846-334E8BACDC99}"/>
            </a:ext>
          </a:extLst>
        </xdr:cNvPr>
        <xdr:cNvSpPr txBox="1"/>
      </xdr:nvSpPr>
      <xdr:spPr>
        <a:xfrm>
          <a:off x="789956" y="64303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CF7FAF4B-2C38-4CB4-93FC-2E9DB7FCA11E}"/>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5EE26E71-964D-4A9B-A99F-1BDBE0475143}"/>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7D62FB8B-E353-4A52-A795-7E0F0DDC01C7}"/>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2C9D0512-E264-44E4-870A-5FA428D14BB4}"/>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E4B17D75-2950-4EB2-8B14-915205C46EAA}"/>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1B9DCECD-504D-40F0-A43C-5F386FD81970}"/>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E1152CE4-FA74-49AC-B369-E06276F2A244}"/>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97F27914-AB88-4EF3-9F1A-30FBF8DF2C36}"/>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7D352D32-5672-4973-ABB4-F1213E5F6277}"/>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D06DAC55-2937-4641-9519-DD81D9C43325}"/>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8B088BA1-5CAE-4806-8F70-7BD7AC98A90C}"/>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AEA7151F-12DC-4E4A-885A-4CAFAE69A095}"/>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47C78FDD-79DD-473C-A94B-26B25D15C973}"/>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67" name="直線コネクタ 66">
          <a:extLst>
            <a:ext uri="{FF2B5EF4-FFF2-40B4-BE49-F238E27FC236}">
              <a16:creationId xmlns:a16="http://schemas.microsoft.com/office/drawing/2014/main" id="{5D20D33F-17D1-43CF-BE96-9B17BFB079F4}"/>
            </a:ext>
          </a:extLst>
        </xdr:cNvPr>
        <xdr:cNvCxnSpPr/>
      </xdr:nvCxnSpPr>
      <xdr:spPr>
        <a:xfrm flipV="1">
          <a:off x="4306570" y="5076734"/>
          <a:ext cx="1270" cy="1228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68" name="有形固定資産減価償却率最小値テキスト">
          <a:extLst>
            <a:ext uri="{FF2B5EF4-FFF2-40B4-BE49-F238E27FC236}">
              <a16:creationId xmlns:a16="http://schemas.microsoft.com/office/drawing/2014/main" id="{E22992FC-9F3C-4B3B-B830-43859B9E52C1}"/>
            </a:ext>
          </a:extLst>
        </xdr:cNvPr>
        <xdr:cNvSpPr txBox="1"/>
      </xdr:nvSpPr>
      <xdr:spPr>
        <a:xfrm>
          <a:off x="4359275" y="631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69" name="直線コネクタ 68">
          <a:extLst>
            <a:ext uri="{FF2B5EF4-FFF2-40B4-BE49-F238E27FC236}">
              <a16:creationId xmlns:a16="http://schemas.microsoft.com/office/drawing/2014/main" id="{1EEABA14-8961-489D-9140-F633DE872497}"/>
            </a:ext>
          </a:extLst>
        </xdr:cNvPr>
        <xdr:cNvCxnSpPr/>
      </xdr:nvCxnSpPr>
      <xdr:spPr>
        <a:xfrm>
          <a:off x="4216400" y="6305459"/>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0" name="有形固定資産減価償却率最大値テキスト">
          <a:extLst>
            <a:ext uri="{FF2B5EF4-FFF2-40B4-BE49-F238E27FC236}">
              <a16:creationId xmlns:a16="http://schemas.microsoft.com/office/drawing/2014/main" id="{0A0B458A-CB80-4C0D-BAB1-0BB9711FF802}"/>
            </a:ext>
          </a:extLst>
        </xdr:cNvPr>
        <xdr:cNvSpPr txBox="1"/>
      </xdr:nvSpPr>
      <xdr:spPr>
        <a:xfrm>
          <a:off x="4359275" y="4864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1" name="直線コネクタ 70">
          <a:extLst>
            <a:ext uri="{FF2B5EF4-FFF2-40B4-BE49-F238E27FC236}">
              <a16:creationId xmlns:a16="http://schemas.microsoft.com/office/drawing/2014/main" id="{AFCD2697-007E-4019-84F0-2A6B9BE45D85}"/>
            </a:ext>
          </a:extLst>
        </xdr:cNvPr>
        <xdr:cNvCxnSpPr/>
      </xdr:nvCxnSpPr>
      <xdr:spPr>
        <a:xfrm>
          <a:off x="4216400" y="5076734"/>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17344</xdr:rowOff>
    </xdr:from>
    <xdr:ext cx="405111" cy="259045"/>
    <xdr:sp macro="" textlink="">
      <xdr:nvSpPr>
        <xdr:cNvPr id="72" name="有形固定資産減価償却率平均値テキスト">
          <a:extLst>
            <a:ext uri="{FF2B5EF4-FFF2-40B4-BE49-F238E27FC236}">
              <a16:creationId xmlns:a16="http://schemas.microsoft.com/office/drawing/2014/main" id="{7DCA2B21-384A-4035-B33F-4DDBD16348F1}"/>
            </a:ext>
          </a:extLst>
        </xdr:cNvPr>
        <xdr:cNvSpPr txBox="1"/>
      </xdr:nvSpPr>
      <xdr:spPr>
        <a:xfrm>
          <a:off x="4359275" y="56942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73" name="フローチャート: 判断 72">
          <a:extLst>
            <a:ext uri="{FF2B5EF4-FFF2-40B4-BE49-F238E27FC236}">
              <a16:creationId xmlns:a16="http://schemas.microsoft.com/office/drawing/2014/main" id="{0777B0EC-0D41-45EE-8B38-3B5D3C094FE3}"/>
            </a:ext>
          </a:extLst>
        </xdr:cNvPr>
        <xdr:cNvSpPr/>
      </xdr:nvSpPr>
      <xdr:spPr>
        <a:xfrm>
          <a:off x="4254500" y="571581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74" name="フローチャート: 判断 73">
          <a:extLst>
            <a:ext uri="{FF2B5EF4-FFF2-40B4-BE49-F238E27FC236}">
              <a16:creationId xmlns:a16="http://schemas.microsoft.com/office/drawing/2014/main" id="{1E381554-F35E-40D7-9307-CBC69530A6E8}"/>
            </a:ext>
          </a:extLst>
        </xdr:cNvPr>
        <xdr:cNvSpPr/>
      </xdr:nvSpPr>
      <xdr:spPr>
        <a:xfrm>
          <a:off x="3616325" y="57035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75" name="フローチャート: 判断 74">
          <a:extLst>
            <a:ext uri="{FF2B5EF4-FFF2-40B4-BE49-F238E27FC236}">
              <a16:creationId xmlns:a16="http://schemas.microsoft.com/office/drawing/2014/main" id="{31F7FF3A-0EE4-45F9-A043-DA938865DD8F}"/>
            </a:ext>
          </a:extLst>
        </xdr:cNvPr>
        <xdr:cNvSpPr/>
      </xdr:nvSpPr>
      <xdr:spPr>
        <a:xfrm>
          <a:off x="2930525" y="567590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76" name="フローチャート: 判断 75">
          <a:extLst>
            <a:ext uri="{FF2B5EF4-FFF2-40B4-BE49-F238E27FC236}">
              <a16:creationId xmlns:a16="http://schemas.microsoft.com/office/drawing/2014/main" id="{BEF75321-FAC0-4596-B09E-1C7EC64E4E5D}"/>
            </a:ext>
          </a:extLst>
        </xdr:cNvPr>
        <xdr:cNvSpPr/>
      </xdr:nvSpPr>
      <xdr:spPr>
        <a:xfrm>
          <a:off x="2244725" y="563889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77" name="フローチャート: 判断 76">
          <a:extLst>
            <a:ext uri="{FF2B5EF4-FFF2-40B4-BE49-F238E27FC236}">
              <a16:creationId xmlns:a16="http://schemas.microsoft.com/office/drawing/2014/main" id="{6B6E68B3-32B2-45F7-BC2E-F3334E98FD71}"/>
            </a:ext>
          </a:extLst>
        </xdr:cNvPr>
        <xdr:cNvSpPr/>
      </xdr:nvSpPr>
      <xdr:spPr>
        <a:xfrm>
          <a:off x="1558925" y="565131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6BCB694A-A084-4CA4-B5EA-FE355A96C09E}"/>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876FED41-7517-45CE-9A90-28B7F86F6F27}"/>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46137D73-7BA7-4AEC-9478-9083CF633C53}"/>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7B807FEF-ADBA-48F3-8811-D0CB795A9D3A}"/>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1FE4FD9B-4E1C-4B70-9B1A-B81B7E51F887}"/>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164102</xdr:rowOff>
    </xdr:from>
    <xdr:to>
      <xdr:col>23</xdr:col>
      <xdr:colOff>136525</xdr:colOff>
      <xdr:row>30</xdr:row>
      <xdr:rowOff>94252</xdr:rowOff>
    </xdr:to>
    <xdr:sp macro="" textlink="">
      <xdr:nvSpPr>
        <xdr:cNvPr id="83" name="楕円 82">
          <a:extLst>
            <a:ext uri="{FF2B5EF4-FFF2-40B4-BE49-F238E27FC236}">
              <a16:creationId xmlns:a16="http://schemas.microsoft.com/office/drawing/2014/main" id="{216B2764-182D-4AC9-B1DC-F28AE5DA2A30}"/>
            </a:ext>
          </a:extLst>
        </xdr:cNvPr>
        <xdr:cNvSpPr/>
      </xdr:nvSpPr>
      <xdr:spPr>
        <a:xfrm>
          <a:off x="4254500" y="567590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15529</xdr:rowOff>
    </xdr:from>
    <xdr:ext cx="405111" cy="259045"/>
    <xdr:sp macro="" textlink="">
      <xdr:nvSpPr>
        <xdr:cNvPr id="84" name="有形固定資産減価償却率該当値テキスト">
          <a:extLst>
            <a:ext uri="{FF2B5EF4-FFF2-40B4-BE49-F238E27FC236}">
              <a16:creationId xmlns:a16="http://schemas.microsoft.com/office/drawing/2014/main" id="{BBA6B9F9-F7F0-48F1-9A5A-F2B104B93474}"/>
            </a:ext>
          </a:extLst>
        </xdr:cNvPr>
        <xdr:cNvSpPr txBox="1"/>
      </xdr:nvSpPr>
      <xdr:spPr>
        <a:xfrm>
          <a:off x="4359275" y="5527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133259</xdr:rowOff>
    </xdr:from>
    <xdr:to>
      <xdr:col>19</xdr:col>
      <xdr:colOff>187325</xdr:colOff>
      <xdr:row>30</xdr:row>
      <xdr:rowOff>63409</xdr:rowOff>
    </xdr:to>
    <xdr:sp macro="" textlink="">
      <xdr:nvSpPr>
        <xdr:cNvPr id="85" name="楕円 84">
          <a:extLst>
            <a:ext uri="{FF2B5EF4-FFF2-40B4-BE49-F238E27FC236}">
              <a16:creationId xmlns:a16="http://schemas.microsoft.com/office/drawing/2014/main" id="{FE60527F-8901-468A-84B4-38E920DA8E21}"/>
            </a:ext>
          </a:extLst>
        </xdr:cNvPr>
        <xdr:cNvSpPr/>
      </xdr:nvSpPr>
      <xdr:spPr>
        <a:xfrm>
          <a:off x="3616325" y="564823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12609</xdr:rowOff>
    </xdr:from>
    <xdr:to>
      <xdr:col>23</xdr:col>
      <xdr:colOff>85725</xdr:colOff>
      <xdr:row>30</xdr:row>
      <xdr:rowOff>43452</xdr:rowOff>
    </xdr:to>
    <xdr:cxnSp macro="">
      <xdr:nvCxnSpPr>
        <xdr:cNvPr id="86" name="直線コネクタ 85">
          <a:extLst>
            <a:ext uri="{FF2B5EF4-FFF2-40B4-BE49-F238E27FC236}">
              <a16:creationId xmlns:a16="http://schemas.microsoft.com/office/drawing/2014/main" id="{46EA0A27-B7C8-4C72-8E73-7BF1A1ADDCD4}"/>
            </a:ext>
          </a:extLst>
        </xdr:cNvPr>
        <xdr:cNvCxnSpPr/>
      </xdr:nvCxnSpPr>
      <xdr:spPr>
        <a:xfrm>
          <a:off x="3673475" y="5686334"/>
          <a:ext cx="628650" cy="37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96248</xdr:rowOff>
    </xdr:from>
    <xdr:to>
      <xdr:col>15</xdr:col>
      <xdr:colOff>187325</xdr:colOff>
      <xdr:row>30</xdr:row>
      <xdr:rowOff>26398</xdr:rowOff>
    </xdr:to>
    <xdr:sp macro="" textlink="">
      <xdr:nvSpPr>
        <xdr:cNvPr id="87" name="楕円 86">
          <a:extLst>
            <a:ext uri="{FF2B5EF4-FFF2-40B4-BE49-F238E27FC236}">
              <a16:creationId xmlns:a16="http://schemas.microsoft.com/office/drawing/2014/main" id="{8E0812DB-3A81-40B9-9F3C-C32E324B2FB5}"/>
            </a:ext>
          </a:extLst>
        </xdr:cNvPr>
        <xdr:cNvSpPr/>
      </xdr:nvSpPr>
      <xdr:spPr>
        <a:xfrm>
          <a:off x="2930525" y="561122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147048</xdr:rowOff>
    </xdr:from>
    <xdr:to>
      <xdr:col>19</xdr:col>
      <xdr:colOff>136525</xdr:colOff>
      <xdr:row>30</xdr:row>
      <xdr:rowOff>12609</xdr:rowOff>
    </xdr:to>
    <xdr:cxnSp macro="">
      <xdr:nvCxnSpPr>
        <xdr:cNvPr id="88" name="直線コネクタ 87">
          <a:extLst>
            <a:ext uri="{FF2B5EF4-FFF2-40B4-BE49-F238E27FC236}">
              <a16:creationId xmlns:a16="http://schemas.microsoft.com/office/drawing/2014/main" id="{B6061AA7-B70E-4D7B-B70A-D785EE67369A}"/>
            </a:ext>
          </a:extLst>
        </xdr:cNvPr>
        <xdr:cNvCxnSpPr/>
      </xdr:nvCxnSpPr>
      <xdr:spPr>
        <a:xfrm>
          <a:off x="2987675" y="5658848"/>
          <a:ext cx="685800" cy="27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40731</xdr:rowOff>
    </xdr:from>
    <xdr:to>
      <xdr:col>11</xdr:col>
      <xdr:colOff>187325</xdr:colOff>
      <xdr:row>29</xdr:row>
      <xdr:rowOff>142331</xdr:rowOff>
    </xdr:to>
    <xdr:sp macro="" textlink="">
      <xdr:nvSpPr>
        <xdr:cNvPr id="89" name="楕円 88">
          <a:extLst>
            <a:ext uri="{FF2B5EF4-FFF2-40B4-BE49-F238E27FC236}">
              <a16:creationId xmlns:a16="http://schemas.microsoft.com/office/drawing/2014/main" id="{3673B2AF-A640-4ECA-BDAF-0BDD7184E10F}"/>
            </a:ext>
          </a:extLst>
        </xdr:cNvPr>
        <xdr:cNvSpPr/>
      </xdr:nvSpPr>
      <xdr:spPr>
        <a:xfrm>
          <a:off x="2244725" y="555570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91531</xdr:rowOff>
    </xdr:from>
    <xdr:to>
      <xdr:col>15</xdr:col>
      <xdr:colOff>136525</xdr:colOff>
      <xdr:row>29</xdr:row>
      <xdr:rowOff>147048</xdr:rowOff>
    </xdr:to>
    <xdr:cxnSp macro="">
      <xdr:nvCxnSpPr>
        <xdr:cNvPr id="90" name="直線コネクタ 89">
          <a:extLst>
            <a:ext uri="{FF2B5EF4-FFF2-40B4-BE49-F238E27FC236}">
              <a16:creationId xmlns:a16="http://schemas.microsoft.com/office/drawing/2014/main" id="{46EB53DD-171A-4423-BBC1-730EFADF93D8}"/>
            </a:ext>
          </a:extLst>
        </xdr:cNvPr>
        <xdr:cNvCxnSpPr/>
      </xdr:nvCxnSpPr>
      <xdr:spPr>
        <a:xfrm>
          <a:off x="2301875" y="5603331"/>
          <a:ext cx="6858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153579</xdr:rowOff>
    </xdr:from>
    <xdr:to>
      <xdr:col>7</xdr:col>
      <xdr:colOff>187325</xdr:colOff>
      <xdr:row>29</xdr:row>
      <xdr:rowOff>83729</xdr:rowOff>
    </xdr:to>
    <xdr:sp macro="" textlink="">
      <xdr:nvSpPr>
        <xdr:cNvPr id="91" name="楕円 90">
          <a:extLst>
            <a:ext uri="{FF2B5EF4-FFF2-40B4-BE49-F238E27FC236}">
              <a16:creationId xmlns:a16="http://schemas.microsoft.com/office/drawing/2014/main" id="{1D62C2D5-854C-432D-9A25-A842F1EFB4F4}"/>
            </a:ext>
          </a:extLst>
        </xdr:cNvPr>
        <xdr:cNvSpPr/>
      </xdr:nvSpPr>
      <xdr:spPr>
        <a:xfrm>
          <a:off x="1558925" y="550662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32929</xdr:rowOff>
    </xdr:from>
    <xdr:to>
      <xdr:col>11</xdr:col>
      <xdr:colOff>136525</xdr:colOff>
      <xdr:row>29</xdr:row>
      <xdr:rowOff>91531</xdr:rowOff>
    </xdr:to>
    <xdr:cxnSp macro="">
      <xdr:nvCxnSpPr>
        <xdr:cNvPr id="92" name="直線コネクタ 91">
          <a:extLst>
            <a:ext uri="{FF2B5EF4-FFF2-40B4-BE49-F238E27FC236}">
              <a16:creationId xmlns:a16="http://schemas.microsoft.com/office/drawing/2014/main" id="{18D865B4-B466-437A-BDDC-6F89B586D062}"/>
            </a:ext>
          </a:extLst>
        </xdr:cNvPr>
        <xdr:cNvCxnSpPr/>
      </xdr:nvCxnSpPr>
      <xdr:spPr>
        <a:xfrm>
          <a:off x="1616075" y="5544729"/>
          <a:ext cx="685800" cy="58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116222</xdr:rowOff>
    </xdr:from>
    <xdr:ext cx="405111" cy="259045"/>
    <xdr:sp macro="" textlink="">
      <xdr:nvSpPr>
        <xdr:cNvPr id="93" name="n_1aveValue有形固定資産減価償却率">
          <a:extLst>
            <a:ext uri="{FF2B5EF4-FFF2-40B4-BE49-F238E27FC236}">
              <a16:creationId xmlns:a16="http://schemas.microsoft.com/office/drawing/2014/main" id="{CCE851E7-9BD1-4A3D-B530-8703D51A052D}"/>
            </a:ext>
          </a:extLst>
        </xdr:cNvPr>
        <xdr:cNvSpPr txBox="1"/>
      </xdr:nvSpPr>
      <xdr:spPr>
        <a:xfrm>
          <a:off x="3474094" y="5793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85379</xdr:rowOff>
    </xdr:from>
    <xdr:ext cx="405111" cy="259045"/>
    <xdr:sp macro="" textlink="">
      <xdr:nvSpPr>
        <xdr:cNvPr id="94" name="n_2aveValue有形固定資産減価償却率">
          <a:extLst>
            <a:ext uri="{FF2B5EF4-FFF2-40B4-BE49-F238E27FC236}">
              <a16:creationId xmlns:a16="http://schemas.microsoft.com/office/drawing/2014/main" id="{9DE42272-D569-4A9C-9FC8-E0BCE07D48D0}"/>
            </a:ext>
          </a:extLst>
        </xdr:cNvPr>
        <xdr:cNvSpPr txBox="1"/>
      </xdr:nvSpPr>
      <xdr:spPr>
        <a:xfrm>
          <a:off x="2797819" y="5765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48368</xdr:rowOff>
    </xdr:from>
    <xdr:ext cx="405111" cy="259045"/>
    <xdr:sp macro="" textlink="">
      <xdr:nvSpPr>
        <xdr:cNvPr id="95" name="n_3aveValue有形固定資産減価償却率">
          <a:extLst>
            <a:ext uri="{FF2B5EF4-FFF2-40B4-BE49-F238E27FC236}">
              <a16:creationId xmlns:a16="http://schemas.microsoft.com/office/drawing/2014/main" id="{ADA4668C-13EE-4616-97A1-BEC87A367832}"/>
            </a:ext>
          </a:extLst>
        </xdr:cNvPr>
        <xdr:cNvSpPr txBox="1"/>
      </xdr:nvSpPr>
      <xdr:spPr>
        <a:xfrm>
          <a:off x="2112019" y="5722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57621</xdr:rowOff>
    </xdr:from>
    <xdr:ext cx="405111" cy="259045"/>
    <xdr:sp macro="" textlink="">
      <xdr:nvSpPr>
        <xdr:cNvPr id="96" name="n_4aveValue有形固定資産減価償却率">
          <a:extLst>
            <a:ext uri="{FF2B5EF4-FFF2-40B4-BE49-F238E27FC236}">
              <a16:creationId xmlns:a16="http://schemas.microsoft.com/office/drawing/2014/main" id="{E30190FB-51CA-4C79-945B-F1079AEF0A4B}"/>
            </a:ext>
          </a:extLst>
        </xdr:cNvPr>
        <xdr:cNvSpPr txBox="1"/>
      </xdr:nvSpPr>
      <xdr:spPr>
        <a:xfrm>
          <a:off x="1426219" y="5734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79936</xdr:rowOff>
    </xdr:from>
    <xdr:ext cx="405111" cy="259045"/>
    <xdr:sp macro="" textlink="">
      <xdr:nvSpPr>
        <xdr:cNvPr id="97" name="n_1mainValue有形固定資産減価償却率">
          <a:extLst>
            <a:ext uri="{FF2B5EF4-FFF2-40B4-BE49-F238E27FC236}">
              <a16:creationId xmlns:a16="http://schemas.microsoft.com/office/drawing/2014/main" id="{E3C17991-AC24-4BA3-B619-2DA939590F0A}"/>
            </a:ext>
          </a:extLst>
        </xdr:cNvPr>
        <xdr:cNvSpPr txBox="1"/>
      </xdr:nvSpPr>
      <xdr:spPr>
        <a:xfrm>
          <a:off x="3474094" y="5436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42925</xdr:rowOff>
    </xdr:from>
    <xdr:ext cx="405111" cy="259045"/>
    <xdr:sp macro="" textlink="">
      <xdr:nvSpPr>
        <xdr:cNvPr id="98" name="n_2mainValue有形固定資産減価償却率">
          <a:extLst>
            <a:ext uri="{FF2B5EF4-FFF2-40B4-BE49-F238E27FC236}">
              <a16:creationId xmlns:a16="http://schemas.microsoft.com/office/drawing/2014/main" id="{E1C702BA-6E0A-4F0F-85F1-7365CB7D65AC}"/>
            </a:ext>
          </a:extLst>
        </xdr:cNvPr>
        <xdr:cNvSpPr txBox="1"/>
      </xdr:nvSpPr>
      <xdr:spPr>
        <a:xfrm>
          <a:off x="2797819" y="539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158858</xdr:rowOff>
    </xdr:from>
    <xdr:ext cx="405111" cy="259045"/>
    <xdr:sp macro="" textlink="">
      <xdr:nvSpPr>
        <xdr:cNvPr id="99" name="n_3mainValue有形固定資産減価償却率">
          <a:extLst>
            <a:ext uri="{FF2B5EF4-FFF2-40B4-BE49-F238E27FC236}">
              <a16:creationId xmlns:a16="http://schemas.microsoft.com/office/drawing/2014/main" id="{951F7DE6-AD50-4AAF-B7E0-8CED1FDF4EF7}"/>
            </a:ext>
          </a:extLst>
        </xdr:cNvPr>
        <xdr:cNvSpPr txBox="1"/>
      </xdr:nvSpPr>
      <xdr:spPr>
        <a:xfrm>
          <a:off x="2112019" y="5353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100256</xdr:rowOff>
    </xdr:from>
    <xdr:ext cx="405111" cy="259045"/>
    <xdr:sp macro="" textlink="">
      <xdr:nvSpPr>
        <xdr:cNvPr id="100" name="n_4mainValue有形固定資産減価償却率">
          <a:extLst>
            <a:ext uri="{FF2B5EF4-FFF2-40B4-BE49-F238E27FC236}">
              <a16:creationId xmlns:a16="http://schemas.microsoft.com/office/drawing/2014/main" id="{8B5B56D6-258B-498D-8FA0-88C68101A6B4}"/>
            </a:ext>
          </a:extLst>
        </xdr:cNvPr>
        <xdr:cNvSpPr txBox="1"/>
      </xdr:nvSpPr>
      <xdr:spPr>
        <a:xfrm>
          <a:off x="1426219" y="5294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7C8BCB81-285A-4FE7-A9BC-27EC8EB61B6C}"/>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2F8B1B8D-8CAB-4712-9997-5B596457A477}"/>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B4512110-FF54-4357-B79B-634250D17EDE}"/>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[ 659.9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061F9A7D-1A5F-4F91-9A47-242318F5A0AF}"/>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A3A3E9DA-A992-4179-83C7-9454ECB28E63}"/>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F350E453-63D7-4125-A699-61D6383F61B0}"/>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AA24D68F-92BC-48D0-AEAD-527E7BCECCBC}"/>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A8F25C48-77DE-44AE-A300-CB72E9995A08}"/>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A8EFE1D2-04D0-46E4-A79C-B011525D78DF}"/>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7BB8EB28-8AFF-4E11-BB49-E7F519946B52}"/>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7E603784-B7A6-4C8D-98C1-8D30D22B87AE}"/>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A21C53E7-CCE7-4868-8A27-0BC5BBD9544E}"/>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811BA2B8-9239-4B5B-B084-A8996969BCED}"/>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債務償還比率は、</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年度と比較すると微増しており、依然として</a:t>
          </a:r>
          <a:r>
            <a:rPr kumimoji="1" lang="ja-JP" altLang="ja-JP" sz="1100">
              <a:solidFill>
                <a:schemeClr val="dk1"/>
              </a:solidFill>
              <a:effectLst/>
              <a:latin typeface="+mn-lt"/>
              <a:ea typeface="+mn-ea"/>
              <a:cs typeface="+mn-cs"/>
            </a:rPr>
            <a:t>全国平均、類似団体内平均値を大きく上回って</a:t>
          </a:r>
          <a:r>
            <a:rPr kumimoji="1" lang="ja-JP" altLang="en-US" sz="1100">
              <a:solidFill>
                <a:schemeClr val="dk1"/>
              </a:solidFill>
              <a:effectLst/>
              <a:latin typeface="+mn-lt"/>
              <a:ea typeface="+mn-ea"/>
              <a:cs typeface="+mn-cs"/>
            </a:rPr>
            <a:t>いる。</a:t>
          </a:r>
          <a:r>
            <a:rPr kumimoji="1" lang="ja-JP" altLang="ja-JP" sz="1100">
              <a:solidFill>
                <a:schemeClr val="dk1"/>
              </a:solidFill>
              <a:effectLst/>
              <a:latin typeface="+mn-lt"/>
              <a:ea typeface="+mn-ea"/>
              <a:cs typeface="+mn-cs"/>
            </a:rPr>
            <a:t>本町の債務返済負担が重い状況にあると考えられ</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令和５年度</a:t>
          </a:r>
          <a:r>
            <a:rPr kumimoji="1" lang="ja-JP" altLang="en-US" sz="1100">
              <a:solidFill>
                <a:schemeClr val="dk1"/>
              </a:solidFill>
              <a:effectLst/>
              <a:latin typeface="+mn-lt"/>
              <a:ea typeface="+mn-ea"/>
              <a:cs typeface="+mn-cs"/>
            </a:rPr>
            <a:t>からの</a:t>
          </a:r>
          <a:r>
            <a:rPr kumimoji="1" lang="ja-JP" altLang="ja-JP" sz="1100">
              <a:solidFill>
                <a:schemeClr val="dk1"/>
              </a:solidFill>
              <a:effectLst/>
              <a:latin typeface="+mn-lt"/>
              <a:ea typeface="+mn-ea"/>
              <a:cs typeface="+mn-cs"/>
            </a:rPr>
            <a:t>文化交流センター事業の償還</a:t>
          </a:r>
          <a:r>
            <a:rPr kumimoji="1" lang="ja-JP" altLang="en-US" sz="1100">
              <a:solidFill>
                <a:schemeClr val="dk1"/>
              </a:solidFill>
              <a:effectLst/>
              <a:latin typeface="+mn-lt"/>
              <a:ea typeface="+mn-ea"/>
              <a:cs typeface="+mn-cs"/>
            </a:rPr>
            <a:t>継続・増加の</a:t>
          </a:r>
          <a:r>
            <a:rPr kumimoji="1" lang="ja-JP" altLang="ja-JP" sz="1100">
              <a:solidFill>
                <a:schemeClr val="dk1"/>
              </a:solidFill>
              <a:effectLst/>
              <a:latin typeface="+mn-lt"/>
              <a:ea typeface="+mn-ea"/>
              <a:cs typeface="+mn-cs"/>
            </a:rPr>
            <a:t>影響</a:t>
          </a:r>
          <a:r>
            <a:rPr kumimoji="1" lang="ja-JP" altLang="en-US" sz="1100">
              <a:solidFill>
                <a:schemeClr val="dk1"/>
              </a:solidFill>
              <a:effectLst/>
              <a:latin typeface="+mn-lt"/>
              <a:ea typeface="+mn-ea"/>
              <a:cs typeface="+mn-cs"/>
            </a:rPr>
            <a:t>が大きくなっている。</a:t>
          </a:r>
          <a:endParaRPr lang="ja-JP" altLang="ja-JP">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引き続き、</a:t>
          </a:r>
          <a:r>
            <a:rPr kumimoji="1" lang="ja-JP" altLang="ja-JP" sz="1100">
              <a:solidFill>
                <a:schemeClr val="dk1"/>
              </a:solidFill>
              <a:effectLst/>
              <a:latin typeface="+mn-lt"/>
              <a:ea typeface="+mn-ea"/>
              <a:cs typeface="+mn-cs"/>
            </a:rPr>
            <a:t>財政状況や事業の見直しを進めながら、償還元金を超えない範囲での地方債借入を行う等、健全な財政運営に努めていく。</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3AD65EC1-D531-43DC-9FA8-BC378DB6BFC5}"/>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85B267A1-9CE1-4B76-A491-90D8FB96E76A}"/>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D7619973-6407-46A3-A2E4-26BFEE936E09}"/>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B8642C2E-24BD-43EC-8CEC-044F7212BD1E}"/>
            </a:ext>
          </a:extLst>
        </xdr:cNvPr>
        <xdr:cNvCxnSpPr/>
      </xdr:nvCxnSpPr>
      <xdr:spPr>
        <a:xfrm>
          <a:off x="10198100" y="651464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5272F56D-D74C-4EEE-9E23-BB25653FCD81}"/>
            </a:ext>
          </a:extLst>
        </xdr:cNvPr>
        <xdr:cNvSpPr txBox="1"/>
      </xdr:nvSpPr>
      <xdr:spPr>
        <a:xfrm>
          <a:off x="9708926" y="64303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B4AC3ECA-305E-4F57-B727-320494399D74}"/>
            </a:ext>
          </a:extLst>
        </xdr:cNvPr>
        <xdr:cNvCxnSpPr/>
      </xdr:nvCxnSpPr>
      <xdr:spPr>
        <a:xfrm>
          <a:off x="10198100" y="623161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0" name="テキスト ボックス 119">
          <a:extLst>
            <a:ext uri="{FF2B5EF4-FFF2-40B4-BE49-F238E27FC236}">
              <a16:creationId xmlns:a16="http://schemas.microsoft.com/office/drawing/2014/main" id="{C5DAE056-B3CE-4312-A327-7A8B0606153B}"/>
            </a:ext>
          </a:extLst>
        </xdr:cNvPr>
        <xdr:cNvSpPr txBox="1"/>
      </xdr:nvSpPr>
      <xdr:spPr>
        <a:xfrm>
          <a:off x="9708926" y="614099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4B5B26B9-A5B3-4334-96C1-5D0D16B36D83}"/>
            </a:ext>
          </a:extLst>
        </xdr:cNvPr>
        <xdr:cNvCxnSpPr/>
      </xdr:nvCxnSpPr>
      <xdr:spPr>
        <a:xfrm>
          <a:off x="10198100" y="5942239"/>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801A2609-4F7A-490C-8D6F-A1B6D3B01A2E}"/>
            </a:ext>
          </a:extLst>
        </xdr:cNvPr>
        <xdr:cNvSpPr txBox="1"/>
      </xdr:nvSpPr>
      <xdr:spPr>
        <a:xfrm>
          <a:off x="9762011" y="58484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D9E52F57-D35C-4EC3-9FE3-3268802C08C8}"/>
            </a:ext>
          </a:extLst>
        </xdr:cNvPr>
        <xdr:cNvCxnSpPr/>
      </xdr:nvCxnSpPr>
      <xdr:spPr>
        <a:xfrm>
          <a:off x="10198100" y="5649686"/>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E88E89D8-8A71-4F48-A2F9-2D8DC8359897}"/>
            </a:ext>
          </a:extLst>
        </xdr:cNvPr>
        <xdr:cNvSpPr txBox="1"/>
      </xdr:nvSpPr>
      <xdr:spPr>
        <a:xfrm>
          <a:off x="9762011" y="55558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468B919D-6929-482E-9B75-4C6D585F0C00}"/>
            </a:ext>
          </a:extLst>
        </xdr:cNvPr>
        <xdr:cNvCxnSpPr/>
      </xdr:nvCxnSpPr>
      <xdr:spPr>
        <a:xfrm>
          <a:off x="10198100" y="535078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741967F3-DC6C-407F-A0A1-7100B3EF2514}"/>
            </a:ext>
          </a:extLst>
        </xdr:cNvPr>
        <xdr:cNvSpPr txBox="1"/>
      </xdr:nvSpPr>
      <xdr:spPr>
        <a:xfrm>
          <a:off x="9762011" y="5266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59EC2B38-235B-440A-84E5-5AE02B4B7A23}"/>
            </a:ext>
          </a:extLst>
        </xdr:cNvPr>
        <xdr:cNvCxnSpPr/>
      </xdr:nvCxnSpPr>
      <xdr:spPr>
        <a:xfrm>
          <a:off x="10198100" y="505822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9F22065E-629F-401A-B3E8-44345EB06311}"/>
            </a:ext>
          </a:extLst>
        </xdr:cNvPr>
        <xdr:cNvSpPr txBox="1"/>
      </xdr:nvSpPr>
      <xdr:spPr>
        <a:xfrm>
          <a:off x="9867778" y="49739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F91E656F-62AC-4CD5-BA15-36B144C982AC}"/>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D14F23EE-4FBA-4EB3-AF83-CEB3E77A89F0}"/>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1" name="直線コネクタ 130">
          <a:extLst>
            <a:ext uri="{FF2B5EF4-FFF2-40B4-BE49-F238E27FC236}">
              <a16:creationId xmlns:a16="http://schemas.microsoft.com/office/drawing/2014/main" id="{3A38C0E2-21F4-4635-8565-CB0B8F41E94D}"/>
            </a:ext>
          </a:extLst>
        </xdr:cNvPr>
        <xdr:cNvCxnSpPr/>
      </xdr:nvCxnSpPr>
      <xdr:spPr>
        <a:xfrm flipV="1">
          <a:off x="13326745" y="5058228"/>
          <a:ext cx="1269" cy="1379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32" name="債務償還比率最小値テキスト">
          <a:extLst>
            <a:ext uri="{FF2B5EF4-FFF2-40B4-BE49-F238E27FC236}">
              <a16:creationId xmlns:a16="http://schemas.microsoft.com/office/drawing/2014/main" id="{298D7D0A-53CE-4097-BBB1-AE400A869C49}"/>
            </a:ext>
          </a:extLst>
        </xdr:cNvPr>
        <xdr:cNvSpPr txBox="1"/>
      </xdr:nvSpPr>
      <xdr:spPr>
        <a:xfrm>
          <a:off x="13379450" y="644183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33" name="直線コネクタ 132">
          <a:extLst>
            <a:ext uri="{FF2B5EF4-FFF2-40B4-BE49-F238E27FC236}">
              <a16:creationId xmlns:a16="http://schemas.microsoft.com/office/drawing/2014/main" id="{8C6F8A97-0190-4C9A-806B-01A5774DE0AB}"/>
            </a:ext>
          </a:extLst>
        </xdr:cNvPr>
        <xdr:cNvCxnSpPr/>
      </xdr:nvCxnSpPr>
      <xdr:spPr>
        <a:xfrm>
          <a:off x="13255625" y="64380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E696BA97-7102-47C8-91A8-0E40B818AB60}"/>
            </a:ext>
          </a:extLst>
        </xdr:cNvPr>
        <xdr:cNvSpPr txBox="1"/>
      </xdr:nvSpPr>
      <xdr:spPr>
        <a:xfrm>
          <a:off x="13379450" y="48556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7985E5BB-4F28-40F4-8355-4970CED32373}"/>
            </a:ext>
          </a:extLst>
        </xdr:cNvPr>
        <xdr:cNvCxnSpPr/>
      </xdr:nvCxnSpPr>
      <xdr:spPr>
        <a:xfrm>
          <a:off x="13255625" y="50582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115696</xdr:rowOff>
    </xdr:from>
    <xdr:ext cx="469744" cy="259045"/>
    <xdr:sp macro="" textlink="">
      <xdr:nvSpPr>
        <xdr:cNvPr id="136" name="債務償還比率平均値テキスト">
          <a:extLst>
            <a:ext uri="{FF2B5EF4-FFF2-40B4-BE49-F238E27FC236}">
              <a16:creationId xmlns:a16="http://schemas.microsoft.com/office/drawing/2014/main" id="{A14BB0DE-DEB3-4987-AC56-F242EBE09C9B}"/>
            </a:ext>
          </a:extLst>
        </xdr:cNvPr>
        <xdr:cNvSpPr txBox="1"/>
      </xdr:nvSpPr>
      <xdr:spPr>
        <a:xfrm>
          <a:off x="13379450" y="53068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37" name="フローチャート: 判断 136">
          <a:extLst>
            <a:ext uri="{FF2B5EF4-FFF2-40B4-BE49-F238E27FC236}">
              <a16:creationId xmlns:a16="http://schemas.microsoft.com/office/drawing/2014/main" id="{6EAE021C-E3FB-4943-A79A-33C367DD3418}"/>
            </a:ext>
          </a:extLst>
        </xdr:cNvPr>
        <xdr:cNvSpPr/>
      </xdr:nvSpPr>
      <xdr:spPr>
        <a:xfrm>
          <a:off x="13293725" y="544586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38" name="フローチャート: 判断 137">
          <a:extLst>
            <a:ext uri="{FF2B5EF4-FFF2-40B4-BE49-F238E27FC236}">
              <a16:creationId xmlns:a16="http://schemas.microsoft.com/office/drawing/2014/main" id="{7441198D-79F3-4F02-9EB5-BCD7F6C8C0D6}"/>
            </a:ext>
          </a:extLst>
        </xdr:cNvPr>
        <xdr:cNvSpPr/>
      </xdr:nvSpPr>
      <xdr:spPr>
        <a:xfrm>
          <a:off x="12646025" y="54492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39" name="フローチャート: 判断 138">
          <a:extLst>
            <a:ext uri="{FF2B5EF4-FFF2-40B4-BE49-F238E27FC236}">
              <a16:creationId xmlns:a16="http://schemas.microsoft.com/office/drawing/2014/main" id="{A06F0F5B-84D3-48E3-B34C-03DFD774A406}"/>
            </a:ext>
          </a:extLst>
        </xdr:cNvPr>
        <xdr:cNvSpPr/>
      </xdr:nvSpPr>
      <xdr:spPr>
        <a:xfrm>
          <a:off x="11960225" y="545665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0" name="フローチャート: 判断 139">
          <a:extLst>
            <a:ext uri="{FF2B5EF4-FFF2-40B4-BE49-F238E27FC236}">
              <a16:creationId xmlns:a16="http://schemas.microsoft.com/office/drawing/2014/main" id="{5EEA38FD-045C-4C14-9B1C-4747A527F297}"/>
            </a:ext>
          </a:extLst>
        </xdr:cNvPr>
        <xdr:cNvSpPr/>
      </xdr:nvSpPr>
      <xdr:spPr>
        <a:xfrm>
          <a:off x="11274425" y="541070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41" name="フローチャート: 判断 140">
          <a:extLst>
            <a:ext uri="{FF2B5EF4-FFF2-40B4-BE49-F238E27FC236}">
              <a16:creationId xmlns:a16="http://schemas.microsoft.com/office/drawing/2014/main" id="{AA8505DD-FD07-48EB-A401-BA50041AFAF6}"/>
            </a:ext>
          </a:extLst>
        </xdr:cNvPr>
        <xdr:cNvSpPr/>
      </xdr:nvSpPr>
      <xdr:spPr>
        <a:xfrm>
          <a:off x="10588625" y="555334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E8829AF7-3DEF-4806-940C-8355F7EFD363}"/>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D08F00C3-1FC3-4A90-A920-F25073434CDF}"/>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9AD2E2F1-9934-484D-AAC3-F77AC3816209}"/>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B36BB97-2FF6-413D-AAFF-A02658D9D99E}"/>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5DABE67B-6C9F-4DCF-A7DA-C1E7EF3BABA5}"/>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145493</xdr:rowOff>
    </xdr:from>
    <xdr:to>
      <xdr:col>76</xdr:col>
      <xdr:colOff>73025</xdr:colOff>
      <xdr:row>30</xdr:row>
      <xdr:rowOff>75643</xdr:rowOff>
    </xdr:to>
    <xdr:sp macro="" textlink="">
      <xdr:nvSpPr>
        <xdr:cNvPr id="147" name="楕円 146">
          <a:extLst>
            <a:ext uri="{FF2B5EF4-FFF2-40B4-BE49-F238E27FC236}">
              <a16:creationId xmlns:a16="http://schemas.microsoft.com/office/drawing/2014/main" id="{DC2D028E-15E3-453E-A200-B949942F3887}"/>
            </a:ext>
          </a:extLst>
        </xdr:cNvPr>
        <xdr:cNvSpPr/>
      </xdr:nvSpPr>
      <xdr:spPr>
        <a:xfrm>
          <a:off x="13293725" y="565729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123920</xdr:rowOff>
    </xdr:from>
    <xdr:ext cx="469744" cy="259045"/>
    <xdr:sp macro="" textlink="">
      <xdr:nvSpPr>
        <xdr:cNvPr id="148" name="債務償還比率該当値テキスト">
          <a:extLst>
            <a:ext uri="{FF2B5EF4-FFF2-40B4-BE49-F238E27FC236}">
              <a16:creationId xmlns:a16="http://schemas.microsoft.com/office/drawing/2014/main" id="{90DD1B57-02E9-472D-B008-BA3C78003E88}"/>
            </a:ext>
          </a:extLst>
        </xdr:cNvPr>
        <xdr:cNvSpPr txBox="1"/>
      </xdr:nvSpPr>
      <xdr:spPr>
        <a:xfrm>
          <a:off x="13379450" y="563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139428</xdr:rowOff>
    </xdr:from>
    <xdr:to>
      <xdr:col>72</xdr:col>
      <xdr:colOff>123825</xdr:colOff>
      <xdr:row>30</xdr:row>
      <xdr:rowOff>69578</xdr:rowOff>
    </xdr:to>
    <xdr:sp macro="" textlink="">
      <xdr:nvSpPr>
        <xdr:cNvPr id="149" name="楕円 148">
          <a:extLst>
            <a:ext uri="{FF2B5EF4-FFF2-40B4-BE49-F238E27FC236}">
              <a16:creationId xmlns:a16="http://schemas.microsoft.com/office/drawing/2014/main" id="{434AC433-81EC-44B2-8BB5-AB4989AC41EA}"/>
            </a:ext>
          </a:extLst>
        </xdr:cNvPr>
        <xdr:cNvSpPr/>
      </xdr:nvSpPr>
      <xdr:spPr>
        <a:xfrm>
          <a:off x="12646025" y="565757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18778</xdr:rowOff>
    </xdr:from>
    <xdr:to>
      <xdr:col>76</xdr:col>
      <xdr:colOff>22225</xdr:colOff>
      <xdr:row>30</xdr:row>
      <xdr:rowOff>24843</xdr:rowOff>
    </xdr:to>
    <xdr:cxnSp macro="">
      <xdr:nvCxnSpPr>
        <xdr:cNvPr id="150" name="直線コネクタ 149">
          <a:extLst>
            <a:ext uri="{FF2B5EF4-FFF2-40B4-BE49-F238E27FC236}">
              <a16:creationId xmlns:a16="http://schemas.microsoft.com/office/drawing/2014/main" id="{C10DE702-E76F-480B-968E-B4EB0C96970E}"/>
            </a:ext>
          </a:extLst>
        </xdr:cNvPr>
        <xdr:cNvCxnSpPr/>
      </xdr:nvCxnSpPr>
      <xdr:spPr>
        <a:xfrm>
          <a:off x="12693650" y="5695678"/>
          <a:ext cx="638175" cy="9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57283</xdr:rowOff>
    </xdr:from>
    <xdr:to>
      <xdr:col>68</xdr:col>
      <xdr:colOff>123825</xdr:colOff>
      <xdr:row>29</xdr:row>
      <xdr:rowOff>158883</xdr:rowOff>
    </xdr:to>
    <xdr:sp macro="" textlink="">
      <xdr:nvSpPr>
        <xdr:cNvPr id="151" name="楕円 150">
          <a:extLst>
            <a:ext uri="{FF2B5EF4-FFF2-40B4-BE49-F238E27FC236}">
              <a16:creationId xmlns:a16="http://schemas.microsoft.com/office/drawing/2014/main" id="{A6D78607-6750-4FBE-AD32-C09EC9515FE1}"/>
            </a:ext>
          </a:extLst>
        </xdr:cNvPr>
        <xdr:cNvSpPr/>
      </xdr:nvSpPr>
      <xdr:spPr>
        <a:xfrm>
          <a:off x="11960225" y="557225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108083</xdr:rowOff>
    </xdr:from>
    <xdr:to>
      <xdr:col>72</xdr:col>
      <xdr:colOff>73025</xdr:colOff>
      <xdr:row>30</xdr:row>
      <xdr:rowOff>18778</xdr:rowOff>
    </xdr:to>
    <xdr:cxnSp macro="">
      <xdr:nvCxnSpPr>
        <xdr:cNvPr id="152" name="直線コネクタ 151">
          <a:extLst>
            <a:ext uri="{FF2B5EF4-FFF2-40B4-BE49-F238E27FC236}">
              <a16:creationId xmlns:a16="http://schemas.microsoft.com/office/drawing/2014/main" id="{51D904A7-E1C9-48E5-9676-7FDD0C21CC95}"/>
            </a:ext>
          </a:extLst>
        </xdr:cNvPr>
        <xdr:cNvCxnSpPr/>
      </xdr:nvCxnSpPr>
      <xdr:spPr>
        <a:xfrm>
          <a:off x="12007850" y="5619883"/>
          <a:ext cx="685800" cy="75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31169</xdr:rowOff>
    </xdr:from>
    <xdr:to>
      <xdr:col>64</xdr:col>
      <xdr:colOff>123825</xdr:colOff>
      <xdr:row>29</xdr:row>
      <xdr:rowOff>132769</xdr:rowOff>
    </xdr:to>
    <xdr:sp macro="" textlink="">
      <xdr:nvSpPr>
        <xdr:cNvPr id="153" name="楕円 152">
          <a:extLst>
            <a:ext uri="{FF2B5EF4-FFF2-40B4-BE49-F238E27FC236}">
              <a16:creationId xmlns:a16="http://schemas.microsoft.com/office/drawing/2014/main" id="{D0051F46-81C5-4FA1-8452-150C50004617}"/>
            </a:ext>
          </a:extLst>
        </xdr:cNvPr>
        <xdr:cNvSpPr/>
      </xdr:nvSpPr>
      <xdr:spPr>
        <a:xfrm>
          <a:off x="11274425" y="554296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81969</xdr:rowOff>
    </xdr:from>
    <xdr:to>
      <xdr:col>68</xdr:col>
      <xdr:colOff>73025</xdr:colOff>
      <xdr:row>29</xdr:row>
      <xdr:rowOff>108083</xdr:rowOff>
    </xdr:to>
    <xdr:cxnSp macro="">
      <xdr:nvCxnSpPr>
        <xdr:cNvPr id="154" name="直線コネクタ 153">
          <a:extLst>
            <a:ext uri="{FF2B5EF4-FFF2-40B4-BE49-F238E27FC236}">
              <a16:creationId xmlns:a16="http://schemas.microsoft.com/office/drawing/2014/main" id="{D0A1C5CC-7E3F-42D8-BAB6-15808B19CF5D}"/>
            </a:ext>
          </a:extLst>
        </xdr:cNvPr>
        <xdr:cNvCxnSpPr/>
      </xdr:nvCxnSpPr>
      <xdr:spPr>
        <a:xfrm>
          <a:off x="11322050" y="5600119"/>
          <a:ext cx="685800" cy="19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170271</xdr:rowOff>
    </xdr:from>
    <xdr:to>
      <xdr:col>60</xdr:col>
      <xdr:colOff>123825</xdr:colOff>
      <xdr:row>30</xdr:row>
      <xdr:rowOff>100421</xdr:rowOff>
    </xdr:to>
    <xdr:sp macro="" textlink="">
      <xdr:nvSpPr>
        <xdr:cNvPr id="155" name="楕円 154">
          <a:extLst>
            <a:ext uri="{FF2B5EF4-FFF2-40B4-BE49-F238E27FC236}">
              <a16:creationId xmlns:a16="http://schemas.microsoft.com/office/drawing/2014/main" id="{4104629C-4577-49E0-8537-279231C44819}"/>
            </a:ext>
          </a:extLst>
        </xdr:cNvPr>
        <xdr:cNvSpPr/>
      </xdr:nvSpPr>
      <xdr:spPr>
        <a:xfrm>
          <a:off x="10588625" y="567572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81969</xdr:rowOff>
    </xdr:from>
    <xdr:to>
      <xdr:col>64</xdr:col>
      <xdr:colOff>73025</xdr:colOff>
      <xdr:row>30</xdr:row>
      <xdr:rowOff>49621</xdr:rowOff>
    </xdr:to>
    <xdr:cxnSp macro="">
      <xdr:nvCxnSpPr>
        <xdr:cNvPr id="156" name="直線コネクタ 155">
          <a:extLst>
            <a:ext uri="{FF2B5EF4-FFF2-40B4-BE49-F238E27FC236}">
              <a16:creationId xmlns:a16="http://schemas.microsoft.com/office/drawing/2014/main" id="{296C250F-7988-4019-A5F3-6387A28DDE01}"/>
            </a:ext>
          </a:extLst>
        </xdr:cNvPr>
        <xdr:cNvCxnSpPr/>
      </xdr:nvCxnSpPr>
      <xdr:spPr>
        <a:xfrm flipV="1">
          <a:off x="10636250" y="5600119"/>
          <a:ext cx="685800" cy="123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42889</xdr:rowOff>
    </xdr:from>
    <xdr:ext cx="469744" cy="259045"/>
    <xdr:sp macro="" textlink="">
      <xdr:nvSpPr>
        <xdr:cNvPr id="157" name="n_1aveValue債務償還比率">
          <a:extLst>
            <a:ext uri="{FF2B5EF4-FFF2-40B4-BE49-F238E27FC236}">
              <a16:creationId xmlns:a16="http://schemas.microsoft.com/office/drawing/2014/main" id="{E3225188-6DD0-4123-A2E0-1D179BBC0AA6}"/>
            </a:ext>
          </a:extLst>
        </xdr:cNvPr>
        <xdr:cNvSpPr txBox="1"/>
      </xdr:nvSpPr>
      <xdr:spPr>
        <a:xfrm>
          <a:off x="12465127" y="5237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47104</xdr:rowOff>
    </xdr:from>
    <xdr:ext cx="469744" cy="259045"/>
    <xdr:sp macro="" textlink="">
      <xdr:nvSpPr>
        <xdr:cNvPr id="158" name="n_2aveValue債務償還比率">
          <a:extLst>
            <a:ext uri="{FF2B5EF4-FFF2-40B4-BE49-F238E27FC236}">
              <a16:creationId xmlns:a16="http://schemas.microsoft.com/office/drawing/2014/main" id="{39EF7C38-4906-482E-9383-29DBFD705194}"/>
            </a:ext>
          </a:extLst>
        </xdr:cNvPr>
        <xdr:cNvSpPr txBox="1"/>
      </xdr:nvSpPr>
      <xdr:spPr>
        <a:xfrm>
          <a:off x="11788852" y="5241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4335</xdr:rowOff>
    </xdr:from>
    <xdr:ext cx="469744" cy="259045"/>
    <xdr:sp macro="" textlink="">
      <xdr:nvSpPr>
        <xdr:cNvPr id="159" name="n_3aveValue債務償還比率">
          <a:extLst>
            <a:ext uri="{FF2B5EF4-FFF2-40B4-BE49-F238E27FC236}">
              <a16:creationId xmlns:a16="http://schemas.microsoft.com/office/drawing/2014/main" id="{E58E5B7E-ABF9-4136-89D2-3B51D9076010}"/>
            </a:ext>
          </a:extLst>
        </xdr:cNvPr>
        <xdr:cNvSpPr txBox="1"/>
      </xdr:nvSpPr>
      <xdr:spPr>
        <a:xfrm>
          <a:off x="11103052" y="5198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156493</xdr:rowOff>
    </xdr:from>
    <xdr:ext cx="469744" cy="259045"/>
    <xdr:sp macro="" textlink="">
      <xdr:nvSpPr>
        <xdr:cNvPr id="160" name="n_4aveValue債務償還比率">
          <a:extLst>
            <a:ext uri="{FF2B5EF4-FFF2-40B4-BE49-F238E27FC236}">
              <a16:creationId xmlns:a16="http://schemas.microsoft.com/office/drawing/2014/main" id="{F339BD02-653C-4116-B058-DFAEBA442995}"/>
            </a:ext>
          </a:extLst>
        </xdr:cNvPr>
        <xdr:cNvSpPr txBox="1"/>
      </xdr:nvSpPr>
      <xdr:spPr>
        <a:xfrm>
          <a:off x="10417252" y="5350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60705</xdr:rowOff>
    </xdr:from>
    <xdr:ext cx="469744" cy="259045"/>
    <xdr:sp macro="" textlink="">
      <xdr:nvSpPr>
        <xdr:cNvPr id="161" name="n_1mainValue債務償還比率">
          <a:extLst>
            <a:ext uri="{FF2B5EF4-FFF2-40B4-BE49-F238E27FC236}">
              <a16:creationId xmlns:a16="http://schemas.microsoft.com/office/drawing/2014/main" id="{4D995B75-78C0-497A-97DD-C059A4DC3174}"/>
            </a:ext>
          </a:extLst>
        </xdr:cNvPr>
        <xdr:cNvSpPr txBox="1"/>
      </xdr:nvSpPr>
      <xdr:spPr>
        <a:xfrm>
          <a:off x="12465127" y="5740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150010</xdr:rowOff>
    </xdr:from>
    <xdr:ext cx="469744" cy="259045"/>
    <xdr:sp macro="" textlink="">
      <xdr:nvSpPr>
        <xdr:cNvPr id="162" name="n_2mainValue債務償還比率">
          <a:extLst>
            <a:ext uri="{FF2B5EF4-FFF2-40B4-BE49-F238E27FC236}">
              <a16:creationId xmlns:a16="http://schemas.microsoft.com/office/drawing/2014/main" id="{750080FB-E4B6-4BA2-9443-6789E31B12D6}"/>
            </a:ext>
          </a:extLst>
        </xdr:cNvPr>
        <xdr:cNvSpPr txBox="1"/>
      </xdr:nvSpPr>
      <xdr:spPr>
        <a:xfrm>
          <a:off x="11788852" y="566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123896</xdr:rowOff>
    </xdr:from>
    <xdr:ext cx="469744" cy="259045"/>
    <xdr:sp macro="" textlink="">
      <xdr:nvSpPr>
        <xdr:cNvPr id="163" name="n_3mainValue債務償還比率">
          <a:extLst>
            <a:ext uri="{FF2B5EF4-FFF2-40B4-BE49-F238E27FC236}">
              <a16:creationId xmlns:a16="http://schemas.microsoft.com/office/drawing/2014/main" id="{0BB7C3F9-AF75-4416-A214-649A5198C1FE}"/>
            </a:ext>
          </a:extLst>
        </xdr:cNvPr>
        <xdr:cNvSpPr txBox="1"/>
      </xdr:nvSpPr>
      <xdr:spPr>
        <a:xfrm>
          <a:off x="11103052" y="5635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91548</xdr:rowOff>
    </xdr:from>
    <xdr:ext cx="469744" cy="259045"/>
    <xdr:sp macro="" textlink="">
      <xdr:nvSpPr>
        <xdr:cNvPr id="164" name="n_4mainValue債務償還比率">
          <a:extLst>
            <a:ext uri="{FF2B5EF4-FFF2-40B4-BE49-F238E27FC236}">
              <a16:creationId xmlns:a16="http://schemas.microsoft.com/office/drawing/2014/main" id="{211832E3-C6DF-4C1B-B086-B2E836DE12A5}"/>
            </a:ext>
          </a:extLst>
        </xdr:cNvPr>
        <xdr:cNvSpPr txBox="1"/>
      </xdr:nvSpPr>
      <xdr:spPr>
        <a:xfrm>
          <a:off x="10417252" y="5765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D32DB5FA-5E22-4F36-908C-7D823E330F28}"/>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0FDF27C0-FB10-4560-8593-527161585A37}"/>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568AC015-963C-4680-A28D-738D20EAE230}"/>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A011D245-6096-4B7D-AA33-2F1F4970F15F}"/>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2E9A213A-7EF8-4BE3-86B4-0C552BB1B051}"/>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E4157C5F-6C9A-4B99-B225-AD4A2508E32E}"/>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409EB97-317F-4EFC-8BB7-596DFECC2B83}"/>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8CEBFC5-0EF8-4614-A64A-D5E23F3B8167}"/>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784C6A0-E4A3-44D3-81AA-2C337EA056CD}"/>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343E2E1-7357-437A-A81A-06FD08A88DAE}"/>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宮城県利府町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3541BA4-08BC-4F67-AD1C-8F59559EE20D}"/>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C9974F8-40E8-4007-BBED-C0E0DCF109D4}"/>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C130457-D7D2-4148-AD78-B423BE288D15}"/>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218618A-94AA-4579-BE4F-C1320F674AA3}"/>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CAF6119-0DE5-481E-9E4D-87CBE4D0D93E}"/>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83CDBCE-970A-4725-9062-F50E1B313FDF}"/>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35,863
35,671
44.89
15,994,711
15,399,533
554,431
7,974,212
13,567,116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02A9EF9-6587-4D0D-86F8-5D030E4A490D}"/>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1874BDC-B940-473B-BD55-047F3B1A23A2}"/>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57E4E29-745C-44E6-A58A-BC3E83D68F3D}"/>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47.7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AA586A9-06B1-4E0E-A0AB-918B9BED8A1D}"/>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D1F2BFE-2A52-4134-A14B-DDA9D236E680}"/>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80211D0-0CDC-4D0A-8244-C493F0A9F1EC}"/>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48BD709-FF4B-480F-8068-F95C9663A4EB}"/>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86B07B1-BAD5-4E1C-A803-5CEB69255EAD}"/>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AD9F270-8FDC-4B20-98B0-83FBE2321109}"/>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8C94359-51AB-4C8C-9714-7C2CB5E05546}"/>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4FF7CE1-CDBD-46C5-AA2A-CD5018866AC4}"/>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CF12D32-2D5E-4D1E-B43B-E15D5C84BDA5}"/>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854B1E6-BB4C-45F8-8492-8D4EFF991725}"/>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35DACDB-8C34-4E9D-8686-B1C3176E4F7E}"/>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BCCE05D-2463-43B3-9767-26FA62668428}"/>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3CFABC0-95C6-47E8-B919-94B36FD5E921}"/>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496AE76-9BA1-41CD-8861-5C9B2C9455CC}"/>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A837543-D581-4A7B-8DDC-555CA95B6D23}"/>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1DA4A87-EDFE-4DF4-B012-68B4B6162EBE}"/>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577E0CF-7B33-4EE3-A829-04A9D36F4592}"/>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509AD71-BAD8-4B6B-8042-F4BE26D36779}"/>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49D09D8-79E8-45E0-A348-2AD85BFE2562}"/>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304E82D-863E-4CA9-8382-F56B88F1ED70}"/>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C0D490A-61B1-4F26-82B5-0FAF78E0FA63}"/>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6F0FCCF-FD15-4A46-8662-F37EEEA5F539}"/>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48A6805-8723-4998-A357-A0CDFD495812}"/>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2B9E1AF-C945-49D3-904D-4BF6CF3F8183}"/>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9F7CAE9-5146-46C2-90BC-04252DD2003A}"/>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FD3E861-E10E-4598-A186-76A7C4BF8CF2}"/>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84B793C-1674-406E-8304-07E429F220CE}"/>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08774CD-9D00-4F1A-864F-CB57A76767B4}"/>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E3AFA13-9639-405E-8364-2FD42944F36B}"/>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1514E0E4-FDCD-4F1F-BC73-DAC466BFF26F}"/>
            </a:ext>
          </a:extLst>
        </xdr:cNvPr>
        <xdr:cNvCxnSpPr/>
      </xdr:nvCxnSpPr>
      <xdr:spPr>
        <a:xfrm>
          <a:off x="6858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9C442362-515D-49E2-A650-5B68E57F35F9}"/>
            </a:ext>
          </a:extLst>
        </xdr:cNvPr>
        <xdr:cNvSpPr txBox="1"/>
      </xdr:nvSpPr>
      <xdr:spPr>
        <a:xfrm>
          <a:off x="2789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D58D4374-33CB-4174-B7CD-B5FAA88F880E}"/>
            </a:ext>
          </a:extLst>
        </xdr:cNvPr>
        <xdr:cNvCxnSpPr/>
      </xdr:nvCxnSpPr>
      <xdr:spPr>
        <a:xfrm>
          <a:off x="6858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C81A5067-9705-45BD-890B-F459D9B02355}"/>
            </a:ext>
          </a:extLst>
        </xdr:cNvPr>
        <xdr:cNvSpPr txBox="1"/>
      </xdr:nvSpPr>
      <xdr:spPr>
        <a:xfrm>
          <a:off x="339891"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DB205395-B6AB-41CA-B2F6-5BA26E6C5FC7}"/>
            </a:ext>
          </a:extLst>
        </xdr:cNvPr>
        <xdr:cNvCxnSpPr/>
      </xdr:nvCxnSpPr>
      <xdr:spPr>
        <a:xfrm>
          <a:off x="6858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AF19C1DA-CEE9-4C35-8206-F05D7EFD2E45}"/>
            </a:ext>
          </a:extLst>
        </xdr:cNvPr>
        <xdr:cNvSpPr txBox="1"/>
      </xdr:nvSpPr>
      <xdr:spPr>
        <a:xfrm>
          <a:off x="339891"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43B67D9A-A4F0-4E09-8354-96F8F42CAEDA}"/>
            </a:ext>
          </a:extLst>
        </xdr:cNvPr>
        <xdr:cNvCxnSpPr/>
      </xdr:nvCxnSpPr>
      <xdr:spPr>
        <a:xfrm>
          <a:off x="6858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C43971B2-3DD0-43AC-9A52-A652FE0AA433}"/>
            </a:ext>
          </a:extLst>
        </xdr:cNvPr>
        <xdr:cNvSpPr txBox="1"/>
      </xdr:nvSpPr>
      <xdr:spPr>
        <a:xfrm>
          <a:off x="339891"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7A6197-5A0A-4F69-8B07-BEA8FEA68F69}"/>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2A04811B-5EC8-4C00-8D9E-C4D1F41B5EAD}"/>
            </a:ext>
          </a:extLst>
        </xdr:cNvPr>
        <xdr:cNvSpPr txBox="1"/>
      </xdr:nvSpPr>
      <xdr:spPr>
        <a:xfrm>
          <a:off x="339891"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D49D41C5-7D2A-47A1-9045-17623F761CD0}"/>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34503043-A28E-4D60-92AC-D47B8B965167}"/>
            </a:ext>
          </a:extLst>
        </xdr:cNvPr>
        <xdr:cNvCxnSpPr/>
      </xdr:nvCxnSpPr>
      <xdr:spPr>
        <a:xfrm flipV="1">
          <a:off x="4180840" y="5413248"/>
          <a:ext cx="0" cy="1284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6456EBC8-2551-49D0-AED7-8FF078C84AE9}"/>
            </a:ext>
          </a:extLst>
        </xdr:cNvPr>
        <xdr:cNvSpPr txBox="1"/>
      </xdr:nvSpPr>
      <xdr:spPr>
        <a:xfrm>
          <a:off x="4219575" y="6695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B3E7FCDD-8BAE-40C2-8BEE-A892EDA7EEA9}"/>
            </a:ext>
          </a:extLst>
        </xdr:cNvPr>
        <xdr:cNvCxnSpPr/>
      </xdr:nvCxnSpPr>
      <xdr:spPr>
        <a:xfrm>
          <a:off x="4105275" y="669810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9DEDDAA1-D17E-4837-ABD5-766BEF4BE06B}"/>
            </a:ext>
          </a:extLst>
        </xdr:cNvPr>
        <xdr:cNvSpPr txBox="1"/>
      </xdr:nvSpPr>
      <xdr:spPr>
        <a:xfrm>
          <a:off x="4219575" y="5201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A7A0063B-6A2D-49C6-8E57-210DC31E5CAB}"/>
            </a:ext>
          </a:extLst>
        </xdr:cNvPr>
        <xdr:cNvCxnSpPr/>
      </xdr:nvCxnSpPr>
      <xdr:spPr>
        <a:xfrm>
          <a:off x="4105275" y="541324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68851</xdr:rowOff>
    </xdr:from>
    <xdr:ext cx="405111" cy="259045"/>
    <xdr:sp macro="" textlink="">
      <xdr:nvSpPr>
        <xdr:cNvPr id="60" name="【道路】&#10;有形固定資産減価償却率平均値テキスト">
          <a:extLst>
            <a:ext uri="{FF2B5EF4-FFF2-40B4-BE49-F238E27FC236}">
              <a16:creationId xmlns:a16="http://schemas.microsoft.com/office/drawing/2014/main" id="{489C86F1-7A5E-4FD4-9BF0-342261910F80}"/>
            </a:ext>
          </a:extLst>
        </xdr:cNvPr>
        <xdr:cNvSpPr txBox="1"/>
      </xdr:nvSpPr>
      <xdr:spPr>
        <a:xfrm>
          <a:off x="4219575" y="59045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673A803E-7CB1-41E1-A33B-86FA314DF439}"/>
            </a:ext>
          </a:extLst>
        </xdr:cNvPr>
        <xdr:cNvSpPr/>
      </xdr:nvSpPr>
      <xdr:spPr>
        <a:xfrm>
          <a:off x="4124325" y="604989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D52EA359-F2A1-4F43-89A9-3ACBC9920E6D}"/>
            </a:ext>
          </a:extLst>
        </xdr:cNvPr>
        <xdr:cNvSpPr/>
      </xdr:nvSpPr>
      <xdr:spPr>
        <a:xfrm>
          <a:off x="3381375" y="60293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BBB6274D-D685-49DD-B0B3-EA9B109667A3}"/>
            </a:ext>
          </a:extLst>
        </xdr:cNvPr>
        <xdr:cNvSpPr/>
      </xdr:nvSpPr>
      <xdr:spPr>
        <a:xfrm>
          <a:off x="2571750" y="599770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9B949D24-669F-46F3-A6E0-767B0905BA29}"/>
            </a:ext>
          </a:extLst>
        </xdr:cNvPr>
        <xdr:cNvSpPr/>
      </xdr:nvSpPr>
      <xdr:spPr>
        <a:xfrm>
          <a:off x="1781175" y="597166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E26279F8-6CD0-4822-924E-5CE1BE7B846A}"/>
            </a:ext>
          </a:extLst>
        </xdr:cNvPr>
        <xdr:cNvSpPr/>
      </xdr:nvSpPr>
      <xdr:spPr>
        <a:xfrm>
          <a:off x="981075" y="598170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56BA0A29-2B1D-4506-A0A9-B87C4266CF61}"/>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F692B31C-F33B-46A5-AB67-7731C32F0E59}"/>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A6F37ED-8B1C-46D6-948E-4B095CCB90BA}"/>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F8C1A41-8D19-48F3-8F41-3A4E703DE864}"/>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FC5681D-6D7D-4739-B4D3-B5D2A3343589}"/>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91694</xdr:rowOff>
    </xdr:from>
    <xdr:to>
      <xdr:col>24</xdr:col>
      <xdr:colOff>114300</xdr:colOff>
      <xdr:row>38</xdr:row>
      <xdr:rowOff>21844</xdr:rowOff>
    </xdr:to>
    <xdr:sp macro="" textlink="">
      <xdr:nvSpPr>
        <xdr:cNvPr id="71" name="楕円 70">
          <a:extLst>
            <a:ext uri="{FF2B5EF4-FFF2-40B4-BE49-F238E27FC236}">
              <a16:creationId xmlns:a16="http://schemas.microsoft.com/office/drawing/2014/main" id="{E920BAB0-9550-4673-91C6-8471A91AE978}"/>
            </a:ext>
          </a:extLst>
        </xdr:cNvPr>
        <xdr:cNvSpPr/>
      </xdr:nvSpPr>
      <xdr:spPr>
        <a:xfrm>
          <a:off x="4124325" y="608926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70121</xdr:rowOff>
    </xdr:from>
    <xdr:ext cx="405111" cy="259045"/>
    <xdr:sp macro="" textlink="">
      <xdr:nvSpPr>
        <xdr:cNvPr id="72" name="【道路】&#10;有形固定資産減価償却率該当値テキスト">
          <a:extLst>
            <a:ext uri="{FF2B5EF4-FFF2-40B4-BE49-F238E27FC236}">
              <a16:creationId xmlns:a16="http://schemas.microsoft.com/office/drawing/2014/main" id="{797EB28A-6B49-4934-8997-D31F0FEA52D8}"/>
            </a:ext>
          </a:extLst>
        </xdr:cNvPr>
        <xdr:cNvSpPr txBox="1"/>
      </xdr:nvSpPr>
      <xdr:spPr>
        <a:xfrm>
          <a:off x="4219575" y="6067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87122</xdr:rowOff>
    </xdr:from>
    <xdr:to>
      <xdr:col>20</xdr:col>
      <xdr:colOff>38100</xdr:colOff>
      <xdr:row>38</xdr:row>
      <xdr:rowOff>17272</xdr:rowOff>
    </xdr:to>
    <xdr:sp macro="" textlink="">
      <xdr:nvSpPr>
        <xdr:cNvPr id="73" name="楕円 72">
          <a:extLst>
            <a:ext uri="{FF2B5EF4-FFF2-40B4-BE49-F238E27FC236}">
              <a16:creationId xmlns:a16="http://schemas.microsoft.com/office/drawing/2014/main" id="{7350549D-15B7-4E77-9858-E1F5BCBD1687}"/>
            </a:ext>
          </a:extLst>
        </xdr:cNvPr>
        <xdr:cNvSpPr/>
      </xdr:nvSpPr>
      <xdr:spPr>
        <a:xfrm>
          <a:off x="3381375" y="608469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137922</xdr:rowOff>
    </xdr:from>
    <xdr:to>
      <xdr:col>24</xdr:col>
      <xdr:colOff>63500</xdr:colOff>
      <xdr:row>37</xdr:row>
      <xdr:rowOff>142494</xdr:rowOff>
    </xdr:to>
    <xdr:cxnSp macro="">
      <xdr:nvCxnSpPr>
        <xdr:cNvPr id="74" name="直線コネクタ 73">
          <a:extLst>
            <a:ext uri="{FF2B5EF4-FFF2-40B4-BE49-F238E27FC236}">
              <a16:creationId xmlns:a16="http://schemas.microsoft.com/office/drawing/2014/main" id="{18B2C990-455F-4D35-9DBB-5200722DADAC}"/>
            </a:ext>
          </a:extLst>
        </xdr:cNvPr>
        <xdr:cNvCxnSpPr/>
      </xdr:nvCxnSpPr>
      <xdr:spPr>
        <a:xfrm>
          <a:off x="3429000" y="6141847"/>
          <a:ext cx="75247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68834</xdr:rowOff>
    </xdr:from>
    <xdr:to>
      <xdr:col>15</xdr:col>
      <xdr:colOff>101600</xdr:colOff>
      <xdr:row>37</xdr:row>
      <xdr:rowOff>170435</xdr:rowOff>
    </xdr:to>
    <xdr:sp macro="" textlink="">
      <xdr:nvSpPr>
        <xdr:cNvPr id="75" name="楕円 74">
          <a:extLst>
            <a:ext uri="{FF2B5EF4-FFF2-40B4-BE49-F238E27FC236}">
              <a16:creationId xmlns:a16="http://schemas.microsoft.com/office/drawing/2014/main" id="{C47300BD-E709-418A-ABBB-4B04704234B4}"/>
            </a:ext>
          </a:extLst>
        </xdr:cNvPr>
        <xdr:cNvSpPr/>
      </xdr:nvSpPr>
      <xdr:spPr>
        <a:xfrm>
          <a:off x="2571750" y="6066409"/>
          <a:ext cx="104775" cy="952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119634</xdr:rowOff>
    </xdr:from>
    <xdr:to>
      <xdr:col>19</xdr:col>
      <xdr:colOff>177800</xdr:colOff>
      <xdr:row>37</xdr:row>
      <xdr:rowOff>137922</xdr:rowOff>
    </xdr:to>
    <xdr:cxnSp macro="">
      <xdr:nvCxnSpPr>
        <xdr:cNvPr id="76" name="直線コネクタ 75">
          <a:extLst>
            <a:ext uri="{FF2B5EF4-FFF2-40B4-BE49-F238E27FC236}">
              <a16:creationId xmlns:a16="http://schemas.microsoft.com/office/drawing/2014/main" id="{6551C798-C90C-4768-A589-3BA402A5C1F2}"/>
            </a:ext>
          </a:extLst>
        </xdr:cNvPr>
        <xdr:cNvCxnSpPr/>
      </xdr:nvCxnSpPr>
      <xdr:spPr>
        <a:xfrm>
          <a:off x="2619375" y="6123559"/>
          <a:ext cx="809625"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39116</xdr:rowOff>
    </xdr:from>
    <xdr:to>
      <xdr:col>10</xdr:col>
      <xdr:colOff>165100</xdr:colOff>
      <xdr:row>37</xdr:row>
      <xdr:rowOff>140716</xdr:rowOff>
    </xdr:to>
    <xdr:sp macro="" textlink="">
      <xdr:nvSpPr>
        <xdr:cNvPr id="77" name="楕円 76">
          <a:extLst>
            <a:ext uri="{FF2B5EF4-FFF2-40B4-BE49-F238E27FC236}">
              <a16:creationId xmlns:a16="http://schemas.microsoft.com/office/drawing/2014/main" id="{76CC07BB-B300-4C37-9699-C0B39EA2D73D}"/>
            </a:ext>
          </a:extLst>
        </xdr:cNvPr>
        <xdr:cNvSpPr/>
      </xdr:nvSpPr>
      <xdr:spPr>
        <a:xfrm>
          <a:off x="1781175" y="603986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89916</xdr:rowOff>
    </xdr:from>
    <xdr:to>
      <xdr:col>15</xdr:col>
      <xdr:colOff>50800</xdr:colOff>
      <xdr:row>37</xdr:row>
      <xdr:rowOff>119634</xdr:rowOff>
    </xdr:to>
    <xdr:cxnSp macro="">
      <xdr:nvCxnSpPr>
        <xdr:cNvPr id="78" name="直線コネクタ 77">
          <a:extLst>
            <a:ext uri="{FF2B5EF4-FFF2-40B4-BE49-F238E27FC236}">
              <a16:creationId xmlns:a16="http://schemas.microsoft.com/office/drawing/2014/main" id="{AF9E7C3A-BD9B-4566-8BA2-185B449FA215}"/>
            </a:ext>
          </a:extLst>
        </xdr:cNvPr>
        <xdr:cNvCxnSpPr/>
      </xdr:nvCxnSpPr>
      <xdr:spPr>
        <a:xfrm>
          <a:off x="1828800" y="6087491"/>
          <a:ext cx="790575" cy="36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4826</xdr:rowOff>
    </xdr:from>
    <xdr:to>
      <xdr:col>6</xdr:col>
      <xdr:colOff>38100</xdr:colOff>
      <xdr:row>37</xdr:row>
      <xdr:rowOff>106426</xdr:rowOff>
    </xdr:to>
    <xdr:sp macro="" textlink="">
      <xdr:nvSpPr>
        <xdr:cNvPr id="79" name="楕円 78">
          <a:extLst>
            <a:ext uri="{FF2B5EF4-FFF2-40B4-BE49-F238E27FC236}">
              <a16:creationId xmlns:a16="http://schemas.microsoft.com/office/drawing/2014/main" id="{91EF273A-53B0-4F9D-988E-8C0F283C17B5}"/>
            </a:ext>
          </a:extLst>
        </xdr:cNvPr>
        <xdr:cNvSpPr/>
      </xdr:nvSpPr>
      <xdr:spPr>
        <a:xfrm>
          <a:off x="981075" y="600875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55626</xdr:rowOff>
    </xdr:from>
    <xdr:to>
      <xdr:col>10</xdr:col>
      <xdr:colOff>114300</xdr:colOff>
      <xdr:row>37</xdr:row>
      <xdr:rowOff>89916</xdr:rowOff>
    </xdr:to>
    <xdr:cxnSp macro="">
      <xdr:nvCxnSpPr>
        <xdr:cNvPr id="80" name="直線コネクタ 79">
          <a:extLst>
            <a:ext uri="{FF2B5EF4-FFF2-40B4-BE49-F238E27FC236}">
              <a16:creationId xmlns:a16="http://schemas.microsoft.com/office/drawing/2014/main" id="{CC1420BE-59F1-4036-A1E2-EF917FC95236}"/>
            </a:ext>
          </a:extLst>
        </xdr:cNvPr>
        <xdr:cNvCxnSpPr/>
      </xdr:nvCxnSpPr>
      <xdr:spPr>
        <a:xfrm>
          <a:off x="1028700" y="6056376"/>
          <a:ext cx="800100"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143527</xdr:rowOff>
    </xdr:from>
    <xdr:ext cx="405111" cy="259045"/>
    <xdr:sp macro="" textlink="">
      <xdr:nvSpPr>
        <xdr:cNvPr id="81" name="n_1aveValue【道路】&#10;有形固定資産減価償却率">
          <a:extLst>
            <a:ext uri="{FF2B5EF4-FFF2-40B4-BE49-F238E27FC236}">
              <a16:creationId xmlns:a16="http://schemas.microsoft.com/office/drawing/2014/main" id="{59CA98FC-6872-44C1-B1B0-E64D7954F3C1}"/>
            </a:ext>
          </a:extLst>
        </xdr:cNvPr>
        <xdr:cNvSpPr txBox="1"/>
      </xdr:nvSpPr>
      <xdr:spPr>
        <a:xfrm>
          <a:off x="3239144" y="5817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102379</xdr:rowOff>
    </xdr:from>
    <xdr:ext cx="405111" cy="259045"/>
    <xdr:sp macro="" textlink="">
      <xdr:nvSpPr>
        <xdr:cNvPr id="82" name="n_2aveValue【道路】&#10;有形固定資産減価償却率">
          <a:extLst>
            <a:ext uri="{FF2B5EF4-FFF2-40B4-BE49-F238E27FC236}">
              <a16:creationId xmlns:a16="http://schemas.microsoft.com/office/drawing/2014/main" id="{0198AC25-4291-4043-A990-F6DA56F9779A}"/>
            </a:ext>
          </a:extLst>
        </xdr:cNvPr>
        <xdr:cNvSpPr txBox="1"/>
      </xdr:nvSpPr>
      <xdr:spPr>
        <a:xfrm>
          <a:off x="2439044" y="5782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79519</xdr:rowOff>
    </xdr:from>
    <xdr:ext cx="405111" cy="259045"/>
    <xdr:sp macro="" textlink="">
      <xdr:nvSpPr>
        <xdr:cNvPr id="83" name="n_3aveValue【道路】&#10;有形固定資産減価償却率">
          <a:extLst>
            <a:ext uri="{FF2B5EF4-FFF2-40B4-BE49-F238E27FC236}">
              <a16:creationId xmlns:a16="http://schemas.microsoft.com/office/drawing/2014/main" id="{D61E1E24-AE6D-4C1F-A0B8-D0699FDF00DD}"/>
            </a:ext>
          </a:extLst>
        </xdr:cNvPr>
        <xdr:cNvSpPr txBox="1"/>
      </xdr:nvSpPr>
      <xdr:spPr>
        <a:xfrm>
          <a:off x="1648469" y="5759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86377</xdr:rowOff>
    </xdr:from>
    <xdr:ext cx="405111" cy="259045"/>
    <xdr:sp macro="" textlink="">
      <xdr:nvSpPr>
        <xdr:cNvPr id="84" name="n_4aveValue【道路】&#10;有形固定資産減価償却率">
          <a:extLst>
            <a:ext uri="{FF2B5EF4-FFF2-40B4-BE49-F238E27FC236}">
              <a16:creationId xmlns:a16="http://schemas.microsoft.com/office/drawing/2014/main" id="{44BD10C8-8018-47E4-938B-C912FBDBD823}"/>
            </a:ext>
          </a:extLst>
        </xdr:cNvPr>
        <xdr:cNvSpPr txBox="1"/>
      </xdr:nvSpPr>
      <xdr:spPr>
        <a:xfrm>
          <a:off x="848369" y="5760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8399</xdr:rowOff>
    </xdr:from>
    <xdr:ext cx="405111" cy="259045"/>
    <xdr:sp macro="" textlink="">
      <xdr:nvSpPr>
        <xdr:cNvPr id="85" name="n_1mainValue【道路】&#10;有形固定資産減価償却率">
          <a:extLst>
            <a:ext uri="{FF2B5EF4-FFF2-40B4-BE49-F238E27FC236}">
              <a16:creationId xmlns:a16="http://schemas.microsoft.com/office/drawing/2014/main" id="{0A525D0A-3620-4780-AF5B-94793D6B1E1B}"/>
            </a:ext>
          </a:extLst>
        </xdr:cNvPr>
        <xdr:cNvSpPr txBox="1"/>
      </xdr:nvSpPr>
      <xdr:spPr>
        <a:xfrm>
          <a:off x="3239144" y="6174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161561</xdr:rowOff>
    </xdr:from>
    <xdr:ext cx="405111" cy="259045"/>
    <xdr:sp macro="" textlink="">
      <xdr:nvSpPr>
        <xdr:cNvPr id="86" name="n_2mainValue【道路】&#10;有形固定資産減価償却率">
          <a:extLst>
            <a:ext uri="{FF2B5EF4-FFF2-40B4-BE49-F238E27FC236}">
              <a16:creationId xmlns:a16="http://schemas.microsoft.com/office/drawing/2014/main" id="{7CD6ECFF-D619-4EB1-925C-720E371A918F}"/>
            </a:ext>
          </a:extLst>
        </xdr:cNvPr>
        <xdr:cNvSpPr txBox="1"/>
      </xdr:nvSpPr>
      <xdr:spPr>
        <a:xfrm>
          <a:off x="2439044" y="6165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131843</xdr:rowOff>
    </xdr:from>
    <xdr:ext cx="405111" cy="259045"/>
    <xdr:sp macro="" textlink="">
      <xdr:nvSpPr>
        <xdr:cNvPr id="87" name="n_3mainValue【道路】&#10;有形固定資産減価償却率">
          <a:extLst>
            <a:ext uri="{FF2B5EF4-FFF2-40B4-BE49-F238E27FC236}">
              <a16:creationId xmlns:a16="http://schemas.microsoft.com/office/drawing/2014/main" id="{2178D80E-608C-4518-B350-5E81D07BF8B7}"/>
            </a:ext>
          </a:extLst>
        </xdr:cNvPr>
        <xdr:cNvSpPr txBox="1"/>
      </xdr:nvSpPr>
      <xdr:spPr>
        <a:xfrm>
          <a:off x="1648469" y="6132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97553</xdr:rowOff>
    </xdr:from>
    <xdr:ext cx="405111" cy="259045"/>
    <xdr:sp macro="" textlink="">
      <xdr:nvSpPr>
        <xdr:cNvPr id="88" name="n_4mainValue【道路】&#10;有形固定資産減価償却率">
          <a:extLst>
            <a:ext uri="{FF2B5EF4-FFF2-40B4-BE49-F238E27FC236}">
              <a16:creationId xmlns:a16="http://schemas.microsoft.com/office/drawing/2014/main" id="{E996358D-7627-48DD-B90E-1E91FA59E550}"/>
            </a:ext>
          </a:extLst>
        </xdr:cNvPr>
        <xdr:cNvSpPr txBox="1"/>
      </xdr:nvSpPr>
      <xdr:spPr>
        <a:xfrm>
          <a:off x="848369" y="6098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1032EDEC-CAE8-4B46-B1DB-7D906D2CFDFF}"/>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9D13C5DB-1A2B-4A5D-A665-E12DC60613A7}"/>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5000F19E-8A00-41B3-B191-714CE5D8E32C}"/>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69158D81-C0F4-4D3F-BAEF-DE7BB03FAFBB}"/>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EABAC9D6-ED3E-45CF-B483-7A3608DA0060}"/>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1F121D5C-D272-4779-A5C5-5BB3232B2483}"/>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44CB0DB7-690B-41C3-8E13-EEF487D51661}"/>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C363F22A-6B64-4843-8295-F9AAA59F1BF1}"/>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4715B511-7EAC-486B-8223-FB430FC412B8}"/>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B65158E4-7B8D-42CA-A8B5-AAD8A6072356}"/>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2A34C65B-3740-4CF1-8D69-8D0EF60494D4}"/>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65F8F5F4-AE7A-4549-BCC9-84D74BC64D44}"/>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811C682F-4C3A-4DCB-85A9-12BA182CDBC7}"/>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01805439-F2FB-4D9A-B921-232563B0363A}"/>
            </a:ext>
          </a:extLst>
        </xdr:cNvPr>
        <xdr:cNvSpPr txBox="1"/>
      </xdr:nvSpPr>
      <xdr:spPr>
        <a:xfrm>
          <a:off x="5478976"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4FCF8525-4808-4473-A78C-E94CAE9D11C1}"/>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D173822B-00A6-4565-B7D0-EA4B7F4A0990}"/>
            </a:ext>
          </a:extLst>
        </xdr:cNvPr>
        <xdr:cNvSpPr txBox="1"/>
      </xdr:nvSpPr>
      <xdr:spPr>
        <a:xfrm>
          <a:off x="5478976" y="599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D9C6CC8D-8B1A-44F5-8883-8C649F043BFC}"/>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39C3C2B0-271C-4D72-9415-D6BD8E2A2C4D}"/>
            </a:ext>
          </a:extLst>
        </xdr:cNvPr>
        <xdr:cNvSpPr txBox="1"/>
      </xdr:nvSpPr>
      <xdr:spPr>
        <a:xfrm>
          <a:off x="5478976" y="563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9702153-334C-435B-87C0-4B34B78B4A00}"/>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7969C2D6-DA41-4FBA-BA8D-0E8DC7C113E3}"/>
            </a:ext>
          </a:extLst>
        </xdr:cNvPr>
        <xdr:cNvSpPr txBox="1"/>
      </xdr:nvSpPr>
      <xdr:spPr>
        <a:xfrm>
          <a:off x="5478976" y="527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5AF4878-2DB0-499C-A541-2CE1F2D91577}"/>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5A7C8695-0B12-4359-84A3-37F349AF5A86}"/>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47E8E6A2-EA37-402F-A8FF-6791D736F863}"/>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82E85462-D48F-48E7-B436-F0527CD66DEA}"/>
            </a:ext>
          </a:extLst>
        </xdr:cNvPr>
        <xdr:cNvCxnSpPr/>
      </xdr:nvCxnSpPr>
      <xdr:spPr>
        <a:xfrm flipV="1">
          <a:off x="9429115" y="5594261"/>
          <a:ext cx="0" cy="11787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5F3EE3A5-2FB0-4550-9963-94B03D80FAD0}"/>
            </a:ext>
          </a:extLst>
        </xdr:cNvPr>
        <xdr:cNvSpPr txBox="1"/>
      </xdr:nvSpPr>
      <xdr:spPr>
        <a:xfrm>
          <a:off x="9467850" y="6779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A8904F9C-AA73-4A84-92B4-D24F929C9DD1}"/>
            </a:ext>
          </a:extLst>
        </xdr:cNvPr>
        <xdr:cNvCxnSpPr/>
      </xdr:nvCxnSpPr>
      <xdr:spPr>
        <a:xfrm>
          <a:off x="9363075" y="677298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16791FF6-C829-41DE-A24E-321519AAAAF5}"/>
            </a:ext>
          </a:extLst>
        </xdr:cNvPr>
        <xdr:cNvSpPr txBox="1"/>
      </xdr:nvSpPr>
      <xdr:spPr>
        <a:xfrm>
          <a:off x="9467850" y="5382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A21EE8E3-7183-4AF8-A3E9-AF6DFF942C37}"/>
            </a:ext>
          </a:extLst>
        </xdr:cNvPr>
        <xdr:cNvCxnSpPr/>
      </xdr:nvCxnSpPr>
      <xdr:spPr>
        <a:xfrm>
          <a:off x="9363075" y="559426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152899</xdr:rowOff>
    </xdr:from>
    <xdr:ext cx="469744" cy="259045"/>
    <xdr:sp macro="" textlink="">
      <xdr:nvSpPr>
        <xdr:cNvPr id="117" name="【道路】&#10;一人当たり延長平均値テキスト">
          <a:extLst>
            <a:ext uri="{FF2B5EF4-FFF2-40B4-BE49-F238E27FC236}">
              <a16:creationId xmlns:a16="http://schemas.microsoft.com/office/drawing/2014/main" id="{A5766199-014E-4E1C-A359-7874E462281B}"/>
            </a:ext>
          </a:extLst>
        </xdr:cNvPr>
        <xdr:cNvSpPr txBox="1"/>
      </xdr:nvSpPr>
      <xdr:spPr>
        <a:xfrm>
          <a:off x="9467850" y="63155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638819DA-FCAC-4F25-8ACD-FB7F16D551FF}"/>
            </a:ext>
          </a:extLst>
        </xdr:cNvPr>
        <xdr:cNvSpPr/>
      </xdr:nvSpPr>
      <xdr:spPr>
        <a:xfrm>
          <a:off x="9401175" y="645144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771FF4EF-36EC-4DE9-8810-268511DE679F}"/>
            </a:ext>
          </a:extLst>
        </xdr:cNvPr>
        <xdr:cNvSpPr/>
      </xdr:nvSpPr>
      <xdr:spPr>
        <a:xfrm>
          <a:off x="8639175" y="645040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16F050AD-0673-484E-A610-9AD1A9A1A560}"/>
            </a:ext>
          </a:extLst>
        </xdr:cNvPr>
        <xdr:cNvSpPr/>
      </xdr:nvSpPr>
      <xdr:spPr>
        <a:xfrm>
          <a:off x="7839075" y="64552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C96B5E9F-CC0F-4E23-8CED-C0316A394EED}"/>
            </a:ext>
          </a:extLst>
        </xdr:cNvPr>
        <xdr:cNvSpPr/>
      </xdr:nvSpPr>
      <xdr:spPr>
        <a:xfrm>
          <a:off x="7029450" y="646541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28797639-A1D3-4C7F-831D-50484470A742}"/>
            </a:ext>
          </a:extLst>
        </xdr:cNvPr>
        <xdr:cNvSpPr/>
      </xdr:nvSpPr>
      <xdr:spPr>
        <a:xfrm>
          <a:off x="6238875" y="647889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9A7E2341-DF04-43E5-A437-B97352F8D421}"/>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06DA485-A176-4152-945B-0C4F59686F96}"/>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1E2F2D2-2BB5-4272-B20A-935A6361DE9E}"/>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D3BC7E9-D056-4985-A90C-7DDD2676E2C1}"/>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F16012E-CE4A-4D06-973D-828A14FDCEE2}"/>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118173</xdr:rowOff>
    </xdr:from>
    <xdr:to>
      <xdr:col>55</xdr:col>
      <xdr:colOff>50800</xdr:colOff>
      <xdr:row>41</xdr:row>
      <xdr:rowOff>48323</xdr:rowOff>
    </xdr:to>
    <xdr:sp macro="" textlink="">
      <xdr:nvSpPr>
        <xdr:cNvPr id="128" name="楕円 127">
          <a:extLst>
            <a:ext uri="{FF2B5EF4-FFF2-40B4-BE49-F238E27FC236}">
              <a16:creationId xmlns:a16="http://schemas.microsoft.com/office/drawing/2014/main" id="{DE80972F-A329-49CA-9AEE-CA87EB49D6E2}"/>
            </a:ext>
          </a:extLst>
        </xdr:cNvPr>
        <xdr:cNvSpPr/>
      </xdr:nvSpPr>
      <xdr:spPr>
        <a:xfrm>
          <a:off x="9401175" y="6607873"/>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96600</xdr:rowOff>
    </xdr:from>
    <xdr:ext cx="469744" cy="259045"/>
    <xdr:sp macro="" textlink="">
      <xdr:nvSpPr>
        <xdr:cNvPr id="129" name="【道路】&#10;一人当たり延長該当値テキスト">
          <a:extLst>
            <a:ext uri="{FF2B5EF4-FFF2-40B4-BE49-F238E27FC236}">
              <a16:creationId xmlns:a16="http://schemas.microsoft.com/office/drawing/2014/main" id="{3199292D-B661-4B80-8C92-6F8B86BA95EB}"/>
            </a:ext>
          </a:extLst>
        </xdr:cNvPr>
        <xdr:cNvSpPr txBox="1"/>
      </xdr:nvSpPr>
      <xdr:spPr>
        <a:xfrm>
          <a:off x="9467850" y="6583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119583</xdr:rowOff>
    </xdr:from>
    <xdr:to>
      <xdr:col>50</xdr:col>
      <xdr:colOff>165100</xdr:colOff>
      <xdr:row>41</xdr:row>
      <xdr:rowOff>49733</xdr:rowOff>
    </xdr:to>
    <xdr:sp macro="" textlink="">
      <xdr:nvSpPr>
        <xdr:cNvPr id="130" name="楕円 129">
          <a:extLst>
            <a:ext uri="{FF2B5EF4-FFF2-40B4-BE49-F238E27FC236}">
              <a16:creationId xmlns:a16="http://schemas.microsoft.com/office/drawing/2014/main" id="{EFC8DEB0-B77E-44AB-94C1-549A2D491381}"/>
            </a:ext>
          </a:extLst>
        </xdr:cNvPr>
        <xdr:cNvSpPr/>
      </xdr:nvSpPr>
      <xdr:spPr>
        <a:xfrm>
          <a:off x="8639175" y="660928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168973</xdr:rowOff>
    </xdr:from>
    <xdr:to>
      <xdr:col>55</xdr:col>
      <xdr:colOff>0</xdr:colOff>
      <xdr:row>40</xdr:row>
      <xdr:rowOff>170383</xdr:rowOff>
    </xdr:to>
    <xdr:cxnSp macro="">
      <xdr:nvCxnSpPr>
        <xdr:cNvPr id="131" name="直線コネクタ 130">
          <a:extLst>
            <a:ext uri="{FF2B5EF4-FFF2-40B4-BE49-F238E27FC236}">
              <a16:creationId xmlns:a16="http://schemas.microsoft.com/office/drawing/2014/main" id="{AFDC2631-7C48-4C36-9900-61C982BAD7EB}"/>
            </a:ext>
          </a:extLst>
        </xdr:cNvPr>
        <xdr:cNvCxnSpPr/>
      </xdr:nvCxnSpPr>
      <xdr:spPr>
        <a:xfrm flipV="1">
          <a:off x="8686800" y="6645973"/>
          <a:ext cx="742950" cy="1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120536</xdr:rowOff>
    </xdr:from>
    <xdr:to>
      <xdr:col>46</xdr:col>
      <xdr:colOff>38100</xdr:colOff>
      <xdr:row>41</xdr:row>
      <xdr:rowOff>50686</xdr:rowOff>
    </xdr:to>
    <xdr:sp macro="" textlink="">
      <xdr:nvSpPr>
        <xdr:cNvPr id="132" name="楕円 131">
          <a:extLst>
            <a:ext uri="{FF2B5EF4-FFF2-40B4-BE49-F238E27FC236}">
              <a16:creationId xmlns:a16="http://schemas.microsoft.com/office/drawing/2014/main" id="{D68B6E52-DCF6-4128-8641-30BA5FA31898}"/>
            </a:ext>
          </a:extLst>
        </xdr:cNvPr>
        <xdr:cNvSpPr/>
      </xdr:nvSpPr>
      <xdr:spPr>
        <a:xfrm>
          <a:off x="7839075" y="661023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170383</xdr:rowOff>
    </xdr:from>
    <xdr:to>
      <xdr:col>50</xdr:col>
      <xdr:colOff>114300</xdr:colOff>
      <xdr:row>40</xdr:row>
      <xdr:rowOff>171336</xdr:rowOff>
    </xdr:to>
    <xdr:cxnSp macro="">
      <xdr:nvCxnSpPr>
        <xdr:cNvPr id="133" name="直線コネクタ 132">
          <a:extLst>
            <a:ext uri="{FF2B5EF4-FFF2-40B4-BE49-F238E27FC236}">
              <a16:creationId xmlns:a16="http://schemas.microsoft.com/office/drawing/2014/main" id="{249CF24B-CB53-447B-9909-35D1E3D7ABF6}"/>
            </a:ext>
          </a:extLst>
        </xdr:cNvPr>
        <xdr:cNvCxnSpPr/>
      </xdr:nvCxnSpPr>
      <xdr:spPr>
        <a:xfrm flipV="1">
          <a:off x="7886700" y="6647383"/>
          <a:ext cx="800100" cy="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121869</xdr:rowOff>
    </xdr:from>
    <xdr:to>
      <xdr:col>41</xdr:col>
      <xdr:colOff>101600</xdr:colOff>
      <xdr:row>41</xdr:row>
      <xdr:rowOff>52019</xdr:rowOff>
    </xdr:to>
    <xdr:sp macro="" textlink="">
      <xdr:nvSpPr>
        <xdr:cNvPr id="134" name="楕円 133">
          <a:extLst>
            <a:ext uri="{FF2B5EF4-FFF2-40B4-BE49-F238E27FC236}">
              <a16:creationId xmlns:a16="http://schemas.microsoft.com/office/drawing/2014/main" id="{9D7B8849-7A50-4174-AF2D-BF8FCE951491}"/>
            </a:ext>
          </a:extLst>
        </xdr:cNvPr>
        <xdr:cNvSpPr/>
      </xdr:nvSpPr>
      <xdr:spPr>
        <a:xfrm>
          <a:off x="7029450" y="661156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171336</xdr:rowOff>
    </xdr:from>
    <xdr:to>
      <xdr:col>45</xdr:col>
      <xdr:colOff>177800</xdr:colOff>
      <xdr:row>41</xdr:row>
      <xdr:rowOff>1219</xdr:rowOff>
    </xdr:to>
    <xdr:cxnSp macro="">
      <xdr:nvCxnSpPr>
        <xdr:cNvPr id="135" name="直線コネクタ 134">
          <a:extLst>
            <a:ext uri="{FF2B5EF4-FFF2-40B4-BE49-F238E27FC236}">
              <a16:creationId xmlns:a16="http://schemas.microsoft.com/office/drawing/2014/main" id="{0DB61225-EFCC-493F-8A82-443B1AB22A9B}"/>
            </a:ext>
          </a:extLst>
        </xdr:cNvPr>
        <xdr:cNvCxnSpPr/>
      </xdr:nvCxnSpPr>
      <xdr:spPr>
        <a:xfrm flipV="1">
          <a:off x="7077075" y="6648336"/>
          <a:ext cx="809625" cy="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122707</xdr:rowOff>
    </xdr:from>
    <xdr:to>
      <xdr:col>36</xdr:col>
      <xdr:colOff>165100</xdr:colOff>
      <xdr:row>41</xdr:row>
      <xdr:rowOff>52857</xdr:rowOff>
    </xdr:to>
    <xdr:sp macro="" textlink="">
      <xdr:nvSpPr>
        <xdr:cNvPr id="136" name="楕円 135">
          <a:extLst>
            <a:ext uri="{FF2B5EF4-FFF2-40B4-BE49-F238E27FC236}">
              <a16:creationId xmlns:a16="http://schemas.microsoft.com/office/drawing/2014/main" id="{823D27FC-9715-4EA6-913E-7AB680B542D0}"/>
            </a:ext>
          </a:extLst>
        </xdr:cNvPr>
        <xdr:cNvSpPr/>
      </xdr:nvSpPr>
      <xdr:spPr>
        <a:xfrm>
          <a:off x="6238875" y="661240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1219</xdr:rowOff>
    </xdr:from>
    <xdr:to>
      <xdr:col>41</xdr:col>
      <xdr:colOff>50800</xdr:colOff>
      <xdr:row>41</xdr:row>
      <xdr:rowOff>2057</xdr:rowOff>
    </xdr:to>
    <xdr:cxnSp macro="">
      <xdr:nvCxnSpPr>
        <xdr:cNvPr id="137" name="直線コネクタ 136">
          <a:extLst>
            <a:ext uri="{FF2B5EF4-FFF2-40B4-BE49-F238E27FC236}">
              <a16:creationId xmlns:a16="http://schemas.microsoft.com/office/drawing/2014/main" id="{FBA058A9-03C8-482A-856E-5FC33054E80F}"/>
            </a:ext>
          </a:extLst>
        </xdr:cNvPr>
        <xdr:cNvCxnSpPr/>
      </xdr:nvCxnSpPr>
      <xdr:spPr>
        <a:xfrm flipV="1">
          <a:off x="6286500" y="6649669"/>
          <a:ext cx="790575" cy="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macro="" textlink="">
      <xdr:nvSpPr>
        <xdr:cNvPr id="138" name="n_1aveValue【道路】&#10;一人当たり延長">
          <a:extLst>
            <a:ext uri="{FF2B5EF4-FFF2-40B4-BE49-F238E27FC236}">
              <a16:creationId xmlns:a16="http://schemas.microsoft.com/office/drawing/2014/main" id="{64512F1A-FE00-4A0D-97DD-13D89802359B}"/>
            </a:ext>
          </a:extLst>
        </xdr:cNvPr>
        <xdr:cNvSpPr txBox="1"/>
      </xdr:nvSpPr>
      <xdr:spPr>
        <a:xfrm>
          <a:off x="8458277" y="622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macro="" textlink="">
      <xdr:nvSpPr>
        <xdr:cNvPr id="139" name="n_2aveValue【道路】&#10;一人当たり延長">
          <a:extLst>
            <a:ext uri="{FF2B5EF4-FFF2-40B4-BE49-F238E27FC236}">
              <a16:creationId xmlns:a16="http://schemas.microsoft.com/office/drawing/2014/main" id="{DDF7D067-2594-4A38-B78B-5F208ED5AE24}"/>
            </a:ext>
          </a:extLst>
        </xdr:cNvPr>
        <xdr:cNvSpPr txBox="1"/>
      </xdr:nvSpPr>
      <xdr:spPr>
        <a:xfrm>
          <a:off x="7677227" y="624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macro="" textlink="">
      <xdr:nvSpPr>
        <xdr:cNvPr id="140" name="n_3aveValue【道路】&#10;一人当たり延長">
          <a:extLst>
            <a:ext uri="{FF2B5EF4-FFF2-40B4-BE49-F238E27FC236}">
              <a16:creationId xmlns:a16="http://schemas.microsoft.com/office/drawing/2014/main" id="{95E21371-A360-4A7C-9D85-7214F002D2BA}"/>
            </a:ext>
          </a:extLst>
        </xdr:cNvPr>
        <xdr:cNvSpPr txBox="1"/>
      </xdr:nvSpPr>
      <xdr:spPr>
        <a:xfrm>
          <a:off x="6867602" y="625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macro="" textlink="">
      <xdr:nvSpPr>
        <xdr:cNvPr id="141" name="n_4aveValue【道路】&#10;一人当たり延長">
          <a:extLst>
            <a:ext uri="{FF2B5EF4-FFF2-40B4-BE49-F238E27FC236}">
              <a16:creationId xmlns:a16="http://schemas.microsoft.com/office/drawing/2014/main" id="{48DE9AD0-0FA7-4CC1-B3CE-CF7207D85582}"/>
            </a:ext>
          </a:extLst>
        </xdr:cNvPr>
        <xdr:cNvSpPr txBox="1"/>
      </xdr:nvSpPr>
      <xdr:spPr>
        <a:xfrm>
          <a:off x="6067502" y="626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40860</xdr:rowOff>
    </xdr:from>
    <xdr:ext cx="469744" cy="259045"/>
    <xdr:sp macro="" textlink="">
      <xdr:nvSpPr>
        <xdr:cNvPr id="142" name="n_1mainValue【道路】&#10;一人当たり延長">
          <a:extLst>
            <a:ext uri="{FF2B5EF4-FFF2-40B4-BE49-F238E27FC236}">
              <a16:creationId xmlns:a16="http://schemas.microsoft.com/office/drawing/2014/main" id="{38F5D9DD-8D6D-46A3-96EF-4E469848EA12}"/>
            </a:ext>
          </a:extLst>
        </xdr:cNvPr>
        <xdr:cNvSpPr txBox="1"/>
      </xdr:nvSpPr>
      <xdr:spPr>
        <a:xfrm>
          <a:off x="8458277" y="6689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41813</xdr:rowOff>
    </xdr:from>
    <xdr:ext cx="469744" cy="259045"/>
    <xdr:sp macro="" textlink="">
      <xdr:nvSpPr>
        <xdr:cNvPr id="143" name="n_2mainValue【道路】&#10;一人当たり延長">
          <a:extLst>
            <a:ext uri="{FF2B5EF4-FFF2-40B4-BE49-F238E27FC236}">
              <a16:creationId xmlns:a16="http://schemas.microsoft.com/office/drawing/2014/main" id="{77E28F6E-477C-4600-A46E-B8D5905A1695}"/>
            </a:ext>
          </a:extLst>
        </xdr:cNvPr>
        <xdr:cNvSpPr txBox="1"/>
      </xdr:nvSpPr>
      <xdr:spPr>
        <a:xfrm>
          <a:off x="7677227" y="6693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43146</xdr:rowOff>
    </xdr:from>
    <xdr:ext cx="469744" cy="259045"/>
    <xdr:sp macro="" textlink="">
      <xdr:nvSpPr>
        <xdr:cNvPr id="144" name="n_3mainValue【道路】&#10;一人当たり延長">
          <a:extLst>
            <a:ext uri="{FF2B5EF4-FFF2-40B4-BE49-F238E27FC236}">
              <a16:creationId xmlns:a16="http://schemas.microsoft.com/office/drawing/2014/main" id="{22C97A85-D851-4968-9366-BAF502DFF7A9}"/>
            </a:ext>
          </a:extLst>
        </xdr:cNvPr>
        <xdr:cNvSpPr txBox="1"/>
      </xdr:nvSpPr>
      <xdr:spPr>
        <a:xfrm>
          <a:off x="6867602" y="6694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43984</xdr:rowOff>
    </xdr:from>
    <xdr:ext cx="469744" cy="259045"/>
    <xdr:sp macro="" textlink="">
      <xdr:nvSpPr>
        <xdr:cNvPr id="145" name="n_4mainValue【道路】&#10;一人当たり延長">
          <a:extLst>
            <a:ext uri="{FF2B5EF4-FFF2-40B4-BE49-F238E27FC236}">
              <a16:creationId xmlns:a16="http://schemas.microsoft.com/office/drawing/2014/main" id="{023FD0A3-9748-4A9E-A65E-6674D2DF0E9A}"/>
            </a:ext>
          </a:extLst>
        </xdr:cNvPr>
        <xdr:cNvSpPr txBox="1"/>
      </xdr:nvSpPr>
      <xdr:spPr>
        <a:xfrm>
          <a:off x="6067502" y="6695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D3E74929-9233-41BF-84FD-E65DA821D7AE}"/>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CD023D14-5280-4135-A6C5-373A70FE1C66}"/>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6B5D4F0F-1926-4694-86C1-DB8ED7893F15}"/>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1BF6DE9F-42CB-4233-BD93-D2D1234F30F8}"/>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58C16402-82B8-4E88-A209-BF30891F14BE}"/>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FB59A01A-D713-4D65-9A1E-B63944DB3500}"/>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AF4DE696-4F63-4F44-A128-09A2511246A2}"/>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71962F5D-7474-4379-A210-7F1B5C3D91BF}"/>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D37058FA-EEFC-4246-87A9-276256F3E9F2}"/>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562C01D-DF3E-4054-9639-B126F77A43AA}"/>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A2B6AF2B-69ED-4B2E-865F-B33C6BB33032}"/>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A8D4991A-E1D6-4679-896B-858DDE16095C}"/>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CD2930CE-7563-4CD4-9062-8F3CDE4D87CA}"/>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E6B3296B-625F-4AC8-A839-B1064A7E6102}"/>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E897AD87-10C6-42DD-9535-D226D76403DE}"/>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C0F59C06-6FCC-4A33-85D5-05EEB59AD23E}"/>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2403A98-B839-4498-BF3A-C63C9C3F9E9B}"/>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8715EFE9-7482-436E-81A2-E75299C08AD6}"/>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A26D156F-9BBE-4CA3-8287-590F68126A86}"/>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A92EB967-F872-4AC3-96D7-D634F078B795}"/>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CDAE8954-78A6-44A5-A648-9BDCC315D5F9}"/>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FB6E6858-328A-4DA2-A93B-2DA3CB65A43F}"/>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3683E3CD-517A-416B-894D-3C21C113653A}"/>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9FA5E30D-39F5-40BA-9D90-7C9ED8DBA69A}"/>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A48E436-7845-4C3F-9851-7D21A49EEC95}"/>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683A4958-6C60-488E-9C08-369541B5996E}"/>
            </a:ext>
          </a:extLst>
        </xdr:cNvPr>
        <xdr:cNvCxnSpPr/>
      </xdr:nvCxnSpPr>
      <xdr:spPr>
        <a:xfrm flipV="1">
          <a:off x="4180840" y="9057549"/>
          <a:ext cx="0" cy="1417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0932BDC2-A844-4C3C-8161-CF6F34F71E31}"/>
            </a:ext>
          </a:extLst>
        </xdr:cNvPr>
        <xdr:cNvSpPr txBox="1"/>
      </xdr:nvSpPr>
      <xdr:spPr>
        <a:xfrm>
          <a:off x="4219575" y="10479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106CC2BD-9698-4D3F-BDE8-A26D5E9E8FFF}"/>
            </a:ext>
          </a:extLst>
        </xdr:cNvPr>
        <xdr:cNvCxnSpPr/>
      </xdr:nvCxnSpPr>
      <xdr:spPr>
        <a:xfrm>
          <a:off x="4105275" y="1047550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A3F45B5C-AF5B-4A30-AD1C-1708ABFD17C3}"/>
            </a:ext>
          </a:extLst>
        </xdr:cNvPr>
        <xdr:cNvSpPr txBox="1"/>
      </xdr:nvSpPr>
      <xdr:spPr>
        <a:xfrm>
          <a:off x="4219575" y="8842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0C0309AB-20C3-41CE-BEC8-336B33C2B9BA}"/>
            </a:ext>
          </a:extLst>
        </xdr:cNvPr>
        <xdr:cNvCxnSpPr/>
      </xdr:nvCxnSpPr>
      <xdr:spPr>
        <a:xfrm>
          <a:off x="4105275" y="90575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42290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C8277F1B-24EF-4EA3-9AD9-B0420A0120E5}"/>
            </a:ext>
          </a:extLst>
        </xdr:cNvPr>
        <xdr:cNvSpPr txBox="1"/>
      </xdr:nvSpPr>
      <xdr:spPr>
        <a:xfrm>
          <a:off x="4219575" y="97704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79D1D88C-0052-4727-B86F-001B8D52DFCC}"/>
            </a:ext>
          </a:extLst>
        </xdr:cNvPr>
        <xdr:cNvSpPr/>
      </xdr:nvSpPr>
      <xdr:spPr>
        <a:xfrm>
          <a:off x="4124325" y="990636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97FD068C-9F94-427F-AA3A-6E9618085683}"/>
            </a:ext>
          </a:extLst>
        </xdr:cNvPr>
        <xdr:cNvSpPr/>
      </xdr:nvSpPr>
      <xdr:spPr>
        <a:xfrm>
          <a:off x="3381375" y="98849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7D93F57A-EBCD-4925-A229-F69C181833F7}"/>
            </a:ext>
          </a:extLst>
        </xdr:cNvPr>
        <xdr:cNvSpPr/>
      </xdr:nvSpPr>
      <xdr:spPr>
        <a:xfrm>
          <a:off x="2571750" y="986699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219D258C-BF57-460E-BAC9-84793ADBDC3A}"/>
            </a:ext>
          </a:extLst>
        </xdr:cNvPr>
        <xdr:cNvSpPr/>
      </xdr:nvSpPr>
      <xdr:spPr>
        <a:xfrm>
          <a:off x="1781175" y="986844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902B2CE6-662B-4D2F-9FB0-8190100E8A61}"/>
            </a:ext>
          </a:extLst>
        </xdr:cNvPr>
        <xdr:cNvSpPr/>
      </xdr:nvSpPr>
      <xdr:spPr>
        <a:xfrm>
          <a:off x="981075" y="986037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5963C69-BF58-4C5A-8E79-488ED311286C}"/>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E0C199A-9E32-41C3-BCB1-0118C9CCAC77}"/>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80E1DE6-729E-44BB-A80D-190D1409F27D}"/>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56EBD9A-B5F4-4DB7-9202-37B52D1C9640}"/>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66F170A-2C77-4E52-9A92-D9AAA8A53D3C}"/>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48804</xdr:rowOff>
    </xdr:from>
    <xdr:to>
      <xdr:col>24</xdr:col>
      <xdr:colOff>114300</xdr:colOff>
      <xdr:row>64</xdr:row>
      <xdr:rowOff>150404</xdr:rowOff>
    </xdr:to>
    <xdr:sp macro="" textlink="">
      <xdr:nvSpPr>
        <xdr:cNvPr id="187" name="楕円 186">
          <a:extLst>
            <a:ext uri="{FF2B5EF4-FFF2-40B4-BE49-F238E27FC236}">
              <a16:creationId xmlns:a16="http://schemas.microsoft.com/office/drawing/2014/main" id="{13155686-969F-4367-93D3-177DD4ACD6B0}"/>
            </a:ext>
          </a:extLst>
        </xdr:cNvPr>
        <xdr:cNvSpPr/>
      </xdr:nvSpPr>
      <xdr:spPr>
        <a:xfrm>
          <a:off x="4124325" y="1041835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135181</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8C9DAF89-6858-4E89-A021-07AA6D6D727D}"/>
            </a:ext>
          </a:extLst>
        </xdr:cNvPr>
        <xdr:cNvSpPr txBox="1"/>
      </xdr:nvSpPr>
      <xdr:spPr>
        <a:xfrm>
          <a:off x="4219575" y="10345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50437</xdr:rowOff>
    </xdr:from>
    <xdr:to>
      <xdr:col>20</xdr:col>
      <xdr:colOff>38100</xdr:colOff>
      <xdr:row>64</xdr:row>
      <xdr:rowOff>152037</xdr:rowOff>
    </xdr:to>
    <xdr:sp macro="" textlink="">
      <xdr:nvSpPr>
        <xdr:cNvPr id="189" name="楕円 188">
          <a:extLst>
            <a:ext uri="{FF2B5EF4-FFF2-40B4-BE49-F238E27FC236}">
              <a16:creationId xmlns:a16="http://schemas.microsoft.com/office/drawing/2014/main" id="{1011E0C4-194B-48E9-910B-ECA118F0F76F}"/>
            </a:ext>
          </a:extLst>
        </xdr:cNvPr>
        <xdr:cNvSpPr/>
      </xdr:nvSpPr>
      <xdr:spPr>
        <a:xfrm>
          <a:off x="3381375" y="1041998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99604</xdr:rowOff>
    </xdr:from>
    <xdr:to>
      <xdr:col>24</xdr:col>
      <xdr:colOff>63500</xdr:colOff>
      <xdr:row>64</xdr:row>
      <xdr:rowOff>101237</xdr:rowOff>
    </xdr:to>
    <xdr:cxnSp macro="">
      <xdr:nvCxnSpPr>
        <xdr:cNvPr id="190" name="直線コネクタ 189">
          <a:extLst>
            <a:ext uri="{FF2B5EF4-FFF2-40B4-BE49-F238E27FC236}">
              <a16:creationId xmlns:a16="http://schemas.microsoft.com/office/drawing/2014/main" id="{9F360DC0-F1F4-4408-A611-018A9511ECF9}"/>
            </a:ext>
          </a:extLst>
        </xdr:cNvPr>
        <xdr:cNvCxnSpPr/>
      </xdr:nvCxnSpPr>
      <xdr:spPr>
        <a:xfrm flipV="1">
          <a:off x="3429000" y="10475504"/>
          <a:ext cx="752475"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78196</xdr:rowOff>
    </xdr:from>
    <xdr:to>
      <xdr:col>15</xdr:col>
      <xdr:colOff>101600</xdr:colOff>
      <xdr:row>65</xdr:row>
      <xdr:rowOff>8346</xdr:rowOff>
    </xdr:to>
    <xdr:sp macro="" textlink="">
      <xdr:nvSpPr>
        <xdr:cNvPr id="191" name="楕円 190">
          <a:extLst>
            <a:ext uri="{FF2B5EF4-FFF2-40B4-BE49-F238E27FC236}">
              <a16:creationId xmlns:a16="http://schemas.microsoft.com/office/drawing/2014/main" id="{6A9E23B1-3CFC-43D1-AD2B-657522C07D89}"/>
            </a:ext>
          </a:extLst>
        </xdr:cNvPr>
        <xdr:cNvSpPr/>
      </xdr:nvSpPr>
      <xdr:spPr>
        <a:xfrm>
          <a:off x="2571750" y="1045092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101237</xdr:rowOff>
    </xdr:from>
    <xdr:to>
      <xdr:col>19</xdr:col>
      <xdr:colOff>177800</xdr:colOff>
      <xdr:row>64</xdr:row>
      <xdr:rowOff>128996</xdr:rowOff>
    </xdr:to>
    <xdr:cxnSp macro="">
      <xdr:nvCxnSpPr>
        <xdr:cNvPr id="192" name="直線コネクタ 191">
          <a:extLst>
            <a:ext uri="{FF2B5EF4-FFF2-40B4-BE49-F238E27FC236}">
              <a16:creationId xmlns:a16="http://schemas.microsoft.com/office/drawing/2014/main" id="{638EA8E1-0C98-4E40-9443-A5C8D9B74F76}"/>
            </a:ext>
          </a:extLst>
        </xdr:cNvPr>
        <xdr:cNvCxnSpPr/>
      </xdr:nvCxnSpPr>
      <xdr:spPr>
        <a:xfrm flipV="1">
          <a:off x="2619375" y="10477137"/>
          <a:ext cx="809625" cy="21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78196</xdr:rowOff>
    </xdr:from>
    <xdr:to>
      <xdr:col>10</xdr:col>
      <xdr:colOff>165100</xdr:colOff>
      <xdr:row>65</xdr:row>
      <xdr:rowOff>8346</xdr:rowOff>
    </xdr:to>
    <xdr:sp macro="" textlink="">
      <xdr:nvSpPr>
        <xdr:cNvPr id="193" name="楕円 192">
          <a:extLst>
            <a:ext uri="{FF2B5EF4-FFF2-40B4-BE49-F238E27FC236}">
              <a16:creationId xmlns:a16="http://schemas.microsoft.com/office/drawing/2014/main" id="{A6766EB7-ABF6-477C-8FFC-4157718291F5}"/>
            </a:ext>
          </a:extLst>
        </xdr:cNvPr>
        <xdr:cNvSpPr/>
      </xdr:nvSpPr>
      <xdr:spPr>
        <a:xfrm>
          <a:off x="1781175" y="1045092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128996</xdr:rowOff>
    </xdr:from>
    <xdr:to>
      <xdr:col>15</xdr:col>
      <xdr:colOff>50800</xdr:colOff>
      <xdr:row>64</xdr:row>
      <xdr:rowOff>128996</xdr:rowOff>
    </xdr:to>
    <xdr:cxnSp macro="">
      <xdr:nvCxnSpPr>
        <xdr:cNvPr id="194" name="直線コネクタ 193">
          <a:extLst>
            <a:ext uri="{FF2B5EF4-FFF2-40B4-BE49-F238E27FC236}">
              <a16:creationId xmlns:a16="http://schemas.microsoft.com/office/drawing/2014/main" id="{614E1D28-C480-443B-B7D0-247F02EF5001}"/>
            </a:ext>
          </a:extLst>
        </xdr:cNvPr>
        <xdr:cNvCxnSpPr/>
      </xdr:nvCxnSpPr>
      <xdr:spPr>
        <a:xfrm>
          <a:off x="1828800" y="10498546"/>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78196</xdr:rowOff>
    </xdr:from>
    <xdr:to>
      <xdr:col>6</xdr:col>
      <xdr:colOff>38100</xdr:colOff>
      <xdr:row>65</xdr:row>
      <xdr:rowOff>8346</xdr:rowOff>
    </xdr:to>
    <xdr:sp macro="" textlink="">
      <xdr:nvSpPr>
        <xdr:cNvPr id="195" name="楕円 194">
          <a:extLst>
            <a:ext uri="{FF2B5EF4-FFF2-40B4-BE49-F238E27FC236}">
              <a16:creationId xmlns:a16="http://schemas.microsoft.com/office/drawing/2014/main" id="{80EB1D11-69D2-41D3-A754-EDA07069C27F}"/>
            </a:ext>
          </a:extLst>
        </xdr:cNvPr>
        <xdr:cNvSpPr/>
      </xdr:nvSpPr>
      <xdr:spPr>
        <a:xfrm>
          <a:off x="981075" y="1045092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128996</xdr:rowOff>
    </xdr:from>
    <xdr:to>
      <xdr:col>10</xdr:col>
      <xdr:colOff>114300</xdr:colOff>
      <xdr:row>64</xdr:row>
      <xdr:rowOff>128996</xdr:rowOff>
    </xdr:to>
    <xdr:cxnSp macro="">
      <xdr:nvCxnSpPr>
        <xdr:cNvPr id="196" name="直線コネクタ 195">
          <a:extLst>
            <a:ext uri="{FF2B5EF4-FFF2-40B4-BE49-F238E27FC236}">
              <a16:creationId xmlns:a16="http://schemas.microsoft.com/office/drawing/2014/main" id="{F7097C3E-131D-47DF-AADE-4D55D2F307ED}"/>
            </a:ext>
          </a:extLst>
        </xdr:cNvPr>
        <xdr:cNvCxnSpPr/>
      </xdr:nvCxnSpPr>
      <xdr:spPr>
        <a:xfrm>
          <a:off x="1028700" y="1049854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4D129B34-DE4B-44ED-B26C-271D321B9232}"/>
            </a:ext>
          </a:extLst>
        </xdr:cNvPr>
        <xdr:cNvSpPr txBox="1"/>
      </xdr:nvSpPr>
      <xdr:spPr>
        <a:xfrm>
          <a:off x="3239144" y="9669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C426777C-CDC9-4F93-8BA7-969ABDAA5935}"/>
            </a:ext>
          </a:extLst>
        </xdr:cNvPr>
        <xdr:cNvSpPr txBox="1"/>
      </xdr:nvSpPr>
      <xdr:spPr>
        <a:xfrm>
          <a:off x="2439044" y="9651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86921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E8642165-3851-4465-BD18-3E3D843AB452}"/>
            </a:ext>
          </a:extLst>
        </xdr:cNvPr>
        <xdr:cNvSpPr txBox="1"/>
      </xdr:nvSpPr>
      <xdr:spPr>
        <a:xfrm>
          <a:off x="1648469" y="9646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82023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9B2A6BF3-D985-410C-AA49-AE199AB1DC17}"/>
            </a:ext>
          </a:extLst>
        </xdr:cNvPr>
        <xdr:cNvSpPr txBox="1"/>
      </xdr:nvSpPr>
      <xdr:spPr>
        <a:xfrm>
          <a:off x="848369" y="9648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143164</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398448EE-B743-42FD-9CDA-575705CD9382}"/>
            </a:ext>
          </a:extLst>
        </xdr:cNvPr>
        <xdr:cNvSpPr txBox="1"/>
      </xdr:nvSpPr>
      <xdr:spPr>
        <a:xfrm>
          <a:off x="3239144" y="10512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170923</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93E78627-C9B7-4C6A-8015-141B5DBD02FA}"/>
            </a:ext>
          </a:extLst>
        </xdr:cNvPr>
        <xdr:cNvSpPr txBox="1"/>
      </xdr:nvSpPr>
      <xdr:spPr>
        <a:xfrm>
          <a:off x="2439044" y="1053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170923</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03400EB8-174C-426D-A547-E648C1F9C2A2}"/>
            </a:ext>
          </a:extLst>
        </xdr:cNvPr>
        <xdr:cNvSpPr txBox="1"/>
      </xdr:nvSpPr>
      <xdr:spPr>
        <a:xfrm>
          <a:off x="1648469" y="1053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170923</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CBE8BA66-1C3A-4ADD-8977-DB8306AF3BA1}"/>
            </a:ext>
          </a:extLst>
        </xdr:cNvPr>
        <xdr:cNvSpPr txBox="1"/>
      </xdr:nvSpPr>
      <xdr:spPr>
        <a:xfrm>
          <a:off x="848369" y="1053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A5D6B2C7-2063-4062-A3C0-82AE5E758703}"/>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7CF20644-AE70-47FF-97CD-34C3C770CDEC}"/>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89994A2D-A01A-4465-A9ED-C6C3A55300FF}"/>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3BED3255-090E-458E-81A3-13D6E0C89A4B}"/>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E3B003BE-F40E-44ED-9A3C-866A51D34981}"/>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910700C8-725D-4FAA-85B2-0AA7BE566171}"/>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6ADDF179-0E3E-434E-9AB9-612D35A7B7DB}"/>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BFC32E76-FDB4-4C62-BE72-EEF16BE55C4D}"/>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5DD83913-6626-4A11-BE4B-E5A4C498D01D}"/>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940CD708-272C-423A-89FF-2192631C6BE8}"/>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7825DEEB-180B-479E-BAE8-B05920F7CFC8}"/>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C4BF9984-5E3D-47E6-8949-F682A62EF6F9}"/>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6AD6A8D0-76C0-4882-9F2E-D5EE76C2AF2A}"/>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E9E582EE-2773-4E0C-B8BE-32832F7AAFB7}"/>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6CB93972-300C-4D28-89DB-90E45B11CC48}"/>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54CFE811-35B4-47DD-910B-0D57600134E3}"/>
            </a:ext>
          </a:extLst>
        </xdr:cNvPr>
        <xdr:cNvSpPr txBox="1"/>
      </xdr:nvSpPr>
      <xdr:spPr>
        <a:xfrm>
          <a:off x="5421206" y="958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38F6370A-82EF-4E59-B135-346F848D7B66}"/>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0F0EE8C0-9291-4CAF-A4D0-F4DD7930571B}"/>
            </a:ext>
          </a:extLst>
        </xdr:cNvPr>
        <xdr:cNvSpPr txBox="1"/>
      </xdr:nvSpPr>
      <xdr:spPr>
        <a:xfrm>
          <a:off x="5421206" y="9236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23453548-9131-475B-814B-40C9890B3C5D}"/>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49CDC534-9C58-49A1-A0EA-1463E1D64DCC}"/>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BC60A211-69BF-4310-9CAC-2392B6F55253}"/>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6515D4AA-D503-44CB-B718-3CFF76052D1C}"/>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B05EE592-B0DC-4933-8854-449F4990843D}"/>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03F7F986-A0F0-49E1-AC4E-43FE36566489}"/>
            </a:ext>
          </a:extLst>
        </xdr:cNvPr>
        <xdr:cNvCxnSpPr/>
      </xdr:nvCxnSpPr>
      <xdr:spPr>
        <a:xfrm flipV="1">
          <a:off x="9429115" y="9058511"/>
          <a:ext cx="0" cy="1382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DA444BE7-DA3B-420C-8E62-D3B6C50A0BE2}"/>
            </a:ext>
          </a:extLst>
        </xdr:cNvPr>
        <xdr:cNvSpPr txBox="1"/>
      </xdr:nvSpPr>
      <xdr:spPr>
        <a:xfrm>
          <a:off x="9467850" y="10448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7E7E5ED1-ECEF-4ED5-9239-DEB2DF29C4ED}"/>
            </a:ext>
          </a:extLst>
        </xdr:cNvPr>
        <xdr:cNvCxnSpPr/>
      </xdr:nvCxnSpPr>
      <xdr:spPr>
        <a:xfrm>
          <a:off x="9363075" y="1044120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F3BB081B-D5CC-4831-90B5-F21977437A68}"/>
            </a:ext>
          </a:extLst>
        </xdr:cNvPr>
        <xdr:cNvSpPr txBox="1"/>
      </xdr:nvSpPr>
      <xdr:spPr>
        <a:xfrm>
          <a:off x="9467850" y="8836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08E43A71-BB5D-4274-B248-B554EDD02C6B}"/>
            </a:ext>
          </a:extLst>
        </xdr:cNvPr>
        <xdr:cNvCxnSpPr/>
      </xdr:nvCxnSpPr>
      <xdr:spPr>
        <a:xfrm>
          <a:off x="9363075" y="905851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332FCA56-0350-4A2C-A93E-940995A99159}"/>
            </a:ext>
          </a:extLst>
        </xdr:cNvPr>
        <xdr:cNvSpPr txBox="1"/>
      </xdr:nvSpPr>
      <xdr:spPr>
        <a:xfrm>
          <a:off x="9467850" y="100585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8D2ACEA7-7509-431E-8522-9A4F1846497F}"/>
            </a:ext>
          </a:extLst>
        </xdr:cNvPr>
        <xdr:cNvSpPr/>
      </xdr:nvSpPr>
      <xdr:spPr>
        <a:xfrm>
          <a:off x="9401175" y="10203984"/>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F72E06DD-D8EF-4643-9AB6-9602915453D4}"/>
            </a:ext>
          </a:extLst>
        </xdr:cNvPr>
        <xdr:cNvSpPr/>
      </xdr:nvSpPr>
      <xdr:spPr>
        <a:xfrm>
          <a:off x="8639175" y="102008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E3DB57F0-0055-4636-909F-AFBC56F95006}"/>
            </a:ext>
          </a:extLst>
        </xdr:cNvPr>
        <xdr:cNvSpPr/>
      </xdr:nvSpPr>
      <xdr:spPr>
        <a:xfrm>
          <a:off x="7839075" y="1021169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8E9D9DBA-02E3-48E6-8239-D122E2458E33}"/>
            </a:ext>
          </a:extLst>
        </xdr:cNvPr>
        <xdr:cNvSpPr/>
      </xdr:nvSpPr>
      <xdr:spPr>
        <a:xfrm>
          <a:off x="7029450" y="102129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078CE45E-BF21-4DD7-AA88-431D595DCD97}"/>
            </a:ext>
          </a:extLst>
        </xdr:cNvPr>
        <xdr:cNvSpPr/>
      </xdr:nvSpPr>
      <xdr:spPr>
        <a:xfrm>
          <a:off x="6238875" y="1020782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950999D-691A-4457-8C55-4CEB9E7C1BFE}"/>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7FE09E9-746C-40DD-82EE-4B8C5B200F45}"/>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705A8B7-10BA-4D02-BFE4-24A3DA4AC3AF}"/>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C484544-AFC3-4ACE-9F27-18141EF99B63}"/>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1BDFE3A-652C-4C00-9D13-FCB45ED5CB5D}"/>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136034</xdr:rowOff>
    </xdr:from>
    <xdr:to>
      <xdr:col>55</xdr:col>
      <xdr:colOff>50800</xdr:colOff>
      <xdr:row>64</xdr:row>
      <xdr:rowOff>66184</xdr:rowOff>
    </xdr:to>
    <xdr:sp macro="" textlink="">
      <xdr:nvSpPr>
        <xdr:cNvPr id="244" name="楕円 243">
          <a:extLst>
            <a:ext uri="{FF2B5EF4-FFF2-40B4-BE49-F238E27FC236}">
              <a16:creationId xmlns:a16="http://schemas.microsoft.com/office/drawing/2014/main" id="{344680F7-C00C-46BC-A2E7-F225984E7220}"/>
            </a:ext>
          </a:extLst>
        </xdr:cNvPr>
        <xdr:cNvSpPr/>
      </xdr:nvSpPr>
      <xdr:spPr>
        <a:xfrm>
          <a:off x="9401175" y="10346834"/>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50961</xdr:rowOff>
    </xdr:from>
    <xdr:ext cx="534377" cy="259045"/>
    <xdr:sp macro="" textlink="">
      <xdr:nvSpPr>
        <xdr:cNvPr id="245" name="【橋りょう・トンネル】&#10;一人当たり有形固定資産（償却資産）額該当値テキスト">
          <a:extLst>
            <a:ext uri="{FF2B5EF4-FFF2-40B4-BE49-F238E27FC236}">
              <a16:creationId xmlns:a16="http://schemas.microsoft.com/office/drawing/2014/main" id="{6D6C1EEF-F59F-4FF2-9750-EA7075338643}"/>
            </a:ext>
          </a:extLst>
        </xdr:cNvPr>
        <xdr:cNvSpPr txBox="1"/>
      </xdr:nvSpPr>
      <xdr:spPr>
        <a:xfrm>
          <a:off x="9467850" y="10258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136121</xdr:rowOff>
    </xdr:from>
    <xdr:to>
      <xdr:col>50</xdr:col>
      <xdr:colOff>165100</xdr:colOff>
      <xdr:row>64</xdr:row>
      <xdr:rowOff>66271</xdr:rowOff>
    </xdr:to>
    <xdr:sp macro="" textlink="">
      <xdr:nvSpPr>
        <xdr:cNvPr id="246" name="楕円 245">
          <a:extLst>
            <a:ext uri="{FF2B5EF4-FFF2-40B4-BE49-F238E27FC236}">
              <a16:creationId xmlns:a16="http://schemas.microsoft.com/office/drawing/2014/main" id="{E8EA06DC-89F0-4FCB-9CD3-5124D05E042A}"/>
            </a:ext>
          </a:extLst>
        </xdr:cNvPr>
        <xdr:cNvSpPr/>
      </xdr:nvSpPr>
      <xdr:spPr>
        <a:xfrm>
          <a:off x="8639175" y="1034692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15384</xdr:rowOff>
    </xdr:from>
    <xdr:to>
      <xdr:col>55</xdr:col>
      <xdr:colOff>0</xdr:colOff>
      <xdr:row>64</xdr:row>
      <xdr:rowOff>15471</xdr:rowOff>
    </xdr:to>
    <xdr:cxnSp macro="">
      <xdr:nvCxnSpPr>
        <xdr:cNvPr id="247" name="直線コネクタ 246">
          <a:extLst>
            <a:ext uri="{FF2B5EF4-FFF2-40B4-BE49-F238E27FC236}">
              <a16:creationId xmlns:a16="http://schemas.microsoft.com/office/drawing/2014/main" id="{2C8FC769-D5B4-4BB7-9B3D-C5556D94D6D3}"/>
            </a:ext>
          </a:extLst>
        </xdr:cNvPr>
        <xdr:cNvCxnSpPr/>
      </xdr:nvCxnSpPr>
      <xdr:spPr>
        <a:xfrm flipV="1">
          <a:off x="8686800" y="10384934"/>
          <a:ext cx="742950" cy="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137289</xdr:rowOff>
    </xdr:from>
    <xdr:to>
      <xdr:col>46</xdr:col>
      <xdr:colOff>38100</xdr:colOff>
      <xdr:row>64</xdr:row>
      <xdr:rowOff>67439</xdr:rowOff>
    </xdr:to>
    <xdr:sp macro="" textlink="">
      <xdr:nvSpPr>
        <xdr:cNvPr id="248" name="楕円 247">
          <a:extLst>
            <a:ext uri="{FF2B5EF4-FFF2-40B4-BE49-F238E27FC236}">
              <a16:creationId xmlns:a16="http://schemas.microsoft.com/office/drawing/2014/main" id="{847F7B45-58A1-4416-8E56-811D4B4689B4}"/>
            </a:ext>
          </a:extLst>
        </xdr:cNvPr>
        <xdr:cNvSpPr/>
      </xdr:nvSpPr>
      <xdr:spPr>
        <a:xfrm>
          <a:off x="7839075" y="1035126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15471</xdr:rowOff>
    </xdr:from>
    <xdr:to>
      <xdr:col>50</xdr:col>
      <xdr:colOff>114300</xdr:colOff>
      <xdr:row>64</xdr:row>
      <xdr:rowOff>16639</xdr:rowOff>
    </xdr:to>
    <xdr:cxnSp macro="">
      <xdr:nvCxnSpPr>
        <xdr:cNvPr id="249" name="直線コネクタ 248">
          <a:extLst>
            <a:ext uri="{FF2B5EF4-FFF2-40B4-BE49-F238E27FC236}">
              <a16:creationId xmlns:a16="http://schemas.microsoft.com/office/drawing/2014/main" id="{1CC61038-CA2B-46EA-8A21-DE1B2E00B1A9}"/>
            </a:ext>
          </a:extLst>
        </xdr:cNvPr>
        <xdr:cNvCxnSpPr/>
      </xdr:nvCxnSpPr>
      <xdr:spPr>
        <a:xfrm flipV="1">
          <a:off x="7886700" y="10385021"/>
          <a:ext cx="800100" cy="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137478</xdr:rowOff>
    </xdr:from>
    <xdr:to>
      <xdr:col>41</xdr:col>
      <xdr:colOff>101600</xdr:colOff>
      <xdr:row>64</xdr:row>
      <xdr:rowOff>67628</xdr:rowOff>
    </xdr:to>
    <xdr:sp macro="" textlink="">
      <xdr:nvSpPr>
        <xdr:cNvPr id="250" name="楕円 249">
          <a:extLst>
            <a:ext uri="{FF2B5EF4-FFF2-40B4-BE49-F238E27FC236}">
              <a16:creationId xmlns:a16="http://schemas.microsoft.com/office/drawing/2014/main" id="{3848B244-11E4-46A4-85B8-157FB0D0E90F}"/>
            </a:ext>
          </a:extLst>
        </xdr:cNvPr>
        <xdr:cNvSpPr/>
      </xdr:nvSpPr>
      <xdr:spPr>
        <a:xfrm>
          <a:off x="7029450" y="1035145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16639</xdr:rowOff>
    </xdr:from>
    <xdr:to>
      <xdr:col>45</xdr:col>
      <xdr:colOff>177800</xdr:colOff>
      <xdr:row>64</xdr:row>
      <xdr:rowOff>16828</xdr:rowOff>
    </xdr:to>
    <xdr:cxnSp macro="">
      <xdr:nvCxnSpPr>
        <xdr:cNvPr id="251" name="直線コネクタ 250">
          <a:extLst>
            <a:ext uri="{FF2B5EF4-FFF2-40B4-BE49-F238E27FC236}">
              <a16:creationId xmlns:a16="http://schemas.microsoft.com/office/drawing/2014/main" id="{3A86031A-D4BF-4C09-857D-3FD2120BC425}"/>
            </a:ext>
          </a:extLst>
        </xdr:cNvPr>
        <xdr:cNvCxnSpPr/>
      </xdr:nvCxnSpPr>
      <xdr:spPr>
        <a:xfrm flipV="1">
          <a:off x="7077075" y="10389364"/>
          <a:ext cx="809625" cy="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137400</xdr:rowOff>
    </xdr:from>
    <xdr:to>
      <xdr:col>36</xdr:col>
      <xdr:colOff>165100</xdr:colOff>
      <xdr:row>64</xdr:row>
      <xdr:rowOff>67550</xdr:rowOff>
    </xdr:to>
    <xdr:sp macro="" textlink="">
      <xdr:nvSpPr>
        <xdr:cNvPr id="252" name="楕円 251">
          <a:extLst>
            <a:ext uri="{FF2B5EF4-FFF2-40B4-BE49-F238E27FC236}">
              <a16:creationId xmlns:a16="http://schemas.microsoft.com/office/drawing/2014/main" id="{467323F4-E400-415B-8A78-A58C4CB99C97}"/>
            </a:ext>
          </a:extLst>
        </xdr:cNvPr>
        <xdr:cNvSpPr/>
      </xdr:nvSpPr>
      <xdr:spPr>
        <a:xfrm>
          <a:off x="6238875" y="103513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16750</xdr:rowOff>
    </xdr:from>
    <xdr:to>
      <xdr:col>41</xdr:col>
      <xdr:colOff>50800</xdr:colOff>
      <xdr:row>64</xdr:row>
      <xdr:rowOff>16828</xdr:rowOff>
    </xdr:to>
    <xdr:cxnSp macro="">
      <xdr:nvCxnSpPr>
        <xdr:cNvPr id="253" name="直線コネクタ 252">
          <a:extLst>
            <a:ext uri="{FF2B5EF4-FFF2-40B4-BE49-F238E27FC236}">
              <a16:creationId xmlns:a16="http://schemas.microsoft.com/office/drawing/2014/main" id="{E4188084-6AFB-40F6-A350-1F7F9CD88034}"/>
            </a:ext>
          </a:extLst>
        </xdr:cNvPr>
        <xdr:cNvCxnSpPr/>
      </xdr:nvCxnSpPr>
      <xdr:spPr>
        <a:xfrm>
          <a:off x="6286500" y="10389475"/>
          <a:ext cx="790575" cy="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0B3A64AA-9255-4B9E-8BC0-AB84BC5679D7}"/>
            </a:ext>
          </a:extLst>
        </xdr:cNvPr>
        <xdr:cNvSpPr txBox="1"/>
      </xdr:nvSpPr>
      <xdr:spPr>
        <a:xfrm>
          <a:off x="8399995" y="9988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13A6EE51-D4A3-41F1-A033-71CF3613CA19}"/>
            </a:ext>
          </a:extLst>
        </xdr:cNvPr>
        <xdr:cNvSpPr txBox="1"/>
      </xdr:nvSpPr>
      <xdr:spPr>
        <a:xfrm>
          <a:off x="7609420" y="9999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1DAEA05D-908A-48A0-AC11-97AAFE1B9798}"/>
            </a:ext>
          </a:extLst>
        </xdr:cNvPr>
        <xdr:cNvSpPr txBox="1"/>
      </xdr:nvSpPr>
      <xdr:spPr>
        <a:xfrm>
          <a:off x="6818845" y="10000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F020D7C0-FA3A-443A-A245-3885E70C05E3}"/>
            </a:ext>
          </a:extLst>
        </xdr:cNvPr>
        <xdr:cNvSpPr txBox="1"/>
      </xdr:nvSpPr>
      <xdr:spPr>
        <a:xfrm>
          <a:off x="6009220" y="9992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57398</xdr:rowOff>
    </xdr:from>
    <xdr:ext cx="534377" cy="259045"/>
    <xdr:sp macro="" textlink="">
      <xdr:nvSpPr>
        <xdr:cNvPr id="258" name="n_1mainValue【橋りょう・トンネル】&#10;一人当たり有形固定資産（償却資産）額">
          <a:extLst>
            <a:ext uri="{FF2B5EF4-FFF2-40B4-BE49-F238E27FC236}">
              <a16:creationId xmlns:a16="http://schemas.microsoft.com/office/drawing/2014/main" id="{5C262660-7EC4-49F7-9E78-1358A326B34D}"/>
            </a:ext>
          </a:extLst>
        </xdr:cNvPr>
        <xdr:cNvSpPr txBox="1"/>
      </xdr:nvSpPr>
      <xdr:spPr>
        <a:xfrm>
          <a:off x="8429136" y="10430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58566</xdr:rowOff>
    </xdr:from>
    <xdr:ext cx="534377" cy="259045"/>
    <xdr:sp macro="" textlink="">
      <xdr:nvSpPr>
        <xdr:cNvPr id="259" name="n_2mainValue【橋りょう・トンネル】&#10;一人当たり有形固定資産（償却資産）額">
          <a:extLst>
            <a:ext uri="{FF2B5EF4-FFF2-40B4-BE49-F238E27FC236}">
              <a16:creationId xmlns:a16="http://schemas.microsoft.com/office/drawing/2014/main" id="{10A4726A-25E2-45AE-AE00-C777CF9A8E58}"/>
            </a:ext>
          </a:extLst>
        </xdr:cNvPr>
        <xdr:cNvSpPr txBox="1"/>
      </xdr:nvSpPr>
      <xdr:spPr>
        <a:xfrm>
          <a:off x="7648086" y="10431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58755</xdr:rowOff>
    </xdr:from>
    <xdr:ext cx="534377" cy="259045"/>
    <xdr:sp macro="" textlink="">
      <xdr:nvSpPr>
        <xdr:cNvPr id="260" name="n_3mainValue【橋りょう・トンネル】&#10;一人当たり有形固定資産（償却資産）額">
          <a:extLst>
            <a:ext uri="{FF2B5EF4-FFF2-40B4-BE49-F238E27FC236}">
              <a16:creationId xmlns:a16="http://schemas.microsoft.com/office/drawing/2014/main" id="{479072A5-D785-451D-9874-6D0400015B83}"/>
            </a:ext>
          </a:extLst>
        </xdr:cNvPr>
        <xdr:cNvSpPr txBox="1"/>
      </xdr:nvSpPr>
      <xdr:spPr>
        <a:xfrm>
          <a:off x="6847986" y="10431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58677</xdr:rowOff>
    </xdr:from>
    <xdr:ext cx="534377" cy="259045"/>
    <xdr:sp macro="" textlink="">
      <xdr:nvSpPr>
        <xdr:cNvPr id="261" name="n_4mainValue【橋りょう・トンネル】&#10;一人当たり有形固定資産（償却資産）額">
          <a:extLst>
            <a:ext uri="{FF2B5EF4-FFF2-40B4-BE49-F238E27FC236}">
              <a16:creationId xmlns:a16="http://schemas.microsoft.com/office/drawing/2014/main" id="{A44EAC9C-1C61-4BEB-8472-58DF5DD99E37}"/>
            </a:ext>
          </a:extLst>
        </xdr:cNvPr>
        <xdr:cNvSpPr txBox="1"/>
      </xdr:nvSpPr>
      <xdr:spPr>
        <a:xfrm>
          <a:off x="6038361" y="10431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AAD0813-35E1-44E3-9735-B48BC375AED2}"/>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78CDBF22-3289-436A-82B8-6188D8736A0F}"/>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83D9BD5A-0D17-4BE0-B551-E453170B315D}"/>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14FD9DA2-CA66-4E8E-9B36-0CC8F61E5700}"/>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D23B56BA-1F54-4F75-AAB1-7C85127B3257}"/>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69F47C0C-BAE1-4420-BF7E-3B9F96979735}"/>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DE6EC1F2-18DF-4216-A697-0EEC980A7083}"/>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D6258084-0FDC-44E4-9872-37375291ED91}"/>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E806EBFF-6AF5-4D9E-84EC-3D823F3F08BD}"/>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860F24B9-A91D-4545-AAF6-FA31A5E55C8E}"/>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B642B1B9-3EC9-4886-8C3C-2CB5C180701C}"/>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C0DE18AC-7081-465C-BE03-621DF32198F4}"/>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AFBE6773-DEE5-41D7-9B39-32AAAB8E92CF}"/>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E13AA64E-300B-4A13-95ED-EE0CFFC5F245}"/>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9CCC3F0E-2DC3-44DD-B855-246C47E38624}"/>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AD2552FE-9CEA-4FAB-9BBD-AD93C456105C}"/>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7ADEF2A0-3816-48AA-B41C-CBDBFD8B03FE}"/>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9EDFE4C3-571B-43E3-B8ED-E74A2B004B1D}"/>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1FD070CE-27D1-4A97-81C8-5C8A7F05E3D8}"/>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7ECF53C2-D45E-44A1-9EDB-6B283F9771EE}"/>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FAEB2F7C-8504-433F-9593-B566E5F48280}"/>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76D51A38-01EB-4420-B004-75565CEA330A}"/>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51E870D4-2D57-43CE-AE40-6AFF7D671302}"/>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142BFA5B-63AA-4E2D-BCA8-29F902783FC2}"/>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C12406D3-A1FC-4420-8D11-CEAF2A8FA18E}"/>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FF841658-47CB-4B2C-8B66-EBF3AB8CAA79}"/>
            </a:ext>
          </a:extLst>
        </xdr:cNvPr>
        <xdr:cNvCxnSpPr/>
      </xdr:nvCxnSpPr>
      <xdr:spPr>
        <a:xfrm flipV="1">
          <a:off x="4180840" y="12687481"/>
          <a:ext cx="0" cy="1406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B00DE1FA-8830-4587-AAB9-8BCE38F8C924}"/>
            </a:ext>
          </a:extLst>
        </xdr:cNvPr>
        <xdr:cNvSpPr txBox="1"/>
      </xdr:nvSpPr>
      <xdr:spPr>
        <a:xfrm>
          <a:off x="42195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28E72C78-8FA0-499D-B8DB-C89CA0CC8450}"/>
            </a:ext>
          </a:extLst>
        </xdr:cNvPr>
        <xdr:cNvCxnSpPr/>
      </xdr:nvCxnSpPr>
      <xdr:spPr>
        <a:xfrm>
          <a:off x="4105275"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390CE5E0-4924-4787-AE89-06AC35C617AC}"/>
            </a:ext>
          </a:extLst>
        </xdr:cNvPr>
        <xdr:cNvSpPr txBox="1"/>
      </xdr:nvSpPr>
      <xdr:spPr>
        <a:xfrm>
          <a:off x="4219575" y="1247540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AF5BB762-3C7C-4EFC-A8E3-721E7CABCB05}"/>
            </a:ext>
          </a:extLst>
        </xdr:cNvPr>
        <xdr:cNvCxnSpPr/>
      </xdr:nvCxnSpPr>
      <xdr:spPr>
        <a:xfrm>
          <a:off x="4105275" y="126874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96719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7F527019-A06E-4934-9747-1DE0928AE080}"/>
            </a:ext>
          </a:extLst>
        </xdr:cNvPr>
        <xdr:cNvSpPr txBox="1"/>
      </xdr:nvSpPr>
      <xdr:spPr>
        <a:xfrm>
          <a:off x="4219575" y="133840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a:extLst>
            <a:ext uri="{FF2B5EF4-FFF2-40B4-BE49-F238E27FC236}">
              <a16:creationId xmlns:a16="http://schemas.microsoft.com/office/drawing/2014/main" id="{F753BF5E-8FAD-4C2E-91A4-5D2E2B9ABAF3}"/>
            </a:ext>
          </a:extLst>
        </xdr:cNvPr>
        <xdr:cNvSpPr/>
      </xdr:nvSpPr>
      <xdr:spPr>
        <a:xfrm>
          <a:off x="4124325" y="1352314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a:extLst>
            <a:ext uri="{FF2B5EF4-FFF2-40B4-BE49-F238E27FC236}">
              <a16:creationId xmlns:a16="http://schemas.microsoft.com/office/drawing/2014/main" id="{4EF3BD5E-ACFD-4E96-92C3-EE795B81622C}"/>
            </a:ext>
          </a:extLst>
        </xdr:cNvPr>
        <xdr:cNvSpPr/>
      </xdr:nvSpPr>
      <xdr:spPr>
        <a:xfrm>
          <a:off x="3381375" y="1351651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EFADC1CD-B521-4ABC-8771-240DC7E7864B}"/>
            </a:ext>
          </a:extLst>
        </xdr:cNvPr>
        <xdr:cNvSpPr/>
      </xdr:nvSpPr>
      <xdr:spPr>
        <a:xfrm>
          <a:off x="2571750" y="134493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a:extLst>
            <a:ext uri="{FF2B5EF4-FFF2-40B4-BE49-F238E27FC236}">
              <a16:creationId xmlns:a16="http://schemas.microsoft.com/office/drawing/2014/main" id="{C0BEF4C2-2E68-4BC0-A180-6A50B5EBA224}"/>
            </a:ext>
          </a:extLst>
        </xdr:cNvPr>
        <xdr:cNvSpPr/>
      </xdr:nvSpPr>
      <xdr:spPr>
        <a:xfrm>
          <a:off x="1781175" y="1343133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a:extLst>
            <a:ext uri="{FF2B5EF4-FFF2-40B4-BE49-F238E27FC236}">
              <a16:creationId xmlns:a16="http://schemas.microsoft.com/office/drawing/2014/main" id="{23208EC1-CF80-4A27-ACB9-95F8FE95B694}"/>
            </a:ext>
          </a:extLst>
        </xdr:cNvPr>
        <xdr:cNvSpPr/>
      </xdr:nvSpPr>
      <xdr:spPr>
        <a:xfrm>
          <a:off x="981075" y="1349048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D7783F66-7372-4B82-84ED-D37781E5212C}"/>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C49B331-D196-4FE1-B6CA-29AC0CA7A83F}"/>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93485E6-A0CF-45FB-A001-F5B5B1CE8D67}"/>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8C2A250-D57B-47FE-8115-5AAEA9732A91}"/>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A73BCF3-A1C0-42B0-84E9-2FB92A21FCBE}"/>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91802</xdr:rowOff>
    </xdr:from>
    <xdr:to>
      <xdr:col>24</xdr:col>
      <xdr:colOff>114300</xdr:colOff>
      <xdr:row>85</xdr:row>
      <xdr:rowOff>21952</xdr:rowOff>
    </xdr:to>
    <xdr:sp macro="" textlink="">
      <xdr:nvSpPr>
        <xdr:cNvPr id="303" name="楕円 302">
          <a:extLst>
            <a:ext uri="{FF2B5EF4-FFF2-40B4-BE49-F238E27FC236}">
              <a16:creationId xmlns:a16="http://schemas.microsoft.com/office/drawing/2014/main" id="{382C5D6F-A702-4C7C-ACF0-349881A4A71A}"/>
            </a:ext>
          </a:extLst>
        </xdr:cNvPr>
        <xdr:cNvSpPr/>
      </xdr:nvSpPr>
      <xdr:spPr>
        <a:xfrm>
          <a:off x="4124325" y="1369985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70229</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CE638F21-9A7A-4514-9EB8-42E24E506913}"/>
            </a:ext>
          </a:extLst>
        </xdr:cNvPr>
        <xdr:cNvSpPr txBox="1"/>
      </xdr:nvSpPr>
      <xdr:spPr>
        <a:xfrm>
          <a:off x="4219575" y="13678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46082</xdr:rowOff>
    </xdr:from>
    <xdr:to>
      <xdr:col>20</xdr:col>
      <xdr:colOff>38100</xdr:colOff>
      <xdr:row>84</xdr:row>
      <xdr:rowOff>147682</xdr:rowOff>
    </xdr:to>
    <xdr:sp macro="" textlink="">
      <xdr:nvSpPr>
        <xdr:cNvPr id="305" name="楕円 304">
          <a:extLst>
            <a:ext uri="{FF2B5EF4-FFF2-40B4-BE49-F238E27FC236}">
              <a16:creationId xmlns:a16="http://schemas.microsoft.com/office/drawing/2014/main" id="{10DB747D-BE40-4F3E-B75F-46235AC7A75E}"/>
            </a:ext>
          </a:extLst>
        </xdr:cNvPr>
        <xdr:cNvSpPr/>
      </xdr:nvSpPr>
      <xdr:spPr>
        <a:xfrm>
          <a:off x="3381375" y="1366048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96882</xdr:rowOff>
    </xdr:from>
    <xdr:to>
      <xdr:col>24</xdr:col>
      <xdr:colOff>63500</xdr:colOff>
      <xdr:row>84</xdr:row>
      <xdr:rowOff>142602</xdr:rowOff>
    </xdr:to>
    <xdr:cxnSp macro="">
      <xdr:nvCxnSpPr>
        <xdr:cNvPr id="306" name="直線コネクタ 305">
          <a:extLst>
            <a:ext uri="{FF2B5EF4-FFF2-40B4-BE49-F238E27FC236}">
              <a16:creationId xmlns:a16="http://schemas.microsoft.com/office/drawing/2014/main" id="{196FBBE5-4B27-4DF2-AE82-2FA4DEA028A3}"/>
            </a:ext>
          </a:extLst>
        </xdr:cNvPr>
        <xdr:cNvCxnSpPr/>
      </xdr:nvCxnSpPr>
      <xdr:spPr>
        <a:xfrm>
          <a:off x="3429000" y="13708107"/>
          <a:ext cx="75247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363</xdr:rowOff>
    </xdr:from>
    <xdr:to>
      <xdr:col>15</xdr:col>
      <xdr:colOff>101600</xdr:colOff>
      <xdr:row>84</xdr:row>
      <xdr:rowOff>101963</xdr:rowOff>
    </xdr:to>
    <xdr:sp macro="" textlink="">
      <xdr:nvSpPr>
        <xdr:cNvPr id="307" name="楕円 306">
          <a:extLst>
            <a:ext uri="{FF2B5EF4-FFF2-40B4-BE49-F238E27FC236}">
              <a16:creationId xmlns:a16="http://schemas.microsoft.com/office/drawing/2014/main" id="{375C2799-4CB0-461B-A3B6-5C8F302329E7}"/>
            </a:ext>
          </a:extLst>
        </xdr:cNvPr>
        <xdr:cNvSpPr/>
      </xdr:nvSpPr>
      <xdr:spPr>
        <a:xfrm>
          <a:off x="2571750" y="1361158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51163</xdr:rowOff>
    </xdr:from>
    <xdr:to>
      <xdr:col>19</xdr:col>
      <xdr:colOff>177800</xdr:colOff>
      <xdr:row>84</xdr:row>
      <xdr:rowOff>96882</xdr:rowOff>
    </xdr:to>
    <xdr:cxnSp macro="">
      <xdr:nvCxnSpPr>
        <xdr:cNvPr id="308" name="直線コネクタ 307">
          <a:extLst>
            <a:ext uri="{FF2B5EF4-FFF2-40B4-BE49-F238E27FC236}">
              <a16:creationId xmlns:a16="http://schemas.microsoft.com/office/drawing/2014/main" id="{AE3B009F-FFAC-4B98-B7D7-C12C8B58B8AB}"/>
            </a:ext>
          </a:extLst>
        </xdr:cNvPr>
        <xdr:cNvCxnSpPr/>
      </xdr:nvCxnSpPr>
      <xdr:spPr>
        <a:xfrm>
          <a:off x="2619375" y="13659213"/>
          <a:ext cx="809625" cy="48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139156</xdr:rowOff>
    </xdr:from>
    <xdr:to>
      <xdr:col>10</xdr:col>
      <xdr:colOff>165100</xdr:colOff>
      <xdr:row>84</xdr:row>
      <xdr:rowOff>69306</xdr:rowOff>
    </xdr:to>
    <xdr:sp macro="" textlink="">
      <xdr:nvSpPr>
        <xdr:cNvPr id="309" name="楕円 308">
          <a:extLst>
            <a:ext uri="{FF2B5EF4-FFF2-40B4-BE49-F238E27FC236}">
              <a16:creationId xmlns:a16="http://schemas.microsoft.com/office/drawing/2014/main" id="{50EA3D30-F8CD-4438-91C1-2581D32E9811}"/>
            </a:ext>
          </a:extLst>
        </xdr:cNvPr>
        <xdr:cNvSpPr/>
      </xdr:nvSpPr>
      <xdr:spPr>
        <a:xfrm>
          <a:off x="1781175" y="13591631"/>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18506</xdr:rowOff>
    </xdr:from>
    <xdr:to>
      <xdr:col>15</xdr:col>
      <xdr:colOff>50800</xdr:colOff>
      <xdr:row>84</xdr:row>
      <xdr:rowOff>51163</xdr:rowOff>
    </xdr:to>
    <xdr:cxnSp macro="">
      <xdr:nvCxnSpPr>
        <xdr:cNvPr id="310" name="直線コネクタ 309">
          <a:extLst>
            <a:ext uri="{FF2B5EF4-FFF2-40B4-BE49-F238E27FC236}">
              <a16:creationId xmlns:a16="http://schemas.microsoft.com/office/drawing/2014/main" id="{1C85A0A3-A809-442E-A83D-2ABF62EBF80D}"/>
            </a:ext>
          </a:extLst>
        </xdr:cNvPr>
        <xdr:cNvCxnSpPr/>
      </xdr:nvCxnSpPr>
      <xdr:spPr>
        <a:xfrm>
          <a:off x="1828800" y="13629731"/>
          <a:ext cx="79057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93436</xdr:rowOff>
    </xdr:from>
    <xdr:to>
      <xdr:col>6</xdr:col>
      <xdr:colOff>38100</xdr:colOff>
      <xdr:row>84</xdr:row>
      <xdr:rowOff>23586</xdr:rowOff>
    </xdr:to>
    <xdr:sp macro="" textlink="">
      <xdr:nvSpPr>
        <xdr:cNvPr id="311" name="楕円 310">
          <a:extLst>
            <a:ext uri="{FF2B5EF4-FFF2-40B4-BE49-F238E27FC236}">
              <a16:creationId xmlns:a16="http://schemas.microsoft.com/office/drawing/2014/main" id="{B4F234D5-41E5-4B2F-9FAB-5EE610BBB056}"/>
            </a:ext>
          </a:extLst>
        </xdr:cNvPr>
        <xdr:cNvSpPr/>
      </xdr:nvSpPr>
      <xdr:spPr>
        <a:xfrm>
          <a:off x="981075" y="1354273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144236</xdr:rowOff>
    </xdr:from>
    <xdr:to>
      <xdr:col>10</xdr:col>
      <xdr:colOff>114300</xdr:colOff>
      <xdr:row>84</xdr:row>
      <xdr:rowOff>18506</xdr:rowOff>
    </xdr:to>
    <xdr:cxnSp macro="">
      <xdr:nvCxnSpPr>
        <xdr:cNvPr id="312" name="直線コネクタ 311">
          <a:extLst>
            <a:ext uri="{FF2B5EF4-FFF2-40B4-BE49-F238E27FC236}">
              <a16:creationId xmlns:a16="http://schemas.microsoft.com/office/drawing/2014/main" id="{E40A46DF-45D9-42F5-A020-6A99BFCF2474}"/>
            </a:ext>
          </a:extLst>
        </xdr:cNvPr>
        <xdr:cNvCxnSpPr/>
      </xdr:nvCxnSpPr>
      <xdr:spPr>
        <a:xfrm>
          <a:off x="1028700" y="13590361"/>
          <a:ext cx="8001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10721</xdr:rowOff>
    </xdr:from>
    <xdr:ext cx="405111" cy="259045"/>
    <xdr:sp macro="" textlink="">
      <xdr:nvSpPr>
        <xdr:cNvPr id="313" name="n_1aveValue【公営住宅】&#10;有形固定資産減価償却率">
          <a:extLst>
            <a:ext uri="{FF2B5EF4-FFF2-40B4-BE49-F238E27FC236}">
              <a16:creationId xmlns:a16="http://schemas.microsoft.com/office/drawing/2014/main" id="{6464CF30-0E0F-491F-8B3E-0B1B7E22A339}"/>
            </a:ext>
          </a:extLst>
        </xdr:cNvPr>
        <xdr:cNvSpPr txBox="1"/>
      </xdr:nvSpPr>
      <xdr:spPr>
        <a:xfrm>
          <a:off x="3239144" y="13294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105427</xdr:rowOff>
    </xdr:from>
    <xdr:ext cx="405111" cy="259045"/>
    <xdr:sp macro="" textlink="">
      <xdr:nvSpPr>
        <xdr:cNvPr id="314" name="n_2aveValue【公営住宅】&#10;有形固定資産減価償却率">
          <a:extLst>
            <a:ext uri="{FF2B5EF4-FFF2-40B4-BE49-F238E27FC236}">
              <a16:creationId xmlns:a16="http://schemas.microsoft.com/office/drawing/2014/main" id="{3B80CB6E-DFFA-4F42-B4A0-C5F127D0A4EA}"/>
            </a:ext>
          </a:extLst>
        </xdr:cNvPr>
        <xdr:cNvSpPr txBox="1"/>
      </xdr:nvSpPr>
      <xdr:spPr>
        <a:xfrm>
          <a:off x="2439044" y="13227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87465</xdr:rowOff>
    </xdr:from>
    <xdr:ext cx="405111" cy="259045"/>
    <xdr:sp macro="" textlink="">
      <xdr:nvSpPr>
        <xdr:cNvPr id="315" name="n_3aveValue【公営住宅】&#10;有形固定資産減価償却率">
          <a:extLst>
            <a:ext uri="{FF2B5EF4-FFF2-40B4-BE49-F238E27FC236}">
              <a16:creationId xmlns:a16="http://schemas.microsoft.com/office/drawing/2014/main" id="{9231ABBF-0F9E-4ABD-9119-235425C5DFEF}"/>
            </a:ext>
          </a:extLst>
        </xdr:cNvPr>
        <xdr:cNvSpPr txBox="1"/>
      </xdr:nvSpPr>
      <xdr:spPr>
        <a:xfrm>
          <a:off x="1648469" y="13209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159311</xdr:rowOff>
    </xdr:from>
    <xdr:ext cx="405111" cy="259045"/>
    <xdr:sp macro="" textlink="">
      <xdr:nvSpPr>
        <xdr:cNvPr id="316" name="n_4aveValue【公営住宅】&#10;有形固定資産減価償却率">
          <a:extLst>
            <a:ext uri="{FF2B5EF4-FFF2-40B4-BE49-F238E27FC236}">
              <a16:creationId xmlns:a16="http://schemas.microsoft.com/office/drawing/2014/main" id="{94F44B3E-06B8-4A26-956E-3B074CDC3759}"/>
            </a:ext>
          </a:extLst>
        </xdr:cNvPr>
        <xdr:cNvSpPr txBox="1"/>
      </xdr:nvSpPr>
      <xdr:spPr>
        <a:xfrm>
          <a:off x="848369" y="132879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138809</xdr:rowOff>
    </xdr:from>
    <xdr:ext cx="405111" cy="259045"/>
    <xdr:sp macro="" textlink="">
      <xdr:nvSpPr>
        <xdr:cNvPr id="317" name="n_1mainValue【公営住宅】&#10;有形固定資産減価償却率">
          <a:extLst>
            <a:ext uri="{FF2B5EF4-FFF2-40B4-BE49-F238E27FC236}">
              <a16:creationId xmlns:a16="http://schemas.microsoft.com/office/drawing/2014/main" id="{C2BF4686-4C03-4D0F-B26E-2A3537A27FD1}"/>
            </a:ext>
          </a:extLst>
        </xdr:cNvPr>
        <xdr:cNvSpPr txBox="1"/>
      </xdr:nvSpPr>
      <xdr:spPr>
        <a:xfrm>
          <a:off x="3239144" y="13753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93090</xdr:rowOff>
    </xdr:from>
    <xdr:ext cx="405111" cy="259045"/>
    <xdr:sp macro="" textlink="">
      <xdr:nvSpPr>
        <xdr:cNvPr id="318" name="n_2mainValue【公営住宅】&#10;有形固定資産減価償却率">
          <a:extLst>
            <a:ext uri="{FF2B5EF4-FFF2-40B4-BE49-F238E27FC236}">
              <a16:creationId xmlns:a16="http://schemas.microsoft.com/office/drawing/2014/main" id="{F6FD7327-4028-453F-88AE-7B9EE702CB4E}"/>
            </a:ext>
          </a:extLst>
        </xdr:cNvPr>
        <xdr:cNvSpPr txBox="1"/>
      </xdr:nvSpPr>
      <xdr:spPr>
        <a:xfrm>
          <a:off x="2439044" y="13704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60433</xdr:rowOff>
    </xdr:from>
    <xdr:ext cx="405111" cy="259045"/>
    <xdr:sp macro="" textlink="">
      <xdr:nvSpPr>
        <xdr:cNvPr id="319" name="n_3mainValue【公営住宅】&#10;有形固定資産減価償却率">
          <a:extLst>
            <a:ext uri="{FF2B5EF4-FFF2-40B4-BE49-F238E27FC236}">
              <a16:creationId xmlns:a16="http://schemas.microsoft.com/office/drawing/2014/main" id="{1D483EFA-43EC-4443-BB92-D18181F2A406}"/>
            </a:ext>
          </a:extLst>
        </xdr:cNvPr>
        <xdr:cNvSpPr txBox="1"/>
      </xdr:nvSpPr>
      <xdr:spPr>
        <a:xfrm>
          <a:off x="1648469" y="13674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14713</xdr:rowOff>
    </xdr:from>
    <xdr:ext cx="405111" cy="259045"/>
    <xdr:sp macro="" textlink="">
      <xdr:nvSpPr>
        <xdr:cNvPr id="320" name="n_4mainValue【公営住宅】&#10;有形固定資産減価償却率">
          <a:extLst>
            <a:ext uri="{FF2B5EF4-FFF2-40B4-BE49-F238E27FC236}">
              <a16:creationId xmlns:a16="http://schemas.microsoft.com/office/drawing/2014/main" id="{949C00BE-C9C1-4F46-AAD7-64A8D6123EC3}"/>
            </a:ext>
          </a:extLst>
        </xdr:cNvPr>
        <xdr:cNvSpPr txBox="1"/>
      </xdr:nvSpPr>
      <xdr:spPr>
        <a:xfrm>
          <a:off x="848369" y="1362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737DC8DD-A5C2-4221-93C5-6150436BD89A}"/>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FE581D07-3DB4-41E8-85AD-186347150BBD}"/>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DA0D2AFA-27AB-430B-BEAE-2FD58A0224CB}"/>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58AD8670-B7D2-4EAC-BB53-A69390B4B15F}"/>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60C385E0-438E-41AF-9588-D05CB7204E3D}"/>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DF3FD4F5-1B85-4BB2-BE5D-E3C71E928317}"/>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2A919E35-2339-4ED1-B5FF-22AEA65DFA66}"/>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8786EF7-D70E-42C6-B454-5BD6F4894BD6}"/>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115A7738-0388-4DE1-AFF8-D404310997AA}"/>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1F505048-C789-4AB3-88F0-EF9E19178BE2}"/>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F1AE6C45-4745-43AD-8C26-6E149A047820}"/>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C7376AC7-67DD-4EA6-862E-7B4A81FF7EAC}"/>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06B1851E-11B1-4E9C-9B03-A81545438525}"/>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1E55E9AC-6EFD-47F4-8CCE-D525109722A1}"/>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720A5F05-3527-43FB-B0D1-A3301B585705}"/>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7B59DD7B-60EF-42CF-A246-509E7403A2BD}"/>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D774DB33-13B7-413C-ABA1-2A577C2252C3}"/>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A74E474A-9753-4E82-8BEE-FD07B1F4AE26}"/>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E23FFA0C-7A02-41B4-A683-9EE51AAF9B2C}"/>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88FC6AC1-99F9-48AD-BE8B-4EABC6B91EBC}"/>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FF6E52E2-150F-4D7E-BE95-37ABE6CF935B}"/>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EB9D2896-38AF-4F3C-83E6-DB12C0F8987A}"/>
            </a:ext>
          </a:extLst>
        </xdr:cNvPr>
        <xdr:cNvCxnSpPr/>
      </xdr:nvCxnSpPr>
      <xdr:spPr>
        <a:xfrm flipV="1">
          <a:off x="9429115" y="12676860"/>
          <a:ext cx="0" cy="12933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65D1FDE5-AC2A-4AE4-9124-DE2BECCA083E}"/>
            </a:ext>
          </a:extLst>
        </xdr:cNvPr>
        <xdr:cNvSpPr txBox="1"/>
      </xdr:nvSpPr>
      <xdr:spPr>
        <a:xfrm>
          <a:off x="9467850" y="13974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E86E6261-33A7-49E5-ABAD-44F06071BD0F}"/>
            </a:ext>
          </a:extLst>
        </xdr:cNvPr>
        <xdr:cNvCxnSpPr/>
      </xdr:nvCxnSpPr>
      <xdr:spPr>
        <a:xfrm>
          <a:off x="9363075" y="1397020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a:extLst>
            <a:ext uri="{FF2B5EF4-FFF2-40B4-BE49-F238E27FC236}">
              <a16:creationId xmlns:a16="http://schemas.microsoft.com/office/drawing/2014/main" id="{80B2EDDA-9768-4469-941C-D8E16959EAF7}"/>
            </a:ext>
          </a:extLst>
        </xdr:cNvPr>
        <xdr:cNvSpPr txBox="1"/>
      </xdr:nvSpPr>
      <xdr:spPr>
        <a:xfrm>
          <a:off x="9467850" y="12471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347D3A5A-3B8C-481A-AB30-85E83228DAD7}"/>
            </a:ext>
          </a:extLst>
        </xdr:cNvPr>
        <xdr:cNvCxnSpPr/>
      </xdr:nvCxnSpPr>
      <xdr:spPr>
        <a:xfrm>
          <a:off x="9363075" y="1267686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52697</xdr:rowOff>
    </xdr:from>
    <xdr:ext cx="469744" cy="259045"/>
    <xdr:sp macro="" textlink="">
      <xdr:nvSpPr>
        <xdr:cNvPr id="347" name="【公営住宅】&#10;一人当たり面積平均値テキスト">
          <a:extLst>
            <a:ext uri="{FF2B5EF4-FFF2-40B4-BE49-F238E27FC236}">
              <a16:creationId xmlns:a16="http://schemas.microsoft.com/office/drawing/2014/main" id="{3B1D542A-5687-4B4A-947B-D628E4564E07}"/>
            </a:ext>
          </a:extLst>
        </xdr:cNvPr>
        <xdr:cNvSpPr txBox="1"/>
      </xdr:nvSpPr>
      <xdr:spPr>
        <a:xfrm>
          <a:off x="9467850" y="13660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a:extLst>
            <a:ext uri="{FF2B5EF4-FFF2-40B4-BE49-F238E27FC236}">
              <a16:creationId xmlns:a16="http://schemas.microsoft.com/office/drawing/2014/main" id="{7D8B1933-E2F6-4177-8C47-B7334F44B783}"/>
            </a:ext>
          </a:extLst>
        </xdr:cNvPr>
        <xdr:cNvSpPr/>
      </xdr:nvSpPr>
      <xdr:spPr>
        <a:xfrm>
          <a:off x="9401175" y="1379979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a:extLst>
            <a:ext uri="{FF2B5EF4-FFF2-40B4-BE49-F238E27FC236}">
              <a16:creationId xmlns:a16="http://schemas.microsoft.com/office/drawing/2014/main" id="{83EFEF22-5D82-444F-8351-8C2EE289C722}"/>
            </a:ext>
          </a:extLst>
        </xdr:cNvPr>
        <xdr:cNvSpPr/>
      </xdr:nvSpPr>
      <xdr:spPr>
        <a:xfrm>
          <a:off x="8639175" y="138004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a:extLst>
            <a:ext uri="{FF2B5EF4-FFF2-40B4-BE49-F238E27FC236}">
              <a16:creationId xmlns:a16="http://schemas.microsoft.com/office/drawing/2014/main" id="{55CE466A-5A47-4D1D-882E-F9057BAC4333}"/>
            </a:ext>
          </a:extLst>
        </xdr:cNvPr>
        <xdr:cNvSpPr/>
      </xdr:nvSpPr>
      <xdr:spPr>
        <a:xfrm>
          <a:off x="7839075" y="1380340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a:extLst>
            <a:ext uri="{FF2B5EF4-FFF2-40B4-BE49-F238E27FC236}">
              <a16:creationId xmlns:a16="http://schemas.microsoft.com/office/drawing/2014/main" id="{8226DF40-B71A-4A94-82D5-554651EE505B}"/>
            </a:ext>
          </a:extLst>
        </xdr:cNvPr>
        <xdr:cNvSpPr/>
      </xdr:nvSpPr>
      <xdr:spPr>
        <a:xfrm>
          <a:off x="7029450" y="1380431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a:extLst>
            <a:ext uri="{FF2B5EF4-FFF2-40B4-BE49-F238E27FC236}">
              <a16:creationId xmlns:a16="http://schemas.microsoft.com/office/drawing/2014/main" id="{6A276D67-46C8-43A9-980D-126D6D442FEE}"/>
            </a:ext>
          </a:extLst>
        </xdr:cNvPr>
        <xdr:cNvSpPr/>
      </xdr:nvSpPr>
      <xdr:spPr>
        <a:xfrm>
          <a:off x="6238875" y="1380413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FC2DD063-5A65-47E8-B0DB-2D24124E7308}"/>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8D343690-A106-4DB1-A5D7-E9EDAC7306E9}"/>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E801E77-EFC8-4BEC-BB77-AE796BD0690E}"/>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C37024F-1376-4691-B3C3-ED4CE2B06DD6}"/>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111A9AA-73B2-4B64-8DF2-DEDCC56601E7}"/>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110744</xdr:rowOff>
    </xdr:from>
    <xdr:to>
      <xdr:col>55</xdr:col>
      <xdr:colOff>50800</xdr:colOff>
      <xdr:row>86</xdr:row>
      <xdr:rowOff>40894</xdr:rowOff>
    </xdr:to>
    <xdr:sp macro="" textlink="">
      <xdr:nvSpPr>
        <xdr:cNvPr id="358" name="楕円 357">
          <a:extLst>
            <a:ext uri="{FF2B5EF4-FFF2-40B4-BE49-F238E27FC236}">
              <a16:creationId xmlns:a16="http://schemas.microsoft.com/office/drawing/2014/main" id="{02C7F068-C7FC-4BF7-81AC-55FAA4672AD1}"/>
            </a:ext>
          </a:extLst>
        </xdr:cNvPr>
        <xdr:cNvSpPr/>
      </xdr:nvSpPr>
      <xdr:spPr>
        <a:xfrm>
          <a:off x="9401175" y="13880719"/>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25671</xdr:rowOff>
    </xdr:from>
    <xdr:ext cx="469744" cy="259045"/>
    <xdr:sp macro="" textlink="">
      <xdr:nvSpPr>
        <xdr:cNvPr id="359" name="【公営住宅】&#10;一人当たり面積該当値テキスト">
          <a:extLst>
            <a:ext uri="{FF2B5EF4-FFF2-40B4-BE49-F238E27FC236}">
              <a16:creationId xmlns:a16="http://schemas.microsoft.com/office/drawing/2014/main" id="{1441F194-A011-4249-BF5F-185C51F6292F}"/>
            </a:ext>
          </a:extLst>
        </xdr:cNvPr>
        <xdr:cNvSpPr txBox="1"/>
      </xdr:nvSpPr>
      <xdr:spPr>
        <a:xfrm>
          <a:off x="9467850" y="13801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110744</xdr:rowOff>
    </xdr:from>
    <xdr:to>
      <xdr:col>50</xdr:col>
      <xdr:colOff>165100</xdr:colOff>
      <xdr:row>86</xdr:row>
      <xdr:rowOff>40894</xdr:rowOff>
    </xdr:to>
    <xdr:sp macro="" textlink="">
      <xdr:nvSpPr>
        <xdr:cNvPr id="360" name="楕円 359">
          <a:extLst>
            <a:ext uri="{FF2B5EF4-FFF2-40B4-BE49-F238E27FC236}">
              <a16:creationId xmlns:a16="http://schemas.microsoft.com/office/drawing/2014/main" id="{A6809153-998F-403F-BA92-C1128EC55C9B}"/>
            </a:ext>
          </a:extLst>
        </xdr:cNvPr>
        <xdr:cNvSpPr/>
      </xdr:nvSpPr>
      <xdr:spPr>
        <a:xfrm>
          <a:off x="8639175" y="1388071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161544</xdr:rowOff>
    </xdr:from>
    <xdr:to>
      <xdr:col>55</xdr:col>
      <xdr:colOff>0</xdr:colOff>
      <xdr:row>85</xdr:row>
      <xdr:rowOff>161544</xdr:rowOff>
    </xdr:to>
    <xdr:cxnSp macro="">
      <xdr:nvCxnSpPr>
        <xdr:cNvPr id="361" name="直線コネクタ 360">
          <a:extLst>
            <a:ext uri="{FF2B5EF4-FFF2-40B4-BE49-F238E27FC236}">
              <a16:creationId xmlns:a16="http://schemas.microsoft.com/office/drawing/2014/main" id="{D72D72B2-67C9-4E62-9EE1-B3D91AB736C9}"/>
            </a:ext>
          </a:extLst>
        </xdr:cNvPr>
        <xdr:cNvCxnSpPr/>
      </xdr:nvCxnSpPr>
      <xdr:spPr>
        <a:xfrm>
          <a:off x="8686800" y="13937869"/>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110973</xdr:rowOff>
    </xdr:from>
    <xdr:to>
      <xdr:col>46</xdr:col>
      <xdr:colOff>38100</xdr:colOff>
      <xdr:row>86</xdr:row>
      <xdr:rowOff>41123</xdr:rowOff>
    </xdr:to>
    <xdr:sp macro="" textlink="">
      <xdr:nvSpPr>
        <xdr:cNvPr id="362" name="楕円 361">
          <a:extLst>
            <a:ext uri="{FF2B5EF4-FFF2-40B4-BE49-F238E27FC236}">
              <a16:creationId xmlns:a16="http://schemas.microsoft.com/office/drawing/2014/main" id="{FD97C973-984F-461B-8584-A56F96F67961}"/>
            </a:ext>
          </a:extLst>
        </xdr:cNvPr>
        <xdr:cNvSpPr/>
      </xdr:nvSpPr>
      <xdr:spPr>
        <a:xfrm>
          <a:off x="7839075" y="1388094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161544</xdr:rowOff>
    </xdr:from>
    <xdr:to>
      <xdr:col>50</xdr:col>
      <xdr:colOff>114300</xdr:colOff>
      <xdr:row>85</xdr:row>
      <xdr:rowOff>161773</xdr:rowOff>
    </xdr:to>
    <xdr:cxnSp macro="">
      <xdr:nvCxnSpPr>
        <xdr:cNvPr id="363" name="直線コネクタ 362">
          <a:extLst>
            <a:ext uri="{FF2B5EF4-FFF2-40B4-BE49-F238E27FC236}">
              <a16:creationId xmlns:a16="http://schemas.microsoft.com/office/drawing/2014/main" id="{74B8FE5A-4457-47B8-B4B5-E3FDA080429F}"/>
            </a:ext>
          </a:extLst>
        </xdr:cNvPr>
        <xdr:cNvCxnSpPr/>
      </xdr:nvCxnSpPr>
      <xdr:spPr>
        <a:xfrm flipV="1">
          <a:off x="7886700" y="13937869"/>
          <a:ext cx="8001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110973</xdr:rowOff>
    </xdr:from>
    <xdr:to>
      <xdr:col>41</xdr:col>
      <xdr:colOff>101600</xdr:colOff>
      <xdr:row>86</xdr:row>
      <xdr:rowOff>41123</xdr:rowOff>
    </xdr:to>
    <xdr:sp macro="" textlink="">
      <xdr:nvSpPr>
        <xdr:cNvPr id="364" name="楕円 363">
          <a:extLst>
            <a:ext uri="{FF2B5EF4-FFF2-40B4-BE49-F238E27FC236}">
              <a16:creationId xmlns:a16="http://schemas.microsoft.com/office/drawing/2014/main" id="{8C4210DA-D016-4CFD-9183-B6652C3EA789}"/>
            </a:ext>
          </a:extLst>
        </xdr:cNvPr>
        <xdr:cNvSpPr/>
      </xdr:nvSpPr>
      <xdr:spPr>
        <a:xfrm>
          <a:off x="7029450" y="1388094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161773</xdr:rowOff>
    </xdr:from>
    <xdr:to>
      <xdr:col>45</xdr:col>
      <xdr:colOff>177800</xdr:colOff>
      <xdr:row>85</xdr:row>
      <xdr:rowOff>161773</xdr:rowOff>
    </xdr:to>
    <xdr:cxnSp macro="">
      <xdr:nvCxnSpPr>
        <xdr:cNvPr id="365" name="直線コネクタ 364">
          <a:extLst>
            <a:ext uri="{FF2B5EF4-FFF2-40B4-BE49-F238E27FC236}">
              <a16:creationId xmlns:a16="http://schemas.microsoft.com/office/drawing/2014/main" id="{52E76BEE-F774-4092-9007-A3EDBF1ED08F}"/>
            </a:ext>
          </a:extLst>
        </xdr:cNvPr>
        <xdr:cNvCxnSpPr/>
      </xdr:nvCxnSpPr>
      <xdr:spPr>
        <a:xfrm>
          <a:off x="7077075" y="13938098"/>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110973</xdr:rowOff>
    </xdr:from>
    <xdr:to>
      <xdr:col>36</xdr:col>
      <xdr:colOff>165100</xdr:colOff>
      <xdr:row>86</xdr:row>
      <xdr:rowOff>41123</xdr:rowOff>
    </xdr:to>
    <xdr:sp macro="" textlink="">
      <xdr:nvSpPr>
        <xdr:cNvPr id="366" name="楕円 365">
          <a:extLst>
            <a:ext uri="{FF2B5EF4-FFF2-40B4-BE49-F238E27FC236}">
              <a16:creationId xmlns:a16="http://schemas.microsoft.com/office/drawing/2014/main" id="{EB982CF2-4D2C-4BA9-A7FB-6F8858A8FE0B}"/>
            </a:ext>
          </a:extLst>
        </xdr:cNvPr>
        <xdr:cNvSpPr/>
      </xdr:nvSpPr>
      <xdr:spPr>
        <a:xfrm>
          <a:off x="6238875" y="1388094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161773</xdr:rowOff>
    </xdr:from>
    <xdr:to>
      <xdr:col>41</xdr:col>
      <xdr:colOff>50800</xdr:colOff>
      <xdr:row>85</xdr:row>
      <xdr:rowOff>161773</xdr:rowOff>
    </xdr:to>
    <xdr:cxnSp macro="">
      <xdr:nvCxnSpPr>
        <xdr:cNvPr id="367" name="直線コネクタ 366">
          <a:extLst>
            <a:ext uri="{FF2B5EF4-FFF2-40B4-BE49-F238E27FC236}">
              <a16:creationId xmlns:a16="http://schemas.microsoft.com/office/drawing/2014/main" id="{933A7101-089A-4567-A72B-19164478CE5C}"/>
            </a:ext>
          </a:extLst>
        </xdr:cNvPr>
        <xdr:cNvCxnSpPr/>
      </xdr:nvCxnSpPr>
      <xdr:spPr>
        <a:xfrm>
          <a:off x="6286500" y="13938098"/>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148632</xdr:rowOff>
    </xdr:from>
    <xdr:ext cx="469744" cy="259045"/>
    <xdr:sp macro="" textlink="">
      <xdr:nvSpPr>
        <xdr:cNvPr id="368" name="n_1aveValue【公営住宅】&#10;一人当たり面積">
          <a:extLst>
            <a:ext uri="{FF2B5EF4-FFF2-40B4-BE49-F238E27FC236}">
              <a16:creationId xmlns:a16="http://schemas.microsoft.com/office/drawing/2014/main" id="{AF0414D4-7F7A-4909-BA75-78F1CB348B92}"/>
            </a:ext>
          </a:extLst>
        </xdr:cNvPr>
        <xdr:cNvSpPr txBox="1"/>
      </xdr:nvSpPr>
      <xdr:spPr>
        <a:xfrm>
          <a:off x="8458277" y="135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145203</xdr:rowOff>
    </xdr:from>
    <xdr:ext cx="469744" cy="259045"/>
    <xdr:sp macro="" textlink="">
      <xdr:nvSpPr>
        <xdr:cNvPr id="369" name="n_2aveValue【公営住宅】&#10;一人当たり面積">
          <a:extLst>
            <a:ext uri="{FF2B5EF4-FFF2-40B4-BE49-F238E27FC236}">
              <a16:creationId xmlns:a16="http://schemas.microsoft.com/office/drawing/2014/main" id="{7B744A64-D21C-4775-A199-281F591324C7}"/>
            </a:ext>
          </a:extLst>
        </xdr:cNvPr>
        <xdr:cNvSpPr txBox="1"/>
      </xdr:nvSpPr>
      <xdr:spPr>
        <a:xfrm>
          <a:off x="7677227" y="1359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146118</xdr:rowOff>
    </xdr:from>
    <xdr:ext cx="469744" cy="259045"/>
    <xdr:sp macro="" textlink="">
      <xdr:nvSpPr>
        <xdr:cNvPr id="370" name="n_3aveValue【公営住宅】&#10;一人当たり面積">
          <a:extLst>
            <a:ext uri="{FF2B5EF4-FFF2-40B4-BE49-F238E27FC236}">
              <a16:creationId xmlns:a16="http://schemas.microsoft.com/office/drawing/2014/main" id="{7BF80495-339A-4F3F-B081-9EB73FC60734}"/>
            </a:ext>
          </a:extLst>
        </xdr:cNvPr>
        <xdr:cNvSpPr txBox="1"/>
      </xdr:nvSpPr>
      <xdr:spPr>
        <a:xfrm>
          <a:off x="6867602" y="13592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152289</xdr:rowOff>
    </xdr:from>
    <xdr:ext cx="469744" cy="259045"/>
    <xdr:sp macro="" textlink="">
      <xdr:nvSpPr>
        <xdr:cNvPr id="371" name="n_4aveValue【公営住宅】&#10;一人当たり面積">
          <a:extLst>
            <a:ext uri="{FF2B5EF4-FFF2-40B4-BE49-F238E27FC236}">
              <a16:creationId xmlns:a16="http://schemas.microsoft.com/office/drawing/2014/main" id="{EE0F3B57-957E-44B8-8A10-E079893006D6}"/>
            </a:ext>
          </a:extLst>
        </xdr:cNvPr>
        <xdr:cNvSpPr txBox="1"/>
      </xdr:nvSpPr>
      <xdr:spPr>
        <a:xfrm>
          <a:off x="6067502" y="13601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32021</xdr:rowOff>
    </xdr:from>
    <xdr:ext cx="469744" cy="259045"/>
    <xdr:sp macro="" textlink="">
      <xdr:nvSpPr>
        <xdr:cNvPr id="372" name="n_1mainValue【公営住宅】&#10;一人当たり面積">
          <a:extLst>
            <a:ext uri="{FF2B5EF4-FFF2-40B4-BE49-F238E27FC236}">
              <a16:creationId xmlns:a16="http://schemas.microsoft.com/office/drawing/2014/main" id="{A75CCE86-AE0D-48B0-9C3F-F72002C1864F}"/>
            </a:ext>
          </a:extLst>
        </xdr:cNvPr>
        <xdr:cNvSpPr txBox="1"/>
      </xdr:nvSpPr>
      <xdr:spPr>
        <a:xfrm>
          <a:off x="8458277" y="1396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32250</xdr:rowOff>
    </xdr:from>
    <xdr:ext cx="469744" cy="259045"/>
    <xdr:sp macro="" textlink="">
      <xdr:nvSpPr>
        <xdr:cNvPr id="373" name="n_2mainValue【公営住宅】&#10;一人当たり面積">
          <a:extLst>
            <a:ext uri="{FF2B5EF4-FFF2-40B4-BE49-F238E27FC236}">
              <a16:creationId xmlns:a16="http://schemas.microsoft.com/office/drawing/2014/main" id="{545EDF1A-9697-49C7-962D-C5DC2825069B}"/>
            </a:ext>
          </a:extLst>
        </xdr:cNvPr>
        <xdr:cNvSpPr txBox="1"/>
      </xdr:nvSpPr>
      <xdr:spPr>
        <a:xfrm>
          <a:off x="7677227" y="13964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32250</xdr:rowOff>
    </xdr:from>
    <xdr:ext cx="469744" cy="259045"/>
    <xdr:sp macro="" textlink="">
      <xdr:nvSpPr>
        <xdr:cNvPr id="374" name="n_3mainValue【公営住宅】&#10;一人当たり面積">
          <a:extLst>
            <a:ext uri="{FF2B5EF4-FFF2-40B4-BE49-F238E27FC236}">
              <a16:creationId xmlns:a16="http://schemas.microsoft.com/office/drawing/2014/main" id="{C43D16FC-5F0E-42F5-815E-C0D4F5525A6A}"/>
            </a:ext>
          </a:extLst>
        </xdr:cNvPr>
        <xdr:cNvSpPr txBox="1"/>
      </xdr:nvSpPr>
      <xdr:spPr>
        <a:xfrm>
          <a:off x="6867602" y="13964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32250</xdr:rowOff>
    </xdr:from>
    <xdr:ext cx="469744" cy="259045"/>
    <xdr:sp macro="" textlink="">
      <xdr:nvSpPr>
        <xdr:cNvPr id="375" name="n_4mainValue【公営住宅】&#10;一人当たり面積">
          <a:extLst>
            <a:ext uri="{FF2B5EF4-FFF2-40B4-BE49-F238E27FC236}">
              <a16:creationId xmlns:a16="http://schemas.microsoft.com/office/drawing/2014/main" id="{387E353B-96D2-4DE2-AB95-F09F6B614886}"/>
            </a:ext>
          </a:extLst>
        </xdr:cNvPr>
        <xdr:cNvSpPr txBox="1"/>
      </xdr:nvSpPr>
      <xdr:spPr>
        <a:xfrm>
          <a:off x="6067502" y="13964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5B1FC806-137D-4590-9505-EEC3F4C46D01}"/>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BB9097A5-1F38-44C3-95A3-92DDA829F346}"/>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14CB3DE3-BAF6-41BC-A2E7-AD928FDEEA88}"/>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FF60D0DE-573A-4D88-B798-AFAAB590ACAA}"/>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6C934169-AF69-412B-AC94-B89BAEB3AAA3}"/>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E8592D00-81BF-4DEB-8823-0F45EC3ACB2C}"/>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3AA3C3EA-6485-45DF-8D27-2FF7BC15D5EE}"/>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D2E1DCCC-F1E2-4613-AD04-D93F50A3DA2E}"/>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526D2CE8-C722-40C1-8A62-D1DF1383A590}"/>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A8B033A6-0BA4-4F91-AFFC-F0FEAAF0FFEA}"/>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371058D1-5BEB-4887-90D3-82E5173CD3B8}"/>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7" name="直線コネクタ 386">
          <a:extLst>
            <a:ext uri="{FF2B5EF4-FFF2-40B4-BE49-F238E27FC236}">
              <a16:creationId xmlns:a16="http://schemas.microsoft.com/office/drawing/2014/main" id="{BC923FAC-710E-4839-B5B7-899159FD7158}"/>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88" name="テキスト ボックス 387">
          <a:extLst>
            <a:ext uri="{FF2B5EF4-FFF2-40B4-BE49-F238E27FC236}">
              <a16:creationId xmlns:a16="http://schemas.microsoft.com/office/drawing/2014/main" id="{E242DB75-3FBD-43D7-B307-C56AEF7344C9}"/>
            </a:ext>
          </a:extLst>
        </xdr:cNvPr>
        <xdr:cNvSpPr txBox="1"/>
      </xdr:nvSpPr>
      <xdr:spPr>
        <a:xfrm>
          <a:off x="339891" y="17666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9" name="直線コネクタ 388">
          <a:extLst>
            <a:ext uri="{FF2B5EF4-FFF2-40B4-BE49-F238E27FC236}">
              <a16:creationId xmlns:a16="http://schemas.microsoft.com/office/drawing/2014/main" id="{E3C29779-4796-43A4-9528-C27B284A2D9F}"/>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0" name="テキスト ボックス 389">
          <a:extLst>
            <a:ext uri="{FF2B5EF4-FFF2-40B4-BE49-F238E27FC236}">
              <a16:creationId xmlns:a16="http://schemas.microsoft.com/office/drawing/2014/main" id="{F7E95DE9-DC74-4CDA-86A1-CD630A6C32A3}"/>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1" name="直線コネクタ 390">
          <a:extLst>
            <a:ext uri="{FF2B5EF4-FFF2-40B4-BE49-F238E27FC236}">
              <a16:creationId xmlns:a16="http://schemas.microsoft.com/office/drawing/2014/main" id="{5F3DDDD4-F9DE-40D2-A84F-239DB263B189}"/>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2" name="テキスト ボックス 391">
          <a:extLst>
            <a:ext uri="{FF2B5EF4-FFF2-40B4-BE49-F238E27FC236}">
              <a16:creationId xmlns:a16="http://schemas.microsoft.com/office/drawing/2014/main" id="{84981C3C-C04C-44DB-BB31-4F2F580935F8}"/>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3" name="直線コネクタ 392">
          <a:extLst>
            <a:ext uri="{FF2B5EF4-FFF2-40B4-BE49-F238E27FC236}">
              <a16:creationId xmlns:a16="http://schemas.microsoft.com/office/drawing/2014/main" id="{32B0CFD8-013B-45AA-BA63-894A4B8D35FA}"/>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4" name="テキスト ボックス 393">
          <a:extLst>
            <a:ext uri="{FF2B5EF4-FFF2-40B4-BE49-F238E27FC236}">
              <a16:creationId xmlns:a16="http://schemas.microsoft.com/office/drawing/2014/main" id="{24774569-65D9-4966-97F6-6F04673443C6}"/>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5" name="直線コネクタ 394">
          <a:extLst>
            <a:ext uri="{FF2B5EF4-FFF2-40B4-BE49-F238E27FC236}">
              <a16:creationId xmlns:a16="http://schemas.microsoft.com/office/drawing/2014/main" id="{E7054033-6F95-49C1-80D6-9EB8D4A3A508}"/>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99</xdr:row>
      <xdr:rowOff>29227</xdr:rowOff>
    </xdr:from>
    <xdr:ext cx="338939" cy="259045"/>
    <xdr:sp macro="" textlink="">
      <xdr:nvSpPr>
        <xdr:cNvPr id="396" name="テキスト ボックス 395">
          <a:extLst>
            <a:ext uri="{FF2B5EF4-FFF2-40B4-BE49-F238E27FC236}">
              <a16:creationId xmlns:a16="http://schemas.microsoft.com/office/drawing/2014/main" id="{43AE2E24-570B-471F-880C-C82AB63E30E2}"/>
            </a:ext>
          </a:extLst>
        </xdr:cNvPr>
        <xdr:cNvSpPr txBox="1"/>
      </xdr:nvSpPr>
      <xdr:spPr>
        <a:xfrm>
          <a:off x="388136" y="16142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7" name="直線コネクタ 396">
          <a:extLst>
            <a:ext uri="{FF2B5EF4-FFF2-40B4-BE49-F238E27FC236}">
              <a16:creationId xmlns:a16="http://schemas.microsoft.com/office/drawing/2014/main" id="{78B2BB51-5825-40D8-B165-E77068128E98}"/>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8" name="【港湾・漁港】&#10;有形固定資産減価償却率グラフ枠">
          <a:extLst>
            <a:ext uri="{FF2B5EF4-FFF2-40B4-BE49-F238E27FC236}">
              <a16:creationId xmlns:a16="http://schemas.microsoft.com/office/drawing/2014/main" id="{CFDED035-D799-4E8C-9399-30B3C3DF1482}"/>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102</xdr:row>
      <xdr:rowOff>154305</xdr:rowOff>
    </xdr:from>
    <xdr:to>
      <xdr:col>24</xdr:col>
      <xdr:colOff>62865</xdr:colOff>
      <xdr:row>108</xdr:row>
      <xdr:rowOff>152400</xdr:rowOff>
    </xdr:to>
    <xdr:cxnSp macro="">
      <xdr:nvCxnSpPr>
        <xdr:cNvPr id="399" name="直線コネクタ 398">
          <a:extLst>
            <a:ext uri="{FF2B5EF4-FFF2-40B4-BE49-F238E27FC236}">
              <a16:creationId xmlns:a16="http://schemas.microsoft.com/office/drawing/2014/main" id="{A0C8F436-CBAD-4081-82F1-E1815A02BB2D}"/>
            </a:ext>
          </a:extLst>
        </xdr:cNvPr>
        <xdr:cNvCxnSpPr/>
      </xdr:nvCxnSpPr>
      <xdr:spPr>
        <a:xfrm flipV="1">
          <a:off x="4180840" y="16784955"/>
          <a:ext cx="0" cy="1026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05111" cy="259045"/>
    <xdr:sp macro="" textlink="">
      <xdr:nvSpPr>
        <xdr:cNvPr id="400" name="【港湾・漁港】&#10;有形固定資産減価償却率最小値テキスト">
          <a:extLst>
            <a:ext uri="{FF2B5EF4-FFF2-40B4-BE49-F238E27FC236}">
              <a16:creationId xmlns:a16="http://schemas.microsoft.com/office/drawing/2014/main" id="{151EEADC-1253-4061-AD47-E17B96A90AE7}"/>
            </a:ext>
          </a:extLst>
        </xdr:cNvPr>
        <xdr:cNvSpPr txBox="1"/>
      </xdr:nvSpPr>
      <xdr:spPr>
        <a:xfrm>
          <a:off x="4219575" y="17818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1" name="直線コネクタ 400">
          <a:extLst>
            <a:ext uri="{FF2B5EF4-FFF2-40B4-BE49-F238E27FC236}">
              <a16:creationId xmlns:a16="http://schemas.microsoft.com/office/drawing/2014/main" id="{5E376868-795E-40AA-81A0-B520D3AD06F4}"/>
            </a:ext>
          </a:extLst>
        </xdr:cNvPr>
        <xdr:cNvCxnSpPr/>
      </xdr:nvCxnSpPr>
      <xdr:spPr>
        <a:xfrm>
          <a:off x="4105275"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101</xdr:row>
      <xdr:rowOff>100982</xdr:rowOff>
    </xdr:from>
    <xdr:ext cx="405111" cy="259045"/>
    <xdr:sp macro="" textlink="">
      <xdr:nvSpPr>
        <xdr:cNvPr id="402" name="【港湾・漁港】&#10;有形固定資産減価償却率最大値テキスト">
          <a:extLst>
            <a:ext uri="{FF2B5EF4-FFF2-40B4-BE49-F238E27FC236}">
              <a16:creationId xmlns:a16="http://schemas.microsoft.com/office/drawing/2014/main" id="{5373B9E7-4D30-450C-AA87-6104592BAE87}"/>
            </a:ext>
          </a:extLst>
        </xdr:cNvPr>
        <xdr:cNvSpPr txBox="1"/>
      </xdr:nvSpPr>
      <xdr:spPr>
        <a:xfrm>
          <a:off x="4219575" y="1656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102</xdr:row>
      <xdr:rowOff>154305</xdr:rowOff>
    </xdr:from>
    <xdr:to>
      <xdr:col>24</xdr:col>
      <xdr:colOff>152400</xdr:colOff>
      <xdr:row>102</xdr:row>
      <xdr:rowOff>154305</xdr:rowOff>
    </xdr:to>
    <xdr:cxnSp macro="">
      <xdr:nvCxnSpPr>
        <xdr:cNvPr id="403" name="直線コネクタ 402">
          <a:extLst>
            <a:ext uri="{FF2B5EF4-FFF2-40B4-BE49-F238E27FC236}">
              <a16:creationId xmlns:a16="http://schemas.microsoft.com/office/drawing/2014/main" id="{BA13FB4E-F6ED-47AE-8D0F-3EDA41AF169B}"/>
            </a:ext>
          </a:extLst>
        </xdr:cNvPr>
        <xdr:cNvCxnSpPr/>
      </xdr:nvCxnSpPr>
      <xdr:spPr>
        <a:xfrm>
          <a:off x="4105275" y="167849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106</xdr:row>
      <xdr:rowOff>22877</xdr:rowOff>
    </xdr:from>
    <xdr:ext cx="405111" cy="259045"/>
    <xdr:sp macro="" textlink="">
      <xdr:nvSpPr>
        <xdr:cNvPr id="404" name="【港湾・漁港】&#10;有形固定資産減価償却率平均値テキスト">
          <a:extLst>
            <a:ext uri="{FF2B5EF4-FFF2-40B4-BE49-F238E27FC236}">
              <a16:creationId xmlns:a16="http://schemas.microsoft.com/office/drawing/2014/main" id="{DCFDE751-8726-447D-AEB3-BDFA4AEC6A2A}"/>
            </a:ext>
          </a:extLst>
        </xdr:cNvPr>
        <xdr:cNvSpPr txBox="1"/>
      </xdr:nvSpPr>
      <xdr:spPr>
        <a:xfrm>
          <a:off x="4219575" y="17342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44450</xdr:rowOff>
    </xdr:from>
    <xdr:to>
      <xdr:col>24</xdr:col>
      <xdr:colOff>114300</xdr:colOff>
      <xdr:row>106</xdr:row>
      <xdr:rowOff>146050</xdr:rowOff>
    </xdr:to>
    <xdr:sp macro="" textlink="">
      <xdr:nvSpPr>
        <xdr:cNvPr id="405" name="フローチャート: 判断 404">
          <a:extLst>
            <a:ext uri="{FF2B5EF4-FFF2-40B4-BE49-F238E27FC236}">
              <a16:creationId xmlns:a16="http://schemas.microsoft.com/office/drawing/2014/main" id="{40E7BB61-32F8-4A0F-BA4E-F2BD4C879BF5}"/>
            </a:ext>
          </a:extLst>
        </xdr:cNvPr>
        <xdr:cNvSpPr/>
      </xdr:nvSpPr>
      <xdr:spPr>
        <a:xfrm>
          <a:off x="4124325" y="173640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106</xdr:row>
      <xdr:rowOff>10161</xdr:rowOff>
    </xdr:from>
    <xdr:to>
      <xdr:col>20</xdr:col>
      <xdr:colOff>38100</xdr:colOff>
      <xdr:row>106</xdr:row>
      <xdr:rowOff>111761</xdr:rowOff>
    </xdr:to>
    <xdr:sp macro="" textlink="">
      <xdr:nvSpPr>
        <xdr:cNvPr id="406" name="フローチャート: 判断 405">
          <a:extLst>
            <a:ext uri="{FF2B5EF4-FFF2-40B4-BE49-F238E27FC236}">
              <a16:creationId xmlns:a16="http://schemas.microsoft.com/office/drawing/2014/main" id="{54B1075B-5B5B-40A9-A272-68C99A9299A8}"/>
            </a:ext>
          </a:extLst>
        </xdr:cNvPr>
        <xdr:cNvSpPr/>
      </xdr:nvSpPr>
      <xdr:spPr>
        <a:xfrm>
          <a:off x="3381375" y="173234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137795</xdr:rowOff>
    </xdr:from>
    <xdr:to>
      <xdr:col>15</xdr:col>
      <xdr:colOff>101600</xdr:colOff>
      <xdr:row>106</xdr:row>
      <xdr:rowOff>67945</xdr:rowOff>
    </xdr:to>
    <xdr:sp macro="" textlink="">
      <xdr:nvSpPr>
        <xdr:cNvPr id="407" name="フローチャート: 判断 406">
          <a:extLst>
            <a:ext uri="{FF2B5EF4-FFF2-40B4-BE49-F238E27FC236}">
              <a16:creationId xmlns:a16="http://schemas.microsoft.com/office/drawing/2014/main" id="{AA9FD419-BC58-458D-AC51-E214EC89E52E}"/>
            </a:ext>
          </a:extLst>
        </xdr:cNvPr>
        <xdr:cNvSpPr/>
      </xdr:nvSpPr>
      <xdr:spPr>
        <a:xfrm>
          <a:off x="2571750" y="172859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93980</xdr:rowOff>
    </xdr:from>
    <xdr:to>
      <xdr:col>10</xdr:col>
      <xdr:colOff>165100</xdr:colOff>
      <xdr:row>106</xdr:row>
      <xdr:rowOff>24130</xdr:rowOff>
    </xdr:to>
    <xdr:sp macro="" textlink="">
      <xdr:nvSpPr>
        <xdr:cNvPr id="408" name="フローチャート: 判断 407">
          <a:extLst>
            <a:ext uri="{FF2B5EF4-FFF2-40B4-BE49-F238E27FC236}">
              <a16:creationId xmlns:a16="http://schemas.microsoft.com/office/drawing/2014/main" id="{B6592E22-332B-4D65-83FF-67C9EF7CBC14}"/>
            </a:ext>
          </a:extLst>
        </xdr:cNvPr>
        <xdr:cNvSpPr/>
      </xdr:nvSpPr>
      <xdr:spPr>
        <a:xfrm>
          <a:off x="1781175" y="172389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88264</xdr:rowOff>
    </xdr:from>
    <xdr:to>
      <xdr:col>6</xdr:col>
      <xdr:colOff>38100</xdr:colOff>
      <xdr:row>106</xdr:row>
      <xdr:rowOff>18414</xdr:rowOff>
    </xdr:to>
    <xdr:sp macro="" textlink="">
      <xdr:nvSpPr>
        <xdr:cNvPr id="409" name="フローチャート: 判断 408">
          <a:extLst>
            <a:ext uri="{FF2B5EF4-FFF2-40B4-BE49-F238E27FC236}">
              <a16:creationId xmlns:a16="http://schemas.microsoft.com/office/drawing/2014/main" id="{848B8443-B05E-4870-B36E-C4AF21744C44}"/>
            </a:ext>
          </a:extLst>
        </xdr:cNvPr>
        <xdr:cNvSpPr/>
      </xdr:nvSpPr>
      <xdr:spPr>
        <a:xfrm>
          <a:off x="981075" y="172300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42B9169D-9FB6-4735-B9E0-FC61EA408DC3}"/>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F7BF8ADC-286F-4780-884A-1A7FE6B591F4}"/>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D4F2BC21-B382-4A38-BCC0-9EED9A2EA117}"/>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13354627-1CFD-4CC1-A613-B6D32BACCA95}"/>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26C83234-44EF-4521-ABB1-26966B14A1A4}"/>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103505</xdr:rowOff>
    </xdr:from>
    <xdr:to>
      <xdr:col>24</xdr:col>
      <xdr:colOff>114300</xdr:colOff>
      <xdr:row>103</xdr:row>
      <xdr:rowOff>33655</xdr:rowOff>
    </xdr:to>
    <xdr:sp macro="" textlink="">
      <xdr:nvSpPr>
        <xdr:cNvPr id="415" name="楕円 414">
          <a:extLst>
            <a:ext uri="{FF2B5EF4-FFF2-40B4-BE49-F238E27FC236}">
              <a16:creationId xmlns:a16="http://schemas.microsoft.com/office/drawing/2014/main" id="{9127720D-BF54-4BAD-9BE4-F6B8A7B80033}"/>
            </a:ext>
          </a:extLst>
        </xdr:cNvPr>
        <xdr:cNvSpPr/>
      </xdr:nvSpPr>
      <xdr:spPr>
        <a:xfrm>
          <a:off x="4124325" y="167373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56532</xdr:rowOff>
    </xdr:from>
    <xdr:ext cx="405111" cy="259045"/>
    <xdr:sp macro="" textlink="">
      <xdr:nvSpPr>
        <xdr:cNvPr id="416" name="【港湾・漁港】&#10;有形固定資産減価償却率該当値テキスト">
          <a:extLst>
            <a:ext uri="{FF2B5EF4-FFF2-40B4-BE49-F238E27FC236}">
              <a16:creationId xmlns:a16="http://schemas.microsoft.com/office/drawing/2014/main" id="{8316E029-5E5A-4E3A-B48B-C2D404884664}"/>
            </a:ext>
          </a:extLst>
        </xdr:cNvPr>
        <xdr:cNvSpPr txBox="1"/>
      </xdr:nvSpPr>
      <xdr:spPr>
        <a:xfrm>
          <a:off x="4219575" y="16687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31114</xdr:rowOff>
    </xdr:from>
    <xdr:to>
      <xdr:col>20</xdr:col>
      <xdr:colOff>38100</xdr:colOff>
      <xdr:row>102</xdr:row>
      <xdr:rowOff>132714</xdr:rowOff>
    </xdr:to>
    <xdr:sp macro="" textlink="">
      <xdr:nvSpPr>
        <xdr:cNvPr id="417" name="楕円 416">
          <a:extLst>
            <a:ext uri="{FF2B5EF4-FFF2-40B4-BE49-F238E27FC236}">
              <a16:creationId xmlns:a16="http://schemas.microsoft.com/office/drawing/2014/main" id="{4640517B-5A5B-4700-9450-A04E5F944600}"/>
            </a:ext>
          </a:extLst>
        </xdr:cNvPr>
        <xdr:cNvSpPr/>
      </xdr:nvSpPr>
      <xdr:spPr>
        <a:xfrm>
          <a:off x="3381375" y="166585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81914</xdr:rowOff>
    </xdr:from>
    <xdr:to>
      <xdr:col>24</xdr:col>
      <xdr:colOff>63500</xdr:colOff>
      <xdr:row>102</xdr:row>
      <xdr:rowOff>154305</xdr:rowOff>
    </xdr:to>
    <xdr:cxnSp macro="">
      <xdr:nvCxnSpPr>
        <xdr:cNvPr id="418" name="直線コネクタ 417">
          <a:extLst>
            <a:ext uri="{FF2B5EF4-FFF2-40B4-BE49-F238E27FC236}">
              <a16:creationId xmlns:a16="http://schemas.microsoft.com/office/drawing/2014/main" id="{B8764A64-0C73-4740-95EE-86FEAF096788}"/>
            </a:ext>
          </a:extLst>
        </xdr:cNvPr>
        <xdr:cNvCxnSpPr/>
      </xdr:nvCxnSpPr>
      <xdr:spPr>
        <a:xfrm>
          <a:off x="3429000" y="16715739"/>
          <a:ext cx="752475" cy="69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130175</xdr:rowOff>
    </xdr:from>
    <xdr:to>
      <xdr:col>15</xdr:col>
      <xdr:colOff>101600</xdr:colOff>
      <xdr:row>102</xdr:row>
      <xdr:rowOff>60325</xdr:rowOff>
    </xdr:to>
    <xdr:sp macro="" textlink="">
      <xdr:nvSpPr>
        <xdr:cNvPr id="419" name="楕円 418">
          <a:extLst>
            <a:ext uri="{FF2B5EF4-FFF2-40B4-BE49-F238E27FC236}">
              <a16:creationId xmlns:a16="http://schemas.microsoft.com/office/drawing/2014/main" id="{98EFE38C-367F-4A25-A237-F4EF74D17083}"/>
            </a:ext>
          </a:extLst>
        </xdr:cNvPr>
        <xdr:cNvSpPr/>
      </xdr:nvSpPr>
      <xdr:spPr>
        <a:xfrm>
          <a:off x="2571750" y="165893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9525</xdr:rowOff>
    </xdr:from>
    <xdr:to>
      <xdr:col>19</xdr:col>
      <xdr:colOff>177800</xdr:colOff>
      <xdr:row>102</xdr:row>
      <xdr:rowOff>81914</xdr:rowOff>
    </xdr:to>
    <xdr:cxnSp macro="">
      <xdr:nvCxnSpPr>
        <xdr:cNvPr id="420" name="直線コネクタ 419">
          <a:extLst>
            <a:ext uri="{FF2B5EF4-FFF2-40B4-BE49-F238E27FC236}">
              <a16:creationId xmlns:a16="http://schemas.microsoft.com/office/drawing/2014/main" id="{C276EEE3-97AB-430C-A75C-5BB2650167FB}"/>
            </a:ext>
          </a:extLst>
        </xdr:cNvPr>
        <xdr:cNvCxnSpPr/>
      </xdr:nvCxnSpPr>
      <xdr:spPr>
        <a:xfrm>
          <a:off x="2619375" y="16637000"/>
          <a:ext cx="809625" cy="78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57786</xdr:rowOff>
    </xdr:from>
    <xdr:to>
      <xdr:col>10</xdr:col>
      <xdr:colOff>165100</xdr:colOff>
      <xdr:row>101</xdr:row>
      <xdr:rowOff>159386</xdr:rowOff>
    </xdr:to>
    <xdr:sp macro="" textlink="">
      <xdr:nvSpPr>
        <xdr:cNvPr id="421" name="楕円 420">
          <a:extLst>
            <a:ext uri="{FF2B5EF4-FFF2-40B4-BE49-F238E27FC236}">
              <a16:creationId xmlns:a16="http://schemas.microsoft.com/office/drawing/2014/main" id="{25C8DB6A-CD16-4CFC-8611-37DC1130A7EE}"/>
            </a:ext>
          </a:extLst>
        </xdr:cNvPr>
        <xdr:cNvSpPr/>
      </xdr:nvSpPr>
      <xdr:spPr>
        <a:xfrm>
          <a:off x="1781175" y="165169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108586</xdr:rowOff>
    </xdr:from>
    <xdr:to>
      <xdr:col>15</xdr:col>
      <xdr:colOff>50800</xdr:colOff>
      <xdr:row>102</xdr:row>
      <xdr:rowOff>9525</xdr:rowOff>
    </xdr:to>
    <xdr:cxnSp macro="">
      <xdr:nvCxnSpPr>
        <xdr:cNvPr id="422" name="直線コネクタ 421">
          <a:extLst>
            <a:ext uri="{FF2B5EF4-FFF2-40B4-BE49-F238E27FC236}">
              <a16:creationId xmlns:a16="http://schemas.microsoft.com/office/drawing/2014/main" id="{194D7684-5E86-473C-89F2-D52CC1E012CF}"/>
            </a:ext>
          </a:extLst>
        </xdr:cNvPr>
        <xdr:cNvCxnSpPr/>
      </xdr:nvCxnSpPr>
      <xdr:spPr>
        <a:xfrm>
          <a:off x="1828800" y="16564611"/>
          <a:ext cx="790575"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156845</xdr:rowOff>
    </xdr:from>
    <xdr:to>
      <xdr:col>6</xdr:col>
      <xdr:colOff>38100</xdr:colOff>
      <xdr:row>101</xdr:row>
      <xdr:rowOff>86995</xdr:rowOff>
    </xdr:to>
    <xdr:sp macro="" textlink="">
      <xdr:nvSpPr>
        <xdr:cNvPr id="423" name="楕円 422">
          <a:extLst>
            <a:ext uri="{FF2B5EF4-FFF2-40B4-BE49-F238E27FC236}">
              <a16:creationId xmlns:a16="http://schemas.microsoft.com/office/drawing/2014/main" id="{1ADF5A75-8D30-4C4C-9CDB-C91C476B38B0}"/>
            </a:ext>
          </a:extLst>
        </xdr:cNvPr>
        <xdr:cNvSpPr/>
      </xdr:nvSpPr>
      <xdr:spPr>
        <a:xfrm>
          <a:off x="981075" y="164477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36195</xdr:rowOff>
    </xdr:from>
    <xdr:to>
      <xdr:col>10</xdr:col>
      <xdr:colOff>114300</xdr:colOff>
      <xdr:row>101</xdr:row>
      <xdr:rowOff>108586</xdr:rowOff>
    </xdr:to>
    <xdr:cxnSp macro="">
      <xdr:nvCxnSpPr>
        <xdr:cNvPr id="424" name="直線コネクタ 423">
          <a:extLst>
            <a:ext uri="{FF2B5EF4-FFF2-40B4-BE49-F238E27FC236}">
              <a16:creationId xmlns:a16="http://schemas.microsoft.com/office/drawing/2014/main" id="{33211D2D-C9BD-4D40-8F78-EC86227079C0}"/>
            </a:ext>
          </a:extLst>
        </xdr:cNvPr>
        <xdr:cNvCxnSpPr/>
      </xdr:nvCxnSpPr>
      <xdr:spPr>
        <a:xfrm>
          <a:off x="1028700" y="16495395"/>
          <a:ext cx="800100" cy="69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102888</xdr:rowOff>
    </xdr:from>
    <xdr:ext cx="405111" cy="259045"/>
    <xdr:sp macro="" textlink="">
      <xdr:nvSpPr>
        <xdr:cNvPr id="425" name="n_1aveValue【港湾・漁港】&#10;有形固定資産減価償却率">
          <a:extLst>
            <a:ext uri="{FF2B5EF4-FFF2-40B4-BE49-F238E27FC236}">
              <a16:creationId xmlns:a16="http://schemas.microsoft.com/office/drawing/2014/main" id="{474A91CF-93F5-464A-9D34-4A502787F9CA}"/>
            </a:ext>
          </a:extLst>
        </xdr:cNvPr>
        <xdr:cNvSpPr txBox="1"/>
      </xdr:nvSpPr>
      <xdr:spPr>
        <a:xfrm>
          <a:off x="3239144" y="17422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59072</xdr:rowOff>
    </xdr:from>
    <xdr:ext cx="405111" cy="259045"/>
    <xdr:sp macro="" textlink="">
      <xdr:nvSpPr>
        <xdr:cNvPr id="426" name="n_2aveValue【港湾・漁港】&#10;有形固定資産減価償却率">
          <a:extLst>
            <a:ext uri="{FF2B5EF4-FFF2-40B4-BE49-F238E27FC236}">
              <a16:creationId xmlns:a16="http://schemas.microsoft.com/office/drawing/2014/main" id="{28750FE7-B011-48E4-9782-58158DFEA4F3}"/>
            </a:ext>
          </a:extLst>
        </xdr:cNvPr>
        <xdr:cNvSpPr txBox="1"/>
      </xdr:nvSpPr>
      <xdr:spPr>
        <a:xfrm>
          <a:off x="2439044" y="17375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15257</xdr:rowOff>
    </xdr:from>
    <xdr:ext cx="405111" cy="259045"/>
    <xdr:sp macro="" textlink="">
      <xdr:nvSpPr>
        <xdr:cNvPr id="427" name="n_3aveValue【港湾・漁港】&#10;有形固定資産減価償却率">
          <a:extLst>
            <a:ext uri="{FF2B5EF4-FFF2-40B4-BE49-F238E27FC236}">
              <a16:creationId xmlns:a16="http://schemas.microsoft.com/office/drawing/2014/main" id="{F4111143-C321-4A6B-95AC-3E072338BF5D}"/>
            </a:ext>
          </a:extLst>
        </xdr:cNvPr>
        <xdr:cNvSpPr txBox="1"/>
      </xdr:nvSpPr>
      <xdr:spPr>
        <a:xfrm>
          <a:off x="1648469" y="1732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9541</xdr:rowOff>
    </xdr:from>
    <xdr:ext cx="405111" cy="259045"/>
    <xdr:sp macro="" textlink="">
      <xdr:nvSpPr>
        <xdr:cNvPr id="428" name="n_4aveValue【港湾・漁港】&#10;有形固定資産減価償却率">
          <a:extLst>
            <a:ext uri="{FF2B5EF4-FFF2-40B4-BE49-F238E27FC236}">
              <a16:creationId xmlns:a16="http://schemas.microsoft.com/office/drawing/2014/main" id="{677A4B82-1087-4C5A-96E4-7FD10B4783C1}"/>
            </a:ext>
          </a:extLst>
        </xdr:cNvPr>
        <xdr:cNvSpPr txBox="1"/>
      </xdr:nvSpPr>
      <xdr:spPr>
        <a:xfrm>
          <a:off x="848369" y="1732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149241</xdr:rowOff>
    </xdr:from>
    <xdr:ext cx="405111" cy="259045"/>
    <xdr:sp macro="" textlink="">
      <xdr:nvSpPr>
        <xdr:cNvPr id="429" name="n_1mainValue【港湾・漁港】&#10;有形固定資産減価償却率">
          <a:extLst>
            <a:ext uri="{FF2B5EF4-FFF2-40B4-BE49-F238E27FC236}">
              <a16:creationId xmlns:a16="http://schemas.microsoft.com/office/drawing/2014/main" id="{871B62E6-1E63-49D1-8E65-E63C859E5B4F}"/>
            </a:ext>
          </a:extLst>
        </xdr:cNvPr>
        <xdr:cNvSpPr txBox="1"/>
      </xdr:nvSpPr>
      <xdr:spPr>
        <a:xfrm>
          <a:off x="3239144" y="16436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76852</xdr:rowOff>
    </xdr:from>
    <xdr:ext cx="405111" cy="259045"/>
    <xdr:sp macro="" textlink="">
      <xdr:nvSpPr>
        <xdr:cNvPr id="430" name="n_2mainValue【港湾・漁港】&#10;有形固定資産減価償却率">
          <a:extLst>
            <a:ext uri="{FF2B5EF4-FFF2-40B4-BE49-F238E27FC236}">
              <a16:creationId xmlns:a16="http://schemas.microsoft.com/office/drawing/2014/main" id="{31309398-98C7-40B8-AF98-7A41846555CF}"/>
            </a:ext>
          </a:extLst>
        </xdr:cNvPr>
        <xdr:cNvSpPr txBox="1"/>
      </xdr:nvSpPr>
      <xdr:spPr>
        <a:xfrm>
          <a:off x="2439044" y="16364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4463</xdr:rowOff>
    </xdr:from>
    <xdr:ext cx="405111" cy="259045"/>
    <xdr:sp macro="" textlink="">
      <xdr:nvSpPr>
        <xdr:cNvPr id="431" name="n_3mainValue【港湾・漁港】&#10;有形固定資産減価償却率">
          <a:extLst>
            <a:ext uri="{FF2B5EF4-FFF2-40B4-BE49-F238E27FC236}">
              <a16:creationId xmlns:a16="http://schemas.microsoft.com/office/drawing/2014/main" id="{D05EAD0F-1868-47A4-B8E9-1495742A6662}"/>
            </a:ext>
          </a:extLst>
        </xdr:cNvPr>
        <xdr:cNvSpPr txBox="1"/>
      </xdr:nvSpPr>
      <xdr:spPr>
        <a:xfrm>
          <a:off x="1648469" y="16295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103522</xdr:rowOff>
    </xdr:from>
    <xdr:ext cx="405111" cy="259045"/>
    <xdr:sp macro="" textlink="">
      <xdr:nvSpPr>
        <xdr:cNvPr id="432" name="n_4mainValue【港湾・漁港】&#10;有形固定資産減価償却率">
          <a:extLst>
            <a:ext uri="{FF2B5EF4-FFF2-40B4-BE49-F238E27FC236}">
              <a16:creationId xmlns:a16="http://schemas.microsoft.com/office/drawing/2014/main" id="{FCA9E29B-D733-480C-9467-70E57B7C9DB0}"/>
            </a:ext>
          </a:extLst>
        </xdr:cNvPr>
        <xdr:cNvSpPr txBox="1"/>
      </xdr:nvSpPr>
      <xdr:spPr>
        <a:xfrm>
          <a:off x="848369" y="16222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3" name="正方形/長方形 432">
          <a:extLst>
            <a:ext uri="{FF2B5EF4-FFF2-40B4-BE49-F238E27FC236}">
              <a16:creationId xmlns:a16="http://schemas.microsoft.com/office/drawing/2014/main" id="{BB02278F-595E-4C3A-A733-8AF92D33C444}"/>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4" name="正方形/長方形 433">
          <a:extLst>
            <a:ext uri="{FF2B5EF4-FFF2-40B4-BE49-F238E27FC236}">
              <a16:creationId xmlns:a16="http://schemas.microsoft.com/office/drawing/2014/main" id="{64B8FAA2-E8FA-4910-BA25-78CB17538AE2}"/>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5" name="正方形/長方形 434">
          <a:extLst>
            <a:ext uri="{FF2B5EF4-FFF2-40B4-BE49-F238E27FC236}">
              <a16:creationId xmlns:a16="http://schemas.microsoft.com/office/drawing/2014/main" id="{DE051A71-500D-4D04-BF69-E59DB903E803}"/>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6" name="正方形/長方形 435">
          <a:extLst>
            <a:ext uri="{FF2B5EF4-FFF2-40B4-BE49-F238E27FC236}">
              <a16:creationId xmlns:a16="http://schemas.microsoft.com/office/drawing/2014/main" id="{D6E4B8A5-67FB-49BD-A099-10D83D2CD06D}"/>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7" name="正方形/長方形 436">
          <a:extLst>
            <a:ext uri="{FF2B5EF4-FFF2-40B4-BE49-F238E27FC236}">
              <a16:creationId xmlns:a16="http://schemas.microsoft.com/office/drawing/2014/main" id="{16C3328C-0C1C-41FD-92F1-A4BD83818003}"/>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8" name="正方形/長方形 437">
          <a:extLst>
            <a:ext uri="{FF2B5EF4-FFF2-40B4-BE49-F238E27FC236}">
              <a16:creationId xmlns:a16="http://schemas.microsoft.com/office/drawing/2014/main" id="{E2F1095C-3184-493F-AEF4-E9BC12A1F8F8}"/>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9" name="正方形/長方形 438">
          <a:extLst>
            <a:ext uri="{FF2B5EF4-FFF2-40B4-BE49-F238E27FC236}">
              <a16:creationId xmlns:a16="http://schemas.microsoft.com/office/drawing/2014/main" id="{ED7B523D-E2C8-4FEE-9DCC-5DE374A1D733}"/>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0" name="正方形/長方形 439">
          <a:extLst>
            <a:ext uri="{FF2B5EF4-FFF2-40B4-BE49-F238E27FC236}">
              <a16:creationId xmlns:a16="http://schemas.microsoft.com/office/drawing/2014/main" id="{AD49B157-9E73-4677-A6F4-B56D6DBC3388}"/>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1" name="テキスト ボックス 440">
          <a:extLst>
            <a:ext uri="{FF2B5EF4-FFF2-40B4-BE49-F238E27FC236}">
              <a16:creationId xmlns:a16="http://schemas.microsoft.com/office/drawing/2014/main" id="{9AD53BA3-5750-4F4E-A6D6-D461FD9D366D}"/>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2" name="直線コネクタ 441">
          <a:extLst>
            <a:ext uri="{FF2B5EF4-FFF2-40B4-BE49-F238E27FC236}">
              <a16:creationId xmlns:a16="http://schemas.microsoft.com/office/drawing/2014/main" id="{1521325E-BF73-44F1-8223-E7A4297559DA}"/>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3" name="直線コネクタ 442">
          <a:extLst>
            <a:ext uri="{FF2B5EF4-FFF2-40B4-BE49-F238E27FC236}">
              <a16:creationId xmlns:a16="http://schemas.microsoft.com/office/drawing/2014/main" id="{D1B63A23-9056-42BA-871F-BA0AB8AFFEE1}"/>
            </a:ext>
          </a:extLst>
        </xdr:cNvPr>
        <xdr:cNvCxnSpPr/>
      </xdr:nvCxnSpPr>
      <xdr:spPr>
        <a:xfrm>
          <a:off x="5953125" y="17735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4" name="テキスト ボックス 443">
          <a:extLst>
            <a:ext uri="{FF2B5EF4-FFF2-40B4-BE49-F238E27FC236}">
              <a16:creationId xmlns:a16="http://schemas.microsoft.com/office/drawing/2014/main" id="{DF709FB0-C1C8-44C9-AF08-CFDEFE34714A}"/>
            </a:ext>
          </a:extLst>
        </xdr:cNvPr>
        <xdr:cNvSpPr txBox="1"/>
      </xdr:nvSpPr>
      <xdr:spPr>
        <a:xfrm>
          <a:off x="5723389" y="175901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5" name="直線コネクタ 444">
          <a:extLst>
            <a:ext uri="{FF2B5EF4-FFF2-40B4-BE49-F238E27FC236}">
              <a16:creationId xmlns:a16="http://schemas.microsoft.com/office/drawing/2014/main" id="{2D4C4B5B-8D03-4F6F-90F7-95A993810EED}"/>
            </a:ext>
          </a:extLst>
        </xdr:cNvPr>
        <xdr:cNvCxnSpPr/>
      </xdr:nvCxnSpPr>
      <xdr:spPr>
        <a:xfrm>
          <a:off x="5953125" y="17278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46" name="テキスト ボックス 445">
          <a:extLst>
            <a:ext uri="{FF2B5EF4-FFF2-40B4-BE49-F238E27FC236}">
              <a16:creationId xmlns:a16="http://schemas.microsoft.com/office/drawing/2014/main" id="{D64C4B13-E32A-4647-A651-04871CA6225B}"/>
            </a:ext>
          </a:extLst>
        </xdr:cNvPr>
        <xdr:cNvSpPr txBox="1"/>
      </xdr:nvSpPr>
      <xdr:spPr>
        <a:xfrm>
          <a:off x="5421206" y="17132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7" name="直線コネクタ 446">
          <a:extLst>
            <a:ext uri="{FF2B5EF4-FFF2-40B4-BE49-F238E27FC236}">
              <a16:creationId xmlns:a16="http://schemas.microsoft.com/office/drawing/2014/main" id="{5E59CEB8-60D1-4D3D-AFBD-05CE85D6A907}"/>
            </a:ext>
          </a:extLst>
        </xdr:cNvPr>
        <xdr:cNvCxnSpPr/>
      </xdr:nvCxnSpPr>
      <xdr:spPr>
        <a:xfrm>
          <a:off x="5953125" y="16821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48" name="テキスト ボックス 447">
          <a:extLst>
            <a:ext uri="{FF2B5EF4-FFF2-40B4-BE49-F238E27FC236}">
              <a16:creationId xmlns:a16="http://schemas.microsoft.com/office/drawing/2014/main" id="{2556C087-9EDC-471E-970E-F263D395B39E}"/>
            </a:ext>
          </a:extLst>
        </xdr:cNvPr>
        <xdr:cNvSpPr txBox="1"/>
      </xdr:nvSpPr>
      <xdr:spPr>
        <a:xfrm>
          <a:off x="5421206" y="166757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49" name="直線コネクタ 448">
          <a:extLst>
            <a:ext uri="{FF2B5EF4-FFF2-40B4-BE49-F238E27FC236}">
              <a16:creationId xmlns:a16="http://schemas.microsoft.com/office/drawing/2014/main" id="{CA4DB9F6-DBC7-4A13-A23F-2847EC6FEF2E}"/>
            </a:ext>
          </a:extLst>
        </xdr:cNvPr>
        <xdr:cNvCxnSpPr/>
      </xdr:nvCxnSpPr>
      <xdr:spPr>
        <a:xfrm>
          <a:off x="5953125" y="16363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50" name="テキスト ボックス 449">
          <a:extLst>
            <a:ext uri="{FF2B5EF4-FFF2-40B4-BE49-F238E27FC236}">
              <a16:creationId xmlns:a16="http://schemas.microsoft.com/office/drawing/2014/main" id="{F3C30623-3AFD-4C09-A5A9-B88F9DE3BBCF}"/>
            </a:ext>
          </a:extLst>
        </xdr:cNvPr>
        <xdr:cNvSpPr txBox="1"/>
      </xdr:nvSpPr>
      <xdr:spPr>
        <a:xfrm>
          <a:off x="5421206" y="162185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a:extLst>
            <a:ext uri="{FF2B5EF4-FFF2-40B4-BE49-F238E27FC236}">
              <a16:creationId xmlns:a16="http://schemas.microsoft.com/office/drawing/2014/main" id="{DD067D11-FE65-409F-908B-EF79B2927DC6}"/>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2" name="テキスト ボックス 451">
          <a:extLst>
            <a:ext uri="{FF2B5EF4-FFF2-40B4-BE49-F238E27FC236}">
              <a16:creationId xmlns:a16="http://schemas.microsoft.com/office/drawing/2014/main" id="{4F2B5422-534F-4A0F-BC8D-AB6D72406158}"/>
            </a:ext>
          </a:extLst>
        </xdr:cNvPr>
        <xdr:cNvSpPr txBox="1"/>
      </xdr:nvSpPr>
      <xdr:spPr>
        <a:xfrm>
          <a:off x="5421206" y="157613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港湾・漁港】&#10;一人当たり有形固定資産（償却資産）額グラフ枠">
          <a:extLst>
            <a:ext uri="{FF2B5EF4-FFF2-40B4-BE49-F238E27FC236}">
              <a16:creationId xmlns:a16="http://schemas.microsoft.com/office/drawing/2014/main" id="{D5CE040F-0E07-400B-8937-D1AE47B230E9}"/>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141218</xdr:rowOff>
    </xdr:from>
    <xdr:to>
      <xdr:col>54</xdr:col>
      <xdr:colOff>189865</xdr:colOff>
      <xdr:row>108</xdr:row>
      <xdr:rowOff>74202</xdr:rowOff>
    </xdr:to>
    <xdr:cxnSp macro="">
      <xdr:nvCxnSpPr>
        <xdr:cNvPr id="454" name="直線コネクタ 453">
          <a:extLst>
            <a:ext uri="{FF2B5EF4-FFF2-40B4-BE49-F238E27FC236}">
              <a16:creationId xmlns:a16="http://schemas.microsoft.com/office/drawing/2014/main" id="{0B518ED2-E175-417E-B12D-11A0660877EE}"/>
            </a:ext>
          </a:extLst>
        </xdr:cNvPr>
        <xdr:cNvCxnSpPr/>
      </xdr:nvCxnSpPr>
      <xdr:spPr>
        <a:xfrm flipV="1">
          <a:off x="9429115" y="16260693"/>
          <a:ext cx="0" cy="1472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78029</xdr:rowOff>
    </xdr:from>
    <xdr:ext cx="378565" cy="259045"/>
    <xdr:sp macro="" textlink="">
      <xdr:nvSpPr>
        <xdr:cNvPr id="455" name="【港湾・漁港】&#10;一人当たり有形固定資産（償却資産）額最小値テキスト">
          <a:extLst>
            <a:ext uri="{FF2B5EF4-FFF2-40B4-BE49-F238E27FC236}">
              <a16:creationId xmlns:a16="http://schemas.microsoft.com/office/drawing/2014/main" id="{493A6A8D-BA41-4D6A-A4FB-0FD467C5BFA8}"/>
            </a:ext>
          </a:extLst>
        </xdr:cNvPr>
        <xdr:cNvSpPr txBox="1"/>
      </xdr:nvSpPr>
      <xdr:spPr>
        <a:xfrm>
          <a:off x="9467850" y="177373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74202</xdr:rowOff>
    </xdr:from>
    <xdr:to>
      <xdr:col>55</xdr:col>
      <xdr:colOff>88900</xdr:colOff>
      <xdr:row>108</xdr:row>
      <xdr:rowOff>74202</xdr:rowOff>
    </xdr:to>
    <xdr:cxnSp macro="">
      <xdr:nvCxnSpPr>
        <xdr:cNvPr id="456" name="直線コネクタ 455">
          <a:extLst>
            <a:ext uri="{FF2B5EF4-FFF2-40B4-BE49-F238E27FC236}">
              <a16:creationId xmlns:a16="http://schemas.microsoft.com/office/drawing/2014/main" id="{CC4529D0-7C74-4730-BD52-C1C33F9BF874}"/>
            </a:ext>
          </a:extLst>
        </xdr:cNvPr>
        <xdr:cNvCxnSpPr/>
      </xdr:nvCxnSpPr>
      <xdr:spPr>
        <a:xfrm>
          <a:off x="9363075" y="1773355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87895</xdr:rowOff>
    </xdr:from>
    <xdr:ext cx="599010" cy="259045"/>
    <xdr:sp macro="" textlink="">
      <xdr:nvSpPr>
        <xdr:cNvPr id="457" name="【港湾・漁港】&#10;一人当たり有形固定資産（償却資産）額最大値テキスト">
          <a:extLst>
            <a:ext uri="{FF2B5EF4-FFF2-40B4-BE49-F238E27FC236}">
              <a16:creationId xmlns:a16="http://schemas.microsoft.com/office/drawing/2014/main" id="{BB76F09A-F401-4691-8CE1-EA7E68ED6FAD}"/>
            </a:ext>
          </a:extLst>
        </xdr:cNvPr>
        <xdr:cNvSpPr txBox="1"/>
      </xdr:nvSpPr>
      <xdr:spPr>
        <a:xfrm>
          <a:off x="9467850" y="16029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141218</xdr:rowOff>
    </xdr:from>
    <xdr:to>
      <xdr:col>55</xdr:col>
      <xdr:colOff>88900</xdr:colOff>
      <xdr:row>99</xdr:row>
      <xdr:rowOff>141218</xdr:rowOff>
    </xdr:to>
    <xdr:cxnSp macro="">
      <xdr:nvCxnSpPr>
        <xdr:cNvPr id="458" name="直線コネクタ 457">
          <a:extLst>
            <a:ext uri="{FF2B5EF4-FFF2-40B4-BE49-F238E27FC236}">
              <a16:creationId xmlns:a16="http://schemas.microsoft.com/office/drawing/2014/main" id="{C51F3267-CA8C-4B8D-8A29-656FBA7E5C8B}"/>
            </a:ext>
          </a:extLst>
        </xdr:cNvPr>
        <xdr:cNvCxnSpPr/>
      </xdr:nvCxnSpPr>
      <xdr:spPr>
        <a:xfrm>
          <a:off x="9363075" y="1626069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9639</xdr:rowOff>
    </xdr:from>
    <xdr:ext cx="534377" cy="259045"/>
    <xdr:sp macro="" textlink="">
      <xdr:nvSpPr>
        <xdr:cNvPr id="459" name="【港湾・漁港】&#10;一人当たり有形固定資産（償却資産）額平均値テキスト">
          <a:extLst>
            <a:ext uri="{FF2B5EF4-FFF2-40B4-BE49-F238E27FC236}">
              <a16:creationId xmlns:a16="http://schemas.microsoft.com/office/drawing/2014/main" id="{D57AE201-4012-40B3-93BB-2AB680A62119}"/>
            </a:ext>
          </a:extLst>
        </xdr:cNvPr>
        <xdr:cNvSpPr txBox="1"/>
      </xdr:nvSpPr>
      <xdr:spPr>
        <a:xfrm>
          <a:off x="9467850" y="17151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158212</xdr:rowOff>
    </xdr:from>
    <xdr:to>
      <xdr:col>55</xdr:col>
      <xdr:colOff>50800</xdr:colOff>
      <xdr:row>106</xdr:row>
      <xdr:rowOff>88362</xdr:rowOff>
    </xdr:to>
    <xdr:sp macro="" textlink="">
      <xdr:nvSpPr>
        <xdr:cNvPr id="460" name="フローチャート: 判断 459">
          <a:extLst>
            <a:ext uri="{FF2B5EF4-FFF2-40B4-BE49-F238E27FC236}">
              <a16:creationId xmlns:a16="http://schemas.microsoft.com/office/drawing/2014/main" id="{93D4DD71-86BC-4EC5-97EA-2420F230D27D}"/>
            </a:ext>
          </a:extLst>
        </xdr:cNvPr>
        <xdr:cNvSpPr/>
      </xdr:nvSpPr>
      <xdr:spPr>
        <a:xfrm>
          <a:off x="9401175" y="1730638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161756</xdr:rowOff>
    </xdr:from>
    <xdr:to>
      <xdr:col>50</xdr:col>
      <xdr:colOff>165100</xdr:colOff>
      <xdr:row>106</xdr:row>
      <xdr:rowOff>91906</xdr:rowOff>
    </xdr:to>
    <xdr:sp macro="" textlink="">
      <xdr:nvSpPr>
        <xdr:cNvPr id="461" name="フローチャート: 判断 460">
          <a:extLst>
            <a:ext uri="{FF2B5EF4-FFF2-40B4-BE49-F238E27FC236}">
              <a16:creationId xmlns:a16="http://schemas.microsoft.com/office/drawing/2014/main" id="{9E53D893-5813-4AF1-83EA-CC95835E53EA}"/>
            </a:ext>
          </a:extLst>
        </xdr:cNvPr>
        <xdr:cNvSpPr/>
      </xdr:nvSpPr>
      <xdr:spPr>
        <a:xfrm>
          <a:off x="8639175" y="1730993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163274</xdr:rowOff>
    </xdr:from>
    <xdr:to>
      <xdr:col>46</xdr:col>
      <xdr:colOff>38100</xdr:colOff>
      <xdr:row>106</xdr:row>
      <xdr:rowOff>93424</xdr:rowOff>
    </xdr:to>
    <xdr:sp macro="" textlink="">
      <xdr:nvSpPr>
        <xdr:cNvPr id="462" name="フローチャート: 判断 461">
          <a:extLst>
            <a:ext uri="{FF2B5EF4-FFF2-40B4-BE49-F238E27FC236}">
              <a16:creationId xmlns:a16="http://schemas.microsoft.com/office/drawing/2014/main" id="{1E97E62E-6AFF-4C76-9825-56B3629C65D8}"/>
            </a:ext>
          </a:extLst>
        </xdr:cNvPr>
        <xdr:cNvSpPr/>
      </xdr:nvSpPr>
      <xdr:spPr>
        <a:xfrm>
          <a:off x="7839075" y="1730509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164027</xdr:rowOff>
    </xdr:from>
    <xdr:to>
      <xdr:col>41</xdr:col>
      <xdr:colOff>101600</xdr:colOff>
      <xdr:row>106</xdr:row>
      <xdr:rowOff>94177</xdr:rowOff>
    </xdr:to>
    <xdr:sp macro="" textlink="">
      <xdr:nvSpPr>
        <xdr:cNvPr id="463" name="フローチャート: 判断 462">
          <a:extLst>
            <a:ext uri="{FF2B5EF4-FFF2-40B4-BE49-F238E27FC236}">
              <a16:creationId xmlns:a16="http://schemas.microsoft.com/office/drawing/2014/main" id="{D2711A41-5946-45C3-9FAC-2CEA6F9ABCC8}"/>
            </a:ext>
          </a:extLst>
        </xdr:cNvPr>
        <xdr:cNvSpPr/>
      </xdr:nvSpPr>
      <xdr:spPr>
        <a:xfrm>
          <a:off x="7029450" y="1730585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78499</xdr:rowOff>
    </xdr:from>
    <xdr:to>
      <xdr:col>36</xdr:col>
      <xdr:colOff>165100</xdr:colOff>
      <xdr:row>106</xdr:row>
      <xdr:rowOff>8649</xdr:rowOff>
    </xdr:to>
    <xdr:sp macro="" textlink="">
      <xdr:nvSpPr>
        <xdr:cNvPr id="464" name="フローチャート: 判断 463">
          <a:extLst>
            <a:ext uri="{FF2B5EF4-FFF2-40B4-BE49-F238E27FC236}">
              <a16:creationId xmlns:a16="http://schemas.microsoft.com/office/drawing/2014/main" id="{4DB80525-CDCA-4E5E-93AA-891AA22230E6}"/>
            </a:ext>
          </a:extLst>
        </xdr:cNvPr>
        <xdr:cNvSpPr/>
      </xdr:nvSpPr>
      <xdr:spPr>
        <a:xfrm>
          <a:off x="6238875" y="1722349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7F8F1BFE-3E96-42CD-A2B9-90E58EF04574}"/>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07599218-8140-48BE-955A-48B1BC83E303}"/>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A30E20AA-5462-42B1-ABB1-CCAEAA5D2547}"/>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DFBEBBC5-A413-470B-84CA-227859703C95}"/>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C8CC131C-0501-4869-9CE4-8519136BFD4F}"/>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75961</xdr:rowOff>
    </xdr:from>
    <xdr:to>
      <xdr:col>55</xdr:col>
      <xdr:colOff>50800</xdr:colOff>
      <xdr:row>108</xdr:row>
      <xdr:rowOff>6111</xdr:rowOff>
    </xdr:to>
    <xdr:sp macro="" textlink="">
      <xdr:nvSpPr>
        <xdr:cNvPr id="470" name="楕円 469">
          <a:extLst>
            <a:ext uri="{FF2B5EF4-FFF2-40B4-BE49-F238E27FC236}">
              <a16:creationId xmlns:a16="http://schemas.microsoft.com/office/drawing/2014/main" id="{A95951B9-B006-46EF-81BC-4DBC60506E7F}"/>
            </a:ext>
          </a:extLst>
        </xdr:cNvPr>
        <xdr:cNvSpPr/>
      </xdr:nvSpPr>
      <xdr:spPr>
        <a:xfrm>
          <a:off x="9401175" y="17563861"/>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162338</xdr:rowOff>
    </xdr:from>
    <xdr:ext cx="534377" cy="259045"/>
    <xdr:sp macro="" textlink="">
      <xdr:nvSpPr>
        <xdr:cNvPr id="471" name="【港湾・漁港】&#10;一人当たり有形固定資産（償却資産）額該当値テキスト">
          <a:extLst>
            <a:ext uri="{FF2B5EF4-FFF2-40B4-BE49-F238E27FC236}">
              <a16:creationId xmlns:a16="http://schemas.microsoft.com/office/drawing/2014/main" id="{C4955B4E-14BC-441D-A386-39E2047C61BB}"/>
            </a:ext>
          </a:extLst>
        </xdr:cNvPr>
        <xdr:cNvSpPr txBox="1"/>
      </xdr:nvSpPr>
      <xdr:spPr>
        <a:xfrm>
          <a:off x="9467850" y="17475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76043</xdr:rowOff>
    </xdr:from>
    <xdr:to>
      <xdr:col>50</xdr:col>
      <xdr:colOff>165100</xdr:colOff>
      <xdr:row>108</xdr:row>
      <xdr:rowOff>6193</xdr:rowOff>
    </xdr:to>
    <xdr:sp macro="" textlink="">
      <xdr:nvSpPr>
        <xdr:cNvPr id="472" name="楕円 471">
          <a:extLst>
            <a:ext uri="{FF2B5EF4-FFF2-40B4-BE49-F238E27FC236}">
              <a16:creationId xmlns:a16="http://schemas.microsoft.com/office/drawing/2014/main" id="{B9F8E2AB-027B-42A8-8EAA-E9D775CF212C}"/>
            </a:ext>
          </a:extLst>
        </xdr:cNvPr>
        <xdr:cNvSpPr/>
      </xdr:nvSpPr>
      <xdr:spPr>
        <a:xfrm>
          <a:off x="8639175" y="1756394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126761</xdr:rowOff>
    </xdr:from>
    <xdr:to>
      <xdr:col>55</xdr:col>
      <xdr:colOff>0</xdr:colOff>
      <xdr:row>107</xdr:row>
      <xdr:rowOff>126843</xdr:rowOff>
    </xdr:to>
    <xdr:cxnSp macro="">
      <xdr:nvCxnSpPr>
        <xdr:cNvPr id="473" name="直線コネクタ 472">
          <a:extLst>
            <a:ext uri="{FF2B5EF4-FFF2-40B4-BE49-F238E27FC236}">
              <a16:creationId xmlns:a16="http://schemas.microsoft.com/office/drawing/2014/main" id="{54A94B33-18E1-4AAD-9E89-B5C34D3073C7}"/>
            </a:ext>
          </a:extLst>
        </xdr:cNvPr>
        <xdr:cNvCxnSpPr/>
      </xdr:nvCxnSpPr>
      <xdr:spPr>
        <a:xfrm flipV="1">
          <a:off x="8686800" y="17611486"/>
          <a:ext cx="742950" cy="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76287</xdr:rowOff>
    </xdr:from>
    <xdr:to>
      <xdr:col>46</xdr:col>
      <xdr:colOff>38100</xdr:colOff>
      <xdr:row>108</xdr:row>
      <xdr:rowOff>6437</xdr:rowOff>
    </xdr:to>
    <xdr:sp macro="" textlink="">
      <xdr:nvSpPr>
        <xdr:cNvPr id="474" name="楕円 473">
          <a:extLst>
            <a:ext uri="{FF2B5EF4-FFF2-40B4-BE49-F238E27FC236}">
              <a16:creationId xmlns:a16="http://schemas.microsoft.com/office/drawing/2014/main" id="{B69CF875-0403-445C-B846-2AAB66EF1389}"/>
            </a:ext>
          </a:extLst>
        </xdr:cNvPr>
        <xdr:cNvSpPr/>
      </xdr:nvSpPr>
      <xdr:spPr>
        <a:xfrm>
          <a:off x="7839075" y="1756418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126843</xdr:rowOff>
    </xdr:from>
    <xdr:to>
      <xdr:col>50</xdr:col>
      <xdr:colOff>114300</xdr:colOff>
      <xdr:row>107</xdr:row>
      <xdr:rowOff>127087</xdr:rowOff>
    </xdr:to>
    <xdr:cxnSp macro="">
      <xdr:nvCxnSpPr>
        <xdr:cNvPr id="475" name="直線コネクタ 474">
          <a:extLst>
            <a:ext uri="{FF2B5EF4-FFF2-40B4-BE49-F238E27FC236}">
              <a16:creationId xmlns:a16="http://schemas.microsoft.com/office/drawing/2014/main" id="{BA6FFD44-8809-4FB1-BCCC-A4B6FEC9C780}"/>
            </a:ext>
          </a:extLst>
        </xdr:cNvPr>
        <xdr:cNvCxnSpPr/>
      </xdr:nvCxnSpPr>
      <xdr:spPr>
        <a:xfrm flipV="1">
          <a:off x="7886700" y="17611568"/>
          <a:ext cx="800100" cy="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76670</xdr:rowOff>
    </xdr:from>
    <xdr:to>
      <xdr:col>41</xdr:col>
      <xdr:colOff>101600</xdr:colOff>
      <xdr:row>108</xdr:row>
      <xdr:rowOff>6820</xdr:rowOff>
    </xdr:to>
    <xdr:sp macro="" textlink="">
      <xdr:nvSpPr>
        <xdr:cNvPr id="476" name="楕円 475">
          <a:extLst>
            <a:ext uri="{FF2B5EF4-FFF2-40B4-BE49-F238E27FC236}">
              <a16:creationId xmlns:a16="http://schemas.microsoft.com/office/drawing/2014/main" id="{38199E52-2DD2-4B8B-BF39-C8093D3436B3}"/>
            </a:ext>
          </a:extLst>
        </xdr:cNvPr>
        <xdr:cNvSpPr/>
      </xdr:nvSpPr>
      <xdr:spPr>
        <a:xfrm>
          <a:off x="7029450" y="1756457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127087</xdr:rowOff>
    </xdr:from>
    <xdr:to>
      <xdr:col>45</xdr:col>
      <xdr:colOff>177800</xdr:colOff>
      <xdr:row>107</xdr:row>
      <xdr:rowOff>127470</xdr:rowOff>
    </xdr:to>
    <xdr:cxnSp macro="">
      <xdr:nvCxnSpPr>
        <xdr:cNvPr id="477" name="直線コネクタ 476">
          <a:extLst>
            <a:ext uri="{FF2B5EF4-FFF2-40B4-BE49-F238E27FC236}">
              <a16:creationId xmlns:a16="http://schemas.microsoft.com/office/drawing/2014/main" id="{5417DFDC-96AB-4467-9F28-3199BA8E35D9}"/>
            </a:ext>
          </a:extLst>
        </xdr:cNvPr>
        <xdr:cNvCxnSpPr/>
      </xdr:nvCxnSpPr>
      <xdr:spPr>
        <a:xfrm flipV="1">
          <a:off x="7077075" y="17611812"/>
          <a:ext cx="809625" cy="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76510</xdr:rowOff>
    </xdr:from>
    <xdr:to>
      <xdr:col>36</xdr:col>
      <xdr:colOff>165100</xdr:colOff>
      <xdr:row>108</xdr:row>
      <xdr:rowOff>6660</xdr:rowOff>
    </xdr:to>
    <xdr:sp macro="" textlink="">
      <xdr:nvSpPr>
        <xdr:cNvPr id="478" name="楕円 477">
          <a:extLst>
            <a:ext uri="{FF2B5EF4-FFF2-40B4-BE49-F238E27FC236}">
              <a16:creationId xmlns:a16="http://schemas.microsoft.com/office/drawing/2014/main" id="{B24E3738-5E1D-42F8-AD51-74DD3893FC16}"/>
            </a:ext>
          </a:extLst>
        </xdr:cNvPr>
        <xdr:cNvSpPr/>
      </xdr:nvSpPr>
      <xdr:spPr>
        <a:xfrm>
          <a:off x="6238875" y="1756441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127310</xdr:rowOff>
    </xdr:from>
    <xdr:to>
      <xdr:col>41</xdr:col>
      <xdr:colOff>50800</xdr:colOff>
      <xdr:row>107</xdr:row>
      <xdr:rowOff>127470</xdr:rowOff>
    </xdr:to>
    <xdr:cxnSp macro="">
      <xdr:nvCxnSpPr>
        <xdr:cNvPr id="479" name="直線コネクタ 478">
          <a:extLst>
            <a:ext uri="{FF2B5EF4-FFF2-40B4-BE49-F238E27FC236}">
              <a16:creationId xmlns:a16="http://schemas.microsoft.com/office/drawing/2014/main" id="{C3FFF10D-9FB9-41E3-A3B4-E5827F00A100}"/>
            </a:ext>
          </a:extLst>
        </xdr:cNvPr>
        <xdr:cNvCxnSpPr/>
      </xdr:nvCxnSpPr>
      <xdr:spPr>
        <a:xfrm>
          <a:off x="6286500" y="17612035"/>
          <a:ext cx="790575" cy="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104</xdr:row>
      <xdr:rowOff>108433</xdr:rowOff>
    </xdr:from>
    <xdr:ext cx="534377" cy="259045"/>
    <xdr:sp macro="" textlink="">
      <xdr:nvSpPr>
        <xdr:cNvPr id="480" name="n_1aveValue【港湾・漁港】&#10;一人当たり有形固定資産（償却資産）額">
          <a:extLst>
            <a:ext uri="{FF2B5EF4-FFF2-40B4-BE49-F238E27FC236}">
              <a16:creationId xmlns:a16="http://schemas.microsoft.com/office/drawing/2014/main" id="{44B35BE0-304A-41AC-9016-960DE8B0E672}"/>
            </a:ext>
          </a:extLst>
        </xdr:cNvPr>
        <xdr:cNvSpPr txBox="1"/>
      </xdr:nvSpPr>
      <xdr:spPr>
        <a:xfrm>
          <a:off x="8429136" y="17078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104</xdr:row>
      <xdr:rowOff>109951</xdr:rowOff>
    </xdr:from>
    <xdr:ext cx="534377" cy="259045"/>
    <xdr:sp macro="" textlink="">
      <xdr:nvSpPr>
        <xdr:cNvPr id="481" name="n_2aveValue【港湾・漁港】&#10;一人当たり有形固定資産（償却資産）額">
          <a:extLst>
            <a:ext uri="{FF2B5EF4-FFF2-40B4-BE49-F238E27FC236}">
              <a16:creationId xmlns:a16="http://schemas.microsoft.com/office/drawing/2014/main" id="{9E6E2C2C-8E63-4D1E-A837-745B4C758900}"/>
            </a:ext>
          </a:extLst>
        </xdr:cNvPr>
        <xdr:cNvSpPr txBox="1"/>
      </xdr:nvSpPr>
      <xdr:spPr>
        <a:xfrm>
          <a:off x="7648086" y="17080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104</xdr:row>
      <xdr:rowOff>110704</xdr:rowOff>
    </xdr:from>
    <xdr:ext cx="534377" cy="259045"/>
    <xdr:sp macro="" textlink="">
      <xdr:nvSpPr>
        <xdr:cNvPr id="482" name="n_3aveValue【港湾・漁港】&#10;一人当たり有形固定資産（償却資産）額">
          <a:extLst>
            <a:ext uri="{FF2B5EF4-FFF2-40B4-BE49-F238E27FC236}">
              <a16:creationId xmlns:a16="http://schemas.microsoft.com/office/drawing/2014/main" id="{0ECCBFBA-84A8-4B38-97F2-2F2CDD7A2F2C}"/>
            </a:ext>
          </a:extLst>
        </xdr:cNvPr>
        <xdr:cNvSpPr txBox="1"/>
      </xdr:nvSpPr>
      <xdr:spPr>
        <a:xfrm>
          <a:off x="6847986" y="17081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25176</xdr:rowOff>
    </xdr:from>
    <xdr:ext cx="599010" cy="259045"/>
    <xdr:sp macro="" textlink="">
      <xdr:nvSpPr>
        <xdr:cNvPr id="483" name="n_4aveValue【港湾・漁港】&#10;一人当たり有形固定資産（償却資産）額">
          <a:extLst>
            <a:ext uri="{FF2B5EF4-FFF2-40B4-BE49-F238E27FC236}">
              <a16:creationId xmlns:a16="http://schemas.microsoft.com/office/drawing/2014/main" id="{3C734E54-27C7-4F4C-878C-3753A9A79564}"/>
            </a:ext>
          </a:extLst>
        </xdr:cNvPr>
        <xdr:cNvSpPr txBox="1"/>
      </xdr:nvSpPr>
      <xdr:spPr>
        <a:xfrm>
          <a:off x="6009220" y="17001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107</xdr:row>
      <xdr:rowOff>168770</xdr:rowOff>
    </xdr:from>
    <xdr:ext cx="534377" cy="259045"/>
    <xdr:sp macro="" textlink="">
      <xdr:nvSpPr>
        <xdr:cNvPr id="484" name="n_1mainValue【港湾・漁港】&#10;一人当たり有形固定資産（償却資産）額">
          <a:extLst>
            <a:ext uri="{FF2B5EF4-FFF2-40B4-BE49-F238E27FC236}">
              <a16:creationId xmlns:a16="http://schemas.microsoft.com/office/drawing/2014/main" id="{B18550C9-5EC8-45AB-A13D-FA5CE297A5AF}"/>
            </a:ext>
          </a:extLst>
        </xdr:cNvPr>
        <xdr:cNvSpPr txBox="1"/>
      </xdr:nvSpPr>
      <xdr:spPr>
        <a:xfrm>
          <a:off x="8429136" y="17656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107</xdr:row>
      <xdr:rowOff>169014</xdr:rowOff>
    </xdr:from>
    <xdr:ext cx="534377" cy="259045"/>
    <xdr:sp macro="" textlink="">
      <xdr:nvSpPr>
        <xdr:cNvPr id="485" name="n_2mainValue【港湾・漁港】&#10;一人当たり有形固定資産（償却資産）額">
          <a:extLst>
            <a:ext uri="{FF2B5EF4-FFF2-40B4-BE49-F238E27FC236}">
              <a16:creationId xmlns:a16="http://schemas.microsoft.com/office/drawing/2014/main" id="{AD525A5D-64A0-4B90-9111-82DF030A8873}"/>
            </a:ext>
          </a:extLst>
        </xdr:cNvPr>
        <xdr:cNvSpPr txBox="1"/>
      </xdr:nvSpPr>
      <xdr:spPr>
        <a:xfrm>
          <a:off x="7648086" y="17656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107</xdr:row>
      <xdr:rowOff>169397</xdr:rowOff>
    </xdr:from>
    <xdr:ext cx="534377" cy="259045"/>
    <xdr:sp macro="" textlink="">
      <xdr:nvSpPr>
        <xdr:cNvPr id="486" name="n_3mainValue【港湾・漁港】&#10;一人当たり有形固定資産（償却資産）額">
          <a:extLst>
            <a:ext uri="{FF2B5EF4-FFF2-40B4-BE49-F238E27FC236}">
              <a16:creationId xmlns:a16="http://schemas.microsoft.com/office/drawing/2014/main" id="{F5E3CAC3-C3DD-4FCC-B986-C8584AAB20FE}"/>
            </a:ext>
          </a:extLst>
        </xdr:cNvPr>
        <xdr:cNvSpPr txBox="1"/>
      </xdr:nvSpPr>
      <xdr:spPr>
        <a:xfrm>
          <a:off x="6847986" y="1765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107</xdr:row>
      <xdr:rowOff>169237</xdr:rowOff>
    </xdr:from>
    <xdr:ext cx="534377" cy="259045"/>
    <xdr:sp macro="" textlink="">
      <xdr:nvSpPr>
        <xdr:cNvPr id="487" name="n_4mainValue【港湾・漁港】&#10;一人当たり有形固定資産（償却資産）額">
          <a:extLst>
            <a:ext uri="{FF2B5EF4-FFF2-40B4-BE49-F238E27FC236}">
              <a16:creationId xmlns:a16="http://schemas.microsoft.com/office/drawing/2014/main" id="{B84EB163-DFBB-4EE6-8A2D-0632CDD604B5}"/>
            </a:ext>
          </a:extLst>
        </xdr:cNvPr>
        <xdr:cNvSpPr txBox="1"/>
      </xdr:nvSpPr>
      <xdr:spPr>
        <a:xfrm>
          <a:off x="6038361" y="17657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8" name="正方形/長方形 487">
          <a:extLst>
            <a:ext uri="{FF2B5EF4-FFF2-40B4-BE49-F238E27FC236}">
              <a16:creationId xmlns:a16="http://schemas.microsoft.com/office/drawing/2014/main" id="{76CA9094-24E9-4F62-9598-6EAB5C6E68FF}"/>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9" name="正方形/長方形 488">
          <a:extLst>
            <a:ext uri="{FF2B5EF4-FFF2-40B4-BE49-F238E27FC236}">
              <a16:creationId xmlns:a16="http://schemas.microsoft.com/office/drawing/2014/main" id="{60C58E05-DE9B-4B00-B21E-D70299F49189}"/>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0" name="正方形/長方形 489">
          <a:extLst>
            <a:ext uri="{FF2B5EF4-FFF2-40B4-BE49-F238E27FC236}">
              <a16:creationId xmlns:a16="http://schemas.microsoft.com/office/drawing/2014/main" id="{192AFE52-8907-4432-A5AD-85DBC07D1AE3}"/>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1" name="正方形/長方形 490">
          <a:extLst>
            <a:ext uri="{FF2B5EF4-FFF2-40B4-BE49-F238E27FC236}">
              <a16:creationId xmlns:a16="http://schemas.microsoft.com/office/drawing/2014/main" id="{D3853D5B-D774-4BBE-AB08-D1CF807F77EA}"/>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2" name="正方形/長方形 491">
          <a:extLst>
            <a:ext uri="{FF2B5EF4-FFF2-40B4-BE49-F238E27FC236}">
              <a16:creationId xmlns:a16="http://schemas.microsoft.com/office/drawing/2014/main" id="{5E31EDAE-9A00-42A8-A4C0-D49C74EF081E}"/>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3" name="正方形/長方形 492">
          <a:extLst>
            <a:ext uri="{FF2B5EF4-FFF2-40B4-BE49-F238E27FC236}">
              <a16:creationId xmlns:a16="http://schemas.microsoft.com/office/drawing/2014/main" id="{4C780218-5127-4E58-AFF4-7EDCF3E421F1}"/>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4" name="正方形/長方形 493">
          <a:extLst>
            <a:ext uri="{FF2B5EF4-FFF2-40B4-BE49-F238E27FC236}">
              <a16:creationId xmlns:a16="http://schemas.microsoft.com/office/drawing/2014/main" id="{AC335198-04E7-44A6-87E8-984060E7A092}"/>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正方形/長方形 494">
          <a:extLst>
            <a:ext uri="{FF2B5EF4-FFF2-40B4-BE49-F238E27FC236}">
              <a16:creationId xmlns:a16="http://schemas.microsoft.com/office/drawing/2014/main" id="{A6263E13-F87E-4033-8622-D1E30ACB5997}"/>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6" name="テキスト ボックス 495">
          <a:extLst>
            <a:ext uri="{FF2B5EF4-FFF2-40B4-BE49-F238E27FC236}">
              <a16:creationId xmlns:a16="http://schemas.microsoft.com/office/drawing/2014/main" id="{DDAB2161-2FD4-4E73-A2F3-87AA06B058A9}"/>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7" name="直線コネクタ 496">
          <a:extLst>
            <a:ext uri="{FF2B5EF4-FFF2-40B4-BE49-F238E27FC236}">
              <a16:creationId xmlns:a16="http://schemas.microsoft.com/office/drawing/2014/main" id="{33BB1246-4D6D-4B5B-9124-DDAA699716C3}"/>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8" name="テキスト ボックス 497">
          <a:extLst>
            <a:ext uri="{FF2B5EF4-FFF2-40B4-BE49-F238E27FC236}">
              <a16:creationId xmlns:a16="http://schemas.microsoft.com/office/drawing/2014/main" id="{1ED3D204-0A42-42B0-9025-38DCBFA74080}"/>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9" name="直線コネクタ 498">
          <a:extLst>
            <a:ext uri="{FF2B5EF4-FFF2-40B4-BE49-F238E27FC236}">
              <a16:creationId xmlns:a16="http://schemas.microsoft.com/office/drawing/2014/main" id="{D2FEBECB-F0F8-46FC-80E2-B7AD16D8DA59}"/>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0" name="テキスト ボックス 499">
          <a:extLst>
            <a:ext uri="{FF2B5EF4-FFF2-40B4-BE49-F238E27FC236}">
              <a16:creationId xmlns:a16="http://schemas.microsoft.com/office/drawing/2014/main" id="{34348A37-9F62-4102-A38C-14DEE5208154}"/>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1" name="直線コネクタ 500">
          <a:extLst>
            <a:ext uri="{FF2B5EF4-FFF2-40B4-BE49-F238E27FC236}">
              <a16:creationId xmlns:a16="http://schemas.microsoft.com/office/drawing/2014/main" id="{32513D84-37F1-4463-B4CA-EB630515ED32}"/>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2" name="テキスト ボックス 501">
          <a:extLst>
            <a:ext uri="{FF2B5EF4-FFF2-40B4-BE49-F238E27FC236}">
              <a16:creationId xmlns:a16="http://schemas.microsoft.com/office/drawing/2014/main" id="{C7742DBB-BF76-4922-BC5F-BA2F3C0D7408}"/>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3" name="直線コネクタ 502">
          <a:extLst>
            <a:ext uri="{FF2B5EF4-FFF2-40B4-BE49-F238E27FC236}">
              <a16:creationId xmlns:a16="http://schemas.microsoft.com/office/drawing/2014/main" id="{698DFB6A-67BF-4696-884B-E84AA899CEAA}"/>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4" name="テキスト ボックス 503">
          <a:extLst>
            <a:ext uri="{FF2B5EF4-FFF2-40B4-BE49-F238E27FC236}">
              <a16:creationId xmlns:a16="http://schemas.microsoft.com/office/drawing/2014/main" id="{15581736-9E37-4F0E-98FA-6DD2949E3637}"/>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5" name="直線コネクタ 504">
          <a:extLst>
            <a:ext uri="{FF2B5EF4-FFF2-40B4-BE49-F238E27FC236}">
              <a16:creationId xmlns:a16="http://schemas.microsoft.com/office/drawing/2014/main" id="{F57FE61C-2682-4E0E-9AAA-79C33D3F4339}"/>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6" name="テキスト ボックス 505">
          <a:extLst>
            <a:ext uri="{FF2B5EF4-FFF2-40B4-BE49-F238E27FC236}">
              <a16:creationId xmlns:a16="http://schemas.microsoft.com/office/drawing/2014/main" id="{BBF85D67-44F0-4C80-9CCB-2FF54E06CF7B}"/>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7" name="直線コネクタ 506">
          <a:extLst>
            <a:ext uri="{FF2B5EF4-FFF2-40B4-BE49-F238E27FC236}">
              <a16:creationId xmlns:a16="http://schemas.microsoft.com/office/drawing/2014/main" id="{729D8C7C-5EA0-49A4-8E0A-4D93D67B47F0}"/>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508" name="テキスト ボックス 507">
          <a:extLst>
            <a:ext uri="{FF2B5EF4-FFF2-40B4-BE49-F238E27FC236}">
              <a16:creationId xmlns:a16="http://schemas.microsoft.com/office/drawing/2014/main" id="{D574C2AA-B27F-4E0B-9830-DE8902C599ED}"/>
            </a:ext>
          </a:extLst>
        </xdr:cNvPr>
        <xdr:cNvSpPr txBox="1"/>
      </xdr:nvSpPr>
      <xdr:spPr>
        <a:xfrm>
          <a:off x="10903736" y="52743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9" name="直線コネクタ 508">
          <a:extLst>
            <a:ext uri="{FF2B5EF4-FFF2-40B4-BE49-F238E27FC236}">
              <a16:creationId xmlns:a16="http://schemas.microsoft.com/office/drawing/2014/main" id="{CF59AE58-DEF5-471C-97D6-B11C65A34A29}"/>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0" name="【認定こども園・幼稚園・保育所】&#10;有形固定資産減価償却率グラフ枠">
          <a:extLst>
            <a:ext uri="{FF2B5EF4-FFF2-40B4-BE49-F238E27FC236}">
              <a16:creationId xmlns:a16="http://schemas.microsoft.com/office/drawing/2014/main" id="{48B315F8-5701-45D8-9443-3BCD6C79CAC9}"/>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511" name="直線コネクタ 510">
          <a:extLst>
            <a:ext uri="{FF2B5EF4-FFF2-40B4-BE49-F238E27FC236}">
              <a16:creationId xmlns:a16="http://schemas.microsoft.com/office/drawing/2014/main" id="{B25FD785-5141-4E66-9EF5-69C25EA6120B}"/>
            </a:ext>
          </a:extLst>
        </xdr:cNvPr>
        <xdr:cNvCxnSpPr/>
      </xdr:nvCxnSpPr>
      <xdr:spPr>
        <a:xfrm flipV="1">
          <a:off x="14696439" y="541020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512" name="【認定こども園・幼稚園・保育所】&#10;有形固定資産減価償却率最小値テキスト">
          <a:extLst>
            <a:ext uri="{FF2B5EF4-FFF2-40B4-BE49-F238E27FC236}">
              <a16:creationId xmlns:a16="http://schemas.microsoft.com/office/drawing/2014/main" id="{71AD4EE8-CF1F-4518-95CF-9ADA8E6DBAEE}"/>
            </a:ext>
          </a:extLst>
        </xdr:cNvPr>
        <xdr:cNvSpPr txBox="1"/>
      </xdr:nvSpPr>
      <xdr:spPr>
        <a:xfrm>
          <a:off x="14735175" y="661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513" name="直線コネクタ 512">
          <a:extLst>
            <a:ext uri="{FF2B5EF4-FFF2-40B4-BE49-F238E27FC236}">
              <a16:creationId xmlns:a16="http://schemas.microsoft.com/office/drawing/2014/main" id="{23A93B45-4845-47E3-9811-FFC0BCF2C9F1}"/>
            </a:ext>
          </a:extLst>
        </xdr:cNvPr>
        <xdr:cNvCxnSpPr/>
      </xdr:nvCxnSpPr>
      <xdr:spPr>
        <a:xfrm>
          <a:off x="14611350" y="6610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514" name="【認定こども園・幼稚園・保育所】&#10;有形固定資産減価償却率最大値テキスト">
          <a:extLst>
            <a:ext uri="{FF2B5EF4-FFF2-40B4-BE49-F238E27FC236}">
              <a16:creationId xmlns:a16="http://schemas.microsoft.com/office/drawing/2014/main" id="{13208429-8E18-4DDC-8F4F-446F963699D2}"/>
            </a:ext>
          </a:extLst>
        </xdr:cNvPr>
        <xdr:cNvSpPr txBox="1"/>
      </xdr:nvSpPr>
      <xdr:spPr>
        <a:xfrm>
          <a:off x="14735175" y="5198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515" name="直線コネクタ 514">
          <a:extLst>
            <a:ext uri="{FF2B5EF4-FFF2-40B4-BE49-F238E27FC236}">
              <a16:creationId xmlns:a16="http://schemas.microsoft.com/office/drawing/2014/main" id="{09ABE194-4A81-41BE-9EE1-2588E8C5681C}"/>
            </a:ext>
          </a:extLst>
        </xdr:cNvPr>
        <xdr:cNvCxnSpPr/>
      </xdr:nvCxnSpPr>
      <xdr:spPr>
        <a:xfrm>
          <a:off x="14611350" y="5410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64787</xdr:rowOff>
    </xdr:from>
    <xdr:ext cx="405111" cy="259045"/>
    <xdr:sp macro="" textlink="">
      <xdr:nvSpPr>
        <xdr:cNvPr id="516" name="【認定こども園・幼稚園・保育所】&#10;有形固定資産減価償却率平均値テキスト">
          <a:extLst>
            <a:ext uri="{FF2B5EF4-FFF2-40B4-BE49-F238E27FC236}">
              <a16:creationId xmlns:a16="http://schemas.microsoft.com/office/drawing/2014/main" id="{34E8FF50-82F3-47EB-B9E2-45A319BF0082}"/>
            </a:ext>
          </a:extLst>
        </xdr:cNvPr>
        <xdr:cNvSpPr txBox="1"/>
      </xdr:nvSpPr>
      <xdr:spPr>
        <a:xfrm>
          <a:off x="14735175" y="5906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517" name="フローチャート: 判断 516">
          <a:extLst>
            <a:ext uri="{FF2B5EF4-FFF2-40B4-BE49-F238E27FC236}">
              <a16:creationId xmlns:a16="http://schemas.microsoft.com/office/drawing/2014/main" id="{8B01833B-6750-46C9-B07A-EDEF272003FA}"/>
            </a:ext>
          </a:extLst>
        </xdr:cNvPr>
        <xdr:cNvSpPr/>
      </xdr:nvSpPr>
      <xdr:spPr>
        <a:xfrm>
          <a:off x="14649450" y="60458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518" name="フローチャート: 判断 517">
          <a:extLst>
            <a:ext uri="{FF2B5EF4-FFF2-40B4-BE49-F238E27FC236}">
              <a16:creationId xmlns:a16="http://schemas.microsoft.com/office/drawing/2014/main" id="{08E40E0A-4227-4A0C-B32B-FE187C9B9589}"/>
            </a:ext>
          </a:extLst>
        </xdr:cNvPr>
        <xdr:cNvSpPr/>
      </xdr:nvSpPr>
      <xdr:spPr>
        <a:xfrm>
          <a:off x="13887450" y="60471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519" name="フローチャート: 判断 518">
          <a:extLst>
            <a:ext uri="{FF2B5EF4-FFF2-40B4-BE49-F238E27FC236}">
              <a16:creationId xmlns:a16="http://schemas.microsoft.com/office/drawing/2014/main" id="{6C7E7B4A-8937-41E0-8DDE-575BFF0D7EDD}"/>
            </a:ext>
          </a:extLst>
        </xdr:cNvPr>
        <xdr:cNvSpPr/>
      </xdr:nvSpPr>
      <xdr:spPr>
        <a:xfrm>
          <a:off x="13096875" y="60471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520" name="フローチャート: 判断 519">
          <a:extLst>
            <a:ext uri="{FF2B5EF4-FFF2-40B4-BE49-F238E27FC236}">
              <a16:creationId xmlns:a16="http://schemas.microsoft.com/office/drawing/2014/main" id="{403135BC-E3A2-42E2-887D-DFC1937C3F15}"/>
            </a:ext>
          </a:extLst>
        </xdr:cNvPr>
        <xdr:cNvSpPr/>
      </xdr:nvSpPr>
      <xdr:spPr>
        <a:xfrm>
          <a:off x="12296775" y="601980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521" name="フローチャート: 判断 520">
          <a:extLst>
            <a:ext uri="{FF2B5EF4-FFF2-40B4-BE49-F238E27FC236}">
              <a16:creationId xmlns:a16="http://schemas.microsoft.com/office/drawing/2014/main" id="{AEF50FF8-E44B-4279-92FE-B2BE4BD085BA}"/>
            </a:ext>
          </a:extLst>
        </xdr:cNvPr>
        <xdr:cNvSpPr/>
      </xdr:nvSpPr>
      <xdr:spPr>
        <a:xfrm>
          <a:off x="11487150" y="60090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0FECF927-59C0-463B-833D-1C97806C150D}"/>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96C6838E-2D24-423C-98C0-44656D1FC319}"/>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4CC3D766-16E2-46FB-A669-D285EDBE9A8C}"/>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B4A8A8C7-A5C5-4C74-9232-02839D525409}"/>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AB325AFB-3693-423F-94D7-6F935F595F1F}"/>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7620</xdr:rowOff>
    </xdr:from>
    <xdr:to>
      <xdr:col>85</xdr:col>
      <xdr:colOff>177800</xdr:colOff>
      <xdr:row>40</xdr:row>
      <xdr:rowOff>109220</xdr:rowOff>
    </xdr:to>
    <xdr:sp macro="" textlink="">
      <xdr:nvSpPr>
        <xdr:cNvPr id="527" name="楕円 526">
          <a:extLst>
            <a:ext uri="{FF2B5EF4-FFF2-40B4-BE49-F238E27FC236}">
              <a16:creationId xmlns:a16="http://schemas.microsoft.com/office/drawing/2014/main" id="{C2F34095-9586-486C-B338-E644B4777B42}"/>
            </a:ext>
          </a:extLst>
        </xdr:cNvPr>
        <xdr:cNvSpPr/>
      </xdr:nvSpPr>
      <xdr:spPr>
        <a:xfrm>
          <a:off x="14649450" y="64973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93997</xdr:rowOff>
    </xdr:from>
    <xdr:ext cx="405111" cy="259045"/>
    <xdr:sp macro="" textlink="">
      <xdr:nvSpPr>
        <xdr:cNvPr id="528" name="【認定こども園・幼稚園・保育所】&#10;有形固定資産減価償却率該当値テキスト">
          <a:extLst>
            <a:ext uri="{FF2B5EF4-FFF2-40B4-BE49-F238E27FC236}">
              <a16:creationId xmlns:a16="http://schemas.microsoft.com/office/drawing/2014/main" id="{44D2C08E-9F6C-4026-B03F-7A2955D2F541}"/>
            </a:ext>
          </a:extLst>
        </xdr:cNvPr>
        <xdr:cNvSpPr txBox="1"/>
      </xdr:nvSpPr>
      <xdr:spPr>
        <a:xfrm>
          <a:off x="14735175" y="641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50800</xdr:rowOff>
    </xdr:from>
    <xdr:to>
      <xdr:col>81</xdr:col>
      <xdr:colOff>101600</xdr:colOff>
      <xdr:row>40</xdr:row>
      <xdr:rowOff>152400</xdr:rowOff>
    </xdr:to>
    <xdr:sp macro="" textlink="">
      <xdr:nvSpPr>
        <xdr:cNvPr id="529" name="楕円 528">
          <a:extLst>
            <a:ext uri="{FF2B5EF4-FFF2-40B4-BE49-F238E27FC236}">
              <a16:creationId xmlns:a16="http://schemas.microsoft.com/office/drawing/2014/main" id="{72135606-7A12-4697-8972-901DBFF368C0}"/>
            </a:ext>
          </a:extLst>
        </xdr:cNvPr>
        <xdr:cNvSpPr/>
      </xdr:nvSpPr>
      <xdr:spPr>
        <a:xfrm>
          <a:off x="13887450" y="653415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58420</xdr:rowOff>
    </xdr:from>
    <xdr:to>
      <xdr:col>85</xdr:col>
      <xdr:colOff>127000</xdr:colOff>
      <xdr:row>40</xdr:row>
      <xdr:rowOff>101600</xdr:rowOff>
    </xdr:to>
    <xdr:cxnSp macro="">
      <xdr:nvCxnSpPr>
        <xdr:cNvPr id="530" name="直線コネクタ 529">
          <a:extLst>
            <a:ext uri="{FF2B5EF4-FFF2-40B4-BE49-F238E27FC236}">
              <a16:creationId xmlns:a16="http://schemas.microsoft.com/office/drawing/2014/main" id="{FB300E1F-4C96-45DC-B815-03F5E9ACE5B5}"/>
            </a:ext>
          </a:extLst>
        </xdr:cNvPr>
        <xdr:cNvCxnSpPr/>
      </xdr:nvCxnSpPr>
      <xdr:spPr>
        <a:xfrm flipV="1">
          <a:off x="13935075" y="6544945"/>
          <a:ext cx="762000" cy="4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64770</xdr:rowOff>
    </xdr:from>
    <xdr:to>
      <xdr:col>76</xdr:col>
      <xdr:colOff>165100</xdr:colOff>
      <xdr:row>40</xdr:row>
      <xdr:rowOff>166370</xdr:rowOff>
    </xdr:to>
    <xdr:sp macro="" textlink="">
      <xdr:nvSpPr>
        <xdr:cNvPr id="531" name="楕円 530">
          <a:extLst>
            <a:ext uri="{FF2B5EF4-FFF2-40B4-BE49-F238E27FC236}">
              <a16:creationId xmlns:a16="http://schemas.microsoft.com/office/drawing/2014/main" id="{6D089477-9EEF-4707-B927-AD8D494FC8D2}"/>
            </a:ext>
          </a:extLst>
        </xdr:cNvPr>
        <xdr:cNvSpPr/>
      </xdr:nvSpPr>
      <xdr:spPr>
        <a:xfrm>
          <a:off x="13096875" y="65544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101600</xdr:rowOff>
    </xdr:from>
    <xdr:to>
      <xdr:col>81</xdr:col>
      <xdr:colOff>50800</xdr:colOff>
      <xdr:row>40</xdr:row>
      <xdr:rowOff>115570</xdr:rowOff>
    </xdr:to>
    <xdr:cxnSp macro="">
      <xdr:nvCxnSpPr>
        <xdr:cNvPr id="532" name="直線コネクタ 531">
          <a:extLst>
            <a:ext uri="{FF2B5EF4-FFF2-40B4-BE49-F238E27FC236}">
              <a16:creationId xmlns:a16="http://schemas.microsoft.com/office/drawing/2014/main" id="{951815D6-976A-4A2A-80A3-6B504E008477}"/>
            </a:ext>
          </a:extLst>
        </xdr:cNvPr>
        <xdr:cNvCxnSpPr/>
      </xdr:nvCxnSpPr>
      <xdr:spPr>
        <a:xfrm flipV="1">
          <a:off x="13144500" y="6591300"/>
          <a:ext cx="79057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63500</xdr:rowOff>
    </xdr:from>
    <xdr:to>
      <xdr:col>72</xdr:col>
      <xdr:colOff>38100</xdr:colOff>
      <xdr:row>40</xdr:row>
      <xdr:rowOff>165100</xdr:rowOff>
    </xdr:to>
    <xdr:sp macro="" textlink="">
      <xdr:nvSpPr>
        <xdr:cNvPr id="533" name="楕円 532">
          <a:extLst>
            <a:ext uri="{FF2B5EF4-FFF2-40B4-BE49-F238E27FC236}">
              <a16:creationId xmlns:a16="http://schemas.microsoft.com/office/drawing/2014/main" id="{CC2898F6-BBCD-4836-A901-6597507C02B8}"/>
            </a:ext>
          </a:extLst>
        </xdr:cNvPr>
        <xdr:cNvSpPr/>
      </xdr:nvSpPr>
      <xdr:spPr>
        <a:xfrm>
          <a:off x="12296775" y="65532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114300</xdr:rowOff>
    </xdr:from>
    <xdr:to>
      <xdr:col>76</xdr:col>
      <xdr:colOff>114300</xdr:colOff>
      <xdr:row>40</xdr:row>
      <xdr:rowOff>115570</xdr:rowOff>
    </xdr:to>
    <xdr:cxnSp macro="">
      <xdr:nvCxnSpPr>
        <xdr:cNvPr id="534" name="直線コネクタ 533">
          <a:extLst>
            <a:ext uri="{FF2B5EF4-FFF2-40B4-BE49-F238E27FC236}">
              <a16:creationId xmlns:a16="http://schemas.microsoft.com/office/drawing/2014/main" id="{F0BF2C36-5E70-4BC4-B21C-F0ADE30CD5D3}"/>
            </a:ext>
          </a:extLst>
        </xdr:cNvPr>
        <xdr:cNvCxnSpPr/>
      </xdr:nvCxnSpPr>
      <xdr:spPr>
        <a:xfrm>
          <a:off x="12344400" y="6600825"/>
          <a:ext cx="8001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21590</xdr:rowOff>
    </xdr:from>
    <xdr:to>
      <xdr:col>67</xdr:col>
      <xdr:colOff>101600</xdr:colOff>
      <xdr:row>40</xdr:row>
      <xdr:rowOff>123190</xdr:rowOff>
    </xdr:to>
    <xdr:sp macro="" textlink="">
      <xdr:nvSpPr>
        <xdr:cNvPr id="535" name="楕円 534">
          <a:extLst>
            <a:ext uri="{FF2B5EF4-FFF2-40B4-BE49-F238E27FC236}">
              <a16:creationId xmlns:a16="http://schemas.microsoft.com/office/drawing/2014/main" id="{CF2CCBF1-BBF4-4524-AC0A-442684BDC5FD}"/>
            </a:ext>
          </a:extLst>
        </xdr:cNvPr>
        <xdr:cNvSpPr/>
      </xdr:nvSpPr>
      <xdr:spPr>
        <a:xfrm>
          <a:off x="11487150" y="650811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72390</xdr:rowOff>
    </xdr:from>
    <xdr:to>
      <xdr:col>71</xdr:col>
      <xdr:colOff>177800</xdr:colOff>
      <xdr:row>40</xdr:row>
      <xdr:rowOff>114300</xdr:rowOff>
    </xdr:to>
    <xdr:cxnSp macro="">
      <xdr:nvCxnSpPr>
        <xdr:cNvPr id="536" name="直線コネクタ 535">
          <a:extLst>
            <a:ext uri="{FF2B5EF4-FFF2-40B4-BE49-F238E27FC236}">
              <a16:creationId xmlns:a16="http://schemas.microsoft.com/office/drawing/2014/main" id="{ED42FC23-ECCC-4464-8DA1-37965859D538}"/>
            </a:ext>
          </a:extLst>
        </xdr:cNvPr>
        <xdr:cNvCxnSpPr/>
      </xdr:nvCxnSpPr>
      <xdr:spPr>
        <a:xfrm>
          <a:off x="11534775" y="6555740"/>
          <a:ext cx="809625"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161307</xdr:rowOff>
    </xdr:from>
    <xdr:ext cx="405111" cy="259045"/>
    <xdr:sp macro="" textlink="">
      <xdr:nvSpPr>
        <xdr:cNvPr id="537" name="n_1aveValue【認定こども園・幼稚園・保育所】&#10;有形固定資産減価償却率">
          <a:extLst>
            <a:ext uri="{FF2B5EF4-FFF2-40B4-BE49-F238E27FC236}">
              <a16:creationId xmlns:a16="http://schemas.microsoft.com/office/drawing/2014/main" id="{0453971E-9905-45AF-9E25-F09E540CD1A3}"/>
            </a:ext>
          </a:extLst>
        </xdr:cNvPr>
        <xdr:cNvSpPr txBox="1"/>
      </xdr:nvSpPr>
      <xdr:spPr>
        <a:xfrm>
          <a:off x="13745219" y="584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161307</xdr:rowOff>
    </xdr:from>
    <xdr:ext cx="405111" cy="259045"/>
    <xdr:sp macro="" textlink="">
      <xdr:nvSpPr>
        <xdr:cNvPr id="538" name="n_2aveValue【認定こども園・幼稚園・保育所】&#10;有形固定資産減価償却率">
          <a:extLst>
            <a:ext uri="{FF2B5EF4-FFF2-40B4-BE49-F238E27FC236}">
              <a16:creationId xmlns:a16="http://schemas.microsoft.com/office/drawing/2014/main" id="{AC364EB2-3792-44B7-A52B-2AEE6FAC6393}"/>
            </a:ext>
          </a:extLst>
        </xdr:cNvPr>
        <xdr:cNvSpPr txBox="1"/>
      </xdr:nvSpPr>
      <xdr:spPr>
        <a:xfrm>
          <a:off x="12964169" y="584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137177</xdr:rowOff>
    </xdr:from>
    <xdr:ext cx="405111" cy="259045"/>
    <xdr:sp macro="" textlink="">
      <xdr:nvSpPr>
        <xdr:cNvPr id="539" name="n_3aveValue【認定こども園・幼稚園・保育所】&#10;有形固定資産減価償却率">
          <a:extLst>
            <a:ext uri="{FF2B5EF4-FFF2-40B4-BE49-F238E27FC236}">
              <a16:creationId xmlns:a16="http://schemas.microsoft.com/office/drawing/2014/main" id="{29D050DD-93EB-4CA5-B72D-A6B958C49273}"/>
            </a:ext>
          </a:extLst>
        </xdr:cNvPr>
        <xdr:cNvSpPr txBox="1"/>
      </xdr:nvSpPr>
      <xdr:spPr>
        <a:xfrm>
          <a:off x="12164069" y="5817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123207</xdr:rowOff>
    </xdr:from>
    <xdr:ext cx="405111" cy="259045"/>
    <xdr:sp macro="" textlink="">
      <xdr:nvSpPr>
        <xdr:cNvPr id="540" name="n_4aveValue【認定こども園・幼稚園・保育所】&#10;有形固定資産減価償却率">
          <a:extLst>
            <a:ext uri="{FF2B5EF4-FFF2-40B4-BE49-F238E27FC236}">
              <a16:creationId xmlns:a16="http://schemas.microsoft.com/office/drawing/2014/main" id="{A36EA066-AF48-4195-95AC-0634B2D6C3C0}"/>
            </a:ext>
          </a:extLst>
        </xdr:cNvPr>
        <xdr:cNvSpPr txBox="1"/>
      </xdr:nvSpPr>
      <xdr:spPr>
        <a:xfrm>
          <a:off x="11354444" y="580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143527</xdr:rowOff>
    </xdr:from>
    <xdr:ext cx="405111" cy="259045"/>
    <xdr:sp macro="" textlink="">
      <xdr:nvSpPr>
        <xdr:cNvPr id="541" name="n_1mainValue【認定こども園・幼稚園・保育所】&#10;有形固定資産減価償却率">
          <a:extLst>
            <a:ext uri="{FF2B5EF4-FFF2-40B4-BE49-F238E27FC236}">
              <a16:creationId xmlns:a16="http://schemas.microsoft.com/office/drawing/2014/main" id="{D08F5F66-2A82-4C04-9E3B-E3B90DE84DF7}"/>
            </a:ext>
          </a:extLst>
        </xdr:cNvPr>
        <xdr:cNvSpPr txBox="1"/>
      </xdr:nvSpPr>
      <xdr:spPr>
        <a:xfrm>
          <a:off x="13745219" y="6626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157497</xdr:rowOff>
    </xdr:from>
    <xdr:ext cx="405111" cy="259045"/>
    <xdr:sp macro="" textlink="">
      <xdr:nvSpPr>
        <xdr:cNvPr id="542" name="n_2mainValue【認定こども園・幼稚園・保育所】&#10;有形固定資産減価償却率">
          <a:extLst>
            <a:ext uri="{FF2B5EF4-FFF2-40B4-BE49-F238E27FC236}">
              <a16:creationId xmlns:a16="http://schemas.microsoft.com/office/drawing/2014/main" id="{7F808440-783C-4D0E-954C-0B6A9DE6E09C}"/>
            </a:ext>
          </a:extLst>
        </xdr:cNvPr>
        <xdr:cNvSpPr txBox="1"/>
      </xdr:nvSpPr>
      <xdr:spPr>
        <a:xfrm>
          <a:off x="12964169" y="6647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156227</xdr:rowOff>
    </xdr:from>
    <xdr:ext cx="405111" cy="259045"/>
    <xdr:sp macro="" textlink="">
      <xdr:nvSpPr>
        <xdr:cNvPr id="543" name="n_3mainValue【認定こども園・幼稚園・保育所】&#10;有形固定資産減価償却率">
          <a:extLst>
            <a:ext uri="{FF2B5EF4-FFF2-40B4-BE49-F238E27FC236}">
              <a16:creationId xmlns:a16="http://schemas.microsoft.com/office/drawing/2014/main" id="{7E9DFA2C-EFF3-4BF2-8346-A4714CB76FB8}"/>
            </a:ext>
          </a:extLst>
        </xdr:cNvPr>
        <xdr:cNvSpPr txBox="1"/>
      </xdr:nvSpPr>
      <xdr:spPr>
        <a:xfrm>
          <a:off x="12164069" y="664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114317</xdr:rowOff>
    </xdr:from>
    <xdr:ext cx="405111" cy="259045"/>
    <xdr:sp macro="" textlink="">
      <xdr:nvSpPr>
        <xdr:cNvPr id="544" name="n_4mainValue【認定こども園・幼稚園・保育所】&#10;有形固定資産減価償却率">
          <a:extLst>
            <a:ext uri="{FF2B5EF4-FFF2-40B4-BE49-F238E27FC236}">
              <a16:creationId xmlns:a16="http://schemas.microsoft.com/office/drawing/2014/main" id="{3B695785-A022-40AE-B5A6-A78406FAE79C}"/>
            </a:ext>
          </a:extLst>
        </xdr:cNvPr>
        <xdr:cNvSpPr txBox="1"/>
      </xdr:nvSpPr>
      <xdr:spPr>
        <a:xfrm>
          <a:off x="113544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5" name="正方形/長方形 544">
          <a:extLst>
            <a:ext uri="{FF2B5EF4-FFF2-40B4-BE49-F238E27FC236}">
              <a16:creationId xmlns:a16="http://schemas.microsoft.com/office/drawing/2014/main" id="{3E4BE73B-E801-47B9-B690-EC1571AA9120}"/>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6" name="正方形/長方形 545">
          <a:extLst>
            <a:ext uri="{FF2B5EF4-FFF2-40B4-BE49-F238E27FC236}">
              <a16:creationId xmlns:a16="http://schemas.microsoft.com/office/drawing/2014/main" id="{A579FD62-B84B-45F1-AF90-6A3A822A7419}"/>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7" name="正方形/長方形 546">
          <a:extLst>
            <a:ext uri="{FF2B5EF4-FFF2-40B4-BE49-F238E27FC236}">
              <a16:creationId xmlns:a16="http://schemas.microsoft.com/office/drawing/2014/main" id="{0BFF85D7-BC53-4533-BE50-9E8B69E19224}"/>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8" name="正方形/長方形 547">
          <a:extLst>
            <a:ext uri="{FF2B5EF4-FFF2-40B4-BE49-F238E27FC236}">
              <a16:creationId xmlns:a16="http://schemas.microsoft.com/office/drawing/2014/main" id="{56849473-E458-446D-8626-1B693B90A971}"/>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9" name="正方形/長方形 548">
          <a:extLst>
            <a:ext uri="{FF2B5EF4-FFF2-40B4-BE49-F238E27FC236}">
              <a16:creationId xmlns:a16="http://schemas.microsoft.com/office/drawing/2014/main" id="{6FAE569D-6E99-4B72-A592-267572B708A5}"/>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0" name="正方形/長方形 549">
          <a:extLst>
            <a:ext uri="{FF2B5EF4-FFF2-40B4-BE49-F238E27FC236}">
              <a16:creationId xmlns:a16="http://schemas.microsoft.com/office/drawing/2014/main" id="{205828B1-C6FB-4879-A487-0491F49ED1FB}"/>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1" name="正方形/長方形 550">
          <a:extLst>
            <a:ext uri="{FF2B5EF4-FFF2-40B4-BE49-F238E27FC236}">
              <a16:creationId xmlns:a16="http://schemas.microsoft.com/office/drawing/2014/main" id="{9474087B-B7F7-43B1-A115-535BC4A55795}"/>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2" name="正方形/長方形 551">
          <a:extLst>
            <a:ext uri="{FF2B5EF4-FFF2-40B4-BE49-F238E27FC236}">
              <a16:creationId xmlns:a16="http://schemas.microsoft.com/office/drawing/2014/main" id="{DE5527DB-25E5-4D21-903D-098272623FE2}"/>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3" name="テキスト ボックス 552">
          <a:extLst>
            <a:ext uri="{FF2B5EF4-FFF2-40B4-BE49-F238E27FC236}">
              <a16:creationId xmlns:a16="http://schemas.microsoft.com/office/drawing/2014/main" id="{580B10D4-6944-4E76-A24F-EE37C24E407C}"/>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4" name="直線コネクタ 553">
          <a:extLst>
            <a:ext uri="{FF2B5EF4-FFF2-40B4-BE49-F238E27FC236}">
              <a16:creationId xmlns:a16="http://schemas.microsoft.com/office/drawing/2014/main" id="{3A843750-6181-43D9-B884-242292E94E49}"/>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5" name="直線コネクタ 554">
          <a:extLst>
            <a:ext uri="{FF2B5EF4-FFF2-40B4-BE49-F238E27FC236}">
              <a16:creationId xmlns:a16="http://schemas.microsoft.com/office/drawing/2014/main" id="{6E1A169C-CA48-4B7E-8716-93E314455295}"/>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56" name="テキスト ボックス 555">
          <a:extLst>
            <a:ext uri="{FF2B5EF4-FFF2-40B4-BE49-F238E27FC236}">
              <a16:creationId xmlns:a16="http://schemas.microsoft.com/office/drawing/2014/main" id="{71B4522D-1632-4386-A844-1B4473E51253}"/>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7" name="直線コネクタ 556">
          <a:extLst>
            <a:ext uri="{FF2B5EF4-FFF2-40B4-BE49-F238E27FC236}">
              <a16:creationId xmlns:a16="http://schemas.microsoft.com/office/drawing/2014/main" id="{D5916819-3BF0-4A9C-AC4F-B128D402B715}"/>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58" name="テキスト ボックス 557">
          <a:extLst>
            <a:ext uri="{FF2B5EF4-FFF2-40B4-BE49-F238E27FC236}">
              <a16:creationId xmlns:a16="http://schemas.microsoft.com/office/drawing/2014/main" id="{79821F56-2778-4447-BB1A-72823CAE3E27}"/>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59" name="直線コネクタ 558">
          <a:extLst>
            <a:ext uri="{FF2B5EF4-FFF2-40B4-BE49-F238E27FC236}">
              <a16:creationId xmlns:a16="http://schemas.microsoft.com/office/drawing/2014/main" id="{2E016C08-2CB7-4F06-91A5-E5C2A5CA8CC9}"/>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0" name="テキスト ボックス 559">
          <a:extLst>
            <a:ext uri="{FF2B5EF4-FFF2-40B4-BE49-F238E27FC236}">
              <a16:creationId xmlns:a16="http://schemas.microsoft.com/office/drawing/2014/main" id="{8AAA7651-EFBF-4E09-A3E9-88DE0677206F}"/>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1" name="直線コネクタ 560">
          <a:extLst>
            <a:ext uri="{FF2B5EF4-FFF2-40B4-BE49-F238E27FC236}">
              <a16:creationId xmlns:a16="http://schemas.microsoft.com/office/drawing/2014/main" id="{5AED30B9-0480-49D2-8BA7-9F25F769B2FD}"/>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2" name="テキスト ボックス 561">
          <a:extLst>
            <a:ext uri="{FF2B5EF4-FFF2-40B4-BE49-F238E27FC236}">
              <a16:creationId xmlns:a16="http://schemas.microsoft.com/office/drawing/2014/main" id="{5F3E1E8A-9AA7-4009-BDAD-9B6BFA35451A}"/>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3" name="直線コネクタ 562">
          <a:extLst>
            <a:ext uri="{FF2B5EF4-FFF2-40B4-BE49-F238E27FC236}">
              <a16:creationId xmlns:a16="http://schemas.microsoft.com/office/drawing/2014/main" id="{345E4A68-830C-429E-8B8A-B930BDF3D094}"/>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4" name="テキスト ボックス 563">
          <a:extLst>
            <a:ext uri="{FF2B5EF4-FFF2-40B4-BE49-F238E27FC236}">
              <a16:creationId xmlns:a16="http://schemas.microsoft.com/office/drawing/2014/main" id="{7E02598E-1A6D-4880-AE15-44228D05443F}"/>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5" name="【認定こども園・幼稚園・保育所】&#10;一人当たり面積グラフ枠">
          <a:extLst>
            <a:ext uri="{FF2B5EF4-FFF2-40B4-BE49-F238E27FC236}">
              <a16:creationId xmlns:a16="http://schemas.microsoft.com/office/drawing/2014/main" id="{F54D6FE8-E032-4DA6-80AC-6F50897D16F6}"/>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566" name="直線コネクタ 565">
          <a:extLst>
            <a:ext uri="{FF2B5EF4-FFF2-40B4-BE49-F238E27FC236}">
              <a16:creationId xmlns:a16="http://schemas.microsoft.com/office/drawing/2014/main" id="{2C63351C-C454-4F29-ABB4-9A62B0B54916}"/>
            </a:ext>
          </a:extLst>
        </xdr:cNvPr>
        <xdr:cNvCxnSpPr/>
      </xdr:nvCxnSpPr>
      <xdr:spPr>
        <a:xfrm flipV="1">
          <a:off x="19954239" y="5658866"/>
          <a:ext cx="0" cy="11046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567" name="【認定こども園・幼稚園・保育所】&#10;一人当たり面積最小値テキスト">
          <a:extLst>
            <a:ext uri="{FF2B5EF4-FFF2-40B4-BE49-F238E27FC236}">
              <a16:creationId xmlns:a16="http://schemas.microsoft.com/office/drawing/2014/main" id="{330E993A-CC27-4B68-8BEB-B7AE08A31B72}"/>
            </a:ext>
          </a:extLst>
        </xdr:cNvPr>
        <xdr:cNvSpPr txBox="1"/>
      </xdr:nvSpPr>
      <xdr:spPr>
        <a:xfrm>
          <a:off x="19992975" y="6770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568" name="直線コネクタ 567">
          <a:extLst>
            <a:ext uri="{FF2B5EF4-FFF2-40B4-BE49-F238E27FC236}">
              <a16:creationId xmlns:a16="http://schemas.microsoft.com/office/drawing/2014/main" id="{6E74C108-A599-4D5F-B20F-1717854A87D1}"/>
            </a:ext>
          </a:extLst>
        </xdr:cNvPr>
        <xdr:cNvCxnSpPr/>
      </xdr:nvCxnSpPr>
      <xdr:spPr>
        <a:xfrm>
          <a:off x="19878675" y="676351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569" name="【認定こども園・幼稚園・保育所】&#10;一人当たり面積最大値テキスト">
          <a:extLst>
            <a:ext uri="{FF2B5EF4-FFF2-40B4-BE49-F238E27FC236}">
              <a16:creationId xmlns:a16="http://schemas.microsoft.com/office/drawing/2014/main" id="{7F787FD6-48BA-4FBD-AD93-1B6928C8B18D}"/>
            </a:ext>
          </a:extLst>
        </xdr:cNvPr>
        <xdr:cNvSpPr txBox="1"/>
      </xdr:nvSpPr>
      <xdr:spPr>
        <a:xfrm>
          <a:off x="19992975" y="5446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570" name="直線コネクタ 569">
          <a:extLst>
            <a:ext uri="{FF2B5EF4-FFF2-40B4-BE49-F238E27FC236}">
              <a16:creationId xmlns:a16="http://schemas.microsoft.com/office/drawing/2014/main" id="{A5063446-8753-4A25-A34E-48E76D9C37E6}"/>
            </a:ext>
          </a:extLst>
        </xdr:cNvPr>
        <xdr:cNvCxnSpPr/>
      </xdr:nvCxnSpPr>
      <xdr:spPr>
        <a:xfrm>
          <a:off x="19878675" y="56588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9415</xdr:rowOff>
    </xdr:from>
    <xdr:ext cx="469744" cy="259045"/>
    <xdr:sp macro="" textlink="">
      <xdr:nvSpPr>
        <xdr:cNvPr id="571" name="【認定こども園・幼稚園・保育所】&#10;一人当たり面積平均値テキスト">
          <a:extLst>
            <a:ext uri="{FF2B5EF4-FFF2-40B4-BE49-F238E27FC236}">
              <a16:creationId xmlns:a16="http://schemas.microsoft.com/office/drawing/2014/main" id="{F17651ED-08F5-43EB-A414-998304ABC0ED}"/>
            </a:ext>
          </a:extLst>
        </xdr:cNvPr>
        <xdr:cNvSpPr txBox="1"/>
      </xdr:nvSpPr>
      <xdr:spPr>
        <a:xfrm>
          <a:off x="19992975" y="6337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572" name="フローチャート: 判断 571">
          <a:extLst>
            <a:ext uri="{FF2B5EF4-FFF2-40B4-BE49-F238E27FC236}">
              <a16:creationId xmlns:a16="http://schemas.microsoft.com/office/drawing/2014/main" id="{133B8459-8C2E-4929-93BA-461EB546E0A4}"/>
            </a:ext>
          </a:extLst>
        </xdr:cNvPr>
        <xdr:cNvSpPr/>
      </xdr:nvSpPr>
      <xdr:spPr>
        <a:xfrm>
          <a:off x="19897725" y="648576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573" name="フローチャート: 判断 572">
          <a:extLst>
            <a:ext uri="{FF2B5EF4-FFF2-40B4-BE49-F238E27FC236}">
              <a16:creationId xmlns:a16="http://schemas.microsoft.com/office/drawing/2014/main" id="{9E998F91-3164-4BD6-9332-AACA0121B6BD}"/>
            </a:ext>
          </a:extLst>
        </xdr:cNvPr>
        <xdr:cNvSpPr/>
      </xdr:nvSpPr>
      <xdr:spPr>
        <a:xfrm>
          <a:off x="19154775" y="64757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574" name="フローチャート: 判断 573">
          <a:extLst>
            <a:ext uri="{FF2B5EF4-FFF2-40B4-BE49-F238E27FC236}">
              <a16:creationId xmlns:a16="http://schemas.microsoft.com/office/drawing/2014/main" id="{AEF7C57A-FD81-4999-AF92-57173A2AC546}"/>
            </a:ext>
          </a:extLst>
        </xdr:cNvPr>
        <xdr:cNvSpPr/>
      </xdr:nvSpPr>
      <xdr:spPr>
        <a:xfrm>
          <a:off x="18345150" y="647026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575" name="フローチャート: 判断 574">
          <a:extLst>
            <a:ext uri="{FF2B5EF4-FFF2-40B4-BE49-F238E27FC236}">
              <a16:creationId xmlns:a16="http://schemas.microsoft.com/office/drawing/2014/main" id="{652E8224-E89C-44E1-9FC4-F4A2EAF79BA0}"/>
            </a:ext>
          </a:extLst>
        </xdr:cNvPr>
        <xdr:cNvSpPr/>
      </xdr:nvSpPr>
      <xdr:spPr>
        <a:xfrm>
          <a:off x="17554575" y="646569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576" name="フローチャート: 判断 575">
          <a:extLst>
            <a:ext uri="{FF2B5EF4-FFF2-40B4-BE49-F238E27FC236}">
              <a16:creationId xmlns:a16="http://schemas.microsoft.com/office/drawing/2014/main" id="{62CED775-DE70-45CD-90BB-B5B854912B49}"/>
            </a:ext>
          </a:extLst>
        </xdr:cNvPr>
        <xdr:cNvSpPr/>
      </xdr:nvSpPr>
      <xdr:spPr>
        <a:xfrm>
          <a:off x="16754475" y="646518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74B936E6-D9AC-4F9D-981B-DEF2B7332C7E}"/>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19835866-8328-4BA7-BE2B-819E0A1E8ED4}"/>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191955C5-B664-46C6-9914-7A18160143B1}"/>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37C3CD57-B6BD-4ED3-9016-D3378DA16318}"/>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6C20768D-AE32-4BEE-B6BC-11A91D92DEF0}"/>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43688</xdr:rowOff>
    </xdr:from>
    <xdr:to>
      <xdr:col>116</xdr:col>
      <xdr:colOff>114300</xdr:colOff>
      <xdr:row>41</xdr:row>
      <xdr:rowOff>145288</xdr:rowOff>
    </xdr:to>
    <xdr:sp macro="" textlink="">
      <xdr:nvSpPr>
        <xdr:cNvPr id="582" name="楕円 581">
          <a:extLst>
            <a:ext uri="{FF2B5EF4-FFF2-40B4-BE49-F238E27FC236}">
              <a16:creationId xmlns:a16="http://schemas.microsoft.com/office/drawing/2014/main" id="{098F7F9F-593D-40A7-8BA3-420D5D7E8B15}"/>
            </a:ext>
          </a:extLst>
        </xdr:cNvPr>
        <xdr:cNvSpPr/>
      </xdr:nvSpPr>
      <xdr:spPr>
        <a:xfrm>
          <a:off x="19897725" y="669531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130065</xdr:rowOff>
    </xdr:from>
    <xdr:ext cx="469744" cy="259045"/>
    <xdr:sp macro="" textlink="">
      <xdr:nvSpPr>
        <xdr:cNvPr id="583" name="【認定こども園・幼稚園・保育所】&#10;一人当たり面積該当値テキスト">
          <a:extLst>
            <a:ext uri="{FF2B5EF4-FFF2-40B4-BE49-F238E27FC236}">
              <a16:creationId xmlns:a16="http://schemas.microsoft.com/office/drawing/2014/main" id="{7D98D445-7DEC-47F9-9EAC-DD715F330130}"/>
            </a:ext>
          </a:extLst>
        </xdr:cNvPr>
        <xdr:cNvSpPr txBox="1"/>
      </xdr:nvSpPr>
      <xdr:spPr>
        <a:xfrm>
          <a:off x="19992975" y="661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43688</xdr:rowOff>
    </xdr:from>
    <xdr:to>
      <xdr:col>112</xdr:col>
      <xdr:colOff>38100</xdr:colOff>
      <xdr:row>41</xdr:row>
      <xdr:rowOff>145288</xdr:rowOff>
    </xdr:to>
    <xdr:sp macro="" textlink="">
      <xdr:nvSpPr>
        <xdr:cNvPr id="584" name="楕円 583">
          <a:extLst>
            <a:ext uri="{FF2B5EF4-FFF2-40B4-BE49-F238E27FC236}">
              <a16:creationId xmlns:a16="http://schemas.microsoft.com/office/drawing/2014/main" id="{EA80C864-D5F4-4EDF-8D6D-2C5EB6246990}"/>
            </a:ext>
          </a:extLst>
        </xdr:cNvPr>
        <xdr:cNvSpPr/>
      </xdr:nvSpPr>
      <xdr:spPr>
        <a:xfrm>
          <a:off x="19154775" y="669531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94488</xdr:rowOff>
    </xdr:from>
    <xdr:to>
      <xdr:col>116</xdr:col>
      <xdr:colOff>63500</xdr:colOff>
      <xdr:row>41</xdr:row>
      <xdr:rowOff>94488</xdr:rowOff>
    </xdr:to>
    <xdr:cxnSp macro="">
      <xdr:nvCxnSpPr>
        <xdr:cNvPr id="585" name="直線コネクタ 584">
          <a:extLst>
            <a:ext uri="{FF2B5EF4-FFF2-40B4-BE49-F238E27FC236}">
              <a16:creationId xmlns:a16="http://schemas.microsoft.com/office/drawing/2014/main" id="{EA877FE7-3B60-4AEF-BF2D-AF257B28F5EF}"/>
            </a:ext>
          </a:extLst>
        </xdr:cNvPr>
        <xdr:cNvCxnSpPr/>
      </xdr:nvCxnSpPr>
      <xdr:spPr>
        <a:xfrm>
          <a:off x="19202400" y="6742938"/>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43688</xdr:rowOff>
    </xdr:from>
    <xdr:to>
      <xdr:col>107</xdr:col>
      <xdr:colOff>101600</xdr:colOff>
      <xdr:row>41</xdr:row>
      <xdr:rowOff>145288</xdr:rowOff>
    </xdr:to>
    <xdr:sp macro="" textlink="">
      <xdr:nvSpPr>
        <xdr:cNvPr id="586" name="楕円 585">
          <a:extLst>
            <a:ext uri="{FF2B5EF4-FFF2-40B4-BE49-F238E27FC236}">
              <a16:creationId xmlns:a16="http://schemas.microsoft.com/office/drawing/2014/main" id="{F72D06CC-A4B6-402C-ACC6-D7BA059B5CE9}"/>
            </a:ext>
          </a:extLst>
        </xdr:cNvPr>
        <xdr:cNvSpPr/>
      </xdr:nvSpPr>
      <xdr:spPr>
        <a:xfrm>
          <a:off x="18345150" y="669531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94488</xdr:rowOff>
    </xdr:from>
    <xdr:to>
      <xdr:col>111</xdr:col>
      <xdr:colOff>177800</xdr:colOff>
      <xdr:row>41</xdr:row>
      <xdr:rowOff>94488</xdr:rowOff>
    </xdr:to>
    <xdr:cxnSp macro="">
      <xdr:nvCxnSpPr>
        <xdr:cNvPr id="587" name="直線コネクタ 586">
          <a:extLst>
            <a:ext uri="{FF2B5EF4-FFF2-40B4-BE49-F238E27FC236}">
              <a16:creationId xmlns:a16="http://schemas.microsoft.com/office/drawing/2014/main" id="{C7A3C953-48BC-488A-957A-365EEC9D918C}"/>
            </a:ext>
          </a:extLst>
        </xdr:cNvPr>
        <xdr:cNvCxnSpPr/>
      </xdr:nvCxnSpPr>
      <xdr:spPr>
        <a:xfrm>
          <a:off x="18392775" y="6742938"/>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43688</xdr:rowOff>
    </xdr:from>
    <xdr:to>
      <xdr:col>102</xdr:col>
      <xdr:colOff>165100</xdr:colOff>
      <xdr:row>41</xdr:row>
      <xdr:rowOff>145288</xdr:rowOff>
    </xdr:to>
    <xdr:sp macro="" textlink="">
      <xdr:nvSpPr>
        <xdr:cNvPr id="588" name="楕円 587">
          <a:extLst>
            <a:ext uri="{FF2B5EF4-FFF2-40B4-BE49-F238E27FC236}">
              <a16:creationId xmlns:a16="http://schemas.microsoft.com/office/drawing/2014/main" id="{E060371C-AC3B-4BB9-961B-CB37425CA34A}"/>
            </a:ext>
          </a:extLst>
        </xdr:cNvPr>
        <xdr:cNvSpPr/>
      </xdr:nvSpPr>
      <xdr:spPr>
        <a:xfrm>
          <a:off x="17554575" y="669531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94488</xdr:rowOff>
    </xdr:from>
    <xdr:to>
      <xdr:col>107</xdr:col>
      <xdr:colOff>50800</xdr:colOff>
      <xdr:row>41</xdr:row>
      <xdr:rowOff>94488</xdr:rowOff>
    </xdr:to>
    <xdr:cxnSp macro="">
      <xdr:nvCxnSpPr>
        <xdr:cNvPr id="589" name="直線コネクタ 588">
          <a:extLst>
            <a:ext uri="{FF2B5EF4-FFF2-40B4-BE49-F238E27FC236}">
              <a16:creationId xmlns:a16="http://schemas.microsoft.com/office/drawing/2014/main" id="{08E89C5A-6927-4925-9E92-D0C3F3BC5312}"/>
            </a:ext>
          </a:extLst>
        </xdr:cNvPr>
        <xdr:cNvCxnSpPr/>
      </xdr:nvCxnSpPr>
      <xdr:spPr>
        <a:xfrm>
          <a:off x="17602200" y="6742938"/>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18542</xdr:rowOff>
    </xdr:from>
    <xdr:to>
      <xdr:col>98</xdr:col>
      <xdr:colOff>38100</xdr:colOff>
      <xdr:row>41</xdr:row>
      <xdr:rowOff>120142</xdr:rowOff>
    </xdr:to>
    <xdr:sp macro="" textlink="">
      <xdr:nvSpPr>
        <xdr:cNvPr id="590" name="楕円 589">
          <a:extLst>
            <a:ext uri="{FF2B5EF4-FFF2-40B4-BE49-F238E27FC236}">
              <a16:creationId xmlns:a16="http://schemas.microsoft.com/office/drawing/2014/main" id="{63B97199-1BDA-4212-ADBB-72073550CCAF}"/>
            </a:ext>
          </a:extLst>
        </xdr:cNvPr>
        <xdr:cNvSpPr/>
      </xdr:nvSpPr>
      <xdr:spPr>
        <a:xfrm>
          <a:off x="16754475" y="666699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69342</xdr:rowOff>
    </xdr:from>
    <xdr:to>
      <xdr:col>102</xdr:col>
      <xdr:colOff>114300</xdr:colOff>
      <xdr:row>41</xdr:row>
      <xdr:rowOff>94488</xdr:rowOff>
    </xdr:to>
    <xdr:cxnSp macro="">
      <xdr:nvCxnSpPr>
        <xdr:cNvPr id="591" name="直線コネクタ 590">
          <a:extLst>
            <a:ext uri="{FF2B5EF4-FFF2-40B4-BE49-F238E27FC236}">
              <a16:creationId xmlns:a16="http://schemas.microsoft.com/office/drawing/2014/main" id="{F5129D56-C501-4CDB-875F-FEA985FCFA13}"/>
            </a:ext>
          </a:extLst>
        </xdr:cNvPr>
        <xdr:cNvCxnSpPr/>
      </xdr:nvCxnSpPr>
      <xdr:spPr>
        <a:xfrm>
          <a:off x="16802100" y="6714617"/>
          <a:ext cx="800100" cy="28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97807</xdr:rowOff>
    </xdr:from>
    <xdr:ext cx="469744" cy="259045"/>
    <xdr:sp macro="" textlink="">
      <xdr:nvSpPr>
        <xdr:cNvPr id="592" name="n_1aveValue【認定こども園・幼稚園・保育所】&#10;一人当たり面積">
          <a:extLst>
            <a:ext uri="{FF2B5EF4-FFF2-40B4-BE49-F238E27FC236}">
              <a16:creationId xmlns:a16="http://schemas.microsoft.com/office/drawing/2014/main" id="{15B356CC-7CA1-4B1B-95DE-1B23AEB73CDC}"/>
            </a:ext>
          </a:extLst>
        </xdr:cNvPr>
        <xdr:cNvSpPr txBox="1"/>
      </xdr:nvSpPr>
      <xdr:spPr>
        <a:xfrm>
          <a:off x="18983402" y="6260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95521</xdr:rowOff>
    </xdr:from>
    <xdr:ext cx="469744" cy="259045"/>
    <xdr:sp macro="" textlink="">
      <xdr:nvSpPr>
        <xdr:cNvPr id="593" name="n_2aveValue【認定こども園・幼稚園・保育所】&#10;一人当たり面積">
          <a:extLst>
            <a:ext uri="{FF2B5EF4-FFF2-40B4-BE49-F238E27FC236}">
              <a16:creationId xmlns:a16="http://schemas.microsoft.com/office/drawing/2014/main" id="{AF795DE3-EFA7-4493-9539-CDAF0F6A9CC4}"/>
            </a:ext>
          </a:extLst>
        </xdr:cNvPr>
        <xdr:cNvSpPr txBox="1"/>
      </xdr:nvSpPr>
      <xdr:spPr>
        <a:xfrm>
          <a:off x="18183302" y="6258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90949</xdr:rowOff>
    </xdr:from>
    <xdr:ext cx="469744" cy="259045"/>
    <xdr:sp macro="" textlink="">
      <xdr:nvSpPr>
        <xdr:cNvPr id="594" name="n_3aveValue【認定こども園・幼稚園・保育所】&#10;一人当たり面積">
          <a:extLst>
            <a:ext uri="{FF2B5EF4-FFF2-40B4-BE49-F238E27FC236}">
              <a16:creationId xmlns:a16="http://schemas.microsoft.com/office/drawing/2014/main" id="{F6D9F843-6CBD-44DD-9B8D-6E2230D0B05C}"/>
            </a:ext>
          </a:extLst>
        </xdr:cNvPr>
        <xdr:cNvSpPr txBox="1"/>
      </xdr:nvSpPr>
      <xdr:spPr>
        <a:xfrm>
          <a:off x="17383202" y="6250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84091</xdr:rowOff>
    </xdr:from>
    <xdr:ext cx="469744" cy="259045"/>
    <xdr:sp macro="" textlink="">
      <xdr:nvSpPr>
        <xdr:cNvPr id="595" name="n_4aveValue【認定こども園・幼稚園・保育所】&#10;一人当たり面積">
          <a:extLst>
            <a:ext uri="{FF2B5EF4-FFF2-40B4-BE49-F238E27FC236}">
              <a16:creationId xmlns:a16="http://schemas.microsoft.com/office/drawing/2014/main" id="{C9699C84-ADB5-460C-936B-FFF1F282ACCF}"/>
            </a:ext>
          </a:extLst>
        </xdr:cNvPr>
        <xdr:cNvSpPr txBox="1"/>
      </xdr:nvSpPr>
      <xdr:spPr>
        <a:xfrm>
          <a:off x="16592627" y="6249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136415</xdr:rowOff>
    </xdr:from>
    <xdr:ext cx="469744" cy="259045"/>
    <xdr:sp macro="" textlink="">
      <xdr:nvSpPr>
        <xdr:cNvPr id="596" name="n_1mainValue【認定こども園・幼稚園・保育所】&#10;一人当たり面積">
          <a:extLst>
            <a:ext uri="{FF2B5EF4-FFF2-40B4-BE49-F238E27FC236}">
              <a16:creationId xmlns:a16="http://schemas.microsoft.com/office/drawing/2014/main" id="{C6B71432-89CA-4937-95C0-D26F7EE7C093}"/>
            </a:ext>
          </a:extLst>
        </xdr:cNvPr>
        <xdr:cNvSpPr txBox="1"/>
      </xdr:nvSpPr>
      <xdr:spPr>
        <a:xfrm>
          <a:off x="18983402" y="6784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136415</xdr:rowOff>
    </xdr:from>
    <xdr:ext cx="469744" cy="259045"/>
    <xdr:sp macro="" textlink="">
      <xdr:nvSpPr>
        <xdr:cNvPr id="597" name="n_2mainValue【認定こども園・幼稚園・保育所】&#10;一人当たり面積">
          <a:extLst>
            <a:ext uri="{FF2B5EF4-FFF2-40B4-BE49-F238E27FC236}">
              <a16:creationId xmlns:a16="http://schemas.microsoft.com/office/drawing/2014/main" id="{8DACFA0B-F39F-485C-923A-45667B9775C4}"/>
            </a:ext>
          </a:extLst>
        </xdr:cNvPr>
        <xdr:cNvSpPr txBox="1"/>
      </xdr:nvSpPr>
      <xdr:spPr>
        <a:xfrm>
          <a:off x="18183302" y="6784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136415</xdr:rowOff>
    </xdr:from>
    <xdr:ext cx="469744" cy="259045"/>
    <xdr:sp macro="" textlink="">
      <xdr:nvSpPr>
        <xdr:cNvPr id="598" name="n_3mainValue【認定こども園・幼稚園・保育所】&#10;一人当たり面積">
          <a:extLst>
            <a:ext uri="{FF2B5EF4-FFF2-40B4-BE49-F238E27FC236}">
              <a16:creationId xmlns:a16="http://schemas.microsoft.com/office/drawing/2014/main" id="{CB856661-641F-4E5D-AA04-B669D814674B}"/>
            </a:ext>
          </a:extLst>
        </xdr:cNvPr>
        <xdr:cNvSpPr txBox="1"/>
      </xdr:nvSpPr>
      <xdr:spPr>
        <a:xfrm>
          <a:off x="17383202" y="6784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111269</xdr:rowOff>
    </xdr:from>
    <xdr:ext cx="469744" cy="259045"/>
    <xdr:sp macro="" textlink="">
      <xdr:nvSpPr>
        <xdr:cNvPr id="599" name="n_4mainValue【認定こども園・幼稚園・保育所】&#10;一人当たり面積">
          <a:extLst>
            <a:ext uri="{FF2B5EF4-FFF2-40B4-BE49-F238E27FC236}">
              <a16:creationId xmlns:a16="http://schemas.microsoft.com/office/drawing/2014/main" id="{6A81568B-AF81-4123-A565-11B7440D38E2}"/>
            </a:ext>
          </a:extLst>
        </xdr:cNvPr>
        <xdr:cNvSpPr txBox="1"/>
      </xdr:nvSpPr>
      <xdr:spPr>
        <a:xfrm>
          <a:off x="16592627" y="6759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0" name="正方形/長方形 599">
          <a:extLst>
            <a:ext uri="{FF2B5EF4-FFF2-40B4-BE49-F238E27FC236}">
              <a16:creationId xmlns:a16="http://schemas.microsoft.com/office/drawing/2014/main" id="{A15E6680-2FDA-4013-AAF1-C28D0C3984AB}"/>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1" name="正方形/長方形 600">
          <a:extLst>
            <a:ext uri="{FF2B5EF4-FFF2-40B4-BE49-F238E27FC236}">
              <a16:creationId xmlns:a16="http://schemas.microsoft.com/office/drawing/2014/main" id="{994B0DB0-0646-49E1-9A9C-C0E46B7BBBD1}"/>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2" name="正方形/長方形 601">
          <a:extLst>
            <a:ext uri="{FF2B5EF4-FFF2-40B4-BE49-F238E27FC236}">
              <a16:creationId xmlns:a16="http://schemas.microsoft.com/office/drawing/2014/main" id="{9E600FA1-4277-46A9-AD73-BD07A4EE11DC}"/>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3" name="正方形/長方形 602">
          <a:extLst>
            <a:ext uri="{FF2B5EF4-FFF2-40B4-BE49-F238E27FC236}">
              <a16:creationId xmlns:a16="http://schemas.microsoft.com/office/drawing/2014/main" id="{EA0840BF-BD2E-4B7E-BC18-16F10DC9AA93}"/>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4" name="正方形/長方形 603">
          <a:extLst>
            <a:ext uri="{FF2B5EF4-FFF2-40B4-BE49-F238E27FC236}">
              <a16:creationId xmlns:a16="http://schemas.microsoft.com/office/drawing/2014/main" id="{5473BB7E-5CBE-44F3-8A0D-5E77771EC2BA}"/>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5" name="正方形/長方形 604">
          <a:extLst>
            <a:ext uri="{FF2B5EF4-FFF2-40B4-BE49-F238E27FC236}">
              <a16:creationId xmlns:a16="http://schemas.microsoft.com/office/drawing/2014/main" id="{97F7F49F-ED2A-42DD-BBB3-183E1E98A7F6}"/>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6" name="正方形/長方形 605">
          <a:extLst>
            <a:ext uri="{FF2B5EF4-FFF2-40B4-BE49-F238E27FC236}">
              <a16:creationId xmlns:a16="http://schemas.microsoft.com/office/drawing/2014/main" id="{908AB50F-FD7E-4A90-BB83-03D4D602278F}"/>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7" name="正方形/長方形 606">
          <a:extLst>
            <a:ext uri="{FF2B5EF4-FFF2-40B4-BE49-F238E27FC236}">
              <a16:creationId xmlns:a16="http://schemas.microsoft.com/office/drawing/2014/main" id="{DD7AF7C1-E6B3-440E-AE77-D58F729E5422}"/>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8" name="テキスト ボックス 607">
          <a:extLst>
            <a:ext uri="{FF2B5EF4-FFF2-40B4-BE49-F238E27FC236}">
              <a16:creationId xmlns:a16="http://schemas.microsoft.com/office/drawing/2014/main" id="{E14C14B8-4CE0-49FE-B7B2-1740E01BFE19}"/>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9" name="直線コネクタ 608">
          <a:extLst>
            <a:ext uri="{FF2B5EF4-FFF2-40B4-BE49-F238E27FC236}">
              <a16:creationId xmlns:a16="http://schemas.microsoft.com/office/drawing/2014/main" id="{56A3F206-CA57-4991-BC2B-BBA9FCD63F8F}"/>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0" name="テキスト ボックス 609">
          <a:extLst>
            <a:ext uri="{FF2B5EF4-FFF2-40B4-BE49-F238E27FC236}">
              <a16:creationId xmlns:a16="http://schemas.microsoft.com/office/drawing/2014/main" id="{145158F2-BF21-4A53-B606-D2EE9A5A5791}"/>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1" name="直線コネクタ 610">
          <a:extLst>
            <a:ext uri="{FF2B5EF4-FFF2-40B4-BE49-F238E27FC236}">
              <a16:creationId xmlns:a16="http://schemas.microsoft.com/office/drawing/2014/main" id="{0535CBF9-3DB4-44CB-9911-2B9396AA721F}"/>
            </a:ext>
          </a:extLst>
        </xdr:cNvPr>
        <xdr:cNvCxnSpPr/>
      </xdr:nvCxnSpPr>
      <xdr:spPr>
        <a:xfrm>
          <a:off x="11210925" y="10372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612" name="テキスト ボックス 611">
          <a:extLst>
            <a:ext uri="{FF2B5EF4-FFF2-40B4-BE49-F238E27FC236}">
              <a16:creationId xmlns:a16="http://schemas.microsoft.com/office/drawing/2014/main" id="{11D7D7CC-6CC8-4972-93E1-9CBB25BDFB83}"/>
            </a:ext>
          </a:extLst>
        </xdr:cNvPr>
        <xdr:cNvSpPr txBox="1"/>
      </xdr:nvSpPr>
      <xdr:spPr>
        <a:xfrm>
          <a:off x="107945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3" name="直線コネクタ 612">
          <a:extLst>
            <a:ext uri="{FF2B5EF4-FFF2-40B4-BE49-F238E27FC236}">
              <a16:creationId xmlns:a16="http://schemas.microsoft.com/office/drawing/2014/main" id="{9BC68F1F-5EF9-4E30-9FCC-504240ACE575}"/>
            </a:ext>
          </a:extLst>
        </xdr:cNvPr>
        <xdr:cNvCxnSpPr/>
      </xdr:nvCxnSpPr>
      <xdr:spPr>
        <a:xfrm>
          <a:off x="11210925" y="994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4" name="テキスト ボックス 613">
          <a:extLst>
            <a:ext uri="{FF2B5EF4-FFF2-40B4-BE49-F238E27FC236}">
              <a16:creationId xmlns:a16="http://schemas.microsoft.com/office/drawing/2014/main" id="{E91ABDD2-0DB4-4E74-9BE8-9E41F912E9FC}"/>
            </a:ext>
          </a:extLst>
        </xdr:cNvPr>
        <xdr:cNvSpPr txBox="1"/>
      </xdr:nvSpPr>
      <xdr:spPr>
        <a:xfrm>
          <a:off x="10845966"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5" name="直線コネクタ 614">
          <a:extLst>
            <a:ext uri="{FF2B5EF4-FFF2-40B4-BE49-F238E27FC236}">
              <a16:creationId xmlns:a16="http://schemas.microsoft.com/office/drawing/2014/main" id="{E9B9BE52-ABB2-48CA-99B8-586A9ACFA663}"/>
            </a:ext>
          </a:extLst>
        </xdr:cNvPr>
        <xdr:cNvCxnSpPr/>
      </xdr:nvCxnSpPr>
      <xdr:spPr>
        <a:xfrm>
          <a:off x="11210925" y="951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6" name="テキスト ボックス 615">
          <a:extLst>
            <a:ext uri="{FF2B5EF4-FFF2-40B4-BE49-F238E27FC236}">
              <a16:creationId xmlns:a16="http://schemas.microsoft.com/office/drawing/2014/main" id="{5EFAA86D-C6C0-4A64-9F07-8CBA7B1EED53}"/>
            </a:ext>
          </a:extLst>
        </xdr:cNvPr>
        <xdr:cNvSpPr txBox="1"/>
      </xdr:nvSpPr>
      <xdr:spPr>
        <a:xfrm>
          <a:off x="10845966"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7" name="直線コネクタ 616">
          <a:extLst>
            <a:ext uri="{FF2B5EF4-FFF2-40B4-BE49-F238E27FC236}">
              <a16:creationId xmlns:a16="http://schemas.microsoft.com/office/drawing/2014/main" id="{32E5EE55-E7EF-49D3-85C8-3CD77E588B23}"/>
            </a:ext>
          </a:extLst>
        </xdr:cNvPr>
        <xdr:cNvCxnSpPr/>
      </xdr:nvCxnSpPr>
      <xdr:spPr>
        <a:xfrm>
          <a:off x="11210925" y="9077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8" name="テキスト ボックス 617">
          <a:extLst>
            <a:ext uri="{FF2B5EF4-FFF2-40B4-BE49-F238E27FC236}">
              <a16:creationId xmlns:a16="http://schemas.microsoft.com/office/drawing/2014/main" id="{CB005280-4593-4D15-8669-FB510022E02A}"/>
            </a:ext>
          </a:extLst>
        </xdr:cNvPr>
        <xdr:cNvSpPr txBox="1"/>
      </xdr:nvSpPr>
      <xdr:spPr>
        <a:xfrm>
          <a:off x="10845966"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9" name="直線コネクタ 618">
          <a:extLst>
            <a:ext uri="{FF2B5EF4-FFF2-40B4-BE49-F238E27FC236}">
              <a16:creationId xmlns:a16="http://schemas.microsoft.com/office/drawing/2014/main" id="{53B82700-E955-487A-9887-E78FB5D79F36}"/>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0" name="テキスト ボックス 619">
          <a:extLst>
            <a:ext uri="{FF2B5EF4-FFF2-40B4-BE49-F238E27FC236}">
              <a16:creationId xmlns:a16="http://schemas.microsoft.com/office/drawing/2014/main" id="{D6E93D46-0D99-4675-AC98-BE04D972DF2E}"/>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1" name="【学校施設】&#10;有形固定資産減価償却率グラフ枠">
          <a:extLst>
            <a:ext uri="{FF2B5EF4-FFF2-40B4-BE49-F238E27FC236}">
              <a16:creationId xmlns:a16="http://schemas.microsoft.com/office/drawing/2014/main" id="{DA69E1CA-3A65-4D02-BEDF-A8C0D2A1EFC9}"/>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622" name="直線コネクタ 621">
          <a:extLst>
            <a:ext uri="{FF2B5EF4-FFF2-40B4-BE49-F238E27FC236}">
              <a16:creationId xmlns:a16="http://schemas.microsoft.com/office/drawing/2014/main" id="{8715D6A2-88A1-4B29-9006-249981D2F5EA}"/>
            </a:ext>
          </a:extLst>
        </xdr:cNvPr>
        <xdr:cNvCxnSpPr/>
      </xdr:nvCxnSpPr>
      <xdr:spPr>
        <a:xfrm flipV="1">
          <a:off x="14696439" y="9076309"/>
          <a:ext cx="0" cy="11316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623" name="【学校施設】&#10;有形固定資産減価償却率最小値テキスト">
          <a:extLst>
            <a:ext uri="{FF2B5EF4-FFF2-40B4-BE49-F238E27FC236}">
              <a16:creationId xmlns:a16="http://schemas.microsoft.com/office/drawing/2014/main" id="{92A54CEF-9C80-4AF5-ABAB-E73991CFC45F}"/>
            </a:ext>
          </a:extLst>
        </xdr:cNvPr>
        <xdr:cNvSpPr txBox="1"/>
      </xdr:nvSpPr>
      <xdr:spPr>
        <a:xfrm>
          <a:off x="14735175" y="102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624" name="直線コネクタ 623">
          <a:extLst>
            <a:ext uri="{FF2B5EF4-FFF2-40B4-BE49-F238E27FC236}">
              <a16:creationId xmlns:a16="http://schemas.microsoft.com/office/drawing/2014/main" id="{E5ACF7C2-97AF-4C45-896B-84FB36C7B2B6}"/>
            </a:ext>
          </a:extLst>
        </xdr:cNvPr>
        <xdr:cNvCxnSpPr/>
      </xdr:nvCxnSpPr>
      <xdr:spPr>
        <a:xfrm>
          <a:off x="14611350" y="1020800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625" name="【学校施設】&#10;有形固定資産減価償却率最大値テキスト">
          <a:extLst>
            <a:ext uri="{FF2B5EF4-FFF2-40B4-BE49-F238E27FC236}">
              <a16:creationId xmlns:a16="http://schemas.microsoft.com/office/drawing/2014/main" id="{1F3A2AD2-DDFC-463B-9756-DC5CED6BA109}"/>
            </a:ext>
          </a:extLst>
        </xdr:cNvPr>
        <xdr:cNvSpPr txBox="1"/>
      </xdr:nvSpPr>
      <xdr:spPr>
        <a:xfrm>
          <a:off x="14735175" y="8861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626" name="直線コネクタ 625">
          <a:extLst>
            <a:ext uri="{FF2B5EF4-FFF2-40B4-BE49-F238E27FC236}">
              <a16:creationId xmlns:a16="http://schemas.microsoft.com/office/drawing/2014/main" id="{C29B3FCC-C537-411D-9B76-5740ADA56D77}"/>
            </a:ext>
          </a:extLst>
        </xdr:cNvPr>
        <xdr:cNvCxnSpPr/>
      </xdr:nvCxnSpPr>
      <xdr:spPr>
        <a:xfrm>
          <a:off x="14611350" y="90763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37355</xdr:rowOff>
    </xdr:from>
    <xdr:ext cx="405111" cy="259045"/>
    <xdr:sp macro="" textlink="">
      <xdr:nvSpPr>
        <xdr:cNvPr id="627" name="【学校施設】&#10;有形固定資産減価償却率平均値テキスト">
          <a:extLst>
            <a:ext uri="{FF2B5EF4-FFF2-40B4-BE49-F238E27FC236}">
              <a16:creationId xmlns:a16="http://schemas.microsoft.com/office/drawing/2014/main" id="{FFD8AF05-BAAF-429E-B54F-678F8EEFDBF5}"/>
            </a:ext>
          </a:extLst>
        </xdr:cNvPr>
        <xdr:cNvSpPr txBox="1"/>
      </xdr:nvSpPr>
      <xdr:spPr>
        <a:xfrm>
          <a:off x="14735175" y="96004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628" name="フローチャート: 判断 627">
          <a:extLst>
            <a:ext uri="{FF2B5EF4-FFF2-40B4-BE49-F238E27FC236}">
              <a16:creationId xmlns:a16="http://schemas.microsoft.com/office/drawing/2014/main" id="{899DDCC5-4C3C-4E3B-9D0F-CC003A7B4914}"/>
            </a:ext>
          </a:extLst>
        </xdr:cNvPr>
        <xdr:cNvSpPr/>
      </xdr:nvSpPr>
      <xdr:spPr>
        <a:xfrm>
          <a:off x="14649450" y="962202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629" name="フローチャート: 判断 628">
          <a:extLst>
            <a:ext uri="{FF2B5EF4-FFF2-40B4-BE49-F238E27FC236}">
              <a16:creationId xmlns:a16="http://schemas.microsoft.com/office/drawing/2014/main" id="{1702CBDA-DA54-4E81-B03D-877FA7534B98}"/>
            </a:ext>
          </a:extLst>
        </xdr:cNvPr>
        <xdr:cNvSpPr/>
      </xdr:nvSpPr>
      <xdr:spPr>
        <a:xfrm>
          <a:off x="13887450" y="959091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630" name="フローチャート: 判断 629">
          <a:extLst>
            <a:ext uri="{FF2B5EF4-FFF2-40B4-BE49-F238E27FC236}">
              <a16:creationId xmlns:a16="http://schemas.microsoft.com/office/drawing/2014/main" id="{BD3876A8-56D2-4A31-A376-CFB6143B40A4}"/>
            </a:ext>
          </a:extLst>
        </xdr:cNvPr>
        <xdr:cNvSpPr/>
      </xdr:nvSpPr>
      <xdr:spPr>
        <a:xfrm>
          <a:off x="13096875" y="958862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631" name="フローチャート: 判断 630">
          <a:extLst>
            <a:ext uri="{FF2B5EF4-FFF2-40B4-BE49-F238E27FC236}">
              <a16:creationId xmlns:a16="http://schemas.microsoft.com/office/drawing/2014/main" id="{09A87818-E77B-4879-91F4-A0277BC1CD49}"/>
            </a:ext>
          </a:extLst>
        </xdr:cNvPr>
        <xdr:cNvSpPr/>
      </xdr:nvSpPr>
      <xdr:spPr>
        <a:xfrm>
          <a:off x="12296775" y="956386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632" name="フローチャート: 判断 631">
          <a:extLst>
            <a:ext uri="{FF2B5EF4-FFF2-40B4-BE49-F238E27FC236}">
              <a16:creationId xmlns:a16="http://schemas.microsoft.com/office/drawing/2014/main" id="{CD90BE47-E3C5-4197-B532-31E7D879120E}"/>
            </a:ext>
          </a:extLst>
        </xdr:cNvPr>
        <xdr:cNvSpPr/>
      </xdr:nvSpPr>
      <xdr:spPr>
        <a:xfrm>
          <a:off x="11487150" y="954557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0F21506B-D898-4F09-9367-D6057926D29F}"/>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494F66D9-EA82-4FCD-A2BB-7BC77AE66F41}"/>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6733EFCD-8B59-407C-98CC-56DC0DAD3A6D}"/>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6722F032-4247-4B8D-8260-DFEB7F95459F}"/>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6F79C229-E08C-4D1D-89FE-00A5B6D63CF9}"/>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143510</xdr:rowOff>
    </xdr:from>
    <xdr:to>
      <xdr:col>85</xdr:col>
      <xdr:colOff>177800</xdr:colOff>
      <xdr:row>59</xdr:row>
      <xdr:rowOff>73660</xdr:rowOff>
    </xdr:to>
    <xdr:sp macro="" textlink="">
      <xdr:nvSpPr>
        <xdr:cNvPr id="638" name="楕円 637">
          <a:extLst>
            <a:ext uri="{FF2B5EF4-FFF2-40B4-BE49-F238E27FC236}">
              <a16:creationId xmlns:a16="http://schemas.microsoft.com/office/drawing/2014/main" id="{24FE0B86-5F82-482B-AA10-A0BB8A09FB62}"/>
            </a:ext>
          </a:extLst>
        </xdr:cNvPr>
        <xdr:cNvSpPr/>
      </xdr:nvSpPr>
      <xdr:spPr>
        <a:xfrm>
          <a:off x="14649450" y="95415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166387</xdr:rowOff>
    </xdr:from>
    <xdr:ext cx="405111" cy="259045"/>
    <xdr:sp macro="" textlink="">
      <xdr:nvSpPr>
        <xdr:cNvPr id="639" name="【学校施設】&#10;有形固定資産減価償却率該当値テキスト">
          <a:extLst>
            <a:ext uri="{FF2B5EF4-FFF2-40B4-BE49-F238E27FC236}">
              <a16:creationId xmlns:a16="http://schemas.microsoft.com/office/drawing/2014/main" id="{1F7C8782-F76F-446E-AF8F-2BB5B60C2190}"/>
            </a:ext>
          </a:extLst>
        </xdr:cNvPr>
        <xdr:cNvSpPr txBox="1"/>
      </xdr:nvSpPr>
      <xdr:spPr>
        <a:xfrm>
          <a:off x="14735175" y="9402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102362</xdr:rowOff>
    </xdr:from>
    <xdr:to>
      <xdr:col>81</xdr:col>
      <xdr:colOff>101600</xdr:colOff>
      <xdr:row>59</xdr:row>
      <xdr:rowOff>32512</xdr:rowOff>
    </xdr:to>
    <xdr:sp macro="" textlink="">
      <xdr:nvSpPr>
        <xdr:cNvPr id="640" name="楕円 639">
          <a:extLst>
            <a:ext uri="{FF2B5EF4-FFF2-40B4-BE49-F238E27FC236}">
              <a16:creationId xmlns:a16="http://schemas.microsoft.com/office/drawing/2014/main" id="{744D1DF5-01E3-4963-A48F-B2D1F1A6DFFA}"/>
            </a:ext>
          </a:extLst>
        </xdr:cNvPr>
        <xdr:cNvSpPr/>
      </xdr:nvSpPr>
      <xdr:spPr>
        <a:xfrm>
          <a:off x="13887450" y="950671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153162</xdr:rowOff>
    </xdr:from>
    <xdr:to>
      <xdr:col>85</xdr:col>
      <xdr:colOff>127000</xdr:colOff>
      <xdr:row>59</xdr:row>
      <xdr:rowOff>22860</xdr:rowOff>
    </xdr:to>
    <xdr:cxnSp macro="">
      <xdr:nvCxnSpPr>
        <xdr:cNvPr id="641" name="直線コネクタ 640">
          <a:extLst>
            <a:ext uri="{FF2B5EF4-FFF2-40B4-BE49-F238E27FC236}">
              <a16:creationId xmlns:a16="http://schemas.microsoft.com/office/drawing/2014/main" id="{DFC690EC-FD2E-4531-8D0A-960E06DBE333}"/>
            </a:ext>
          </a:extLst>
        </xdr:cNvPr>
        <xdr:cNvCxnSpPr/>
      </xdr:nvCxnSpPr>
      <xdr:spPr>
        <a:xfrm>
          <a:off x="13935075" y="9554337"/>
          <a:ext cx="762000" cy="34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58928</xdr:rowOff>
    </xdr:from>
    <xdr:to>
      <xdr:col>76</xdr:col>
      <xdr:colOff>165100</xdr:colOff>
      <xdr:row>58</xdr:row>
      <xdr:rowOff>160528</xdr:rowOff>
    </xdr:to>
    <xdr:sp macro="" textlink="">
      <xdr:nvSpPr>
        <xdr:cNvPr id="642" name="楕円 641">
          <a:extLst>
            <a:ext uri="{FF2B5EF4-FFF2-40B4-BE49-F238E27FC236}">
              <a16:creationId xmlns:a16="http://schemas.microsoft.com/office/drawing/2014/main" id="{015AE3C9-0F96-4493-AABC-1093849C8B4B}"/>
            </a:ext>
          </a:extLst>
        </xdr:cNvPr>
        <xdr:cNvSpPr/>
      </xdr:nvSpPr>
      <xdr:spPr>
        <a:xfrm>
          <a:off x="13096875" y="946010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109728</xdr:rowOff>
    </xdr:from>
    <xdr:to>
      <xdr:col>81</xdr:col>
      <xdr:colOff>50800</xdr:colOff>
      <xdr:row>58</xdr:row>
      <xdr:rowOff>153162</xdr:rowOff>
    </xdr:to>
    <xdr:cxnSp macro="">
      <xdr:nvCxnSpPr>
        <xdr:cNvPr id="643" name="直線コネクタ 642">
          <a:extLst>
            <a:ext uri="{FF2B5EF4-FFF2-40B4-BE49-F238E27FC236}">
              <a16:creationId xmlns:a16="http://schemas.microsoft.com/office/drawing/2014/main" id="{C1E52266-3983-4B54-A1E6-16A35D54D4C3}"/>
            </a:ext>
          </a:extLst>
        </xdr:cNvPr>
        <xdr:cNvCxnSpPr/>
      </xdr:nvCxnSpPr>
      <xdr:spPr>
        <a:xfrm>
          <a:off x="13144500" y="9507728"/>
          <a:ext cx="790575" cy="46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164084</xdr:rowOff>
    </xdr:from>
    <xdr:to>
      <xdr:col>72</xdr:col>
      <xdr:colOff>38100</xdr:colOff>
      <xdr:row>58</xdr:row>
      <xdr:rowOff>94234</xdr:rowOff>
    </xdr:to>
    <xdr:sp macro="" textlink="">
      <xdr:nvSpPr>
        <xdr:cNvPr id="644" name="楕円 643">
          <a:extLst>
            <a:ext uri="{FF2B5EF4-FFF2-40B4-BE49-F238E27FC236}">
              <a16:creationId xmlns:a16="http://schemas.microsoft.com/office/drawing/2014/main" id="{D455EE4C-63AA-4D6F-A948-B8592E19370A}"/>
            </a:ext>
          </a:extLst>
        </xdr:cNvPr>
        <xdr:cNvSpPr/>
      </xdr:nvSpPr>
      <xdr:spPr>
        <a:xfrm>
          <a:off x="12296775" y="940015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43434</xdr:rowOff>
    </xdr:from>
    <xdr:to>
      <xdr:col>76</xdr:col>
      <xdr:colOff>114300</xdr:colOff>
      <xdr:row>58</xdr:row>
      <xdr:rowOff>109728</xdr:rowOff>
    </xdr:to>
    <xdr:cxnSp macro="">
      <xdr:nvCxnSpPr>
        <xdr:cNvPr id="645" name="直線コネクタ 644">
          <a:extLst>
            <a:ext uri="{FF2B5EF4-FFF2-40B4-BE49-F238E27FC236}">
              <a16:creationId xmlns:a16="http://schemas.microsoft.com/office/drawing/2014/main" id="{16D93DEB-0F7A-4DD0-BBA3-CF9295BC97FF}"/>
            </a:ext>
          </a:extLst>
        </xdr:cNvPr>
        <xdr:cNvCxnSpPr/>
      </xdr:nvCxnSpPr>
      <xdr:spPr>
        <a:xfrm>
          <a:off x="12344400" y="9447784"/>
          <a:ext cx="800100" cy="59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106934</xdr:rowOff>
    </xdr:from>
    <xdr:to>
      <xdr:col>67</xdr:col>
      <xdr:colOff>101600</xdr:colOff>
      <xdr:row>58</xdr:row>
      <xdr:rowOff>37084</xdr:rowOff>
    </xdr:to>
    <xdr:sp macro="" textlink="">
      <xdr:nvSpPr>
        <xdr:cNvPr id="646" name="楕円 645">
          <a:extLst>
            <a:ext uri="{FF2B5EF4-FFF2-40B4-BE49-F238E27FC236}">
              <a16:creationId xmlns:a16="http://schemas.microsoft.com/office/drawing/2014/main" id="{A9CB4117-527E-4A20-86E1-89B523A8ED4E}"/>
            </a:ext>
          </a:extLst>
        </xdr:cNvPr>
        <xdr:cNvSpPr/>
      </xdr:nvSpPr>
      <xdr:spPr>
        <a:xfrm>
          <a:off x="11487150" y="934300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157734</xdr:rowOff>
    </xdr:from>
    <xdr:to>
      <xdr:col>71</xdr:col>
      <xdr:colOff>177800</xdr:colOff>
      <xdr:row>58</xdr:row>
      <xdr:rowOff>43434</xdr:rowOff>
    </xdr:to>
    <xdr:cxnSp macro="">
      <xdr:nvCxnSpPr>
        <xdr:cNvPr id="647" name="直線コネクタ 646">
          <a:extLst>
            <a:ext uri="{FF2B5EF4-FFF2-40B4-BE49-F238E27FC236}">
              <a16:creationId xmlns:a16="http://schemas.microsoft.com/office/drawing/2014/main" id="{C6C0B6A1-E3D2-449C-B278-7295D7D0672F}"/>
            </a:ext>
          </a:extLst>
        </xdr:cNvPr>
        <xdr:cNvCxnSpPr/>
      </xdr:nvCxnSpPr>
      <xdr:spPr>
        <a:xfrm>
          <a:off x="11534775" y="9400159"/>
          <a:ext cx="809625"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117365</xdr:rowOff>
    </xdr:from>
    <xdr:ext cx="405111" cy="259045"/>
    <xdr:sp macro="" textlink="">
      <xdr:nvSpPr>
        <xdr:cNvPr id="648" name="n_1aveValue【学校施設】&#10;有形固定資産減価償却率">
          <a:extLst>
            <a:ext uri="{FF2B5EF4-FFF2-40B4-BE49-F238E27FC236}">
              <a16:creationId xmlns:a16="http://schemas.microsoft.com/office/drawing/2014/main" id="{6F5DA79B-376D-4015-AB52-6244B674B704}"/>
            </a:ext>
          </a:extLst>
        </xdr:cNvPr>
        <xdr:cNvSpPr txBox="1"/>
      </xdr:nvSpPr>
      <xdr:spPr>
        <a:xfrm>
          <a:off x="13745219" y="9680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115079</xdr:rowOff>
    </xdr:from>
    <xdr:ext cx="405111" cy="259045"/>
    <xdr:sp macro="" textlink="">
      <xdr:nvSpPr>
        <xdr:cNvPr id="649" name="n_2aveValue【学校施設】&#10;有形固定資産減価償却率">
          <a:extLst>
            <a:ext uri="{FF2B5EF4-FFF2-40B4-BE49-F238E27FC236}">
              <a16:creationId xmlns:a16="http://schemas.microsoft.com/office/drawing/2014/main" id="{591FFF3F-A43D-40CD-9406-540352DDF945}"/>
            </a:ext>
          </a:extLst>
        </xdr:cNvPr>
        <xdr:cNvSpPr txBox="1"/>
      </xdr:nvSpPr>
      <xdr:spPr>
        <a:xfrm>
          <a:off x="12964169" y="9678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80789</xdr:rowOff>
    </xdr:from>
    <xdr:ext cx="405111" cy="259045"/>
    <xdr:sp macro="" textlink="">
      <xdr:nvSpPr>
        <xdr:cNvPr id="650" name="n_3aveValue【学校施設】&#10;有形固定資産減価償却率">
          <a:extLst>
            <a:ext uri="{FF2B5EF4-FFF2-40B4-BE49-F238E27FC236}">
              <a16:creationId xmlns:a16="http://schemas.microsoft.com/office/drawing/2014/main" id="{BCF8534C-C7E7-45FD-B705-243DB571039F}"/>
            </a:ext>
          </a:extLst>
        </xdr:cNvPr>
        <xdr:cNvSpPr txBox="1"/>
      </xdr:nvSpPr>
      <xdr:spPr>
        <a:xfrm>
          <a:off x="12164069" y="9647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62501</xdr:rowOff>
    </xdr:from>
    <xdr:ext cx="405111" cy="259045"/>
    <xdr:sp macro="" textlink="">
      <xdr:nvSpPr>
        <xdr:cNvPr id="651" name="n_4aveValue【学校施設】&#10;有形固定資産減価償却率">
          <a:extLst>
            <a:ext uri="{FF2B5EF4-FFF2-40B4-BE49-F238E27FC236}">
              <a16:creationId xmlns:a16="http://schemas.microsoft.com/office/drawing/2014/main" id="{D7F2F4A2-6CA6-48AB-8939-94CAFC012859}"/>
            </a:ext>
          </a:extLst>
        </xdr:cNvPr>
        <xdr:cNvSpPr txBox="1"/>
      </xdr:nvSpPr>
      <xdr:spPr>
        <a:xfrm>
          <a:off x="11354444" y="9628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49039</xdr:rowOff>
    </xdr:from>
    <xdr:ext cx="405111" cy="259045"/>
    <xdr:sp macro="" textlink="">
      <xdr:nvSpPr>
        <xdr:cNvPr id="652" name="n_1mainValue【学校施設】&#10;有形固定資産減価償却率">
          <a:extLst>
            <a:ext uri="{FF2B5EF4-FFF2-40B4-BE49-F238E27FC236}">
              <a16:creationId xmlns:a16="http://schemas.microsoft.com/office/drawing/2014/main" id="{536FF6DC-8AAB-4CDC-9B53-68043EF8086A}"/>
            </a:ext>
          </a:extLst>
        </xdr:cNvPr>
        <xdr:cNvSpPr txBox="1"/>
      </xdr:nvSpPr>
      <xdr:spPr>
        <a:xfrm>
          <a:off x="13745219" y="9285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5605</xdr:rowOff>
    </xdr:from>
    <xdr:ext cx="405111" cy="259045"/>
    <xdr:sp macro="" textlink="">
      <xdr:nvSpPr>
        <xdr:cNvPr id="653" name="n_2mainValue【学校施設】&#10;有形固定資産減価償却率">
          <a:extLst>
            <a:ext uri="{FF2B5EF4-FFF2-40B4-BE49-F238E27FC236}">
              <a16:creationId xmlns:a16="http://schemas.microsoft.com/office/drawing/2014/main" id="{F1BEB018-04C8-46A2-8C8B-97E01AEACD06}"/>
            </a:ext>
          </a:extLst>
        </xdr:cNvPr>
        <xdr:cNvSpPr txBox="1"/>
      </xdr:nvSpPr>
      <xdr:spPr>
        <a:xfrm>
          <a:off x="12964169" y="9248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110761</xdr:rowOff>
    </xdr:from>
    <xdr:ext cx="405111" cy="259045"/>
    <xdr:sp macro="" textlink="">
      <xdr:nvSpPr>
        <xdr:cNvPr id="654" name="n_3mainValue【学校施設】&#10;有形固定資産減価償却率">
          <a:extLst>
            <a:ext uri="{FF2B5EF4-FFF2-40B4-BE49-F238E27FC236}">
              <a16:creationId xmlns:a16="http://schemas.microsoft.com/office/drawing/2014/main" id="{693328C7-9981-467C-9111-4A2E9108854F}"/>
            </a:ext>
          </a:extLst>
        </xdr:cNvPr>
        <xdr:cNvSpPr txBox="1"/>
      </xdr:nvSpPr>
      <xdr:spPr>
        <a:xfrm>
          <a:off x="12164069" y="9184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53611</xdr:rowOff>
    </xdr:from>
    <xdr:ext cx="405111" cy="259045"/>
    <xdr:sp macro="" textlink="">
      <xdr:nvSpPr>
        <xdr:cNvPr id="655" name="n_4mainValue【学校施設】&#10;有形固定資産減価償却率">
          <a:extLst>
            <a:ext uri="{FF2B5EF4-FFF2-40B4-BE49-F238E27FC236}">
              <a16:creationId xmlns:a16="http://schemas.microsoft.com/office/drawing/2014/main" id="{8B277A95-B297-490E-9D5E-55872589E6DD}"/>
            </a:ext>
          </a:extLst>
        </xdr:cNvPr>
        <xdr:cNvSpPr txBox="1"/>
      </xdr:nvSpPr>
      <xdr:spPr>
        <a:xfrm>
          <a:off x="11354444" y="9127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6" name="正方形/長方形 655">
          <a:extLst>
            <a:ext uri="{FF2B5EF4-FFF2-40B4-BE49-F238E27FC236}">
              <a16:creationId xmlns:a16="http://schemas.microsoft.com/office/drawing/2014/main" id="{B6311B02-70BD-475E-AA4A-E96B0CCC5657}"/>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7" name="正方形/長方形 656">
          <a:extLst>
            <a:ext uri="{FF2B5EF4-FFF2-40B4-BE49-F238E27FC236}">
              <a16:creationId xmlns:a16="http://schemas.microsoft.com/office/drawing/2014/main" id="{6D99B006-8738-4243-91BC-96C9207EDBFE}"/>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8" name="正方形/長方形 657">
          <a:extLst>
            <a:ext uri="{FF2B5EF4-FFF2-40B4-BE49-F238E27FC236}">
              <a16:creationId xmlns:a16="http://schemas.microsoft.com/office/drawing/2014/main" id="{E9B95641-60A2-4A20-B044-05D98E475AB1}"/>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9" name="正方形/長方形 658">
          <a:extLst>
            <a:ext uri="{FF2B5EF4-FFF2-40B4-BE49-F238E27FC236}">
              <a16:creationId xmlns:a16="http://schemas.microsoft.com/office/drawing/2014/main" id="{67B950EE-5834-42F2-81EA-57D6074BB766}"/>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0" name="正方形/長方形 659">
          <a:extLst>
            <a:ext uri="{FF2B5EF4-FFF2-40B4-BE49-F238E27FC236}">
              <a16:creationId xmlns:a16="http://schemas.microsoft.com/office/drawing/2014/main" id="{B56FB252-A183-429C-9A0E-78C668CADAA8}"/>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1" name="正方形/長方形 660">
          <a:extLst>
            <a:ext uri="{FF2B5EF4-FFF2-40B4-BE49-F238E27FC236}">
              <a16:creationId xmlns:a16="http://schemas.microsoft.com/office/drawing/2014/main" id="{3C62271D-F369-4AAE-AC8C-CEACEF95708F}"/>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2" name="正方形/長方形 661">
          <a:extLst>
            <a:ext uri="{FF2B5EF4-FFF2-40B4-BE49-F238E27FC236}">
              <a16:creationId xmlns:a16="http://schemas.microsoft.com/office/drawing/2014/main" id="{A1191423-2327-4B2D-8B92-78F61FC5F8A8}"/>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3" name="正方形/長方形 662">
          <a:extLst>
            <a:ext uri="{FF2B5EF4-FFF2-40B4-BE49-F238E27FC236}">
              <a16:creationId xmlns:a16="http://schemas.microsoft.com/office/drawing/2014/main" id="{5910659B-5575-44FF-AC2C-3417BB878750}"/>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4" name="テキスト ボックス 663">
          <a:extLst>
            <a:ext uri="{FF2B5EF4-FFF2-40B4-BE49-F238E27FC236}">
              <a16:creationId xmlns:a16="http://schemas.microsoft.com/office/drawing/2014/main" id="{84B32C29-99F7-40A9-B1D6-D1EACE4EC079}"/>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5" name="直線コネクタ 664">
          <a:extLst>
            <a:ext uri="{FF2B5EF4-FFF2-40B4-BE49-F238E27FC236}">
              <a16:creationId xmlns:a16="http://schemas.microsoft.com/office/drawing/2014/main" id="{C3E1A85A-E6E8-450E-9359-2F8EAAD99569}"/>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66" name="テキスト ボックス 665">
          <a:extLst>
            <a:ext uri="{FF2B5EF4-FFF2-40B4-BE49-F238E27FC236}">
              <a16:creationId xmlns:a16="http://schemas.microsoft.com/office/drawing/2014/main" id="{30F3E2B4-2D7F-4B2F-B1F8-F6397ED5A71A}"/>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667" name="直線コネクタ 666">
          <a:extLst>
            <a:ext uri="{FF2B5EF4-FFF2-40B4-BE49-F238E27FC236}">
              <a16:creationId xmlns:a16="http://schemas.microsoft.com/office/drawing/2014/main" id="{162A6F3E-0B91-45E7-AB28-0104BB8229EB}"/>
            </a:ext>
          </a:extLst>
        </xdr:cNvPr>
        <xdr:cNvCxnSpPr/>
      </xdr:nvCxnSpPr>
      <xdr:spPr>
        <a:xfrm>
          <a:off x="16459200" y="10267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68" name="テキスト ボックス 667">
          <a:extLst>
            <a:ext uri="{FF2B5EF4-FFF2-40B4-BE49-F238E27FC236}">
              <a16:creationId xmlns:a16="http://schemas.microsoft.com/office/drawing/2014/main" id="{A1888E6A-07E8-45D5-A199-AA036831566C}"/>
            </a:ext>
          </a:extLst>
        </xdr:cNvPr>
        <xdr:cNvSpPr txBox="1"/>
      </xdr:nvSpPr>
      <xdr:spPr>
        <a:xfrm>
          <a:off x="16052346" y="10132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69" name="直線コネクタ 668">
          <a:extLst>
            <a:ext uri="{FF2B5EF4-FFF2-40B4-BE49-F238E27FC236}">
              <a16:creationId xmlns:a16="http://schemas.microsoft.com/office/drawing/2014/main" id="{9E449A39-6039-4E21-8A3C-3F867598B783}"/>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0" name="テキスト ボックス 669">
          <a:extLst>
            <a:ext uri="{FF2B5EF4-FFF2-40B4-BE49-F238E27FC236}">
              <a16:creationId xmlns:a16="http://schemas.microsoft.com/office/drawing/2014/main" id="{6D34174E-65E4-410A-8E99-4B5075E42643}"/>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71" name="直線コネクタ 670">
          <a:extLst>
            <a:ext uri="{FF2B5EF4-FFF2-40B4-BE49-F238E27FC236}">
              <a16:creationId xmlns:a16="http://schemas.microsoft.com/office/drawing/2014/main" id="{35A91C97-AAC3-4129-BF44-6B92960C6545}"/>
            </a:ext>
          </a:extLst>
        </xdr:cNvPr>
        <xdr:cNvCxnSpPr/>
      </xdr:nvCxnSpPr>
      <xdr:spPr>
        <a:xfrm>
          <a:off x="16459200" y="91916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672" name="テキスト ボックス 671">
          <a:extLst>
            <a:ext uri="{FF2B5EF4-FFF2-40B4-BE49-F238E27FC236}">
              <a16:creationId xmlns:a16="http://schemas.microsoft.com/office/drawing/2014/main" id="{143DA025-12F8-45E5-AA6F-35589A704378}"/>
            </a:ext>
          </a:extLst>
        </xdr:cNvPr>
        <xdr:cNvSpPr txBox="1"/>
      </xdr:nvSpPr>
      <xdr:spPr>
        <a:xfrm>
          <a:off x="16052346" y="905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3" name="直線コネクタ 672">
          <a:extLst>
            <a:ext uri="{FF2B5EF4-FFF2-40B4-BE49-F238E27FC236}">
              <a16:creationId xmlns:a16="http://schemas.microsoft.com/office/drawing/2014/main" id="{4FD93F07-F29A-4405-AEAB-E9D2A884F16A}"/>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4" name="テキスト ボックス 673">
          <a:extLst>
            <a:ext uri="{FF2B5EF4-FFF2-40B4-BE49-F238E27FC236}">
              <a16:creationId xmlns:a16="http://schemas.microsoft.com/office/drawing/2014/main" id="{A24D5935-8384-4CE0-BFF0-78E25314A1BE}"/>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5" name="【学校施設】&#10;一人当たり面積グラフ枠">
          <a:extLst>
            <a:ext uri="{FF2B5EF4-FFF2-40B4-BE49-F238E27FC236}">
              <a16:creationId xmlns:a16="http://schemas.microsoft.com/office/drawing/2014/main" id="{B86BB2C3-2E30-4C3D-AC60-6846C76D0ABB}"/>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676" name="直線コネクタ 675">
          <a:extLst>
            <a:ext uri="{FF2B5EF4-FFF2-40B4-BE49-F238E27FC236}">
              <a16:creationId xmlns:a16="http://schemas.microsoft.com/office/drawing/2014/main" id="{F2963E35-C3F2-4F94-B781-789A13396CEE}"/>
            </a:ext>
          </a:extLst>
        </xdr:cNvPr>
        <xdr:cNvCxnSpPr/>
      </xdr:nvCxnSpPr>
      <xdr:spPr>
        <a:xfrm flipV="1">
          <a:off x="19954239" y="9219374"/>
          <a:ext cx="0" cy="1095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677" name="【学校施設】&#10;一人当たり面積最小値テキスト">
          <a:extLst>
            <a:ext uri="{FF2B5EF4-FFF2-40B4-BE49-F238E27FC236}">
              <a16:creationId xmlns:a16="http://schemas.microsoft.com/office/drawing/2014/main" id="{7B7C56C2-94DA-45C1-9E9C-46AF38A4AEFA}"/>
            </a:ext>
          </a:extLst>
        </xdr:cNvPr>
        <xdr:cNvSpPr txBox="1"/>
      </xdr:nvSpPr>
      <xdr:spPr>
        <a:xfrm>
          <a:off x="19992975" y="10312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678" name="直線コネクタ 677">
          <a:extLst>
            <a:ext uri="{FF2B5EF4-FFF2-40B4-BE49-F238E27FC236}">
              <a16:creationId xmlns:a16="http://schemas.microsoft.com/office/drawing/2014/main" id="{D92E1D7E-D2EE-46A9-85D8-FF04B3529C61}"/>
            </a:ext>
          </a:extLst>
        </xdr:cNvPr>
        <xdr:cNvCxnSpPr/>
      </xdr:nvCxnSpPr>
      <xdr:spPr>
        <a:xfrm>
          <a:off x="19878675" y="103151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679" name="【学校施設】&#10;一人当たり面積最大値テキスト">
          <a:extLst>
            <a:ext uri="{FF2B5EF4-FFF2-40B4-BE49-F238E27FC236}">
              <a16:creationId xmlns:a16="http://schemas.microsoft.com/office/drawing/2014/main" id="{4C5AF153-1BD2-40B8-9730-BDE206D3D2BA}"/>
            </a:ext>
          </a:extLst>
        </xdr:cNvPr>
        <xdr:cNvSpPr txBox="1"/>
      </xdr:nvSpPr>
      <xdr:spPr>
        <a:xfrm>
          <a:off x="19992975" y="9004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680" name="直線コネクタ 679">
          <a:extLst>
            <a:ext uri="{FF2B5EF4-FFF2-40B4-BE49-F238E27FC236}">
              <a16:creationId xmlns:a16="http://schemas.microsoft.com/office/drawing/2014/main" id="{67FB9E8D-B3C6-45F9-8123-A37F08024768}"/>
            </a:ext>
          </a:extLst>
        </xdr:cNvPr>
        <xdr:cNvCxnSpPr/>
      </xdr:nvCxnSpPr>
      <xdr:spPr>
        <a:xfrm>
          <a:off x="19878675" y="92193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73804</xdr:rowOff>
    </xdr:from>
    <xdr:ext cx="469744" cy="259045"/>
    <xdr:sp macro="" textlink="">
      <xdr:nvSpPr>
        <xdr:cNvPr id="681" name="【学校施設】&#10;一人当たり面積平均値テキスト">
          <a:extLst>
            <a:ext uri="{FF2B5EF4-FFF2-40B4-BE49-F238E27FC236}">
              <a16:creationId xmlns:a16="http://schemas.microsoft.com/office/drawing/2014/main" id="{1977789C-B191-49A5-84A7-EB955CA8CD93}"/>
            </a:ext>
          </a:extLst>
        </xdr:cNvPr>
        <xdr:cNvSpPr txBox="1"/>
      </xdr:nvSpPr>
      <xdr:spPr>
        <a:xfrm>
          <a:off x="19992975" y="97988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682" name="フローチャート: 判断 681">
          <a:extLst>
            <a:ext uri="{FF2B5EF4-FFF2-40B4-BE49-F238E27FC236}">
              <a16:creationId xmlns:a16="http://schemas.microsoft.com/office/drawing/2014/main" id="{885873AB-4101-4536-B4B0-F923A483729B}"/>
            </a:ext>
          </a:extLst>
        </xdr:cNvPr>
        <xdr:cNvSpPr/>
      </xdr:nvSpPr>
      <xdr:spPr>
        <a:xfrm>
          <a:off x="19897725" y="993470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683" name="フローチャート: 判断 682">
          <a:extLst>
            <a:ext uri="{FF2B5EF4-FFF2-40B4-BE49-F238E27FC236}">
              <a16:creationId xmlns:a16="http://schemas.microsoft.com/office/drawing/2014/main" id="{381C8111-DA40-456B-9B3C-5D1661FEE414}"/>
            </a:ext>
          </a:extLst>
        </xdr:cNvPr>
        <xdr:cNvSpPr/>
      </xdr:nvSpPr>
      <xdr:spPr>
        <a:xfrm>
          <a:off x="19154775" y="995133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684" name="フローチャート: 判断 683">
          <a:extLst>
            <a:ext uri="{FF2B5EF4-FFF2-40B4-BE49-F238E27FC236}">
              <a16:creationId xmlns:a16="http://schemas.microsoft.com/office/drawing/2014/main" id="{A6386BDD-84F4-4AB5-9866-5AC2BFBDA9B9}"/>
            </a:ext>
          </a:extLst>
        </xdr:cNvPr>
        <xdr:cNvSpPr/>
      </xdr:nvSpPr>
      <xdr:spPr>
        <a:xfrm>
          <a:off x="18345150" y="995127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685" name="フローチャート: 判断 684">
          <a:extLst>
            <a:ext uri="{FF2B5EF4-FFF2-40B4-BE49-F238E27FC236}">
              <a16:creationId xmlns:a16="http://schemas.microsoft.com/office/drawing/2014/main" id="{1D88300C-3DB7-4CED-977F-0854BEA357D5}"/>
            </a:ext>
          </a:extLst>
        </xdr:cNvPr>
        <xdr:cNvSpPr/>
      </xdr:nvSpPr>
      <xdr:spPr>
        <a:xfrm>
          <a:off x="17554575" y="99441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686" name="フローチャート: 判断 685">
          <a:extLst>
            <a:ext uri="{FF2B5EF4-FFF2-40B4-BE49-F238E27FC236}">
              <a16:creationId xmlns:a16="http://schemas.microsoft.com/office/drawing/2014/main" id="{D1603B45-5939-4456-A776-19A7BE997952}"/>
            </a:ext>
          </a:extLst>
        </xdr:cNvPr>
        <xdr:cNvSpPr/>
      </xdr:nvSpPr>
      <xdr:spPr>
        <a:xfrm>
          <a:off x="16754475" y="995356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AF0A6457-A001-48B5-8C47-E2B12A4C07FB}"/>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E6722F7A-A224-412E-BB58-B5742925CEC7}"/>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4D2F5A22-A33C-4ED4-8A4B-B68A4C639751}"/>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0" name="テキスト ボックス 689">
          <a:extLst>
            <a:ext uri="{FF2B5EF4-FFF2-40B4-BE49-F238E27FC236}">
              <a16:creationId xmlns:a16="http://schemas.microsoft.com/office/drawing/2014/main" id="{B2A53018-2CE2-43F5-B4E6-8AD2816E5477}"/>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1" name="テキスト ボックス 690">
          <a:extLst>
            <a:ext uri="{FF2B5EF4-FFF2-40B4-BE49-F238E27FC236}">
              <a16:creationId xmlns:a16="http://schemas.microsoft.com/office/drawing/2014/main" id="{AE0EF23A-9A8E-4FAB-8FBA-729BD0734039}"/>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56642</xdr:rowOff>
    </xdr:from>
    <xdr:to>
      <xdr:col>116</xdr:col>
      <xdr:colOff>114300</xdr:colOff>
      <xdr:row>61</xdr:row>
      <xdr:rowOff>158242</xdr:rowOff>
    </xdr:to>
    <xdr:sp macro="" textlink="">
      <xdr:nvSpPr>
        <xdr:cNvPr id="692" name="楕円 691">
          <a:extLst>
            <a:ext uri="{FF2B5EF4-FFF2-40B4-BE49-F238E27FC236}">
              <a16:creationId xmlns:a16="http://schemas.microsoft.com/office/drawing/2014/main" id="{DE0B5267-F441-4ED3-B962-E0DD173366C2}"/>
            </a:ext>
          </a:extLst>
        </xdr:cNvPr>
        <xdr:cNvSpPr/>
      </xdr:nvSpPr>
      <xdr:spPr>
        <a:xfrm>
          <a:off x="19897725" y="994359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35069</xdr:rowOff>
    </xdr:from>
    <xdr:ext cx="469744" cy="259045"/>
    <xdr:sp macro="" textlink="">
      <xdr:nvSpPr>
        <xdr:cNvPr id="693" name="【学校施設】&#10;一人当たり面積該当値テキスト">
          <a:extLst>
            <a:ext uri="{FF2B5EF4-FFF2-40B4-BE49-F238E27FC236}">
              <a16:creationId xmlns:a16="http://schemas.microsoft.com/office/drawing/2014/main" id="{04052405-7662-473B-A2E9-477C58682627}"/>
            </a:ext>
          </a:extLst>
        </xdr:cNvPr>
        <xdr:cNvSpPr txBox="1"/>
      </xdr:nvSpPr>
      <xdr:spPr>
        <a:xfrm>
          <a:off x="19992975" y="9922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58356</xdr:rowOff>
    </xdr:from>
    <xdr:to>
      <xdr:col>112</xdr:col>
      <xdr:colOff>38100</xdr:colOff>
      <xdr:row>61</xdr:row>
      <xdr:rowOff>159956</xdr:rowOff>
    </xdr:to>
    <xdr:sp macro="" textlink="">
      <xdr:nvSpPr>
        <xdr:cNvPr id="694" name="楕円 693">
          <a:extLst>
            <a:ext uri="{FF2B5EF4-FFF2-40B4-BE49-F238E27FC236}">
              <a16:creationId xmlns:a16="http://schemas.microsoft.com/office/drawing/2014/main" id="{B53B625E-F898-42BB-87F3-CF6D04244A92}"/>
            </a:ext>
          </a:extLst>
        </xdr:cNvPr>
        <xdr:cNvSpPr/>
      </xdr:nvSpPr>
      <xdr:spPr>
        <a:xfrm>
          <a:off x="19154775" y="994530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107442</xdr:rowOff>
    </xdr:from>
    <xdr:to>
      <xdr:col>116</xdr:col>
      <xdr:colOff>63500</xdr:colOff>
      <xdr:row>61</xdr:row>
      <xdr:rowOff>109156</xdr:rowOff>
    </xdr:to>
    <xdr:cxnSp macro="">
      <xdr:nvCxnSpPr>
        <xdr:cNvPr id="695" name="直線コネクタ 694">
          <a:extLst>
            <a:ext uri="{FF2B5EF4-FFF2-40B4-BE49-F238E27FC236}">
              <a16:creationId xmlns:a16="http://schemas.microsoft.com/office/drawing/2014/main" id="{945C5166-0EF5-42CE-B8CE-404947BD9648}"/>
            </a:ext>
          </a:extLst>
        </xdr:cNvPr>
        <xdr:cNvCxnSpPr/>
      </xdr:nvCxnSpPr>
      <xdr:spPr>
        <a:xfrm flipV="1">
          <a:off x="19202400" y="9991217"/>
          <a:ext cx="752475"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60071</xdr:rowOff>
    </xdr:from>
    <xdr:to>
      <xdr:col>107</xdr:col>
      <xdr:colOff>101600</xdr:colOff>
      <xdr:row>61</xdr:row>
      <xdr:rowOff>161671</xdr:rowOff>
    </xdr:to>
    <xdr:sp macro="" textlink="">
      <xdr:nvSpPr>
        <xdr:cNvPr id="696" name="楕円 695">
          <a:extLst>
            <a:ext uri="{FF2B5EF4-FFF2-40B4-BE49-F238E27FC236}">
              <a16:creationId xmlns:a16="http://schemas.microsoft.com/office/drawing/2014/main" id="{A8616BA4-E07C-41F5-BACA-47F0E1310320}"/>
            </a:ext>
          </a:extLst>
        </xdr:cNvPr>
        <xdr:cNvSpPr/>
      </xdr:nvSpPr>
      <xdr:spPr>
        <a:xfrm>
          <a:off x="18345150" y="994702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109156</xdr:rowOff>
    </xdr:from>
    <xdr:to>
      <xdr:col>111</xdr:col>
      <xdr:colOff>177800</xdr:colOff>
      <xdr:row>61</xdr:row>
      <xdr:rowOff>110871</xdr:rowOff>
    </xdr:to>
    <xdr:cxnSp macro="">
      <xdr:nvCxnSpPr>
        <xdr:cNvPr id="697" name="直線コネクタ 696">
          <a:extLst>
            <a:ext uri="{FF2B5EF4-FFF2-40B4-BE49-F238E27FC236}">
              <a16:creationId xmlns:a16="http://schemas.microsoft.com/office/drawing/2014/main" id="{075E6BE4-B229-45A8-9420-24DE51AC1B8B}"/>
            </a:ext>
          </a:extLst>
        </xdr:cNvPr>
        <xdr:cNvCxnSpPr/>
      </xdr:nvCxnSpPr>
      <xdr:spPr>
        <a:xfrm flipV="1">
          <a:off x="18392775" y="9992931"/>
          <a:ext cx="809625"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62929</xdr:rowOff>
    </xdr:from>
    <xdr:to>
      <xdr:col>102</xdr:col>
      <xdr:colOff>165100</xdr:colOff>
      <xdr:row>61</xdr:row>
      <xdr:rowOff>164529</xdr:rowOff>
    </xdr:to>
    <xdr:sp macro="" textlink="">
      <xdr:nvSpPr>
        <xdr:cNvPr id="698" name="楕円 697">
          <a:extLst>
            <a:ext uri="{FF2B5EF4-FFF2-40B4-BE49-F238E27FC236}">
              <a16:creationId xmlns:a16="http://schemas.microsoft.com/office/drawing/2014/main" id="{1EC363C0-409D-42BF-94CC-FB2517A5E0A4}"/>
            </a:ext>
          </a:extLst>
        </xdr:cNvPr>
        <xdr:cNvSpPr/>
      </xdr:nvSpPr>
      <xdr:spPr>
        <a:xfrm>
          <a:off x="17554575" y="995305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110871</xdr:rowOff>
    </xdr:from>
    <xdr:to>
      <xdr:col>107</xdr:col>
      <xdr:colOff>50800</xdr:colOff>
      <xdr:row>61</xdr:row>
      <xdr:rowOff>113729</xdr:rowOff>
    </xdr:to>
    <xdr:cxnSp macro="">
      <xdr:nvCxnSpPr>
        <xdr:cNvPr id="699" name="直線コネクタ 698">
          <a:extLst>
            <a:ext uri="{FF2B5EF4-FFF2-40B4-BE49-F238E27FC236}">
              <a16:creationId xmlns:a16="http://schemas.microsoft.com/office/drawing/2014/main" id="{66DC2D10-8525-4CE3-A056-05A4664DD938}"/>
            </a:ext>
          </a:extLst>
        </xdr:cNvPr>
        <xdr:cNvCxnSpPr/>
      </xdr:nvCxnSpPr>
      <xdr:spPr>
        <a:xfrm flipV="1">
          <a:off x="17602200" y="9994646"/>
          <a:ext cx="790575"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61785</xdr:rowOff>
    </xdr:from>
    <xdr:to>
      <xdr:col>98</xdr:col>
      <xdr:colOff>38100</xdr:colOff>
      <xdr:row>61</xdr:row>
      <xdr:rowOff>163385</xdr:rowOff>
    </xdr:to>
    <xdr:sp macro="" textlink="">
      <xdr:nvSpPr>
        <xdr:cNvPr id="700" name="楕円 699">
          <a:extLst>
            <a:ext uri="{FF2B5EF4-FFF2-40B4-BE49-F238E27FC236}">
              <a16:creationId xmlns:a16="http://schemas.microsoft.com/office/drawing/2014/main" id="{B3D0ACE6-ABE0-443D-97E3-14A06F00A37D}"/>
            </a:ext>
          </a:extLst>
        </xdr:cNvPr>
        <xdr:cNvSpPr/>
      </xdr:nvSpPr>
      <xdr:spPr>
        <a:xfrm>
          <a:off x="16754475" y="99519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112585</xdr:rowOff>
    </xdr:from>
    <xdr:to>
      <xdr:col>102</xdr:col>
      <xdr:colOff>114300</xdr:colOff>
      <xdr:row>61</xdr:row>
      <xdr:rowOff>113729</xdr:rowOff>
    </xdr:to>
    <xdr:cxnSp macro="">
      <xdr:nvCxnSpPr>
        <xdr:cNvPr id="701" name="直線コネクタ 700">
          <a:extLst>
            <a:ext uri="{FF2B5EF4-FFF2-40B4-BE49-F238E27FC236}">
              <a16:creationId xmlns:a16="http://schemas.microsoft.com/office/drawing/2014/main" id="{6ADDD0A1-973F-4911-937A-81BA82D0C41B}"/>
            </a:ext>
          </a:extLst>
        </xdr:cNvPr>
        <xdr:cNvCxnSpPr/>
      </xdr:nvCxnSpPr>
      <xdr:spPr>
        <a:xfrm>
          <a:off x="16802100" y="9999535"/>
          <a:ext cx="8001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153941</xdr:rowOff>
    </xdr:from>
    <xdr:ext cx="469744" cy="259045"/>
    <xdr:sp macro="" textlink="">
      <xdr:nvSpPr>
        <xdr:cNvPr id="702" name="n_1aveValue【学校施設】&#10;一人当たり面積">
          <a:extLst>
            <a:ext uri="{FF2B5EF4-FFF2-40B4-BE49-F238E27FC236}">
              <a16:creationId xmlns:a16="http://schemas.microsoft.com/office/drawing/2014/main" id="{F6420614-ED02-40E0-ABBF-B90B2BFC2D0A}"/>
            </a:ext>
          </a:extLst>
        </xdr:cNvPr>
        <xdr:cNvSpPr txBox="1"/>
      </xdr:nvSpPr>
      <xdr:spPr>
        <a:xfrm>
          <a:off x="18983402" y="1004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160228</xdr:rowOff>
    </xdr:from>
    <xdr:ext cx="469744" cy="259045"/>
    <xdr:sp macro="" textlink="">
      <xdr:nvSpPr>
        <xdr:cNvPr id="703" name="n_2aveValue【学校施設】&#10;一人当たり面積">
          <a:extLst>
            <a:ext uri="{FF2B5EF4-FFF2-40B4-BE49-F238E27FC236}">
              <a16:creationId xmlns:a16="http://schemas.microsoft.com/office/drawing/2014/main" id="{54C20294-5A7F-4AA7-8247-2A13E69A99BA}"/>
            </a:ext>
          </a:extLst>
        </xdr:cNvPr>
        <xdr:cNvSpPr txBox="1"/>
      </xdr:nvSpPr>
      <xdr:spPr>
        <a:xfrm>
          <a:off x="18183302" y="10050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3891</xdr:rowOff>
    </xdr:from>
    <xdr:ext cx="469744" cy="259045"/>
    <xdr:sp macro="" textlink="">
      <xdr:nvSpPr>
        <xdr:cNvPr id="704" name="n_3aveValue【学校施設】&#10;一人当たり面積">
          <a:extLst>
            <a:ext uri="{FF2B5EF4-FFF2-40B4-BE49-F238E27FC236}">
              <a16:creationId xmlns:a16="http://schemas.microsoft.com/office/drawing/2014/main" id="{A7B0F4B1-7CFC-498F-94E5-C4FADE915DCA}"/>
            </a:ext>
          </a:extLst>
        </xdr:cNvPr>
        <xdr:cNvSpPr txBox="1"/>
      </xdr:nvSpPr>
      <xdr:spPr>
        <a:xfrm>
          <a:off x="17383202" y="9732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162513</xdr:rowOff>
    </xdr:from>
    <xdr:ext cx="469744" cy="259045"/>
    <xdr:sp macro="" textlink="">
      <xdr:nvSpPr>
        <xdr:cNvPr id="705" name="n_4aveValue【学校施設】&#10;一人当たり面積">
          <a:extLst>
            <a:ext uri="{FF2B5EF4-FFF2-40B4-BE49-F238E27FC236}">
              <a16:creationId xmlns:a16="http://schemas.microsoft.com/office/drawing/2014/main" id="{D5CABE70-6C1F-4D5F-956D-F537329129C9}"/>
            </a:ext>
          </a:extLst>
        </xdr:cNvPr>
        <xdr:cNvSpPr txBox="1"/>
      </xdr:nvSpPr>
      <xdr:spPr>
        <a:xfrm>
          <a:off x="16592627" y="10046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5033</xdr:rowOff>
    </xdr:from>
    <xdr:ext cx="469744" cy="259045"/>
    <xdr:sp macro="" textlink="">
      <xdr:nvSpPr>
        <xdr:cNvPr id="706" name="n_1mainValue【学校施設】&#10;一人当たり面積">
          <a:extLst>
            <a:ext uri="{FF2B5EF4-FFF2-40B4-BE49-F238E27FC236}">
              <a16:creationId xmlns:a16="http://schemas.microsoft.com/office/drawing/2014/main" id="{B492198C-9A49-4977-BA98-6F1326BEA705}"/>
            </a:ext>
          </a:extLst>
        </xdr:cNvPr>
        <xdr:cNvSpPr txBox="1"/>
      </xdr:nvSpPr>
      <xdr:spPr>
        <a:xfrm>
          <a:off x="18983402" y="9733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6748</xdr:rowOff>
    </xdr:from>
    <xdr:ext cx="469744" cy="259045"/>
    <xdr:sp macro="" textlink="">
      <xdr:nvSpPr>
        <xdr:cNvPr id="707" name="n_2mainValue【学校施設】&#10;一人当たり面積">
          <a:extLst>
            <a:ext uri="{FF2B5EF4-FFF2-40B4-BE49-F238E27FC236}">
              <a16:creationId xmlns:a16="http://schemas.microsoft.com/office/drawing/2014/main" id="{0192277B-0D79-44B4-A1FC-9D8A32499D73}"/>
            </a:ext>
          </a:extLst>
        </xdr:cNvPr>
        <xdr:cNvSpPr txBox="1"/>
      </xdr:nvSpPr>
      <xdr:spPr>
        <a:xfrm>
          <a:off x="18183302" y="9734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155656</xdr:rowOff>
    </xdr:from>
    <xdr:ext cx="469744" cy="259045"/>
    <xdr:sp macro="" textlink="">
      <xdr:nvSpPr>
        <xdr:cNvPr id="708" name="n_3mainValue【学校施設】&#10;一人当たり面積">
          <a:extLst>
            <a:ext uri="{FF2B5EF4-FFF2-40B4-BE49-F238E27FC236}">
              <a16:creationId xmlns:a16="http://schemas.microsoft.com/office/drawing/2014/main" id="{FCAB4EC0-77E4-4FF5-8284-32023FE98F26}"/>
            </a:ext>
          </a:extLst>
        </xdr:cNvPr>
        <xdr:cNvSpPr txBox="1"/>
      </xdr:nvSpPr>
      <xdr:spPr>
        <a:xfrm>
          <a:off x="17383202" y="10045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8462</xdr:rowOff>
    </xdr:from>
    <xdr:ext cx="469744" cy="259045"/>
    <xdr:sp macro="" textlink="">
      <xdr:nvSpPr>
        <xdr:cNvPr id="709" name="n_4mainValue【学校施設】&#10;一人当たり面積">
          <a:extLst>
            <a:ext uri="{FF2B5EF4-FFF2-40B4-BE49-F238E27FC236}">
              <a16:creationId xmlns:a16="http://schemas.microsoft.com/office/drawing/2014/main" id="{0D8EC9A7-9D8D-4AA2-B490-22B33B99A8A4}"/>
            </a:ext>
          </a:extLst>
        </xdr:cNvPr>
        <xdr:cNvSpPr txBox="1"/>
      </xdr:nvSpPr>
      <xdr:spPr>
        <a:xfrm>
          <a:off x="16592627" y="973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0" name="正方形/長方形 709">
          <a:extLst>
            <a:ext uri="{FF2B5EF4-FFF2-40B4-BE49-F238E27FC236}">
              <a16:creationId xmlns:a16="http://schemas.microsoft.com/office/drawing/2014/main" id="{D4D2D0BC-7254-475D-98E3-BE387BF14811}"/>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1" name="正方形/長方形 710">
          <a:extLst>
            <a:ext uri="{FF2B5EF4-FFF2-40B4-BE49-F238E27FC236}">
              <a16:creationId xmlns:a16="http://schemas.microsoft.com/office/drawing/2014/main" id="{0DA4C609-9A2F-4E6E-931D-B620C1285A43}"/>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2" name="正方形/長方形 711">
          <a:extLst>
            <a:ext uri="{FF2B5EF4-FFF2-40B4-BE49-F238E27FC236}">
              <a16:creationId xmlns:a16="http://schemas.microsoft.com/office/drawing/2014/main" id="{E5E8BF65-4DAE-4510-BB46-0593A52E81F6}"/>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3" name="正方形/長方形 712">
          <a:extLst>
            <a:ext uri="{FF2B5EF4-FFF2-40B4-BE49-F238E27FC236}">
              <a16:creationId xmlns:a16="http://schemas.microsoft.com/office/drawing/2014/main" id="{A7C9E7D5-DBD0-4CF9-BB9E-2030036EA9D3}"/>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4" name="正方形/長方形 713">
          <a:extLst>
            <a:ext uri="{FF2B5EF4-FFF2-40B4-BE49-F238E27FC236}">
              <a16:creationId xmlns:a16="http://schemas.microsoft.com/office/drawing/2014/main" id="{7264BF51-B9BE-4332-93F7-99C74AFBBC02}"/>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5" name="正方形/長方形 714">
          <a:extLst>
            <a:ext uri="{FF2B5EF4-FFF2-40B4-BE49-F238E27FC236}">
              <a16:creationId xmlns:a16="http://schemas.microsoft.com/office/drawing/2014/main" id="{E2C2C702-5449-4F7D-8DAB-D40E6F9FBFB1}"/>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6" name="正方形/長方形 715">
          <a:extLst>
            <a:ext uri="{FF2B5EF4-FFF2-40B4-BE49-F238E27FC236}">
              <a16:creationId xmlns:a16="http://schemas.microsoft.com/office/drawing/2014/main" id="{F216C0E2-DEDF-4F13-9BA0-8518F540485D}"/>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7" name="正方形/長方形 716">
          <a:extLst>
            <a:ext uri="{FF2B5EF4-FFF2-40B4-BE49-F238E27FC236}">
              <a16:creationId xmlns:a16="http://schemas.microsoft.com/office/drawing/2014/main" id="{46299E29-CAF9-42DF-8A95-002A247E06A0}"/>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8" name="テキスト ボックス 717">
          <a:extLst>
            <a:ext uri="{FF2B5EF4-FFF2-40B4-BE49-F238E27FC236}">
              <a16:creationId xmlns:a16="http://schemas.microsoft.com/office/drawing/2014/main" id="{729FF32F-D4CF-460B-99E2-6067154C5102}"/>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9" name="直線コネクタ 718">
          <a:extLst>
            <a:ext uri="{FF2B5EF4-FFF2-40B4-BE49-F238E27FC236}">
              <a16:creationId xmlns:a16="http://schemas.microsoft.com/office/drawing/2014/main" id="{3EBE0CD2-9BA0-46B0-A432-F7A65F8FA8FD}"/>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0" name="テキスト ボックス 719">
          <a:extLst>
            <a:ext uri="{FF2B5EF4-FFF2-40B4-BE49-F238E27FC236}">
              <a16:creationId xmlns:a16="http://schemas.microsoft.com/office/drawing/2014/main" id="{85610BC7-BD25-4BA9-8E9F-251C4E20C900}"/>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21" name="直線コネクタ 720">
          <a:extLst>
            <a:ext uri="{FF2B5EF4-FFF2-40B4-BE49-F238E27FC236}">
              <a16:creationId xmlns:a16="http://schemas.microsoft.com/office/drawing/2014/main" id="{21BA7F2A-D1AE-4728-92AE-B55F32EE54D8}"/>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22" name="テキスト ボックス 721">
          <a:extLst>
            <a:ext uri="{FF2B5EF4-FFF2-40B4-BE49-F238E27FC236}">
              <a16:creationId xmlns:a16="http://schemas.microsoft.com/office/drawing/2014/main" id="{8656EE86-096F-44CA-BC58-E2A25850A999}"/>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23" name="直線コネクタ 722">
          <a:extLst>
            <a:ext uri="{FF2B5EF4-FFF2-40B4-BE49-F238E27FC236}">
              <a16:creationId xmlns:a16="http://schemas.microsoft.com/office/drawing/2014/main" id="{211A8DEB-0E3C-4BBE-928A-54C5B96ABD2B}"/>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24" name="テキスト ボックス 723">
          <a:extLst>
            <a:ext uri="{FF2B5EF4-FFF2-40B4-BE49-F238E27FC236}">
              <a16:creationId xmlns:a16="http://schemas.microsoft.com/office/drawing/2014/main" id="{26D24DF9-3C14-4A84-963C-FD9AB173FB1C}"/>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25" name="直線コネクタ 724">
          <a:extLst>
            <a:ext uri="{FF2B5EF4-FFF2-40B4-BE49-F238E27FC236}">
              <a16:creationId xmlns:a16="http://schemas.microsoft.com/office/drawing/2014/main" id="{4EA99FBE-819E-483C-8C76-5B4AC222105F}"/>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26" name="テキスト ボックス 725">
          <a:extLst>
            <a:ext uri="{FF2B5EF4-FFF2-40B4-BE49-F238E27FC236}">
              <a16:creationId xmlns:a16="http://schemas.microsoft.com/office/drawing/2014/main" id="{AE417F86-F582-4CF0-93BC-12A84C3CCB6B}"/>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27" name="直線コネクタ 726">
          <a:extLst>
            <a:ext uri="{FF2B5EF4-FFF2-40B4-BE49-F238E27FC236}">
              <a16:creationId xmlns:a16="http://schemas.microsoft.com/office/drawing/2014/main" id="{D8E2EE14-0572-43B4-AECE-8882864257C8}"/>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28" name="テキスト ボックス 727">
          <a:extLst>
            <a:ext uri="{FF2B5EF4-FFF2-40B4-BE49-F238E27FC236}">
              <a16:creationId xmlns:a16="http://schemas.microsoft.com/office/drawing/2014/main" id="{89F11F9E-0760-4511-9C03-672A1113C300}"/>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29" name="直線コネクタ 728">
          <a:extLst>
            <a:ext uri="{FF2B5EF4-FFF2-40B4-BE49-F238E27FC236}">
              <a16:creationId xmlns:a16="http://schemas.microsoft.com/office/drawing/2014/main" id="{DF834199-EB21-4DA6-B54B-BB4C35305FB0}"/>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30" name="テキスト ボックス 729">
          <a:extLst>
            <a:ext uri="{FF2B5EF4-FFF2-40B4-BE49-F238E27FC236}">
              <a16:creationId xmlns:a16="http://schemas.microsoft.com/office/drawing/2014/main" id="{22967142-1FAF-4D00-8330-C6D2DB2DF94C}"/>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31" name="直線コネクタ 730">
          <a:extLst>
            <a:ext uri="{FF2B5EF4-FFF2-40B4-BE49-F238E27FC236}">
              <a16:creationId xmlns:a16="http://schemas.microsoft.com/office/drawing/2014/main" id="{AFB48C88-7401-448A-BF46-E67673BCDB0C}"/>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32" name="テキスト ボックス 731">
          <a:extLst>
            <a:ext uri="{FF2B5EF4-FFF2-40B4-BE49-F238E27FC236}">
              <a16:creationId xmlns:a16="http://schemas.microsoft.com/office/drawing/2014/main" id="{75C7D247-3A3B-46C9-BDF8-934BE48BF16A}"/>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3" name="直線コネクタ 732">
          <a:extLst>
            <a:ext uri="{FF2B5EF4-FFF2-40B4-BE49-F238E27FC236}">
              <a16:creationId xmlns:a16="http://schemas.microsoft.com/office/drawing/2014/main" id="{D5D9C3E0-9933-4653-9DB8-EFFE55D6F1A9}"/>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4" name="【児童館】&#10;有形固定資産減価償却率グラフ枠">
          <a:extLst>
            <a:ext uri="{FF2B5EF4-FFF2-40B4-BE49-F238E27FC236}">
              <a16:creationId xmlns:a16="http://schemas.microsoft.com/office/drawing/2014/main" id="{10BD375B-78CB-4A5B-9D69-462609C5509A}"/>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735" name="直線コネクタ 734">
          <a:extLst>
            <a:ext uri="{FF2B5EF4-FFF2-40B4-BE49-F238E27FC236}">
              <a16:creationId xmlns:a16="http://schemas.microsoft.com/office/drawing/2014/main" id="{26DF6783-3E7A-4D64-9C52-2AD417D67E6A}"/>
            </a:ext>
          </a:extLst>
        </xdr:cNvPr>
        <xdr:cNvCxnSpPr/>
      </xdr:nvCxnSpPr>
      <xdr:spPr>
        <a:xfrm flipV="1">
          <a:off x="14696439" y="12744813"/>
          <a:ext cx="0" cy="1349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36" name="【児童館】&#10;有形固定資産減価償却率最小値テキスト">
          <a:extLst>
            <a:ext uri="{FF2B5EF4-FFF2-40B4-BE49-F238E27FC236}">
              <a16:creationId xmlns:a16="http://schemas.microsoft.com/office/drawing/2014/main" id="{F5C123D6-63E4-4A5A-91E8-5AC8CE1C78E3}"/>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37" name="直線コネクタ 736">
          <a:extLst>
            <a:ext uri="{FF2B5EF4-FFF2-40B4-BE49-F238E27FC236}">
              <a16:creationId xmlns:a16="http://schemas.microsoft.com/office/drawing/2014/main" id="{ED76693A-739D-4BE1-BF2B-743EC950DE72}"/>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738" name="【児童館】&#10;有形固定資産減価償却率最大値テキスト">
          <a:extLst>
            <a:ext uri="{FF2B5EF4-FFF2-40B4-BE49-F238E27FC236}">
              <a16:creationId xmlns:a16="http://schemas.microsoft.com/office/drawing/2014/main" id="{956BCC8D-EDC1-4AFC-9792-6B2D3CC63E7E}"/>
            </a:ext>
          </a:extLst>
        </xdr:cNvPr>
        <xdr:cNvSpPr txBox="1"/>
      </xdr:nvSpPr>
      <xdr:spPr>
        <a:xfrm>
          <a:off x="14735175" y="12532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739" name="直線コネクタ 738">
          <a:extLst>
            <a:ext uri="{FF2B5EF4-FFF2-40B4-BE49-F238E27FC236}">
              <a16:creationId xmlns:a16="http://schemas.microsoft.com/office/drawing/2014/main" id="{CA434BF0-2E47-4AE6-8B2A-3367EDFE6CD6}"/>
            </a:ext>
          </a:extLst>
        </xdr:cNvPr>
        <xdr:cNvCxnSpPr/>
      </xdr:nvCxnSpPr>
      <xdr:spPr>
        <a:xfrm>
          <a:off x="14611350" y="1274481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160038</xdr:rowOff>
    </xdr:from>
    <xdr:ext cx="405111" cy="259045"/>
    <xdr:sp macro="" textlink="">
      <xdr:nvSpPr>
        <xdr:cNvPr id="740" name="【児童館】&#10;有形固定資産減価償却率平均値テキスト">
          <a:extLst>
            <a:ext uri="{FF2B5EF4-FFF2-40B4-BE49-F238E27FC236}">
              <a16:creationId xmlns:a16="http://schemas.microsoft.com/office/drawing/2014/main" id="{96F2E243-6F95-41E6-83E0-18089FDFA2D7}"/>
            </a:ext>
          </a:extLst>
        </xdr:cNvPr>
        <xdr:cNvSpPr txBox="1"/>
      </xdr:nvSpPr>
      <xdr:spPr>
        <a:xfrm>
          <a:off x="14735175" y="132886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741" name="フローチャート: 判断 740">
          <a:extLst>
            <a:ext uri="{FF2B5EF4-FFF2-40B4-BE49-F238E27FC236}">
              <a16:creationId xmlns:a16="http://schemas.microsoft.com/office/drawing/2014/main" id="{B1376121-6E0E-400F-A6C4-8F62B2BA8F67}"/>
            </a:ext>
          </a:extLst>
        </xdr:cNvPr>
        <xdr:cNvSpPr/>
      </xdr:nvSpPr>
      <xdr:spPr>
        <a:xfrm>
          <a:off x="14649450" y="1329436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742" name="フローチャート: 判断 741">
          <a:extLst>
            <a:ext uri="{FF2B5EF4-FFF2-40B4-BE49-F238E27FC236}">
              <a16:creationId xmlns:a16="http://schemas.microsoft.com/office/drawing/2014/main" id="{858198DE-BC9E-42CA-ADF0-448C47EFB715}"/>
            </a:ext>
          </a:extLst>
        </xdr:cNvPr>
        <xdr:cNvSpPr/>
      </xdr:nvSpPr>
      <xdr:spPr>
        <a:xfrm>
          <a:off x="13887450" y="1329581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743" name="フローチャート: 判断 742">
          <a:extLst>
            <a:ext uri="{FF2B5EF4-FFF2-40B4-BE49-F238E27FC236}">
              <a16:creationId xmlns:a16="http://schemas.microsoft.com/office/drawing/2014/main" id="{63DB044C-7268-482D-B643-E08B12962D79}"/>
            </a:ext>
          </a:extLst>
        </xdr:cNvPr>
        <xdr:cNvSpPr/>
      </xdr:nvSpPr>
      <xdr:spPr>
        <a:xfrm>
          <a:off x="13096875" y="1328592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744" name="フローチャート: 判断 743">
          <a:extLst>
            <a:ext uri="{FF2B5EF4-FFF2-40B4-BE49-F238E27FC236}">
              <a16:creationId xmlns:a16="http://schemas.microsoft.com/office/drawing/2014/main" id="{2128D5F6-B03E-4D42-8BB4-5820CAB50592}"/>
            </a:ext>
          </a:extLst>
        </xdr:cNvPr>
        <xdr:cNvSpPr/>
      </xdr:nvSpPr>
      <xdr:spPr>
        <a:xfrm>
          <a:off x="12296775" y="1328429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745" name="フローチャート: 判断 744">
          <a:extLst>
            <a:ext uri="{FF2B5EF4-FFF2-40B4-BE49-F238E27FC236}">
              <a16:creationId xmlns:a16="http://schemas.microsoft.com/office/drawing/2014/main" id="{D43DB268-CEA5-499A-B606-C615F2076922}"/>
            </a:ext>
          </a:extLst>
        </xdr:cNvPr>
        <xdr:cNvSpPr/>
      </xdr:nvSpPr>
      <xdr:spPr>
        <a:xfrm>
          <a:off x="11487150" y="1328574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CB5D537B-57DF-4246-9D1F-2B7556B6FDF8}"/>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C189E2B8-5A6D-48E3-8BEE-4B9D95E74274}"/>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8" name="テキスト ボックス 747">
          <a:extLst>
            <a:ext uri="{FF2B5EF4-FFF2-40B4-BE49-F238E27FC236}">
              <a16:creationId xmlns:a16="http://schemas.microsoft.com/office/drawing/2014/main" id="{F56F1091-C516-4FCA-8E48-4FEF71B7E41E}"/>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9" name="テキスト ボックス 748">
          <a:extLst>
            <a:ext uri="{FF2B5EF4-FFF2-40B4-BE49-F238E27FC236}">
              <a16:creationId xmlns:a16="http://schemas.microsoft.com/office/drawing/2014/main" id="{3FA8AB63-EB0F-4CE9-B281-3C2BB033627C}"/>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id="{0B56F73B-F101-43D5-AA9F-ECE1CB202871}"/>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86905</xdr:rowOff>
    </xdr:from>
    <xdr:to>
      <xdr:col>85</xdr:col>
      <xdr:colOff>177800</xdr:colOff>
      <xdr:row>79</xdr:row>
      <xdr:rowOff>17055</xdr:rowOff>
    </xdr:to>
    <xdr:sp macro="" textlink="">
      <xdr:nvSpPr>
        <xdr:cNvPr id="751" name="楕円 750">
          <a:extLst>
            <a:ext uri="{FF2B5EF4-FFF2-40B4-BE49-F238E27FC236}">
              <a16:creationId xmlns:a16="http://schemas.microsoft.com/office/drawing/2014/main" id="{E517F9F0-C771-4F3F-8DCE-87951039236E}"/>
            </a:ext>
          </a:extLst>
        </xdr:cNvPr>
        <xdr:cNvSpPr/>
      </xdr:nvSpPr>
      <xdr:spPr>
        <a:xfrm>
          <a:off x="14649450" y="127234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10541</xdr:rowOff>
    </xdr:from>
    <xdr:ext cx="405111" cy="259045"/>
    <xdr:sp macro="" textlink="">
      <xdr:nvSpPr>
        <xdr:cNvPr id="752" name="【児童館】&#10;有形固定資産減価償却率該当値テキスト">
          <a:extLst>
            <a:ext uri="{FF2B5EF4-FFF2-40B4-BE49-F238E27FC236}">
              <a16:creationId xmlns:a16="http://schemas.microsoft.com/office/drawing/2014/main" id="{F32E2204-214F-4C58-87EF-924BAF738A83}"/>
            </a:ext>
          </a:extLst>
        </xdr:cNvPr>
        <xdr:cNvSpPr txBox="1"/>
      </xdr:nvSpPr>
      <xdr:spPr>
        <a:xfrm>
          <a:off x="14735175" y="12647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67311</xdr:rowOff>
    </xdr:from>
    <xdr:to>
      <xdr:col>81</xdr:col>
      <xdr:colOff>101600</xdr:colOff>
      <xdr:row>80</xdr:row>
      <xdr:rowOff>168911</xdr:rowOff>
    </xdr:to>
    <xdr:sp macro="" textlink="">
      <xdr:nvSpPr>
        <xdr:cNvPr id="753" name="楕円 752">
          <a:extLst>
            <a:ext uri="{FF2B5EF4-FFF2-40B4-BE49-F238E27FC236}">
              <a16:creationId xmlns:a16="http://schemas.microsoft.com/office/drawing/2014/main" id="{471C9209-A849-413F-A229-22254293D754}"/>
            </a:ext>
          </a:extLst>
        </xdr:cNvPr>
        <xdr:cNvSpPr/>
      </xdr:nvSpPr>
      <xdr:spPr>
        <a:xfrm>
          <a:off x="13887450" y="1302766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137705</xdr:rowOff>
    </xdr:from>
    <xdr:to>
      <xdr:col>85</xdr:col>
      <xdr:colOff>127000</xdr:colOff>
      <xdr:row>80</xdr:row>
      <xdr:rowOff>118111</xdr:rowOff>
    </xdr:to>
    <xdr:cxnSp macro="">
      <xdr:nvCxnSpPr>
        <xdr:cNvPr id="754" name="直線コネクタ 753">
          <a:extLst>
            <a:ext uri="{FF2B5EF4-FFF2-40B4-BE49-F238E27FC236}">
              <a16:creationId xmlns:a16="http://schemas.microsoft.com/office/drawing/2014/main" id="{0E0F5280-4641-4B01-BF7A-C3C7B02E8CF0}"/>
            </a:ext>
          </a:extLst>
        </xdr:cNvPr>
        <xdr:cNvCxnSpPr/>
      </xdr:nvCxnSpPr>
      <xdr:spPr>
        <a:xfrm flipV="1">
          <a:off x="13935075" y="12780555"/>
          <a:ext cx="762000" cy="304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28121</xdr:rowOff>
    </xdr:from>
    <xdr:to>
      <xdr:col>76</xdr:col>
      <xdr:colOff>165100</xdr:colOff>
      <xdr:row>80</xdr:row>
      <xdr:rowOff>129721</xdr:rowOff>
    </xdr:to>
    <xdr:sp macro="" textlink="">
      <xdr:nvSpPr>
        <xdr:cNvPr id="755" name="楕円 754">
          <a:extLst>
            <a:ext uri="{FF2B5EF4-FFF2-40B4-BE49-F238E27FC236}">
              <a16:creationId xmlns:a16="http://schemas.microsoft.com/office/drawing/2014/main" id="{445FAAA5-957A-42D1-8458-7D7ED4B56F0B}"/>
            </a:ext>
          </a:extLst>
        </xdr:cNvPr>
        <xdr:cNvSpPr/>
      </xdr:nvSpPr>
      <xdr:spPr>
        <a:xfrm>
          <a:off x="13096875" y="1299482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78921</xdr:rowOff>
    </xdr:from>
    <xdr:to>
      <xdr:col>81</xdr:col>
      <xdr:colOff>50800</xdr:colOff>
      <xdr:row>80</xdr:row>
      <xdr:rowOff>118111</xdr:rowOff>
    </xdr:to>
    <xdr:cxnSp macro="">
      <xdr:nvCxnSpPr>
        <xdr:cNvPr id="756" name="直線コネクタ 755">
          <a:extLst>
            <a:ext uri="{FF2B5EF4-FFF2-40B4-BE49-F238E27FC236}">
              <a16:creationId xmlns:a16="http://schemas.microsoft.com/office/drawing/2014/main" id="{16BF92CD-3125-4891-BF63-CE6E533123CE}"/>
            </a:ext>
          </a:extLst>
        </xdr:cNvPr>
        <xdr:cNvCxnSpPr/>
      </xdr:nvCxnSpPr>
      <xdr:spPr>
        <a:xfrm>
          <a:off x="13144500" y="13042446"/>
          <a:ext cx="790575" cy="42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160382</xdr:rowOff>
    </xdr:from>
    <xdr:to>
      <xdr:col>72</xdr:col>
      <xdr:colOff>38100</xdr:colOff>
      <xdr:row>80</xdr:row>
      <xdr:rowOff>90532</xdr:rowOff>
    </xdr:to>
    <xdr:sp macro="" textlink="">
      <xdr:nvSpPr>
        <xdr:cNvPr id="757" name="楕円 756">
          <a:extLst>
            <a:ext uri="{FF2B5EF4-FFF2-40B4-BE49-F238E27FC236}">
              <a16:creationId xmlns:a16="http://schemas.microsoft.com/office/drawing/2014/main" id="{C2D61E9F-A1BA-44B9-9A0C-0AC05D6030B7}"/>
            </a:ext>
          </a:extLst>
        </xdr:cNvPr>
        <xdr:cNvSpPr/>
      </xdr:nvSpPr>
      <xdr:spPr>
        <a:xfrm>
          <a:off x="12296775" y="1296515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39732</xdr:rowOff>
    </xdr:from>
    <xdr:to>
      <xdr:col>76</xdr:col>
      <xdr:colOff>114300</xdr:colOff>
      <xdr:row>80</xdr:row>
      <xdr:rowOff>78921</xdr:rowOff>
    </xdr:to>
    <xdr:cxnSp macro="">
      <xdr:nvCxnSpPr>
        <xdr:cNvPr id="758" name="直線コネクタ 757">
          <a:extLst>
            <a:ext uri="{FF2B5EF4-FFF2-40B4-BE49-F238E27FC236}">
              <a16:creationId xmlns:a16="http://schemas.microsoft.com/office/drawing/2014/main" id="{EEB1D80A-95D8-44C1-8FBA-AA229FDBFDC4}"/>
            </a:ext>
          </a:extLst>
        </xdr:cNvPr>
        <xdr:cNvCxnSpPr/>
      </xdr:nvCxnSpPr>
      <xdr:spPr>
        <a:xfrm>
          <a:off x="12344400" y="13003257"/>
          <a:ext cx="8001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152219</xdr:rowOff>
    </xdr:from>
    <xdr:to>
      <xdr:col>67</xdr:col>
      <xdr:colOff>101600</xdr:colOff>
      <xdr:row>80</xdr:row>
      <xdr:rowOff>82369</xdr:rowOff>
    </xdr:to>
    <xdr:sp macro="" textlink="">
      <xdr:nvSpPr>
        <xdr:cNvPr id="759" name="楕円 758">
          <a:extLst>
            <a:ext uri="{FF2B5EF4-FFF2-40B4-BE49-F238E27FC236}">
              <a16:creationId xmlns:a16="http://schemas.microsoft.com/office/drawing/2014/main" id="{2B9C3B6A-60AA-4E18-BFF5-6CB42BA82EEC}"/>
            </a:ext>
          </a:extLst>
        </xdr:cNvPr>
        <xdr:cNvSpPr/>
      </xdr:nvSpPr>
      <xdr:spPr>
        <a:xfrm>
          <a:off x="11487150" y="1295381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31569</xdr:rowOff>
    </xdr:from>
    <xdr:to>
      <xdr:col>71</xdr:col>
      <xdr:colOff>177800</xdr:colOff>
      <xdr:row>80</xdr:row>
      <xdr:rowOff>39732</xdr:rowOff>
    </xdr:to>
    <xdr:cxnSp macro="">
      <xdr:nvCxnSpPr>
        <xdr:cNvPr id="760" name="直線コネクタ 759">
          <a:extLst>
            <a:ext uri="{FF2B5EF4-FFF2-40B4-BE49-F238E27FC236}">
              <a16:creationId xmlns:a16="http://schemas.microsoft.com/office/drawing/2014/main" id="{B0A41328-C790-4687-B9B7-8A9D3EE24915}"/>
            </a:ext>
          </a:extLst>
        </xdr:cNvPr>
        <xdr:cNvCxnSpPr/>
      </xdr:nvCxnSpPr>
      <xdr:spPr>
        <a:xfrm>
          <a:off x="11534775" y="12991919"/>
          <a:ext cx="809625" cy="11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97989</xdr:rowOff>
    </xdr:from>
    <xdr:ext cx="405111" cy="259045"/>
    <xdr:sp macro="" textlink="">
      <xdr:nvSpPr>
        <xdr:cNvPr id="761" name="n_1aveValue【児童館】&#10;有形固定資産減価償却率">
          <a:extLst>
            <a:ext uri="{FF2B5EF4-FFF2-40B4-BE49-F238E27FC236}">
              <a16:creationId xmlns:a16="http://schemas.microsoft.com/office/drawing/2014/main" id="{0C8EFFC8-8C51-44B9-BB89-F53E34D6E626}"/>
            </a:ext>
          </a:extLst>
        </xdr:cNvPr>
        <xdr:cNvSpPr txBox="1"/>
      </xdr:nvSpPr>
      <xdr:spPr>
        <a:xfrm>
          <a:off x="13745219" y="13385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84926</xdr:rowOff>
    </xdr:from>
    <xdr:ext cx="405111" cy="259045"/>
    <xdr:sp macro="" textlink="">
      <xdr:nvSpPr>
        <xdr:cNvPr id="762" name="n_2aveValue【児童館】&#10;有形固定資産減価償却率">
          <a:extLst>
            <a:ext uri="{FF2B5EF4-FFF2-40B4-BE49-F238E27FC236}">
              <a16:creationId xmlns:a16="http://schemas.microsoft.com/office/drawing/2014/main" id="{D683FF2A-9817-4ABB-B613-AA728338E2D4}"/>
            </a:ext>
          </a:extLst>
        </xdr:cNvPr>
        <xdr:cNvSpPr txBox="1"/>
      </xdr:nvSpPr>
      <xdr:spPr>
        <a:xfrm>
          <a:off x="12964169" y="13375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83293</xdr:rowOff>
    </xdr:from>
    <xdr:ext cx="405111" cy="259045"/>
    <xdr:sp macro="" textlink="">
      <xdr:nvSpPr>
        <xdr:cNvPr id="763" name="n_3aveValue【児童館】&#10;有形固定資産減価償却率">
          <a:extLst>
            <a:ext uri="{FF2B5EF4-FFF2-40B4-BE49-F238E27FC236}">
              <a16:creationId xmlns:a16="http://schemas.microsoft.com/office/drawing/2014/main" id="{A64AF173-258E-483E-A318-60D0CC81A26A}"/>
            </a:ext>
          </a:extLst>
        </xdr:cNvPr>
        <xdr:cNvSpPr txBox="1"/>
      </xdr:nvSpPr>
      <xdr:spPr>
        <a:xfrm>
          <a:off x="12164069" y="13373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78395</xdr:rowOff>
    </xdr:from>
    <xdr:ext cx="405111" cy="259045"/>
    <xdr:sp macro="" textlink="">
      <xdr:nvSpPr>
        <xdr:cNvPr id="764" name="n_4aveValue【児童館】&#10;有形固定資産減価償却率">
          <a:extLst>
            <a:ext uri="{FF2B5EF4-FFF2-40B4-BE49-F238E27FC236}">
              <a16:creationId xmlns:a16="http://schemas.microsoft.com/office/drawing/2014/main" id="{3CD7BF25-ABE9-4932-BF76-243578CD31BB}"/>
            </a:ext>
          </a:extLst>
        </xdr:cNvPr>
        <xdr:cNvSpPr txBox="1"/>
      </xdr:nvSpPr>
      <xdr:spPr>
        <a:xfrm>
          <a:off x="11354444" y="13365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13988</xdr:rowOff>
    </xdr:from>
    <xdr:ext cx="405111" cy="259045"/>
    <xdr:sp macro="" textlink="">
      <xdr:nvSpPr>
        <xdr:cNvPr id="765" name="n_1mainValue【児童館】&#10;有形固定資産減価償却率">
          <a:extLst>
            <a:ext uri="{FF2B5EF4-FFF2-40B4-BE49-F238E27FC236}">
              <a16:creationId xmlns:a16="http://schemas.microsoft.com/office/drawing/2014/main" id="{8DFF8F9F-9087-43D0-82AC-AF005532F13B}"/>
            </a:ext>
          </a:extLst>
        </xdr:cNvPr>
        <xdr:cNvSpPr txBox="1"/>
      </xdr:nvSpPr>
      <xdr:spPr>
        <a:xfrm>
          <a:off x="13745219" y="12812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146248</xdr:rowOff>
    </xdr:from>
    <xdr:ext cx="405111" cy="259045"/>
    <xdr:sp macro="" textlink="">
      <xdr:nvSpPr>
        <xdr:cNvPr id="766" name="n_2mainValue【児童館】&#10;有形固定資産減価償却率">
          <a:extLst>
            <a:ext uri="{FF2B5EF4-FFF2-40B4-BE49-F238E27FC236}">
              <a16:creationId xmlns:a16="http://schemas.microsoft.com/office/drawing/2014/main" id="{D29F9A56-AF90-48A0-B4E8-670F48F15EE8}"/>
            </a:ext>
          </a:extLst>
        </xdr:cNvPr>
        <xdr:cNvSpPr txBox="1"/>
      </xdr:nvSpPr>
      <xdr:spPr>
        <a:xfrm>
          <a:off x="12964169" y="127827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107059</xdr:rowOff>
    </xdr:from>
    <xdr:ext cx="405111" cy="259045"/>
    <xdr:sp macro="" textlink="">
      <xdr:nvSpPr>
        <xdr:cNvPr id="767" name="n_3mainValue【児童館】&#10;有形固定資産減価償却率">
          <a:extLst>
            <a:ext uri="{FF2B5EF4-FFF2-40B4-BE49-F238E27FC236}">
              <a16:creationId xmlns:a16="http://schemas.microsoft.com/office/drawing/2014/main" id="{F3EB45EB-CCB3-4C5A-AE68-AE6A4FA4AC42}"/>
            </a:ext>
          </a:extLst>
        </xdr:cNvPr>
        <xdr:cNvSpPr txBox="1"/>
      </xdr:nvSpPr>
      <xdr:spPr>
        <a:xfrm>
          <a:off x="12164069" y="12743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98896</xdr:rowOff>
    </xdr:from>
    <xdr:ext cx="405111" cy="259045"/>
    <xdr:sp macro="" textlink="">
      <xdr:nvSpPr>
        <xdr:cNvPr id="768" name="n_4mainValue【児童館】&#10;有形固定資産減価償却率">
          <a:extLst>
            <a:ext uri="{FF2B5EF4-FFF2-40B4-BE49-F238E27FC236}">
              <a16:creationId xmlns:a16="http://schemas.microsoft.com/office/drawing/2014/main" id="{1AEBECFF-BD05-4E0C-A8E9-70559FF1B378}"/>
            </a:ext>
          </a:extLst>
        </xdr:cNvPr>
        <xdr:cNvSpPr txBox="1"/>
      </xdr:nvSpPr>
      <xdr:spPr>
        <a:xfrm>
          <a:off x="11354444" y="12741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9" name="正方形/長方形 768">
          <a:extLst>
            <a:ext uri="{FF2B5EF4-FFF2-40B4-BE49-F238E27FC236}">
              <a16:creationId xmlns:a16="http://schemas.microsoft.com/office/drawing/2014/main" id="{F4F8CEC6-8316-4DCF-B50D-47A0D10812BC}"/>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0" name="正方形/長方形 769">
          <a:extLst>
            <a:ext uri="{FF2B5EF4-FFF2-40B4-BE49-F238E27FC236}">
              <a16:creationId xmlns:a16="http://schemas.microsoft.com/office/drawing/2014/main" id="{5DDD249D-A65D-48D1-B69C-728A204F8492}"/>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1" name="正方形/長方形 770">
          <a:extLst>
            <a:ext uri="{FF2B5EF4-FFF2-40B4-BE49-F238E27FC236}">
              <a16:creationId xmlns:a16="http://schemas.microsoft.com/office/drawing/2014/main" id="{29D24B44-3DFA-4E92-BBFF-02DD4EE41D59}"/>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2" name="正方形/長方形 771">
          <a:extLst>
            <a:ext uri="{FF2B5EF4-FFF2-40B4-BE49-F238E27FC236}">
              <a16:creationId xmlns:a16="http://schemas.microsoft.com/office/drawing/2014/main" id="{75A8E3E1-1A61-4840-9D77-77D9C82C4F43}"/>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3" name="正方形/長方形 772">
          <a:extLst>
            <a:ext uri="{FF2B5EF4-FFF2-40B4-BE49-F238E27FC236}">
              <a16:creationId xmlns:a16="http://schemas.microsoft.com/office/drawing/2014/main" id="{EFE1F12E-E7D0-4BFF-8CDB-08CDBC6E2182}"/>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4" name="正方形/長方形 773">
          <a:extLst>
            <a:ext uri="{FF2B5EF4-FFF2-40B4-BE49-F238E27FC236}">
              <a16:creationId xmlns:a16="http://schemas.microsoft.com/office/drawing/2014/main" id="{8C8D6815-4DA5-4807-B9C0-D8AC5F1816FC}"/>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5" name="正方形/長方形 774">
          <a:extLst>
            <a:ext uri="{FF2B5EF4-FFF2-40B4-BE49-F238E27FC236}">
              <a16:creationId xmlns:a16="http://schemas.microsoft.com/office/drawing/2014/main" id="{66E61FA1-3FE9-44AB-89FC-44B55C2DAC94}"/>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6" name="正方形/長方形 775">
          <a:extLst>
            <a:ext uri="{FF2B5EF4-FFF2-40B4-BE49-F238E27FC236}">
              <a16:creationId xmlns:a16="http://schemas.microsoft.com/office/drawing/2014/main" id="{707B3408-FBA1-4A98-BD93-6F97048099B5}"/>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7" name="テキスト ボックス 776">
          <a:extLst>
            <a:ext uri="{FF2B5EF4-FFF2-40B4-BE49-F238E27FC236}">
              <a16:creationId xmlns:a16="http://schemas.microsoft.com/office/drawing/2014/main" id="{0F860752-1077-499E-B9D2-2B5E6B13E152}"/>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8" name="直線コネクタ 777">
          <a:extLst>
            <a:ext uri="{FF2B5EF4-FFF2-40B4-BE49-F238E27FC236}">
              <a16:creationId xmlns:a16="http://schemas.microsoft.com/office/drawing/2014/main" id="{033C57CC-2BCD-4535-9A2B-3D5C81DA1693}"/>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9" name="直線コネクタ 778">
          <a:extLst>
            <a:ext uri="{FF2B5EF4-FFF2-40B4-BE49-F238E27FC236}">
              <a16:creationId xmlns:a16="http://schemas.microsoft.com/office/drawing/2014/main" id="{325BB095-4B46-44E2-9C68-02CB6B366162}"/>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0" name="テキスト ボックス 779">
          <a:extLst>
            <a:ext uri="{FF2B5EF4-FFF2-40B4-BE49-F238E27FC236}">
              <a16:creationId xmlns:a16="http://schemas.microsoft.com/office/drawing/2014/main" id="{576838A2-3671-4794-9A00-063CE8683393}"/>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1" name="直線コネクタ 780">
          <a:extLst>
            <a:ext uri="{FF2B5EF4-FFF2-40B4-BE49-F238E27FC236}">
              <a16:creationId xmlns:a16="http://schemas.microsoft.com/office/drawing/2014/main" id="{E4098FD7-EA25-43A7-9C20-60D84E52F8FB}"/>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2" name="テキスト ボックス 781">
          <a:extLst>
            <a:ext uri="{FF2B5EF4-FFF2-40B4-BE49-F238E27FC236}">
              <a16:creationId xmlns:a16="http://schemas.microsoft.com/office/drawing/2014/main" id="{5593B1CA-5AD3-42FA-83DC-96A0AB2C78E2}"/>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3" name="直線コネクタ 782">
          <a:extLst>
            <a:ext uri="{FF2B5EF4-FFF2-40B4-BE49-F238E27FC236}">
              <a16:creationId xmlns:a16="http://schemas.microsoft.com/office/drawing/2014/main" id="{4D45327E-5275-457C-B403-81BCA5EB5C95}"/>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4" name="テキスト ボックス 783">
          <a:extLst>
            <a:ext uri="{FF2B5EF4-FFF2-40B4-BE49-F238E27FC236}">
              <a16:creationId xmlns:a16="http://schemas.microsoft.com/office/drawing/2014/main" id="{FF486A5D-34E3-4798-8758-BEF97EF1B16A}"/>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5" name="直線コネクタ 784">
          <a:extLst>
            <a:ext uri="{FF2B5EF4-FFF2-40B4-BE49-F238E27FC236}">
              <a16:creationId xmlns:a16="http://schemas.microsoft.com/office/drawing/2014/main" id="{E1A6CB1F-53D4-4430-9F52-38251ADEAAC3}"/>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6" name="テキスト ボックス 785">
          <a:extLst>
            <a:ext uri="{FF2B5EF4-FFF2-40B4-BE49-F238E27FC236}">
              <a16:creationId xmlns:a16="http://schemas.microsoft.com/office/drawing/2014/main" id="{AD5445B2-C565-4C86-9001-B318A4481A5C}"/>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7" name="直線コネクタ 786">
          <a:extLst>
            <a:ext uri="{FF2B5EF4-FFF2-40B4-BE49-F238E27FC236}">
              <a16:creationId xmlns:a16="http://schemas.microsoft.com/office/drawing/2014/main" id="{77D08BC1-4AE1-4796-81F8-5B17132ECCD2}"/>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8" name="テキスト ボックス 787">
          <a:extLst>
            <a:ext uri="{FF2B5EF4-FFF2-40B4-BE49-F238E27FC236}">
              <a16:creationId xmlns:a16="http://schemas.microsoft.com/office/drawing/2014/main" id="{160E36D1-E932-4422-9224-28DCC99E62B4}"/>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9" name="直線コネクタ 788">
          <a:extLst>
            <a:ext uri="{FF2B5EF4-FFF2-40B4-BE49-F238E27FC236}">
              <a16:creationId xmlns:a16="http://schemas.microsoft.com/office/drawing/2014/main" id="{3A3DB37E-E12B-42F7-956A-6BF98C4E4245}"/>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0" name="テキスト ボックス 789">
          <a:extLst>
            <a:ext uri="{FF2B5EF4-FFF2-40B4-BE49-F238E27FC236}">
              <a16:creationId xmlns:a16="http://schemas.microsoft.com/office/drawing/2014/main" id="{C1985963-BD3C-41DF-9C1E-1EEC1A1286CC}"/>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1" name="【児童館】&#10;一人当たり面積グラフ枠">
          <a:extLst>
            <a:ext uri="{FF2B5EF4-FFF2-40B4-BE49-F238E27FC236}">
              <a16:creationId xmlns:a16="http://schemas.microsoft.com/office/drawing/2014/main" id="{265178BC-821D-43B2-8E1B-0ABED292DC89}"/>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792" name="直線コネクタ 791">
          <a:extLst>
            <a:ext uri="{FF2B5EF4-FFF2-40B4-BE49-F238E27FC236}">
              <a16:creationId xmlns:a16="http://schemas.microsoft.com/office/drawing/2014/main" id="{90096F55-4320-4ECB-8C19-0B98110E1B04}"/>
            </a:ext>
          </a:extLst>
        </xdr:cNvPr>
        <xdr:cNvCxnSpPr/>
      </xdr:nvCxnSpPr>
      <xdr:spPr>
        <a:xfrm flipV="1">
          <a:off x="19954239" y="12534900"/>
          <a:ext cx="0" cy="1476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93" name="【児童館】&#10;一人当たり面積最小値テキスト">
          <a:extLst>
            <a:ext uri="{FF2B5EF4-FFF2-40B4-BE49-F238E27FC236}">
              <a16:creationId xmlns:a16="http://schemas.microsoft.com/office/drawing/2014/main" id="{4982168B-2492-414C-B31D-A929FE94FCA7}"/>
            </a:ext>
          </a:extLst>
        </xdr:cNvPr>
        <xdr:cNvSpPr txBox="1"/>
      </xdr:nvSpPr>
      <xdr:spPr>
        <a:xfrm>
          <a:off x="19992975" y="1401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94" name="直線コネクタ 793">
          <a:extLst>
            <a:ext uri="{FF2B5EF4-FFF2-40B4-BE49-F238E27FC236}">
              <a16:creationId xmlns:a16="http://schemas.microsoft.com/office/drawing/2014/main" id="{A2ECFB20-7717-4F5D-8E52-0F8C464C60F9}"/>
            </a:ext>
          </a:extLst>
        </xdr:cNvPr>
        <xdr:cNvCxnSpPr/>
      </xdr:nvCxnSpPr>
      <xdr:spPr>
        <a:xfrm>
          <a:off x="19878675" y="140112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795" name="【児童館】&#10;一人当たり面積最大値テキスト">
          <a:extLst>
            <a:ext uri="{FF2B5EF4-FFF2-40B4-BE49-F238E27FC236}">
              <a16:creationId xmlns:a16="http://schemas.microsoft.com/office/drawing/2014/main" id="{16D881AB-F703-4CD7-94C4-89080C4B3789}"/>
            </a:ext>
          </a:extLst>
        </xdr:cNvPr>
        <xdr:cNvSpPr txBox="1"/>
      </xdr:nvSpPr>
      <xdr:spPr>
        <a:xfrm>
          <a:off x="19992975" y="1232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796" name="直線コネクタ 795">
          <a:extLst>
            <a:ext uri="{FF2B5EF4-FFF2-40B4-BE49-F238E27FC236}">
              <a16:creationId xmlns:a16="http://schemas.microsoft.com/office/drawing/2014/main" id="{66F521BD-B898-4A0D-94DB-DA10CA503982}"/>
            </a:ext>
          </a:extLst>
        </xdr:cNvPr>
        <xdr:cNvCxnSpPr/>
      </xdr:nvCxnSpPr>
      <xdr:spPr>
        <a:xfrm>
          <a:off x="19878675" y="125349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797" name="【児童館】&#10;一人当たり面積平均値テキスト">
          <a:extLst>
            <a:ext uri="{FF2B5EF4-FFF2-40B4-BE49-F238E27FC236}">
              <a16:creationId xmlns:a16="http://schemas.microsoft.com/office/drawing/2014/main" id="{0B5640F3-AF63-4F03-88E6-25DAEE8F3C1D}"/>
            </a:ext>
          </a:extLst>
        </xdr:cNvPr>
        <xdr:cNvSpPr txBox="1"/>
      </xdr:nvSpPr>
      <xdr:spPr>
        <a:xfrm>
          <a:off x="19992975" y="135515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98" name="フローチャート: 判断 797">
          <a:extLst>
            <a:ext uri="{FF2B5EF4-FFF2-40B4-BE49-F238E27FC236}">
              <a16:creationId xmlns:a16="http://schemas.microsoft.com/office/drawing/2014/main" id="{563F277D-05CC-42D1-AE22-785CCBA86C8A}"/>
            </a:ext>
          </a:extLst>
        </xdr:cNvPr>
        <xdr:cNvSpPr/>
      </xdr:nvSpPr>
      <xdr:spPr>
        <a:xfrm>
          <a:off x="19897725" y="135731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799" name="フローチャート: 判断 798">
          <a:extLst>
            <a:ext uri="{FF2B5EF4-FFF2-40B4-BE49-F238E27FC236}">
              <a16:creationId xmlns:a16="http://schemas.microsoft.com/office/drawing/2014/main" id="{2BC0CC2F-0AE2-4A35-9729-3C3F839DC2A5}"/>
            </a:ext>
          </a:extLst>
        </xdr:cNvPr>
        <xdr:cNvSpPr/>
      </xdr:nvSpPr>
      <xdr:spPr>
        <a:xfrm>
          <a:off x="19154775" y="135826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800" name="フローチャート: 判断 799">
          <a:extLst>
            <a:ext uri="{FF2B5EF4-FFF2-40B4-BE49-F238E27FC236}">
              <a16:creationId xmlns:a16="http://schemas.microsoft.com/office/drawing/2014/main" id="{5D6A4BAD-283F-477D-8F3E-2D0A370CF902}"/>
            </a:ext>
          </a:extLst>
        </xdr:cNvPr>
        <xdr:cNvSpPr/>
      </xdr:nvSpPr>
      <xdr:spPr>
        <a:xfrm>
          <a:off x="18345150" y="135731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801" name="フローチャート: 判断 800">
          <a:extLst>
            <a:ext uri="{FF2B5EF4-FFF2-40B4-BE49-F238E27FC236}">
              <a16:creationId xmlns:a16="http://schemas.microsoft.com/office/drawing/2014/main" id="{C295AB0B-37C9-47F5-A843-99805DFB5A83}"/>
            </a:ext>
          </a:extLst>
        </xdr:cNvPr>
        <xdr:cNvSpPr/>
      </xdr:nvSpPr>
      <xdr:spPr>
        <a:xfrm>
          <a:off x="17554575" y="135826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802" name="フローチャート: 判断 801">
          <a:extLst>
            <a:ext uri="{FF2B5EF4-FFF2-40B4-BE49-F238E27FC236}">
              <a16:creationId xmlns:a16="http://schemas.microsoft.com/office/drawing/2014/main" id="{D51DC3B7-AFA6-4783-8038-898AEF0BF66D}"/>
            </a:ext>
          </a:extLst>
        </xdr:cNvPr>
        <xdr:cNvSpPr/>
      </xdr:nvSpPr>
      <xdr:spPr>
        <a:xfrm>
          <a:off x="16754475" y="135921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3D343E4E-ED87-4474-8628-FA525D2E6E8F}"/>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CA73519F-7E8A-46AB-88A6-647689616945}"/>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5" name="テキスト ボックス 804">
          <a:extLst>
            <a:ext uri="{FF2B5EF4-FFF2-40B4-BE49-F238E27FC236}">
              <a16:creationId xmlns:a16="http://schemas.microsoft.com/office/drawing/2014/main" id="{764F4181-9A0F-47B0-A205-38BAAD79075E}"/>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EAFE6C9F-BDDC-44C2-B766-EA328F062631}"/>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682B9048-8874-42A2-9E97-93D0F46920BD}"/>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114300</xdr:rowOff>
    </xdr:from>
    <xdr:to>
      <xdr:col>116</xdr:col>
      <xdr:colOff>114300</xdr:colOff>
      <xdr:row>81</xdr:row>
      <xdr:rowOff>44450</xdr:rowOff>
    </xdr:to>
    <xdr:sp macro="" textlink="">
      <xdr:nvSpPr>
        <xdr:cNvPr id="808" name="楕円 807">
          <a:extLst>
            <a:ext uri="{FF2B5EF4-FFF2-40B4-BE49-F238E27FC236}">
              <a16:creationId xmlns:a16="http://schemas.microsoft.com/office/drawing/2014/main" id="{DB3A7AE1-4F85-4F94-BE00-C95D8F8CC31B}"/>
            </a:ext>
          </a:extLst>
        </xdr:cNvPr>
        <xdr:cNvSpPr/>
      </xdr:nvSpPr>
      <xdr:spPr>
        <a:xfrm>
          <a:off x="19897725" y="130778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137177</xdr:rowOff>
    </xdr:from>
    <xdr:ext cx="469744" cy="259045"/>
    <xdr:sp macro="" textlink="">
      <xdr:nvSpPr>
        <xdr:cNvPr id="809" name="【児童館】&#10;一人当たり面積該当値テキスト">
          <a:extLst>
            <a:ext uri="{FF2B5EF4-FFF2-40B4-BE49-F238E27FC236}">
              <a16:creationId xmlns:a16="http://schemas.microsoft.com/office/drawing/2014/main" id="{EF82087E-5360-43E7-A5CF-449A00A80AE0}"/>
            </a:ext>
          </a:extLst>
        </xdr:cNvPr>
        <xdr:cNvSpPr txBox="1"/>
      </xdr:nvSpPr>
      <xdr:spPr>
        <a:xfrm>
          <a:off x="19992975" y="12941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101600</xdr:rowOff>
    </xdr:from>
    <xdr:to>
      <xdr:col>112</xdr:col>
      <xdr:colOff>38100</xdr:colOff>
      <xdr:row>85</xdr:row>
      <xdr:rowOff>31750</xdr:rowOff>
    </xdr:to>
    <xdr:sp macro="" textlink="">
      <xdr:nvSpPr>
        <xdr:cNvPr id="810" name="楕円 809">
          <a:extLst>
            <a:ext uri="{FF2B5EF4-FFF2-40B4-BE49-F238E27FC236}">
              <a16:creationId xmlns:a16="http://schemas.microsoft.com/office/drawing/2014/main" id="{1DF38303-CF7E-40E9-953E-1646202E0B28}"/>
            </a:ext>
          </a:extLst>
        </xdr:cNvPr>
        <xdr:cNvSpPr/>
      </xdr:nvSpPr>
      <xdr:spPr>
        <a:xfrm>
          <a:off x="19154775" y="1371600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165100</xdr:rowOff>
    </xdr:from>
    <xdr:to>
      <xdr:col>116</xdr:col>
      <xdr:colOff>63500</xdr:colOff>
      <xdr:row>84</xdr:row>
      <xdr:rowOff>152400</xdr:rowOff>
    </xdr:to>
    <xdr:cxnSp macro="">
      <xdr:nvCxnSpPr>
        <xdr:cNvPr id="811" name="直線コネクタ 810">
          <a:extLst>
            <a:ext uri="{FF2B5EF4-FFF2-40B4-BE49-F238E27FC236}">
              <a16:creationId xmlns:a16="http://schemas.microsoft.com/office/drawing/2014/main" id="{69A08CFF-B458-4BDC-8555-4D757DA2E249}"/>
            </a:ext>
          </a:extLst>
        </xdr:cNvPr>
        <xdr:cNvCxnSpPr/>
      </xdr:nvCxnSpPr>
      <xdr:spPr>
        <a:xfrm flipV="1">
          <a:off x="19202400" y="13125450"/>
          <a:ext cx="752475" cy="63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50800</xdr:rowOff>
    </xdr:from>
    <xdr:to>
      <xdr:col>107</xdr:col>
      <xdr:colOff>101600</xdr:colOff>
      <xdr:row>84</xdr:row>
      <xdr:rowOff>152400</xdr:rowOff>
    </xdr:to>
    <xdr:sp macro="" textlink="">
      <xdr:nvSpPr>
        <xdr:cNvPr id="812" name="楕円 811">
          <a:extLst>
            <a:ext uri="{FF2B5EF4-FFF2-40B4-BE49-F238E27FC236}">
              <a16:creationId xmlns:a16="http://schemas.microsoft.com/office/drawing/2014/main" id="{C795E102-E53D-4C29-B13E-8AF5B4D77FDF}"/>
            </a:ext>
          </a:extLst>
        </xdr:cNvPr>
        <xdr:cNvSpPr/>
      </xdr:nvSpPr>
      <xdr:spPr>
        <a:xfrm>
          <a:off x="18345150" y="1365885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101600</xdr:rowOff>
    </xdr:from>
    <xdr:to>
      <xdr:col>111</xdr:col>
      <xdr:colOff>177800</xdr:colOff>
      <xdr:row>84</xdr:row>
      <xdr:rowOff>152400</xdr:rowOff>
    </xdr:to>
    <xdr:cxnSp macro="">
      <xdr:nvCxnSpPr>
        <xdr:cNvPr id="813" name="直線コネクタ 812">
          <a:extLst>
            <a:ext uri="{FF2B5EF4-FFF2-40B4-BE49-F238E27FC236}">
              <a16:creationId xmlns:a16="http://schemas.microsoft.com/office/drawing/2014/main" id="{4DD3B002-5A7C-4666-A2C2-9CADE7CFEB3B}"/>
            </a:ext>
          </a:extLst>
        </xdr:cNvPr>
        <xdr:cNvCxnSpPr/>
      </xdr:nvCxnSpPr>
      <xdr:spPr>
        <a:xfrm>
          <a:off x="18392775" y="13716000"/>
          <a:ext cx="809625"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50800</xdr:rowOff>
    </xdr:from>
    <xdr:to>
      <xdr:col>102</xdr:col>
      <xdr:colOff>165100</xdr:colOff>
      <xdr:row>84</xdr:row>
      <xdr:rowOff>152400</xdr:rowOff>
    </xdr:to>
    <xdr:sp macro="" textlink="">
      <xdr:nvSpPr>
        <xdr:cNvPr id="814" name="楕円 813">
          <a:extLst>
            <a:ext uri="{FF2B5EF4-FFF2-40B4-BE49-F238E27FC236}">
              <a16:creationId xmlns:a16="http://schemas.microsoft.com/office/drawing/2014/main" id="{5F4EC9F8-AC15-4EA5-8C89-9561DD305BFC}"/>
            </a:ext>
          </a:extLst>
        </xdr:cNvPr>
        <xdr:cNvSpPr/>
      </xdr:nvSpPr>
      <xdr:spPr>
        <a:xfrm>
          <a:off x="17554575" y="1365885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101600</xdr:rowOff>
    </xdr:from>
    <xdr:to>
      <xdr:col>107</xdr:col>
      <xdr:colOff>50800</xdr:colOff>
      <xdr:row>84</xdr:row>
      <xdr:rowOff>101600</xdr:rowOff>
    </xdr:to>
    <xdr:cxnSp macro="">
      <xdr:nvCxnSpPr>
        <xdr:cNvPr id="815" name="直線コネクタ 814">
          <a:extLst>
            <a:ext uri="{FF2B5EF4-FFF2-40B4-BE49-F238E27FC236}">
              <a16:creationId xmlns:a16="http://schemas.microsoft.com/office/drawing/2014/main" id="{E3637414-080F-4D81-A4D9-22523A8FD463}"/>
            </a:ext>
          </a:extLst>
        </xdr:cNvPr>
        <xdr:cNvCxnSpPr/>
      </xdr:nvCxnSpPr>
      <xdr:spPr>
        <a:xfrm>
          <a:off x="17602200" y="1371600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50800</xdr:rowOff>
    </xdr:from>
    <xdr:to>
      <xdr:col>98</xdr:col>
      <xdr:colOff>38100</xdr:colOff>
      <xdr:row>84</xdr:row>
      <xdr:rowOff>152400</xdr:rowOff>
    </xdr:to>
    <xdr:sp macro="" textlink="">
      <xdr:nvSpPr>
        <xdr:cNvPr id="816" name="楕円 815">
          <a:extLst>
            <a:ext uri="{FF2B5EF4-FFF2-40B4-BE49-F238E27FC236}">
              <a16:creationId xmlns:a16="http://schemas.microsoft.com/office/drawing/2014/main" id="{CA75E628-47AF-4752-B881-89D0C74D0DE2}"/>
            </a:ext>
          </a:extLst>
        </xdr:cNvPr>
        <xdr:cNvSpPr/>
      </xdr:nvSpPr>
      <xdr:spPr>
        <a:xfrm>
          <a:off x="16754475" y="1365885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101600</xdr:rowOff>
    </xdr:from>
    <xdr:to>
      <xdr:col>102</xdr:col>
      <xdr:colOff>114300</xdr:colOff>
      <xdr:row>84</xdr:row>
      <xdr:rowOff>101600</xdr:rowOff>
    </xdr:to>
    <xdr:cxnSp macro="">
      <xdr:nvCxnSpPr>
        <xdr:cNvPr id="817" name="直線コネクタ 816">
          <a:extLst>
            <a:ext uri="{FF2B5EF4-FFF2-40B4-BE49-F238E27FC236}">
              <a16:creationId xmlns:a16="http://schemas.microsoft.com/office/drawing/2014/main" id="{E57BA0E4-114F-4C37-A096-89274E8E75B3}"/>
            </a:ext>
          </a:extLst>
        </xdr:cNvPr>
        <xdr:cNvCxnSpPr/>
      </xdr:nvCxnSpPr>
      <xdr:spPr>
        <a:xfrm>
          <a:off x="16802100" y="137160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80027</xdr:rowOff>
    </xdr:from>
    <xdr:ext cx="469744" cy="259045"/>
    <xdr:sp macro="" textlink="">
      <xdr:nvSpPr>
        <xdr:cNvPr id="818" name="n_1aveValue【児童館】&#10;一人当たり面積">
          <a:extLst>
            <a:ext uri="{FF2B5EF4-FFF2-40B4-BE49-F238E27FC236}">
              <a16:creationId xmlns:a16="http://schemas.microsoft.com/office/drawing/2014/main" id="{D280E074-D0C1-4C0F-B10E-37EC19F6ABF1}"/>
            </a:ext>
          </a:extLst>
        </xdr:cNvPr>
        <xdr:cNvSpPr txBox="1"/>
      </xdr:nvSpPr>
      <xdr:spPr>
        <a:xfrm>
          <a:off x="18983402" y="13370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819" name="n_2aveValue【児童館】&#10;一人当たり面積">
          <a:extLst>
            <a:ext uri="{FF2B5EF4-FFF2-40B4-BE49-F238E27FC236}">
              <a16:creationId xmlns:a16="http://schemas.microsoft.com/office/drawing/2014/main" id="{59A6816E-703A-451F-B088-2B55C449FF95}"/>
            </a:ext>
          </a:extLst>
        </xdr:cNvPr>
        <xdr:cNvSpPr txBox="1"/>
      </xdr:nvSpPr>
      <xdr:spPr>
        <a:xfrm>
          <a:off x="18183302" y="1335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80027</xdr:rowOff>
    </xdr:from>
    <xdr:ext cx="469744" cy="259045"/>
    <xdr:sp macro="" textlink="">
      <xdr:nvSpPr>
        <xdr:cNvPr id="820" name="n_3aveValue【児童館】&#10;一人当たり面積">
          <a:extLst>
            <a:ext uri="{FF2B5EF4-FFF2-40B4-BE49-F238E27FC236}">
              <a16:creationId xmlns:a16="http://schemas.microsoft.com/office/drawing/2014/main" id="{0BEEE3F8-02BC-4C46-A983-AB12FE7EA07D}"/>
            </a:ext>
          </a:extLst>
        </xdr:cNvPr>
        <xdr:cNvSpPr txBox="1"/>
      </xdr:nvSpPr>
      <xdr:spPr>
        <a:xfrm>
          <a:off x="17383202" y="13370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92727</xdr:rowOff>
    </xdr:from>
    <xdr:ext cx="469744" cy="259045"/>
    <xdr:sp macro="" textlink="">
      <xdr:nvSpPr>
        <xdr:cNvPr id="821" name="n_4aveValue【児童館】&#10;一人当たり面積">
          <a:extLst>
            <a:ext uri="{FF2B5EF4-FFF2-40B4-BE49-F238E27FC236}">
              <a16:creationId xmlns:a16="http://schemas.microsoft.com/office/drawing/2014/main" id="{956EB47D-D215-4F72-81FF-255545A592AC}"/>
            </a:ext>
          </a:extLst>
        </xdr:cNvPr>
        <xdr:cNvSpPr txBox="1"/>
      </xdr:nvSpPr>
      <xdr:spPr>
        <a:xfrm>
          <a:off x="16592627" y="13380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22877</xdr:rowOff>
    </xdr:from>
    <xdr:ext cx="469744" cy="259045"/>
    <xdr:sp macro="" textlink="">
      <xdr:nvSpPr>
        <xdr:cNvPr id="822" name="n_1mainValue【児童館】&#10;一人当たり面積">
          <a:extLst>
            <a:ext uri="{FF2B5EF4-FFF2-40B4-BE49-F238E27FC236}">
              <a16:creationId xmlns:a16="http://schemas.microsoft.com/office/drawing/2014/main" id="{FDAF15EE-3653-47E3-BEC4-AAFAF48B7CC8}"/>
            </a:ext>
          </a:extLst>
        </xdr:cNvPr>
        <xdr:cNvSpPr txBox="1"/>
      </xdr:nvSpPr>
      <xdr:spPr>
        <a:xfrm>
          <a:off x="18983402" y="13799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143527</xdr:rowOff>
    </xdr:from>
    <xdr:ext cx="469744" cy="259045"/>
    <xdr:sp macro="" textlink="">
      <xdr:nvSpPr>
        <xdr:cNvPr id="823" name="n_2mainValue【児童館】&#10;一人当たり面積">
          <a:extLst>
            <a:ext uri="{FF2B5EF4-FFF2-40B4-BE49-F238E27FC236}">
              <a16:creationId xmlns:a16="http://schemas.microsoft.com/office/drawing/2014/main" id="{040F7053-2018-4C15-AB85-F2E03B240AF6}"/>
            </a:ext>
          </a:extLst>
        </xdr:cNvPr>
        <xdr:cNvSpPr txBox="1"/>
      </xdr:nvSpPr>
      <xdr:spPr>
        <a:xfrm>
          <a:off x="18183302" y="13751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143527</xdr:rowOff>
    </xdr:from>
    <xdr:ext cx="469744" cy="259045"/>
    <xdr:sp macro="" textlink="">
      <xdr:nvSpPr>
        <xdr:cNvPr id="824" name="n_3mainValue【児童館】&#10;一人当たり面積">
          <a:extLst>
            <a:ext uri="{FF2B5EF4-FFF2-40B4-BE49-F238E27FC236}">
              <a16:creationId xmlns:a16="http://schemas.microsoft.com/office/drawing/2014/main" id="{B2DCECFF-6931-4130-93A9-2290E681F8E7}"/>
            </a:ext>
          </a:extLst>
        </xdr:cNvPr>
        <xdr:cNvSpPr txBox="1"/>
      </xdr:nvSpPr>
      <xdr:spPr>
        <a:xfrm>
          <a:off x="17383202" y="13751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143527</xdr:rowOff>
    </xdr:from>
    <xdr:ext cx="469744" cy="259045"/>
    <xdr:sp macro="" textlink="">
      <xdr:nvSpPr>
        <xdr:cNvPr id="825" name="n_4mainValue【児童館】&#10;一人当たり面積">
          <a:extLst>
            <a:ext uri="{FF2B5EF4-FFF2-40B4-BE49-F238E27FC236}">
              <a16:creationId xmlns:a16="http://schemas.microsoft.com/office/drawing/2014/main" id="{C12DCC88-9847-4E4D-9B57-2375AC1861C1}"/>
            </a:ext>
          </a:extLst>
        </xdr:cNvPr>
        <xdr:cNvSpPr txBox="1"/>
      </xdr:nvSpPr>
      <xdr:spPr>
        <a:xfrm>
          <a:off x="16592627" y="13751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6" name="正方形/長方形 825">
          <a:extLst>
            <a:ext uri="{FF2B5EF4-FFF2-40B4-BE49-F238E27FC236}">
              <a16:creationId xmlns:a16="http://schemas.microsoft.com/office/drawing/2014/main" id="{3954D728-8CC8-44D8-8735-760F8F708C2C}"/>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7" name="正方形/長方形 826">
          <a:extLst>
            <a:ext uri="{FF2B5EF4-FFF2-40B4-BE49-F238E27FC236}">
              <a16:creationId xmlns:a16="http://schemas.microsoft.com/office/drawing/2014/main" id="{461BE785-B40B-4A9D-9423-17FAF0336AE7}"/>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8" name="正方形/長方形 827">
          <a:extLst>
            <a:ext uri="{FF2B5EF4-FFF2-40B4-BE49-F238E27FC236}">
              <a16:creationId xmlns:a16="http://schemas.microsoft.com/office/drawing/2014/main" id="{7E7FC92F-629A-4651-B2E8-0C8FCC378704}"/>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9" name="正方形/長方形 828">
          <a:extLst>
            <a:ext uri="{FF2B5EF4-FFF2-40B4-BE49-F238E27FC236}">
              <a16:creationId xmlns:a16="http://schemas.microsoft.com/office/drawing/2014/main" id="{C6549B63-1B34-4D40-A795-AB5F577F55E3}"/>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0" name="正方形/長方形 829">
          <a:extLst>
            <a:ext uri="{FF2B5EF4-FFF2-40B4-BE49-F238E27FC236}">
              <a16:creationId xmlns:a16="http://schemas.microsoft.com/office/drawing/2014/main" id="{787B921E-B541-4801-9DA9-07B3869500A7}"/>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1" name="正方形/長方形 830">
          <a:extLst>
            <a:ext uri="{FF2B5EF4-FFF2-40B4-BE49-F238E27FC236}">
              <a16:creationId xmlns:a16="http://schemas.microsoft.com/office/drawing/2014/main" id="{AA94156A-DD34-4419-978D-E8AA02958F61}"/>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2" name="正方形/長方形 831">
          <a:extLst>
            <a:ext uri="{FF2B5EF4-FFF2-40B4-BE49-F238E27FC236}">
              <a16:creationId xmlns:a16="http://schemas.microsoft.com/office/drawing/2014/main" id="{59BD2A5F-1E47-4389-B33A-246B2F0FA46F}"/>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3" name="正方形/長方形 832">
          <a:extLst>
            <a:ext uri="{FF2B5EF4-FFF2-40B4-BE49-F238E27FC236}">
              <a16:creationId xmlns:a16="http://schemas.microsoft.com/office/drawing/2014/main" id="{C2BAB088-3A06-4355-996E-A78DC0EF005A}"/>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4" name="テキスト ボックス 833">
          <a:extLst>
            <a:ext uri="{FF2B5EF4-FFF2-40B4-BE49-F238E27FC236}">
              <a16:creationId xmlns:a16="http://schemas.microsoft.com/office/drawing/2014/main" id="{8B49CFF1-BF7E-4A88-A8D4-A52B267FD3B6}"/>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5" name="直線コネクタ 834">
          <a:extLst>
            <a:ext uri="{FF2B5EF4-FFF2-40B4-BE49-F238E27FC236}">
              <a16:creationId xmlns:a16="http://schemas.microsoft.com/office/drawing/2014/main" id="{646B7DB9-50DA-41A4-B03D-2DB92691B934}"/>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6" name="テキスト ボックス 835">
          <a:extLst>
            <a:ext uri="{FF2B5EF4-FFF2-40B4-BE49-F238E27FC236}">
              <a16:creationId xmlns:a16="http://schemas.microsoft.com/office/drawing/2014/main" id="{4DBDC851-EFBC-4671-B44A-5135F0743644}"/>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37" name="直線コネクタ 836">
          <a:extLst>
            <a:ext uri="{FF2B5EF4-FFF2-40B4-BE49-F238E27FC236}">
              <a16:creationId xmlns:a16="http://schemas.microsoft.com/office/drawing/2014/main" id="{6CF54DA9-F7F6-4CDD-B124-6D421E132B89}"/>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38" name="テキスト ボックス 837">
          <a:extLst>
            <a:ext uri="{FF2B5EF4-FFF2-40B4-BE49-F238E27FC236}">
              <a16:creationId xmlns:a16="http://schemas.microsoft.com/office/drawing/2014/main" id="{2D0CF32D-3611-43AB-8920-57292AB83994}"/>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39" name="直線コネクタ 838">
          <a:extLst>
            <a:ext uri="{FF2B5EF4-FFF2-40B4-BE49-F238E27FC236}">
              <a16:creationId xmlns:a16="http://schemas.microsoft.com/office/drawing/2014/main" id="{759160CE-3050-4CC9-BB16-04BEAB76C0DA}"/>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0" name="テキスト ボックス 839">
          <a:extLst>
            <a:ext uri="{FF2B5EF4-FFF2-40B4-BE49-F238E27FC236}">
              <a16:creationId xmlns:a16="http://schemas.microsoft.com/office/drawing/2014/main" id="{24555C4A-8C7D-4B35-9941-704E12D9A3E8}"/>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1" name="直線コネクタ 840">
          <a:extLst>
            <a:ext uri="{FF2B5EF4-FFF2-40B4-BE49-F238E27FC236}">
              <a16:creationId xmlns:a16="http://schemas.microsoft.com/office/drawing/2014/main" id="{25C11881-6F3C-4262-895F-8C6F13FD16B6}"/>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2" name="テキスト ボックス 841">
          <a:extLst>
            <a:ext uri="{FF2B5EF4-FFF2-40B4-BE49-F238E27FC236}">
              <a16:creationId xmlns:a16="http://schemas.microsoft.com/office/drawing/2014/main" id="{17EF4F2F-038C-4D6E-A4A2-9234878C9F74}"/>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3" name="直線コネクタ 842">
          <a:extLst>
            <a:ext uri="{FF2B5EF4-FFF2-40B4-BE49-F238E27FC236}">
              <a16:creationId xmlns:a16="http://schemas.microsoft.com/office/drawing/2014/main" id="{F50B14AE-4A0A-4C74-A808-5BE1B6D708C1}"/>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4" name="テキスト ボックス 843">
          <a:extLst>
            <a:ext uri="{FF2B5EF4-FFF2-40B4-BE49-F238E27FC236}">
              <a16:creationId xmlns:a16="http://schemas.microsoft.com/office/drawing/2014/main" id="{6F618DE9-06FB-493C-B81F-6709FF37C745}"/>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5" name="直線コネクタ 844">
          <a:extLst>
            <a:ext uri="{FF2B5EF4-FFF2-40B4-BE49-F238E27FC236}">
              <a16:creationId xmlns:a16="http://schemas.microsoft.com/office/drawing/2014/main" id="{FB16CBA3-6F68-43F0-8C5E-112623EC86E5}"/>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6" name="テキスト ボックス 845">
          <a:extLst>
            <a:ext uri="{FF2B5EF4-FFF2-40B4-BE49-F238E27FC236}">
              <a16:creationId xmlns:a16="http://schemas.microsoft.com/office/drawing/2014/main" id="{9A244D58-B703-47C1-B086-34A78CCF80CD}"/>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47" name="直線コネクタ 846">
          <a:extLst>
            <a:ext uri="{FF2B5EF4-FFF2-40B4-BE49-F238E27FC236}">
              <a16:creationId xmlns:a16="http://schemas.microsoft.com/office/drawing/2014/main" id="{0C422DCE-0AD7-4143-A474-B026D938D2D2}"/>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48" name="テキスト ボックス 847">
          <a:extLst>
            <a:ext uri="{FF2B5EF4-FFF2-40B4-BE49-F238E27FC236}">
              <a16:creationId xmlns:a16="http://schemas.microsoft.com/office/drawing/2014/main" id="{C74A247E-ED6B-470E-B0E3-6C6464AE9419}"/>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9" name="直線コネクタ 848">
          <a:extLst>
            <a:ext uri="{FF2B5EF4-FFF2-40B4-BE49-F238E27FC236}">
              <a16:creationId xmlns:a16="http://schemas.microsoft.com/office/drawing/2014/main" id="{034D3F62-0E7C-41EB-9EFA-EC01E81425CF}"/>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0" name="【公民館】&#10;有形固定資産減価償却率グラフ枠">
          <a:extLst>
            <a:ext uri="{FF2B5EF4-FFF2-40B4-BE49-F238E27FC236}">
              <a16:creationId xmlns:a16="http://schemas.microsoft.com/office/drawing/2014/main" id="{551989AA-6C55-47B5-B724-EEDD26DC158D}"/>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851" name="直線コネクタ 850">
          <a:extLst>
            <a:ext uri="{FF2B5EF4-FFF2-40B4-BE49-F238E27FC236}">
              <a16:creationId xmlns:a16="http://schemas.microsoft.com/office/drawing/2014/main" id="{DB0ECAAD-6FBA-401E-AED2-102034F63847}"/>
            </a:ext>
          </a:extLst>
        </xdr:cNvPr>
        <xdr:cNvCxnSpPr/>
      </xdr:nvCxnSpPr>
      <xdr:spPr>
        <a:xfrm flipV="1">
          <a:off x="14696439" y="1645865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52" name="【公民館】&#10;有形固定資産減価償却率最小値テキスト">
          <a:extLst>
            <a:ext uri="{FF2B5EF4-FFF2-40B4-BE49-F238E27FC236}">
              <a16:creationId xmlns:a16="http://schemas.microsoft.com/office/drawing/2014/main" id="{CA20F162-D8A2-42CE-A02E-6EE90B4D1958}"/>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53" name="直線コネクタ 852">
          <a:extLst>
            <a:ext uri="{FF2B5EF4-FFF2-40B4-BE49-F238E27FC236}">
              <a16:creationId xmlns:a16="http://schemas.microsoft.com/office/drawing/2014/main" id="{5EF4E133-974A-4068-B0CF-F06DE22D7920}"/>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854" name="【公民館】&#10;有形固定資産減価償却率最大値テキスト">
          <a:extLst>
            <a:ext uri="{FF2B5EF4-FFF2-40B4-BE49-F238E27FC236}">
              <a16:creationId xmlns:a16="http://schemas.microsoft.com/office/drawing/2014/main" id="{EE999652-C9A1-4A22-B861-96D1DF6929B8}"/>
            </a:ext>
          </a:extLst>
        </xdr:cNvPr>
        <xdr:cNvSpPr txBox="1"/>
      </xdr:nvSpPr>
      <xdr:spPr>
        <a:xfrm>
          <a:off x="14735175" y="16237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855" name="直線コネクタ 854">
          <a:extLst>
            <a:ext uri="{FF2B5EF4-FFF2-40B4-BE49-F238E27FC236}">
              <a16:creationId xmlns:a16="http://schemas.microsoft.com/office/drawing/2014/main" id="{50750135-A018-472F-85FE-AC120A9E61AB}"/>
            </a:ext>
          </a:extLst>
        </xdr:cNvPr>
        <xdr:cNvCxnSpPr/>
      </xdr:nvCxnSpPr>
      <xdr:spPr>
        <a:xfrm>
          <a:off x="14611350" y="164586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96900</xdr:rowOff>
    </xdr:from>
    <xdr:ext cx="405111" cy="259045"/>
    <xdr:sp macro="" textlink="">
      <xdr:nvSpPr>
        <xdr:cNvPr id="856" name="【公民館】&#10;有形固定資産減価償却率平均値テキスト">
          <a:extLst>
            <a:ext uri="{FF2B5EF4-FFF2-40B4-BE49-F238E27FC236}">
              <a16:creationId xmlns:a16="http://schemas.microsoft.com/office/drawing/2014/main" id="{715A0550-9FA3-4848-B6D8-E7A04E48F7BA}"/>
            </a:ext>
          </a:extLst>
        </xdr:cNvPr>
        <xdr:cNvSpPr txBox="1"/>
      </xdr:nvSpPr>
      <xdr:spPr>
        <a:xfrm>
          <a:off x="14735175" y="172419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857" name="フローチャート: 判断 856">
          <a:extLst>
            <a:ext uri="{FF2B5EF4-FFF2-40B4-BE49-F238E27FC236}">
              <a16:creationId xmlns:a16="http://schemas.microsoft.com/office/drawing/2014/main" id="{69848B4C-07AF-4995-950C-2A95424B18A1}"/>
            </a:ext>
          </a:extLst>
        </xdr:cNvPr>
        <xdr:cNvSpPr/>
      </xdr:nvSpPr>
      <xdr:spPr>
        <a:xfrm>
          <a:off x="14649450" y="1726664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858" name="フローチャート: 判断 857">
          <a:extLst>
            <a:ext uri="{FF2B5EF4-FFF2-40B4-BE49-F238E27FC236}">
              <a16:creationId xmlns:a16="http://schemas.microsoft.com/office/drawing/2014/main" id="{1408F421-542E-477F-8633-AF3BC5E97DC9}"/>
            </a:ext>
          </a:extLst>
        </xdr:cNvPr>
        <xdr:cNvSpPr/>
      </xdr:nvSpPr>
      <xdr:spPr>
        <a:xfrm>
          <a:off x="13887450" y="1726020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859" name="フローチャート: 判断 858">
          <a:extLst>
            <a:ext uri="{FF2B5EF4-FFF2-40B4-BE49-F238E27FC236}">
              <a16:creationId xmlns:a16="http://schemas.microsoft.com/office/drawing/2014/main" id="{628907DB-F7AF-4EA1-9FDF-B387D75742B8}"/>
            </a:ext>
          </a:extLst>
        </xdr:cNvPr>
        <xdr:cNvSpPr/>
      </xdr:nvSpPr>
      <xdr:spPr>
        <a:xfrm>
          <a:off x="13096875" y="1724061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860" name="フローチャート: 判断 859">
          <a:extLst>
            <a:ext uri="{FF2B5EF4-FFF2-40B4-BE49-F238E27FC236}">
              <a16:creationId xmlns:a16="http://schemas.microsoft.com/office/drawing/2014/main" id="{20623FEF-1219-4821-86BF-FD57AD2E0DE1}"/>
            </a:ext>
          </a:extLst>
        </xdr:cNvPr>
        <xdr:cNvSpPr/>
      </xdr:nvSpPr>
      <xdr:spPr>
        <a:xfrm>
          <a:off x="12296775" y="172127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861" name="フローチャート: 判断 860">
          <a:extLst>
            <a:ext uri="{FF2B5EF4-FFF2-40B4-BE49-F238E27FC236}">
              <a16:creationId xmlns:a16="http://schemas.microsoft.com/office/drawing/2014/main" id="{01848222-0EA8-4BF9-B5E5-39EFEE2043AE}"/>
            </a:ext>
          </a:extLst>
        </xdr:cNvPr>
        <xdr:cNvSpPr/>
      </xdr:nvSpPr>
      <xdr:spPr>
        <a:xfrm>
          <a:off x="11487150" y="1723090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4CF0FC17-0ABC-4F40-9F06-D34CBE3186D2}"/>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3" name="テキスト ボックス 862">
          <a:extLst>
            <a:ext uri="{FF2B5EF4-FFF2-40B4-BE49-F238E27FC236}">
              <a16:creationId xmlns:a16="http://schemas.microsoft.com/office/drawing/2014/main" id="{D7BDE51E-5DEF-461A-B68D-AAE349FE6F87}"/>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id="{8924FA8E-26C6-45CB-85D6-E41E5B850966}"/>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AB5BD33D-1D0E-4D76-B1CD-0607A5779D77}"/>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22E06699-9CAF-4631-97D3-50527EEAB83D}"/>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120106</xdr:rowOff>
    </xdr:from>
    <xdr:to>
      <xdr:col>85</xdr:col>
      <xdr:colOff>177800</xdr:colOff>
      <xdr:row>101</xdr:row>
      <xdr:rowOff>50256</xdr:rowOff>
    </xdr:to>
    <xdr:sp macro="" textlink="">
      <xdr:nvSpPr>
        <xdr:cNvPr id="867" name="楕円 866">
          <a:extLst>
            <a:ext uri="{FF2B5EF4-FFF2-40B4-BE49-F238E27FC236}">
              <a16:creationId xmlns:a16="http://schemas.microsoft.com/office/drawing/2014/main" id="{EE68FE8D-6754-4D36-9A68-DC0E70C6D66F}"/>
            </a:ext>
          </a:extLst>
        </xdr:cNvPr>
        <xdr:cNvSpPr/>
      </xdr:nvSpPr>
      <xdr:spPr>
        <a:xfrm>
          <a:off x="14649450" y="1641103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73133</xdr:rowOff>
    </xdr:from>
    <xdr:ext cx="405111" cy="259045"/>
    <xdr:sp macro="" textlink="">
      <xdr:nvSpPr>
        <xdr:cNvPr id="868" name="【公民館】&#10;有形固定資産減価償却率該当値テキスト">
          <a:extLst>
            <a:ext uri="{FF2B5EF4-FFF2-40B4-BE49-F238E27FC236}">
              <a16:creationId xmlns:a16="http://schemas.microsoft.com/office/drawing/2014/main" id="{6072A149-2050-491B-90CF-905238E883D0}"/>
            </a:ext>
          </a:extLst>
        </xdr:cNvPr>
        <xdr:cNvSpPr txBox="1"/>
      </xdr:nvSpPr>
      <xdr:spPr>
        <a:xfrm>
          <a:off x="14735175" y="16360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67855</xdr:rowOff>
    </xdr:from>
    <xdr:to>
      <xdr:col>81</xdr:col>
      <xdr:colOff>101600</xdr:colOff>
      <xdr:row>100</xdr:row>
      <xdr:rowOff>169455</xdr:rowOff>
    </xdr:to>
    <xdr:sp macro="" textlink="">
      <xdr:nvSpPr>
        <xdr:cNvPr id="869" name="楕円 868">
          <a:extLst>
            <a:ext uri="{FF2B5EF4-FFF2-40B4-BE49-F238E27FC236}">
              <a16:creationId xmlns:a16="http://schemas.microsoft.com/office/drawing/2014/main" id="{9DAFF9B4-ACCC-42D6-96C1-A909A731B4C0}"/>
            </a:ext>
          </a:extLst>
        </xdr:cNvPr>
        <xdr:cNvSpPr/>
      </xdr:nvSpPr>
      <xdr:spPr>
        <a:xfrm>
          <a:off x="13887450" y="163524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118655</xdr:rowOff>
    </xdr:from>
    <xdr:to>
      <xdr:col>85</xdr:col>
      <xdr:colOff>127000</xdr:colOff>
      <xdr:row>100</xdr:row>
      <xdr:rowOff>170906</xdr:rowOff>
    </xdr:to>
    <xdr:cxnSp macro="">
      <xdr:nvCxnSpPr>
        <xdr:cNvPr id="870" name="直線コネクタ 869">
          <a:extLst>
            <a:ext uri="{FF2B5EF4-FFF2-40B4-BE49-F238E27FC236}">
              <a16:creationId xmlns:a16="http://schemas.microsoft.com/office/drawing/2014/main" id="{0A34903D-73FA-4DC2-8C9C-5B7914389DCE}"/>
            </a:ext>
          </a:extLst>
        </xdr:cNvPr>
        <xdr:cNvCxnSpPr/>
      </xdr:nvCxnSpPr>
      <xdr:spPr>
        <a:xfrm>
          <a:off x="13935075" y="16409580"/>
          <a:ext cx="762000" cy="49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15602</xdr:rowOff>
    </xdr:from>
    <xdr:to>
      <xdr:col>76</xdr:col>
      <xdr:colOff>165100</xdr:colOff>
      <xdr:row>100</xdr:row>
      <xdr:rowOff>117202</xdr:rowOff>
    </xdr:to>
    <xdr:sp macro="" textlink="">
      <xdr:nvSpPr>
        <xdr:cNvPr id="871" name="楕円 870">
          <a:extLst>
            <a:ext uri="{FF2B5EF4-FFF2-40B4-BE49-F238E27FC236}">
              <a16:creationId xmlns:a16="http://schemas.microsoft.com/office/drawing/2014/main" id="{414AD49A-4877-4230-8A54-E78DAEC962A6}"/>
            </a:ext>
          </a:extLst>
        </xdr:cNvPr>
        <xdr:cNvSpPr/>
      </xdr:nvSpPr>
      <xdr:spPr>
        <a:xfrm>
          <a:off x="13096875" y="1630017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66402</xdr:rowOff>
    </xdr:from>
    <xdr:to>
      <xdr:col>81</xdr:col>
      <xdr:colOff>50800</xdr:colOff>
      <xdr:row>100</xdr:row>
      <xdr:rowOff>118655</xdr:rowOff>
    </xdr:to>
    <xdr:cxnSp macro="">
      <xdr:nvCxnSpPr>
        <xdr:cNvPr id="872" name="直線コネクタ 871">
          <a:extLst>
            <a:ext uri="{FF2B5EF4-FFF2-40B4-BE49-F238E27FC236}">
              <a16:creationId xmlns:a16="http://schemas.microsoft.com/office/drawing/2014/main" id="{27E343DD-6DBB-4E89-B4B1-BA6D994686FA}"/>
            </a:ext>
          </a:extLst>
        </xdr:cNvPr>
        <xdr:cNvCxnSpPr/>
      </xdr:nvCxnSpPr>
      <xdr:spPr>
        <a:xfrm>
          <a:off x="13144500" y="16357327"/>
          <a:ext cx="790575" cy="5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136434</xdr:rowOff>
    </xdr:from>
    <xdr:to>
      <xdr:col>72</xdr:col>
      <xdr:colOff>38100</xdr:colOff>
      <xdr:row>100</xdr:row>
      <xdr:rowOff>66584</xdr:rowOff>
    </xdr:to>
    <xdr:sp macro="" textlink="">
      <xdr:nvSpPr>
        <xdr:cNvPr id="873" name="楕円 872">
          <a:extLst>
            <a:ext uri="{FF2B5EF4-FFF2-40B4-BE49-F238E27FC236}">
              <a16:creationId xmlns:a16="http://schemas.microsoft.com/office/drawing/2014/main" id="{C9D5E687-8BD0-480B-98C9-72BB45E90E9F}"/>
            </a:ext>
          </a:extLst>
        </xdr:cNvPr>
        <xdr:cNvSpPr/>
      </xdr:nvSpPr>
      <xdr:spPr>
        <a:xfrm>
          <a:off x="12296775" y="1625273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15784</xdr:rowOff>
    </xdr:from>
    <xdr:to>
      <xdr:col>76</xdr:col>
      <xdr:colOff>114300</xdr:colOff>
      <xdr:row>100</xdr:row>
      <xdr:rowOff>66402</xdr:rowOff>
    </xdr:to>
    <xdr:cxnSp macro="">
      <xdr:nvCxnSpPr>
        <xdr:cNvPr id="874" name="直線コネクタ 873">
          <a:extLst>
            <a:ext uri="{FF2B5EF4-FFF2-40B4-BE49-F238E27FC236}">
              <a16:creationId xmlns:a16="http://schemas.microsoft.com/office/drawing/2014/main" id="{BD5AD4E4-6AA3-4A3A-B612-489E30808C24}"/>
            </a:ext>
          </a:extLst>
        </xdr:cNvPr>
        <xdr:cNvCxnSpPr/>
      </xdr:nvCxnSpPr>
      <xdr:spPr>
        <a:xfrm>
          <a:off x="12344400" y="16300359"/>
          <a:ext cx="800100" cy="56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17236</xdr:rowOff>
    </xdr:from>
    <xdr:to>
      <xdr:col>67</xdr:col>
      <xdr:colOff>101600</xdr:colOff>
      <xdr:row>105</xdr:row>
      <xdr:rowOff>118836</xdr:rowOff>
    </xdr:to>
    <xdr:sp macro="" textlink="">
      <xdr:nvSpPr>
        <xdr:cNvPr id="875" name="楕円 874">
          <a:extLst>
            <a:ext uri="{FF2B5EF4-FFF2-40B4-BE49-F238E27FC236}">
              <a16:creationId xmlns:a16="http://schemas.microsoft.com/office/drawing/2014/main" id="{404B7432-59BC-415B-886B-752FE160BC96}"/>
            </a:ext>
          </a:extLst>
        </xdr:cNvPr>
        <xdr:cNvSpPr/>
      </xdr:nvSpPr>
      <xdr:spPr>
        <a:xfrm>
          <a:off x="11487150" y="171622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15784</xdr:rowOff>
    </xdr:from>
    <xdr:to>
      <xdr:col>71</xdr:col>
      <xdr:colOff>177800</xdr:colOff>
      <xdr:row>105</xdr:row>
      <xdr:rowOff>68036</xdr:rowOff>
    </xdr:to>
    <xdr:cxnSp macro="">
      <xdr:nvCxnSpPr>
        <xdr:cNvPr id="876" name="直線コネクタ 875">
          <a:extLst>
            <a:ext uri="{FF2B5EF4-FFF2-40B4-BE49-F238E27FC236}">
              <a16:creationId xmlns:a16="http://schemas.microsoft.com/office/drawing/2014/main" id="{92CFCDB5-CED1-4999-B4F7-89F01A42642D}"/>
            </a:ext>
          </a:extLst>
        </xdr:cNvPr>
        <xdr:cNvCxnSpPr/>
      </xdr:nvCxnSpPr>
      <xdr:spPr>
        <a:xfrm flipV="1">
          <a:off x="11534775" y="16300359"/>
          <a:ext cx="809625" cy="909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36484</xdr:rowOff>
    </xdr:from>
    <xdr:ext cx="405111" cy="259045"/>
    <xdr:sp macro="" textlink="">
      <xdr:nvSpPr>
        <xdr:cNvPr id="877" name="n_1aveValue【公民館】&#10;有形固定資産減価償却率">
          <a:extLst>
            <a:ext uri="{FF2B5EF4-FFF2-40B4-BE49-F238E27FC236}">
              <a16:creationId xmlns:a16="http://schemas.microsoft.com/office/drawing/2014/main" id="{3B6F108E-9ACB-4768-8250-27428C965655}"/>
            </a:ext>
          </a:extLst>
        </xdr:cNvPr>
        <xdr:cNvSpPr txBox="1"/>
      </xdr:nvSpPr>
      <xdr:spPr>
        <a:xfrm>
          <a:off x="13745219" y="17352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16890</xdr:rowOff>
    </xdr:from>
    <xdr:ext cx="405111" cy="259045"/>
    <xdr:sp macro="" textlink="">
      <xdr:nvSpPr>
        <xdr:cNvPr id="878" name="n_2aveValue【公民館】&#10;有形固定資産減価償却率">
          <a:extLst>
            <a:ext uri="{FF2B5EF4-FFF2-40B4-BE49-F238E27FC236}">
              <a16:creationId xmlns:a16="http://schemas.microsoft.com/office/drawing/2014/main" id="{95456059-1542-4264-86C2-99C55DBB1C63}"/>
            </a:ext>
          </a:extLst>
        </xdr:cNvPr>
        <xdr:cNvSpPr txBox="1"/>
      </xdr:nvSpPr>
      <xdr:spPr>
        <a:xfrm>
          <a:off x="12964169" y="17333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157315</xdr:rowOff>
    </xdr:from>
    <xdr:ext cx="405111" cy="259045"/>
    <xdr:sp macro="" textlink="">
      <xdr:nvSpPr>
        <xdr:cNvPr id="879" name="n_3aveValue【公民館】&#10;有形固定資産減価償却率">
          <a:extLst>
            <a:ext uri="{FF2B5EF4-FFF2-40B4-BE49-F238E27FC236}">
              <a16:creationId xmlns:a16="http://schemas.microsoft.com/office/drawing/2014/main" id="{BEBFA2E5-5BCF-4D44-8793-60EB6CE5CA57}"/>
            </a:ext>
          </a:extLst>
        </xdr:cNvPr>
        <xdr:cNvSpPr txBox="1"/>
      </xdr:nvSpPr>
      <xdr:spPr>
        <a:xfrm>
          <a:off x="12164069" y="17305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10358</xdr:rowOff>
    </xdr:from>
    <xdr:ext cx="405111" cy="259045"/>
    <xdr:sp macro="" textlink="">
      <xdr:nvSpPr>
        <xdr:cNvPr id="880" name="n_4aveValue【公民館】&#10;有形固定資産減価償却率">
          <a:extLst>
            <a:ext uri="{FF2B5EF4-FFF2-40B4-BE49-F238E27FC236}">
              <a16:creationId xmlns:a16="http://schemas.microsoft.com/office/drawing/2014/main" id="{DD303E4E-CD8F-419D-A69B-A05E07C09A15}"/>
            </a:ext>
          </a:extLst>
        </xdr:cNvPr>
        <xdr:cNvSpPr txBox="1"/>
      </xdr:nvSpPr>
      <xdr:spPr>
        <a:xfrm>
          <a:off x="11354444" y="1732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14532</xdr:rowOff>
    </xdr:from>
    <xdr:ext cx="405111" cy="259045"/>
    <xdr:sp macro="" textlink="">
      <xdr:nvSpPr>
        <xdr:cNvPr id="881" name="n_1mainValue【公民館】&#10;有形固定資産減価償却率">
          <a:extLst>
            <a:ext uri="{FF2B5EF4-FFF2-40B4-BE49-F238E27FC236}">
              <a16:creationId xmlns:a16="http://schemas.microsoft.com/office/drawing/2014/main" id="{90518FF5-2ACC-491C-81FD-8C1FF6845600}"/>
            </a:ext>
          </a:extLst>
        </xdr:cNvPr>
        <xdr:cNvSpPr txBox="1"/>
      </xdr:nvSpPr>
      <xdr:spPr>
        <a:xfrm>
          <a:off x="13745219" y="16127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133729</xdr:rowOff>
    </xdr:from>
    <xdr:ext cx="340478" cy="259045"/>
    <xdr:sp macro="" textlink="">
      <xdr:nvSpPr>
        <xdr:cNvPr id="882" name="n_2mainValue【公民館】&#10;有形固定資産減価償却率">
          <a:extLst>
            <a:ext uri="{FF2B5EF4-FFF2-40B4-BE49-F238E27FC236}">
              <a16:creationId xmlns:a16="http://schemas.microsoft.com/office/drawing/2014/main" id="{F5A375B3-6DC0-4152-A6D3-8D62B8C91097}"/>
            </a:ext>
          </a:extLst>
        </xdr:cNvPr>
        <xdr:cNvSpPr txBox="1"/>
      </xdr:nvSpPr>
      <xdr:spPr>
        <a:xfrm>
          <a:off x="12993311" y="1607857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83111</xdr:rowOff>
    </xdr:from>
    <xdr:ext cx="340478" cy="259045"/>
    <xdr:sp macro="" textlink="">
      <xdr:nvSpPr>
        <xdr:cNvPr id="883" name="n_3mainValue【公民館】&#10;有形固定資産減価償却率">
          <a:extLst>
            <a:ext uri="{FF2B5EF4-FFF2-40B4-BE49-F238E27FC236}">
              <a16:creationId xmlns:a16="http://schemas.microsoft.com/office/drawing/2014/main" id="{58D5EF9A-184E-4CCC-BD0C-64B637EBE084}"/>
            </a:ext>
          </a:extLst>
        </xdr:cNvPr>
        <xdr:cNvSpPr txBox="1"/>
      </xdr:nvSpPr>
      <xdr:spPr>
        <a:xfrm>
          <a:off x="12183686" y="160311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135363</xdr:rowOff>
    </xdr:from>
    <xdr:ext cx="405111" cy="259045"/>
    <xdr:sp macro="" textlink="">
      <xdr:nvSpPr>
        <xdr:cNvPr id="884" name="n_4mainValue【公民館】&#10;有形固定資産減価償却率">
          <a:extLst>
            <a:ext uri="{FF2B5EF4-FFF2-40B4-BE49-F238E27FC236}">
              <a16:creationId xmlns:a16="http://schemas.microsoft.com/office/drawing/2014/main" id="{994A6802-7836-4411-8F22-036EDE862505}"/>
            </a:ext>
          </a:extLst>
        </xdr:cNvPr>
        <xdr:cNvSpPr txBox="1"/>
      </xdr:nvSpPr>
      <xdr:spPr>
        <a:xfrm>
          <a:off x="11354444" y="16937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5" name="正方形/長方形 884">
          <a:extLst>
            <a:ext uri="{FF2B5EF4-FFF2-40B4-BE49-F238E27FC236}">
              <a16:creationId xmlns:a16="http://schemas.microsoft.com/office/drawing/2014/main" id="{F23DAF23-7CD0-43BF-AC75-BA4D108A8ECF}"/>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6" name="正方形/長方形 885">
          <a:extLst>
            <a:ext uri="{FF2B5EF4-FFF2-40B4-BE49-F238E27FC236}">
              <a16:creationId xmlns:a16="http://schemas.microsoft.com/office/drawing/2014/main" id="{74295501-6AD7-4AA0-B8B8-3854825061CB}"/>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7" name="正方形/長方形 886">
          <a:extLst>
            <a:ext uri="{FF2B5EF4-FFF2-40B4-BE49-F238E27FC236}">
              <a16:creationId xmlns:a16="http://schemas.microsoft.com/office/drawing/2014/main" id="{01991DEE-1D86-49E4-98F3-F99B8ACA427A}"/>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8" name="正方形/長方形 887">
          <a:extLst>
            <a:ext uri="{FF2B5EF4-FFF2-40B4-BE49-F238E27FC236}">
              <a16:creationId xmlns:a16="http://schemas.microsoft.com/office/drawing/2014/main" id="{B6F9BEB8-F2FF-4C9B-AFC7-D83852EF4E61}"/>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9" name="正方形/長方形 888">
          <a:extLst>
            <a:ext uri="{FF2B5EF4-FFF2-40B4-BE49-F238E27FC236}">
              <a16:creationId xmlns:a16="http://schemas.microsoft.com/office/drawing/2014/main" id="{3CEA7E43-1210-4BBE-817D-5EF13BE083B2}"/>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0" name="正方形/長方形 889">
          <a:extLst>
            <a:ext uri="{FF2B5EF4-FFF2-40B4-BE49-F238E27FC236}">
              <a16:creationId xmlns:a16="http://schemas.microsoft.com/office/drawing/2014/main" id="{926D2B75-441D-4BF0-9970-7A1CA73468E5}"/>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1" name="正方形/長方形 890">
          <a:extLst>
            <a:ext uri="{FF2B5EF4-FFF2-40B4-BE49-F238E27FC236}">
              <a16:creationId xmlns:a16="http://schemas.microsoft.com/office/drawing/2014/main" id="{D7A77502-FA7C-47B0-A38E-6D0DF98E46BF}"/>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2" name="正方形/長方形 891">
          <a:extLst>
            <a:ext uri="{FF2B5EF4-FFF2-40B4-BE49-F238E27FC236}">
              <a16:creationId xmlns:a16="http://schemas.microsoft.com/office/drawing/2014/main" id="{48FBC26B-0821-4278-B99C-DD5859A0C35D}"/>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3" name="テキスト ボックス 892">
          <a:extLst>
            <a:ext uri="{FF2B5EF4-FFF2-40B4-BE49-F238E27FC236}">
              <a16:creationId xmlns:a16="http://schemas.microsoft.com/office/drawing/2014/main" id="{C3E18E06-7674-48D7-97DD-0D0D68AA72A5}"/>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4" name="直線コネクタ 893">
          <a:extLst>
            <a:ext uri="{FF2B5EF4-FFF2-40B4-BE49-F238E27FC236}">
              <a16:creationId xmlns:a16="http://schemas.microsoft.com/office/drawing/2014/main" id="{F74E22A2-2117-49E2-9D46-7608DF8E4BEF}"/>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5" name="直線コネクタ 894">
          <a:extLst>
            <a:ext uri="{FF2B5EF4-FFF2-40B4-BE49-F238E27FC236}">
              <a16:creationId xmlns:a16="http://schemas.microsoft.com/office/drawing/2014/main" id="{F83849DC-6597-4E02-9457-E80EAF56923F}"/>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96" name="テキスト ボックス 895">
          <a:extLst>
            <a:ext uri="{FF2B5EF4-FFF2-40B4-BE49-F238E27FC236}">
              <a16:creationId xmlns:a16="http://schemas.microsoft.com/office/drawing/2014/main" id="{6C375A32-D0BF-465D-B136-5ABCC4103FCA}"/>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97" name="直線コネクタ 896">
          <a:extLst>
            <a:ext uri="{FF2B5EF4-FFF2-40B4-BE49-F238E27FC236}">
              <a16:creationId xmlns:a16="http://schemas.microsoft.com/office/drawing/2014/main" id="{909886AA-5919-4C05-9ACF-C2C88D67F617}"/>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98" name="テキスト ボックス 897">
          <a:extLst>
            <a:ext uri="{FF2B5EF4-FFF2-40B4-BE49-F238E27FC236}">
              <a16:creationId xmlns:a16="http://schemas.microsoft.com/office/drawing/2014/main" id="{E380296D-09C1-4895-82D2-FEF83E1B86EB}"/>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99" name="直線コネクタ 898">
          <a:extLst>
            <a:ext uri="{FF2B5EF4-FFF2-40B4-BE49-F238E27FC236}">
              <a16:creationId xmlns:a16="http://schemas.microsoft.com/office/drawing/2014/main" id="{182D567D-B482-4271-A8F0-6FD6E3E5373E}"/>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0" name="テキスト ボックス 899">
          <a:extLst>
            <a:ext uri="{FF2B5EF4-FFF2-40B4-BE49-F238E27FC236}">
              <a16:creationId xmlns:a16="http://schemas.microsoft.com/office/drawing/2014/main" id="{01692B40-A51E-4795-BF6F-A35E05621F13}"/>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1" name="直線コネクタ 900">
          <a:extLst>
            <a:ext uri="{FF2B5EF4-FFF2-40B4-BE49-F238E27FC236}">
              <a16:creationId xmlns:a16="http://schemas.microsoft.com/office/drawing/2014/main" id="{B6633C80-B3B0-4AF3-A31A-94933D58A1F7}"/>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2" name="テキスト ボックス 901">
          <a:extLst>
            <a:ext uri="{FF2B5EF4-FFF2-40B4-BE49-F238E27FC236}">
              <a16:creationId xmlns:a16="http://schemas.microsoft.com/office/drawing/2014/main" id="{7A15D438-2F7E-4586-A403-C0C9255D5DDE}"/>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3" name="直線コネクタ 902">
          <a:extLst>
            <a:ext uri="{FF2B5EF4-FFF2-40B4-BE49-F238E27FC236}">
              <a16:creationId xmlns:a16="http://schemas.microsoft.com/office/drawing/2014/main" id="{D84CFF72-BA4C-49F2-9067-8B6729D34D33}"/>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4" name="テキスト ボックス 903">
          <a:extLst>
            <a:ext uri="{FF2B5EF4-FFF2-40B4-BE49-F238E27FC236}">
              <a16:creationId xmlns:a16="http://schemas.microsoft.com/office/drawing/2014/main" id="{555E308F-C240-433F-A49B-24A4DAF72CFB}"/>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5" name="直線コネクタ 904">
          <a:extLst>
            <a:ext uri="{FF2B5EF4-FFF2-40B4-BE49-F238E27FC236}">
              <a16:creationId xmlns:a16="http://schemas.microsoft.com/office/drawing/2014/main" id="{2575583E-1A31-4650-BA72-9CB79E83BB94}"/>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06" name="テキスト ボックス 905">
          <a:extLst>
            <a:ext uri="{FF2B5EF4-FFF2-40B4-BE49-F238E27FC236}">
              <a16:creationId xmlns:a16="http://schemas.microsoft.com/office/drawing/2014/main" id="{0A44AC48-AE62-48FC-B615-E4ABAE833B7F}"/>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7" name="直線コネクタ 906">
          <a:extLst>
            <a:ext uri="{FF2B5EF4-FFF2-40B4-BE49-F238E27FC236}">
              <a16:creationId xmlns:a16="http://schemas.microsoft.com/office/drawing/2014/main" id="{4A40FD3B-4A89-4F60-9DF2-BE9F3C2A1461}"/>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8" name="テキスト ボックス 907">
          <a:extLst>
            <a:ext uri="{FF2B5EF4-FFF2-40B4-BE49-F238E27FC236}">
              <a16:creationId xmlns:a16="http://schemas.microsoft.com/office/drawing/2014/main" id="{A0E563B6-0118-4351-94D9-033CD596A876}"/>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9" name="【公民館】&#10;一人当たり面積グラフ枠">
          <a:extLst>
            <a:ext uri="{FF2B5EF4-FFF2-40B4-BE49-F238E27FC236}">
              <a16:creationId xmlns:a16="http://schemas.microsoft.com/office/drawing/2014/main" id="{74BCB149-CFFE-4D1B-8154-282D850C06CE}"/>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910" name="直線コネクタ 909">
          <a:extLst>
            <a:ext uri="{FF2B5EF4-FFF2-40B4-BE49-F238E27FC236}">
              <a16:creationId xmlns:a16="http://schemas.microsoft.com/office/drawing/2014/main" id="{BB37B64A-C192-4D14-AE24-0ED7455701A4}"/>
            </a:ext>
          </a:extLst>
        </xdr:cNvPr>
        <xdr:cNvCxnSpPr/>
      </xdr:nvCxnSpPr>
      <xdr:spPr>
        <a:xfrm flipV="1">
          <a:off x="19954239" y="16409761"/>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911" name="【公民館】&#10;一人当たり面積最小値テキスト">
          <a:extLst>
            <a:ext uri="{FF2B5EF4-FFF2-40B4-BE49-F238E27FC236}">
              <a16:creationId xmlns:a16="http://schemas.microsoft.com/office/drawing/2014/main" id="{707F1B73-2511-4BF8-86DF-C8B545939146}"/>
            </a:ext>
          </a:extLst>
        </xdr:cNvPr>
        <xdr:cNvSpPr txBox="1"/>
      </xdr:nvSpPr>
      <xdr:spPr>
        <a:xfrm>
          <a:off x="19992975" y="17866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912" name="直線コネクタ 911">
          <a:extLst>
            <a:ext uri="{FF2B5EF4-FFF2-40B4-BE49-F238E27FC236}">
              <a16:creationId xmlns:a16="http://schemas.microsoft.com/office/drawing/2014/main" id="{185D78AD-1515-4BC1-8434-C9972C3195B9}"/>
            </a:ext>
          </a:extLst>
        </xdr:cNvPr>
        <xdr:cNvCxnSpPr/>
      </xdr:nvCxnSpPr>
      <xdr:spPr>
        <a:xfrm>
          <a:off x="19878675" y="178597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913" name="【公民館】&#10;一人当たり面積最大値テキスト">
          <a:extLst>
            <a:ext uri="{FF2B5EF4-FFF2-40B4-BE49-F238E27FC236}">
              <a16:creationId xmlns:a16="http://schemas.microsoft.com/office/drawing/2014/main" id="{1292D76E-65FB-42AD-AD50-558609A7D3D8}"/>
            </a:ext>
          </a:extLst>
        </xdr:cNvPr>
        <xdr:cNvSpPr txBox="1"/>
      </xdr:nvSpPr>
      <xdr:spPr>
        <a:xfrm>
          <a:off x="19992975" y="1618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914" name="直線コネクタ 913">
          <a:extLst>
            <a:ext uri="{FF2B5EF4-FFF2-40B4-BE49-F238E27FC236}">
              <a16:creationId xmlns:a16="http://schemas.microsoft.com/office/drawing/2014/main" id="{97EF652D-9A95-4B77-8C9D-B59F54DF3DAE}"/>
            </a:ext>
          </a:extLst>
        </xdr:cNvPr>
        <xdr:cNvCxnSpPr/>
      </xdr:nvCxnSpPr>
      <xdr:spPr>
        <a:xfrm>
          <a:off x="19878675" y="164097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107059</xdr:rowOff>
    </xdr:from>
    <xdr:ext cx="469744" cy="259045"/>
    <xdr:sp macro="" textlink="">
      <xdr:nvSpPr>
        <xdr:cNvPr id="915" name="【公民館】&#10;一人当たり面積平均値テキスト">
          <a:extLst>
            <a:ext uri="{FF2B5EF4-FFF2-40B4-BE49-F238E27FC236}">
              <a16:creationId xmlns:a16="http://schemas.microsoft.com/office/drawing/2014/main" id="{079C7703-5276-4BEC-9B9D-E79F7BDAD530}"/>
            </a:ext>
          </a:extLst>
        </xdr:cNvPr>
        <xdr:cNvSpPr txBox="1"/>
      </xdr:nvSpPr>
      <xdr:spPr>
        <a:xfrm>
          <a:off x="19992975" y="172488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916" name="フローチャート: 判断 915">
          <a:extLst>
            <a:ext uri="{FF2B5EF4-FFF2-40B4-BE49-F238E27FC236}">
              <a16:creationId xmlns:a16="http://schemas.microsoft.com/office/drawing/2014/main" id="{2D52BE4E-01F5-4C60-93FE-73702D5A7D7A}"/>
            </a:ext>
          </a:extLst>
        </xdr:cNvPr>
        <xdr:cNvSpPr/>
      </xdr:nvSpPr>
      <xdr:spPr>
        <a:xfrm>
          <a:off x="19897725" y="1740380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917" name="フローチャート: 判断 916">
          <a:extLst>
            <a:ext uri="{FF2B5EF4-FFF2-40B4-BE49-F238E27FC236}">
              <a16:creationId xmlns:a16="http://schemas.microsoft.com/office/drawing/2014/main" id="{9666D02A-AF53-480A-B84D-33675E8023D5}"/>
            </a:ext>
          </a:extLst>
        </xdr:cNvPr>
        <xdr:cNvSpPr/>
      </xdr:nvSpPr>
      <xdr:spPr>
        <a:xfrm>
          <a:off x="19154775" y="174104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918" name="フローチャート: 判断 917">
          <a:extLst>
            <a:ext uri="{FF2B5EF4-FFF2-40B4-BE49-F238E27FC236}">
              <a16:creationId xmlns:a16="http://schemas.microsoft.com/office/drawing/2014/main" id="{6A867F14-30D2-4AFD-9D66-27F35166E3A1}"/>
            </a:ext>
          </a:extLst>
        </xdr:cNvPr>
        <xdr:cNvSpPr/>
      </xdr:nvSpPr>
      <xdr:spPr>
        <a:xfrm>
          <a:off x="18345150" y="1742013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919" name="フローチャート: 判断 918">
          <a:extLst>
            <a:ext uri="{FF2B5EF4-FFF2-40B4-BE49-F238E27FC236}">
              <a16:creationId xmlns:a16="http://schemas.microsoft.com/office/drawing/2014/main" id="{BA05D661-9352-4CD0-B8B6-18E84F0BFEC4}"/>
            </a:ext>
          </a:extLst>
        </xdr:cNvPr>
        <xdr:cNvSpPr/>
      </xdr:nvSpPr>
      <xdr:spPr>
        <a:xfrm>
          <a:off x="17554575" y="1742358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920" name="フローチャート: 判断 919">
          <a:extLst>
            <a:ext uri="{FF2B5EF4-FFF2-40B4-BE49-F238E27FC236}">
              <a16:creationId xmlns:a16="http://schemas.microsoft.com/office/drawing/2014/main" id="{DC085A12-598A-4B5A-B105-CC59CD54940E}"/>
            </a:ext>
          </a:extLst>
        </xdr:cNvPr>
        <xdr:cNvSpPr/>
      </xdr:nvSpPr>
      <xdr:spPr>
        <a:xfrm>
          <a:off x="16754475" y="1742340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29091789-E067-4B2F-BE51-A4BA2AC3FAEC}"/>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15C072BF-02B5-4240-A143-EA349726D825}"/>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B9BDDD8B-CBA8-41FA-B7D2-3F10741B8BE2}"/>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F8BFF6E3-096E-4CCA-B7C8-A655910E6D0A}"/>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D4EDED21-8209-4685-A6B4-EAE83DAB1DF4}"/>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103777</xdr:rowOff>
    </xdr:from>
    <xdr:to>
      <xdr:col>116</xdr:col>
      <xdr:colOff>114300</xdr:colOff>
      <xdr:row>109</xdr:row>
      <xdr:rowOff>33927</xdr:rowOff>
    </xdr:to>
    <xdr:sp macro="" textlink="">
      <xdr:nvSpPr>
        <xdr:cNvPr id="926" name="楕円 925">
          <a:extLst>
            <a:ext uri="{FF2B5EF4-FFF2-40B4-BE49-F238E27FC236}">
              <a16:creationId xmlns:a16="http://schemas.microsoft.com/office/drawing/2014/main" id="{15652715-3591-480C-AA60-749F0BB029D2}"/>
            </a:ext>
          </a:extLst>
        </xdr:cNvPr>
        <xdr:cNvSpPr/>
      </xdr:nvSpPr>
      <xdr:spPr>
        <a:xfrm>
          <a:off x="19897725" y="1776630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18704</xdr:rowOff>
    </xdr:from>
    <xdr:ext cx="469744" cy="259045"/>
    <xdr:sp macro="" textlink="">
      <xdr:nvSpPr>
        <xdr:cNvPr id="927" name="【公民館】&#10;一人当たり面積該当値テキスト">
          <a:extLst>
            <a:ext uri="{FF2B5EF4-FFF2-40B4-BE49-F238E27FC236}">
              <a16:creationId xmlns:a16="http://schemas.microsoft.com/office/drawing/2014/main" id="{CA289539-80EF-4262-A871-70F02D6719DA}"/>
            </a:ext>
          </a:extLst>
        </xdr:cNvPr>
        <xdr:cNvSpPr txBox="1"/>
      </xdr:nvSpPr>
      <xdr:spPr>
        <a:xfrm>
          <a:off x="19992975" y="17678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107043</xdr:rowOff>
    </xdr:from>
    <xdr:to>
      <xdr:col>112</xdr:col>
      <xdr:colOff>38100</xdr:colOff>
      <xdr:row>109</xdr:row>
      <xdr:rowOff>37193</xdr:rowOff>
    </xdr:to>
    <xdr:sp macro="" textlink="">
      <xdr:nvSpPr>
        <xdr:cNvPr id="928" name="楕円 927">
          <a:extLst>
            <a:ext uri="{FF2B5EF4-FFF2-40B4-BE49-F238E27FC236}">
              <a16:creationId xmlns:a16="http://schemas.microsoft.com/office/drawing/2014/main" id="{B82B430C-AC9E-4ADA-84EE-817F12916F89}"/>
            </a:ext>
          </a:extLst>
        </xdr:cNvPr>
        <xdr:cNvSpPr/>
      </xdr:nvSpPr>
      <xdr:spPr>
        <a:xfrm>
          <a:off x="19154775" y="1776321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154577</xdr:rowOff>
    </xdr:from>
    <xdr:to>
      <xdr:col>116</xdr:col>
      <xdr:colOff>63500</xdr:colOff>
      <xdr:row>108</xdr:row>
      <xdr:rowOff>157843</xdr:rowOff>
    </xdr:to>
    <xdr:cxnSp macro="">
      <xdr:nvCxnSpPr>
        <xdr:cNvPr id="929" name="直線コネクタ 928">
          <a:extLst>
            <a:ext uri="{FF2B5EF4-FFF2-40B4-BE49-F238E27FC236}">
              <a16:creationId xmlns:a16="http://schemas.microsoft.com/office/drawing/2014/main" id="{B696B9CE-A485-41B6-A635-2754B13C4C6B}"/>
            </a:ext>
          </a:extLst>
        </xdr:cNvPr>
        <xdr:cNvCxnSpPr/>
      </xdr:nvCxnSpPr>
      <xdr:spPr>
        <a:xfrm flipV="1">
          <a:off x="19202400" y="17813927"/>
          <a:ext cx="752475"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107043</xdr:rowOff>
    </xdr:from>
    <xdr:to>
      <xdr:col>107</xdr:col>
      <xdr:colOff>101600</xdr:colOff>
      <xdr:row>109</xdr:row>
      <xdr:rowOff>37193</xdr:rowOff>
    </xdr:to>
    <xdr:sp macro="" textlink="">
      <xdr:nvSpPr>
        <xdr:cNvPr id="930" name="楕円 929">
          <a:extLst>
            <a:ext uri="{FF2B5EF4-FFF2-40B4-BE49-F238E27FC236}">
              <a16:creationId xmlns:a16="http://schemas.microsoft.com/office/drawing/2014/main" id="{0777A6B7-4B1C-4AE5-ADEC-843B56551A43}"/>
            </a:ext>
          </a:extLst>
        </xdr:cNvPr>
        <xdr:cNvSpPr/>
      </xdr:nvSpPr>
      <xdr:spPr>
        <a:xfrm>
          <a:off x="18345150" y="1776321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157843</xdr:rowOff>
    </xdr:from>
    <xdr:to>
      <xdr:col>111</xdr:col>
      <xdr:colOff>177800</xdr:colOff>
      <xdr:row>108</xdr:row>
      <xdr:rowOff>157843</xdr:rowOff>
    </xdr:to>
    <xdr:cxnSp macro="">
      <xdr:nvCxnSpPr>
        <xdr:cNvPr id="931" name="直線コネクタ 930">
          <a:extLst>
            <a:ext uri="{FF2B5EF4-FFF2-40B4-BE49-F238E27FC236}">
              <a16:creationId xmlns:a16="http://schemas.microsoft.com/office/drawing/2014/main" id="{45B5779C-A353-4A34-B44E-D22E688DB0A5}"/>
            </a:ext>
          </a:extLst>
        </xdr:cNvPr>
        <xdr:cNvCxnSpPr/>
      </xdr:nvCxnSpPr>
      <xdr:spPr>
        <a:xfrm>
          <a:off x="18392775" y="17820368"/>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107043</xdr:rowOff>
    </xdr:from>
    <xdr:to>
      <xdr:col>102</xdr:col>
      <xdr:colOff>165100</xdr:colOff>
      <xdr:row>109</xdr:row>
      <xdr:rowOff>37193</xdr:rowOff>
    </xdr:to>
    <xdr:sp macro="" textlink="">
      <xdr:nvSpPr>
        <xdr:cNvPr id="932" name="楕円 931">
          <a:extLst>
            <a:ext uri="{FF2B5EF4-FFF2-40B4-BE49-F238E27FC236}">
              <a16:creationId xmlns:a16="http://schemas.microsoft.com/office/drawing/2014/main" id="{7239BFFB-AE92-4621-8B4A-390F38DB3735}"/>
            </a:ext>
          </a:extLst>
        </xdr:cNvPr>
        <xdr:cNvSpPr/>
      </xdr:nvSpPr>
      <xdr:spPr>
        <a:xfrm>
          <a:off x="17554575" y="1776321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157843</xdr:rowOff>
    </xdr:from>
    <xdr:to>
      <xdr:col>107</xdr:col>
      <xdr:colOff>50800</xdr:colOff>
      <xdr:row>108</xdr:row>
      <xdr:rowOff>157843</xdr:rowOff>
    </xdr:to>
    <xdr:cxnSp macro="">
      <xdr:nvCxnSpPr>
        <xdr:cNvPr id="933" name="直線コネクタ 932">
          <a:extLst>
            <a:ext uri="{FF2B5EF4-FFF2-40B4-BE49-F238E27FC236}">
              <a16:creationId xmlns:a16="http://schemas.microsoft.com/office/drawing/2014/main" id="{8526D595-2567-47A8-AD6E-4DA3CC101827}"/>
            </a:ext>
          </a:extLst>
        </xdr:cNvPr>
        <xdr:cNvCxnSpPr/>
      </xdr:nvCxnSpPr>
      <xdr:spPr>
        <a:xfrm>
          <a:off x="17602200" y="17820368"/>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38463</xdr:rowOff>
    </xdr:from>
    <xdr:to>
      <xdr:col>98</xdr:col>
      <xdr:colOff>38100</xdr:colOff>
      <xdr:row>108</xdr:row>
      <xdr:rowOff>140063</xdr:rowOff>
    </xdr:to>
    <xdr:sp macro="" textlink="">
      <xdr:nvSpPr>
        <xdr:cNvPr id="934" name="楕円 933">
          <a:extLst>
            <a:ext uri="{FF2B5EF4-FFF2-40B4-BE49-F238E27FC236}">
              <a16:creationId xmlns:a16="http://schemas.microsoft.com/office/drawing/2014/main" id="{02158136-FAF8-482B-B68F-67D85F21D8A2}"/>
            </a:ext>
          </a:extLst>
        </xdr:cNvPr>
        <xdr:cNvSpPr/>
      </xdr:nvSpPr>
      <xdr:spPr>
        <a:xfrm>
          <a:off x="16754475" y="1769781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89263</xdr:rowOff>
    </xdr:from>
    <xdr:to>
      <xdr:col>102</xdr:col>
      <xdr:colOff>114300</xdr:colOff>
      <xdr:row>108</xdr:row>
      <xdr:rowOff>157843</xdr:rowOff>
    </xdr:to>
    <xdr:cxnSp macro="">
      <xdr:nvCxnSpPr>
        <xdr:cNvPr id="935" name="直線コネクタ 934">
          <a:extLst>
            <a:ext uri="{FF2B5EF4-FFF2-40B4-BE49-F238E27FC236}">
              <a16:creationId xmlns:a16="http://schemas.microsoft.com/office/drawing/2014/main" id="{ED046F78-1A80-48D9-B05B-085717D4B8B8}"/>
            </a:ext>
          </a:extLst>
        </xdr:cNvPr>
        <xdr:cNvCxnSpPr/>
      </xdr:nvCxnSpPr>
      <xdr:spPr>
        <a:xfrm>
          <a:off x="16802100" y="17745438"/>
          <a:ext cx="800100" cy="74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40657</xdr:rowOff>
    </xdr:from>
    <xdr:ext cx="469744" cy="259045"/>
    <xdr:sp macro="" textlink="">
      <xdr:nvSpPr>
        <xdr:cNvPr id="936" name="n_1aveValue【公民館】&#10;一人当たり面積">
          <a:extLst>
            <a:ext uri="{FF2B5EF4-FFF2-40B4-BE49-F238E27FC236}">
              <a16:creationId xmlns:a16="http://schemas.microsoft.com/office/drawing/2014/main" id="{8EE5BA43-8AD8-4015-8892-F9DC82C2E78A}"/>
            </a:ext>
          </a:extLst>
        </xdr:cNvPr>
        <xdr:cNvSpPr txBox="1"/>
      </xdr:nvSpPr>
      <xdr:spPr>
        <a:xfrm>
          <a:off x="18983402" y="1718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47189</xdr:rowOff>
    </xdr:from>
    <xdr:ext cx="469744" cy="259045"/>
    <xdr:sp macro="" textlink="">
      <xdr:nvSpPr>
        <xdr:cNvPr id="937" name="n_2aveValue【公民館】&#10;一人当たり面積">
          <a:extLst>
            <a:ext uri="{FF2B5EF4-FFF2-40B4-BE49-F238E27FC236}">
              <a16:creationId xmlns:a16="http://schemas.microsoft.com/office/drawing/2014/main" id="{9D10C790-4CED-4FBA-A739-C109A8E1F67D}"/>
            </a:ext>
          </a:extLst>
        </xdr:cNvPr>
        <xdr:cNvSpPr txBox="1"/>
      </xdr:nvSpPr>
      <xdr:spPr>
        <a:xfrm>
          <a:off x="18183302" y="17195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56985</xdr:rowOff>
    </xdr:from>
    <xdr:ext cx="469744" cy="259045"/>
    <xdr:sp macro="" textlink="">
      <xdr:nvSpPr>
        <xdr:cNvPr id="938" name="n_3aveValue【公民館】&#10;一人当たり面積">
          <a:extLst>
            <a:ext uri="{FF2B5EF4-FFF2-40B4-BE49-F238E27FC236}">
              <a16:creationId xmlns:a16="http://schemas.microsoft.com/office/drawing/2014/main" id="{A8857EBC-14C6-47CE-A62D-7672054AE99F}"/>
            </a:ext>
          </a:extLst>
        </xdr:cNvPr>
        <xdr:cNvSpPr txBox="1"/>
      </xdr:nvSpPr>
      <xdr:spPr>
        <a:xfrm>
          <a:off x="17383202" y="17201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50454</xdr:rowOff>
    </xdr:from>
    <xdr:ext cx="469744" cy="259045"/>
    <xdr:sp macro="" textlink="">
      <xdr:nvSpPr>
        <xdr:cNvPr id="939" name="n_4aveValue【公民館】&#10;一人当たり面積">
          <a:extLst>
            <a:ext uri="{FF2B5EF4-FFF2-40B4-BE49-F238E27FC236}">
              <a16:creationId xmlns:a16="http://schemas.microsoft.com/office/drawing/2014/main" id="{4994B4EB-69B6-4F05-9AE2-8F2D23E854D9}"/>
            </a:ext>
          </a:extLst>
        </xdr:cNvPr>
        <xdr:cNvSpPr txBox="1"/>
      </xdr:nvSpPr>
      <xdr:spPr>
        <a:xfrm>
          <a:off x="16592627" y="17192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28320</xdr:rowOff>
    </xdr:from>
    <xdr:ext cx="469744" cy="259045"/>
    <xdr:sp macro="" textlink="">
      <xdr:nvSpPr>
        <xdr:cNvPr id="940" name="n_1mainValue【公民館】&#10;一人当たり面積">
          <a:extLst>
            <a:ext uri="{FF2B5EF4-FFF2-40B4-BE49-F238E27FC236}">
              <a16:creationId xmlns:a16="http://schemas.microsoft.com/office/drawing/2014/main" id="{CC80288C-CFC1-4386-96DA-1553118F5CCA}"/>
            </a:ext>
          </a:extLst>
        </xdr:cNvPr>
        <xdr:cNvSpPr txBox="1"/>
      </xdr:nvSpPr>
      <xdr:spPr>
        <a:xfrm>
          <a:off x="18983402" y="17862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28320</xdr:rowOff>
    </xdr:from>
    <xdr:ext cx="469744" cy="259045"/>
    <xdr:sp macro="" textlink="">
      <xdr:nvSpPr>
        <xdr:cNvPr id="941" name="n_2mainValue【公民館】&#10;一人当たり面積">
          <a:extLst>
            <a:ext uri="{FF2B5EF4-FFF2-40B4-BE49-F238E27FC236}">
              <a16:creationId xmlns:a16="http://schemas.microsoft.com/office/drawing/2014/main" id="{03DB6265-BFEC-49B4-B094-AE641130F2E0}"/>
            </a:ext>
          </a:extLst>
        </xdr:cNvPr>
        <xdr:cNvSpPr txBox="1"/>
      </xdr:nvSpPr>
      <xdr:spPr>
        <a:xfrm>
          <a:off x="18183302" y="17862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28320</xdr:rowOff>
    </xdr:from>
    <xdr:ext cx="469744" cy="259045"/>
    <xdr:sp macro="" textlink="">
      <xdr:nvSpPr>
        <xdr:cNvPr id="942" name="n_3mainValue【公民館】&#10;一人当たり面積">
          <a:extLst>
            <a:ext uri="{FF2B5EF4-FFF2-40B4-BE49-F238E27FC236}">
              <a16:creationId xmlns:a16="http://schemas.microsoft.com/office/drawing/2014/main" id="{40C761D2-1675-49AC-B1AF-49E96AAAA93B}"/>
            </a:ext>
          </a:extLst>
        </xdr:cNvPr>
        <xdr:cNvSpPr txBox="1"/>
      </xdr:nvSpPr>
      <xdr:spPr>
        <a:xfrm>
          <a:off x="17383202" y="17862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131190</xdr:rowOff>
    </xdr:from>
    <xdr:ext cx="469744" cy="259045"/>
    <xdr:sp macro="" textlink="">
      <xdr:nvSpPr>
        <xdr:cNvPr id="943" name="n_4mainValue【公民館】&#10;一人当たり面積">
          <a:extLst>
            <a:ext uri="{FF2B5EF4-FFF2-40B4-BE49-F238E27FC236}">
              <a16:creationId xmlns:a16="http://schemas.microsoft.com/office/drawing/2014/main" id="{7909ACE9-9C14-4632-8928-8558B6807C8C}"/>
            </a:ext>
          </a:extLst>
        </xdr:cNvPr>
        <xdr:cNvSpPr txBox="1"/>
      </xdr:nvSpPr>
      <xdr:spPr>
        <a:xfrm>
          <a:off x="16592627" y="17790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4" name="正方形/長方形 943">
          <a:extLst>
            <a:ext uri="{FF2B5EF4-FFF2-40B4-BE49-F238E27FC236}">
              <a16:creationId xmlns:a16="http://schemas.microsoft.com/office/drawing/2014/main" id="{5FE12CFE-6CB9-4E1E-9BC3-E6E2CCA4968A}"/>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5" name="正方形/長方形 944">
          <a:extLst>
            <a:ext uri="{FF2B5EF4-FFF2-40B4-BE49-F238E27FC236}">
              <a16:creationId xmlns:a16="http://schemas.microsoft.com/office/drawing/2014/main" id="{4CCEC091-6325-4F0A-92D9-3E001676EEFC}"/>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6" name="テキスト ボックス 945">
          <a:extLst>
            <a:ext uri="{FF2B5EF4-FFF2-40B4-BE49-F238E27FC236}">
              <a16:creationId xmlns:a16="http://schemas.microsoft.com/office/drawing/2014/main" id="{E7C88679-05E8-4598-8D8F-CE07EAD9B070}"/>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公民館</a:t>
          </a:r>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文化交流センター「リフノス」の新規オープンに伴う未償却資産の増加により、令和</a:t>
          </a:r>
          <a:r>
            <a:rPr lang="en-US" altLang="ja-JP" sz="1100" b="0" i="0">
              <a:solidFill>
                <a:schemeClr val="dk1"/>
              </a:solidFill>
              <a:effectLst/>
              <a:latin typeface="+mn-lt"/>
              <a:ea typeface="+mn-ea"/>
              <a:cs typeface="+mn-cs"/>
            </a:rPr>
            <a:t>3</a:t>
          </a:r>
          <a:r>
            <a:rPr lang="ja-JP" altLang="en-US" sz="1100" b="0" i="0">
              <a:solidFill>
                <a:schemeClr val="dk1"/>
              </a:solidFill>
              <a:effectLst/>
              <a:latin typeface="+mn-lt"/>
              <a:ea typeface="+mn-ea"/>
              <a:cs typeface="+mn-cs"/>
            </a:rPr>
            <a:t>年度に減価償却率が急激に低下している。</a:t>
          </a:r>
          <a:r>
            <a:rPr lang="ja-JP" altLang="ja-JP" sz="1100" b="0" i="0">
              <a:solidFill>
                <a:schemeClr val="dk1"/>
              </a:solidFill>
              <a:effectLst/>
              <a:latin typeface="+mn-lt"/>
              <a:ea typeface="+mn-ea"/>
              <a:cs typeface="+mn-cs"/>
            </a:rPr>
            <a:t>令和</a:t>
          </a:r>
          <a:r>
            <a:rPr lang="en-US" altLang="ja-JP" sz="1100" b="0" i="0">
              <a:solidFill>
                <a:schemeClr val="dk1"/>
              </a:solidFill>
              <a:effectLst/>
              <a:latin typeface="+mn-lt"/>
              <a:ea typeface="+mn-ea"/>
              <a:cs typeface="+mn-cs"/>
            </a:rPr>
            <a:t>6</a:t>
          </a:r>
          <a:r>
            <a:rPr lang="ja-JP" altLang="ja-JP" sz="1100" b="0" i="0">
              <a:solidFill>
                <a:schemeClr val="dk1"/>
              </a:solidFill>
              <a:effectLst/>
              <a:latin typeface="+mn-lt"/>
              <a:ea typeface="+mn-ea"/>
              <a:cs typeface="+mn-cs"/>
            </a:rPr>
            <a:t>年度時点では</a:t>
          </a:r>
          <a:r>
            <a:rPr lang="en-US" altLang="ja-JP" sz="1100" b="0" i="0">
              <a:solidFill>
                <a:schemeClr val="dk1"/>
              </a:solidFill>
              <a:effectLst/>
              <a:latin typeface="+mn-lt"/>
              <a:ea typeface="+mn-ea"/>
              <a:cs typeface="+mn-cs"/>
            </a:rPr>
            <a:t>13.8%</a:t>
          </a:r>
          <a:r>
            <a:rPr lang="ja-JP" altLang="ja-JP" sz="1100" b="0" i="0">
              <a:solidFill>
                <a:schemeClr val="dk1"/>
              </a:solidFill>
              <a:effectLst/>
              <a:latin typeface="+mn-lt"/>
              <a:ea typeface="+mn-ea"/>
              <a:cs typeface="+mn-cs"/>
            </a:rPr>
            <a:t>に留まっており、</a:t>
          </a:r>
          <a:r>
            <a:rPr lang="ja-JP" altLang="en-US" sz="1100" b="0" i="0">
              <a:solidFill>
                <a:schemeClr val="dk1"/>
              </a:solidFill>
              <a:effectLst/>
              <a:latin typeface="+mn-lt"/>
              <a:ea typeface="+mn-ea"/>
              <a:cs typeface="+mn-cs"/>
            </a:rPr>
            <a:t>今後、物件費や人件費高騰による</a:t>
          </a:r>
          <a:r>
            <a:rPr lang="ja-JP" altLang="ja-JP" sz="1100" b="0" i="0">
              <a:solidFill>
                <a:schemeClr val="dk1"/>
              </a:solidFill>
              <a:effectLst/>
              <a:latin typeface="+mn-lt"/>
              <a:ea typeface="+mn-ea"/>
              <a:cs typeface="+mn-cs"/>
            </a:rPr>
            <a:t>施設の維持運営コスト</a:t>
          </a:r>
          <a:r>
            <a:rPr lang="ja-JP" altLang="en-US" sz="1100" b="0" i="0">
              <a:solidFill>
                <a:schemeClr val="dk1"/>
              </a:solidFill>
              <a:effectLst/>
              <a:latin typeface="+mn-lt"/>
              <a:ea typeface="+mn-ea"/>
              <a:cs typeface="+mn-cs"/>
            </a:rPr>
            <a:t>の推移に注視していく。</a:t>
          </a:r>
        </a:p>
        <a:p>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港湾・漁港</a:t>
          </a:r>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東日本大震災で更新された施設における減価償却の進行により、令和</a:t>
          </a:r>
          <a:r>
            <a:rPr lang="en-US" altLang="ja-JP" sz="1100" b="0" i="0">
              <a:solidFill>
                <a:schemeClr val="dk1"/>
              </a:solidFill>
              <a:effectLst/>
              <a:latin typeface="+mn-lt"/>
              <a:ea typeface="+mn-ea"/>
              <a:cs typeface="+mn-cs"/>
            </a:rPr>
            <a:t>6</a:t>
          </a:r>
          <a:r>
            <a:rPr lang="ja-JP" altLang="en-US" sz="1100" b="0" i="0">
              <a:solidFill>
                <a:schemeClr val="dk1"/>
              </a:solidFill>
              <a:effectLst/>
              <a:latin typeface="+mn-lt"/>
              <a:ea typeface="+mn-ea"/>
              <a:cs typeface="+mn-cs"/>
            </a:rPr>
            <a:t>年度の減価償却率は</a:t>
          </a:r>
          <a:r>
            <a:rPr lang="en-US" altLang="ja-JP" sz="1100" b="0" i="0">
              <a:solidFill>
                <a:schemeClr val="dk1"/>
              </a:solidFill>
              <a:effectLst/>
              <a:latin typeface="+mn-lt"/>
              <a:ea typeface="+mn-ea"/>
              <a:cs typeface="+mn-cs"/>
            </a:rPr>
            <a:t>26.1%</a:t>
          </a:r>
          <a:r>
            <a:rPr lang="ja-JP" altLang="en-US" sz="1100" b="0" i="0">
              <a:solidFill>
                <a:schemeClr val="dk1"/>
              </a:solidFill>
              <a:effectLst/>
              <a:latin typeface="+mn-lt"/>
              <a:ea typeface="+mn-ea"/>
              <a:cs typeface="+mn-cs"/>
            </a:rPr>
            <a:t>に上昇している。これまでの低い減価償却率から急速な老朽化が進みつつあり、今後の施設更新に向けた計画的な予算確保が必要である。</a:t>
          </a:r>
        </a:p>
        <a:p>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児童館</a:t>
          </a:r>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中央児童センターの開館により令和</a:t>
          </a:r>
          <a:r>
            <a:rPr lang="en-US" altLang="ja-JP" sz="1100" b="0" i="0">
              <a:solidFill>
                <a:schemeClr val="dk1"/>
              </a:solidFill>
              <a:effectLst/>
              <a:latin typeface="+mn-lt"/>
              <a:ea typeface="+mn-ea"/>
              <a:cs typeface="+mn-cs"/>
            </a:rPr>
            <a:t>6</a:t>
          </a:r>
          <a:r>
            <a:rPr lang="ja-JP" altLang="en-US" sz="1100" b="0" i="0">
              <a:solidFill>
                <a:schemeClr val="dk1"/>
              </a:solidFill>
              <a:effectLst/>
              <a:latin typeface="+mn-lt"/>
              <a:ea typeface="+mn-ea"/>
              <a:cs typeface="+mn-cs"/>
            </a:rPr>
            <a:t>年度の減価償却率は</a:t>
          </a:r>
          <a:r>
            <a:rPr lang="en-US" altLang="ja-JP" sz="1100" b="0" i="0">
              <a:solidFill>
                <a:schemeClr val="dk1"/>
              </a:solidFill>
              <a:effectLst/>
              <a:latin typeface="+mn-lt"/>
              <a:ea typeface="+mn-ea"/>
              <a:cs typeface="+mn-cs"/>
            </a:rPr>
            <a:t>14.1%</a:t>
          </a:r>
          <a:r>
            <a:rPr lang="ja-JP" altLang="en-US" sz="1100" b="0" i="0">
              <a:solidFill>
                <a:schemeClr val="dk1"/>
              </a:solidFill>
              <a:effectLst/>
              <a:latin typeface="+mn-lt"/>
              <a:ea typeface="+mn-ea"/>
              <a:cs typeface="+mn-cs"/>
            </a:rPr>
            <a:t>と大幅に下がっているが、町内の他の児童館では施設の老朽化が進みつつある。安全に児童が過ごせる環境の維持と、過度な更新費用の発生抑制のため、公共施設等総合管理計画に基づく計画的な施設更新と改修に取り組んで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32C5803-51ED-4E95-9764-F2178C21F611}"/>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CB2F109-5679-4531-BA30-4EDBC2E736C1}"/>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6C27C02-6ECF-4368-8267-62B069C3DC5A}"/>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2641D89-0E63-45D9-9B64-91BFE1DD83BA}"/>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宮城県利府町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526668C-35F9-4AF7-9F03-5740EC86CF20}"/>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980CE07-755B-4F28-847E-A8666E0A1C1A}"/>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5D00D6F-8769-45DD-AE52-2E027A16F72A}"/>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1CA82AB-3CA3-4481-A000-EFBEB6A615E7}"/>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D53D364-F70B-4E62-BF72-4DC55F8ED5F2}"/>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EDB417E-CF43-402F-AF9E-0A66F76BDE7A}"/>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35,863
35,671
44.89
15,994,711
15,399,533
554,431
7,974,212
13,567,116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1363A5E-6EEC-4469-8E25-A498B3582E01}"/>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A5D7515-33A8-4EA2-8952-CC8F2FAE391C}"/>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22CEA26-BF4E-4085-9747-8D28A2652D22}"/>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47.7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12C0DD3-AAE6-4F90-8353-878A8B3DEAF1}"/>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78148A2-D50B-47B7-ADD8-D195B9ADD223}"/>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D49803D-5692-4CA6-8E7A-D3B1AFB50D45}"/>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7BBE6C7-80F8-4E3D-8B3B-7CF32C908116}"/>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80143C8-339C-4E9D-AF1A-C6D00A62381A}"/>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E4E8372-6706-4287-B2DC-FD93770499B9}"/>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A907FF0-C109-4D9E-9199-0B527AB6B0BD}"/>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232A66D-65C3-44E1-9C60-8714A2E054BE}"/>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4B65723-46E0-43B2-870B-6A9E3DD94FC1}"/>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517D6DA-2940-4DC6-B151-A7F4B845EC52}"/>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8956D4B-DE60-48F4-A0BE-727B4BCB4513}"/>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9A5C809-7ACD-4FAC-A99C-B8BEBABAFC26}"/>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15DFBDA-5E36-4592-A88F-71F758CC0583}"/>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EC98F20-3327-4CBB-B956-714938ED1751}"/>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B73B209-9D77-4142-9099-6B61B6F510B6}"/>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26F4851-0E7C-4C45-8BB3-8862BDAD51A0}"/>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F0E6C74-54EE-4351-87E9-E5D4141D4B96}"/>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9383065-A482-4A68-8FD5-7A0ADB5E7AF9}"/>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A833BD6-AADC-4B32-B795-C7077B1D6FAE}"/>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465AB08-E049-4746-830C-A4685C1B4F19}"/>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BA64427-1D71-4344-9958-60FDF5AAC8B2}"/>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5093434-3FEE-4CD6-BF20-50A2D751FA96}"/>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0E3D9B1-2E2C-4058-B76B-AF22528CF885}"/>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94954C4-08CB-4F89-9CCD-F13B29BCCFEB}"/>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06DFD4B-48DB-478C-932D-BF5CC19F5909}"/>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BB09D7E-2816-40F1-A97C-670D5CEFE768}"/>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102BF87-AA53-4916-9E7D-9D5A3C8D2F4A}"/>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79A0052-9A18-4C32-915A-AC6A4601A59C}"/>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4A881E5-D541-4497-BCB9-253C8DD105CF}"/>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8F537688-6FBD-4FED-8DEF-346EBF132601}"/>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5CDA7E1B-3CF0-444D-BC04-E53CB58F8E85}"/>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79DB9E2C-706E-45AC-B2AF-38C597F1D366}"/>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4E83819F-82A7-4233-A55C-1F2B915B0D1C}"/>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CB6CE2ED-D166-45A6-BAEA-A0466EA8129A}"/>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B92153B-4AA0-4DDF-A101-4AA19C20CFEA}"/>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C973692-A1A9-4436-B6DB-4F4803EB88AA}"/>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22252997-06B6-4015-AA21-8A08837F2342}"/>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C406121-98E6-45E1-9FB9-88F679516EAE}"/>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411C3FCB-B4DF-4D5A-8775-0E0B9028F19B}"/>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B8094ABD-7A30-4A5E-958B-F095654B1AE5}"/>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8A3E617-2F64-4E83-BA75-AA6457D81C68}"/>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1A205AB3-12DB-4784-926B-5EFFF6E687FD}"/>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C774664F-D9D6-4429-8AC0-924143F8F73D}"/>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FA45F090-DDFF-456C-BC6F-18B956D58FA6}"/>
            </a:ext>
          </a:extLst>
        </xdr:cNvPr>
        <xdr:cNvCxnSpPr/>
      </xdr:nvCxnSpPr>
      <xdr:spPr>
        <a:xfrm flipV="1">
          <a:off x="4180840" y="5571581"/>
          <a:ext cx="0" cy="13313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2F52AFF6-00A9-4B7C-A494-FE7C29AC90DC}"/>
            </a:ext>
          </a:extLst>
        </xdr:cNvPr>
        <xdr:cNvSpPr txBox="1"/>
      </xdr:nvSpPr>
      <xdr:spPr>
        <a:xfrm>
          <a:off x="42195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DEE4AD65-588D-4BE3-A785-BCF360C81301}"/>
            </a:ext>
          </a:extLst>
        </xdr:cNvPr>
        <xdr:cNvCxnSpPr/>
      </xdr:nvCxnSpPr>
      <xdr:spPr>
        <a:xfrm>
          <a:off x="4105275"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1F7AEFDA-F079-456E-B18F-8080858E7395}"/>
            </a:ext>
          </a:extLst>
        </xdr:cNvPr>
        <xdr:cNvSpPr txBox="1"/>
      </xdr:nvSpPr>
      <xdr:spPr>
        <a:xfrm>
          <a:off x="4219575" y="5359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1ACAA464-8FF2-4EBB-B5AD-B243D95308A0}"/>
            </a:ext>
          </a:extLst>
        </xdr:cNvPr>
        <xdr:cNvCxnSpPr/>
      </xdr:nvCxnSpPr>
      <xdr:spPr>
        <a:xfrm>
          <a:off x="4105275" y="55715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168746</xdr:rowOff>
    </xdr:from>
    <xdr:ext cx="405111" cy="259045"/>
    <xdr:sp macro="" textlink="">
      <xdr:nvSpPr>
        <xdr:cNvPr id="63" name="【図書館】&#10;有形固定資産減価償却率平均値テキスト">
          <a:extLst>
            <a:ext uri="{FF2B5EF4-FFF2-40B4-BE49-F238E27FC236}">
              <a16:creationId xmlns:a16="http://schemas.microsoft.com/office/drawing/2014/main" id="{A3BD91C8-AEF1-4D8F-845B-6A8B0B5F5C32}"/>
            </a:ext>
          </a:extLst>
        </xdr:cNvPr>
        <xdr:cNvSpPr txBox="1"/>
      </xdr:nvSpPr>
      <xdr:spPr>
        <a:xfrm>
          <a:off x="4219575" y="61599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D27E42A5-9747-49CF-9E7D-9A8C63B78ED1}"/>
            </a:ext>
          </a:extLst>
        </xdr:cNvPr>
        <xdr:cNvSpPr/>
      </xdr:nvSpPr>
      <xdr:spPr>
        <a:xfrm>
          <a:off x="4124325" y="618154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3B0A83A9-B605-4491-8010-0C9E462089F6}"/>
            </a:ext>
          </a:extLst>
        </xdr:cNvPr>
        <xdr:cNvSpPr/>
      </xdr:nvSpPr>
      <xdr:spPr>
        <a:xfrm>
          <a:off x="3381375" y="615351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38</xdr:row>
      <xdr:rowOff>74040</xdr:rowOff>
    </xdr:from>
    <xdr:ext cx="405111" cy="259045"/>
    <xdr:sp macro="" textlink="">
      <xdr:nvSpPr>
        <xdr:cNvPr id="66" name="n_1aveValue【図書館】&#10;有形固定資産減価償却率">
          <a:extLst>
            <a:ext uri="{FF2B5EF4-FFF2-40B4-BE49-F238E27FC236}">
              <a16:creationId xmlns:a16="http://schemas.microsoft.com/office/drawing/2014/main" id="{5D4345F9-AD73-4C4F-8699-EC5B66F9293D}"/>
            </a:ext>
          </a:extLst>
        </xdr:cNvPr>
        <xdr:cNvSpPr txBox="1"/>
      </xdr:nvSpPr>
      <xdr:spPr>
        <a:xfrm>
          <a:off x="3239144" y="623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115207</xdr:rowOff>
    </xdr:from>
    <xdr:to>
      <xdr:col>15</xdr:col>
      <xdr:colOff>101600</xdr:colOff>
      <xdr:row>38</xdr:row>
      <xdr:rowOff>45357</xdr:rowOff>
    </xdr:to>
    <xdr:sp macro="" textlink="">
      <xdr:nvSpPr>
        <xdr:cNvPr id="67" name="フローチャート: 判断 66">
          <a:extLst>
            <a:ext uri="{FF2B5EF4-FFF2-40B4-BE49-F238E27FC236}">
              <a16:creationId xmlns:a16="http://schemas.microsoft.com/office/drawing/2014/main" id="{6A01D866-06CD-4A1E-B16F-781D726BAD32}"/>
            </a:ext>
          </a:extLst>
        </xdr:cNvPr>
        <xdr:cNvSpPr/>
      </xdr:nvSpPr>
      <xdr:spPr>
        <a:xfrm>
          <a:off x="2571750" y="611595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38</xdr:row>
      <xdr:rowOff>36484</xdr:rowOff>
    </xdr:from>
    <xdr:ext cx="405111" cy="259045"/>
    <xdr:sp macro="" textlink="">
      <xdr:nvSpPr>
        <xdr:cNvPr id="68" name="n_2aveValue【図書館】&#10;有形固定資産減価償却率">
          <a:extLst>
            <a:ext uri="{FF2B5EF4-FFF2-40B4-BE49-F238E27FC236}">
              <a16:creationId xmlns:a16="http://schemas.microsoft.com/office/drawing/2014/main" id="{FC6B79E4-68B9-4F79-9C88-D56E44099D9C}"/>
            </a:ext>
          </a:extLst>
        </xdr:cNvPr>
        <xdr:cNvSpPr txBox="1"/>
      </xdr:nvSpPr>
      <xdr:spPr>
        <a:xfrm>
          <a:off x="2439044" y="6199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84183</xdr:rowOff>
    </xdr:from>
    <xdr:to>
      <xdr:col>10</xdr:col>
      <xdr:colOff>165100</xdr:colOff>
      <xdr:row>38</xdr:row>
      <xdr:rowOff>14332</xdr:rowOff>
    </xdr:to>
    <xdr:sp macro="" textlink="">
      <xdr:nvSpPr>
        <xdr:cNvPr id="69" name="フローチャート: 判断 68">
          <a:extLst>
            <a:ext uri="{FF2B5EF4-FFF2-40B4-BE49-F238E27FC236}">
              <a16:creationId xmlns:a16="http://schemas.microsoft.com/office/drawing/2014/main" id="{EFE88DE7-4B63-42DC-92DF-98E2F102E58D}"/>
            </a:ext>
          </a:extLst>
        </xdr:cNvPr>
        <xdr:cNvSpPr/>
      </xdr:nvSpPr>
      <xdr:spPr>
        <a:xfrm>
          <a:off x="1781175" y="6088108"/>
          <a:ext cx="95250" cy="8572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38</xdr:row>
      <xdr:rowOff>5460</xdr:rowOff>
    </xdr:from>
    <xdr:ext cx="405111" cy="259045"/>
    <xdr:sp macro="" textlink="">
      <xdr:nvSpPr>
        <xdr:cNvPr id="70" name="n_3aveValue【図書館】&#10;有形固定資産減価償却率">
          <a:extLst>
            <a:ext uri="{FF2B5EF4-FFF2-40B4-BE49-F238E27FC236}">
              <a16:creationId xmlns:a16="http://schemas.microsoft.com/office/drawing/2014/main" id="{FA7F3051-A4F3-456C-8DE7-688E4817D205}"/>
            </a:ext>
          </a:extLst>
        </xdr:cNvPr>
        <xdr:cNvSpPr txBox="1"/>
      </xdr:nvSpPr>
      <xdr:spPr>
        <a:xfrm>
          <a:off x="1648469" y="6171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44994</xdr:rowOff>
    </xdr:from>
    <xdr:to>
      <xdr:col>6</xdr:col>
      <xdr:colOff>38100</xdr:colOff>
      <xdr:row>37</xdr:row>
      <xdr:rowOff>146594</xdr:rowOff>
    </xdr:to>
    <xdr:sp macro="" textlink="">
      <xdr:nvSpPr>
        <xdr:cNvPr id="71" name="フローチャート: 判断 70">
          <a:extLst>
            <a:ext uri="{FF2B5EF4-FFF2-40B4-BE49-F238E27FC236}">
              <a16:creationId xmlns:a16="http://schemas.microsoft.com/office/drawing/2014/main" id="{482A27C7-1C0D-4640-A82D-109EC82323AE}"/>
            </a:ext>
          </a:extLst>
        </xdr:cNvPr>
        <xdr:cNvSpPr/>
      </xdr:nvSpPr>
      <xdr:spPr>
        <a:xfrm>
          <a:off x="981075" y="604891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35</xdr:row>
      <xdr:rowOff>163121</xdr:rowOff>
    </xdr:from>
    <xdr:ext cx="405111" cy="259045"/>
    <xdr:sp macro="" textlink="">
      <xdr:nvSpPr>
        <xdr:cNvPr id="72" name="n_4aveValue【図書館】&#10;有形固定資産減価償却率">
          <a:extLst>
            <a:ext uri="{FF2B5EF4-FFF2-40B4-BE49-F238E27FC236}">
              <a16:creationId xmlns:a16="http://schemas.microsoft.com/office/drawing/2014/main" id="{4C79AA6F-BD29-4F3F-9251-89AF36BE04C5}"/>
            </a:ext>
          </a:extLst>
        </xdr:cNvPr>
        <xdr:cNvSpPr txBox="1"/>
      </xdr:nvSpPr>
      <xdr:spPr>
        <a:xfrm>
          <a:off x="848369" y="5836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A8EE6DA1-39E6-42F2-8D2D-EF5D8819342B}"/>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265B7A75-C1A6-4E34-868D-5AD02C0FF837}"/>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5" name="テキスト ボックス 74">
          <a:extLst>
            <a:ext uri="{FF2B5EF4-FFF2-40B4-BE49-F238E27FC236}">
              <a16:creationId xmlns:a16="http://schemas.microsoft.com/office/drawing/2014/main" id="{50D5AEC9-6D98-45C5-A256-BEC816374D4A}"/>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6" name="テキスト ボックス 75">
          <a:extLst>
            <a:ext uri="{FF2B5EF4-FFF2-40B4-BE49-F238E27FC236}">
              <a16:creationId xmlns:a16="http://schemas.microsoft.com/office/drawing/2014/main" id="{94F29375-166D-4F8A-83B9-3018405021B2}"/>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7" name="テキスト ボックス 76">
          <a:extLst>
            <a:ext uri="{FF2B5EF4-FFF2-40B4-BE49-F238E27FC236}">
              <a16:creationId xmlns:a16="http://schemas.microsoft.com/office/drawing/2014/main" id="{A0B1956B-473E-4BD8-BADD-246BA1D3B137}"/>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5806</xdr:rowOff>
    </xdr:from>
    <xdr:to>
      <xdr:col>24</xdr:col>
      <xdr:colOff>114300</xdr:colOff>
      <xdr:row>34</xdr:row>
      <xdr:rowOff>107406</xdr:rowOff>
    </xdr:to>
    <xdr:sp macro="" textlink="">
      <xdr:nvSpPr>
        <xdr:cNvPr id="78" name="楕円 77">
          <a:extLst>
            <a:ext uri="{FF2B5EF4-FFF2-40B4-BE49-F238E27FC236}">
              <a16:creationId xmlns:a16="http://schemas.microsoft.com/office/drawing/2014/main" id="{04050CFE-6E6B-4B90-A775-87D7D49CA781}"/>
            </a:ext>
          </a:extLst>
        </xdr:cNvPr>
        <xdr:cNvSpPr/>
      </xdr:nvSpPr>
      <xdr:spPr>
        <a:xfrm>
          <a:off x="4124325" y="552395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130283</xdr:rowOff>
    </xdr:from>
    <xdr:ext cx="405111" cy="259045"/>
    <xdr:sp macro="" textlink="">
      <xdr:nvSpPr>
        <xdr:cNvPr id="79" name="【図書館】&#10;有形固定資産減価償却率該当値テキスト">
          <a:extLst>
            <a:ext uri="{FF2B5EF4-FFF2-40B4-BE49-F238E27FC236}">
              <a16:creationId xmlns:a16="http://schemas.microsoft.com/office/drawing/2014/main" id="{6359140B-0F9F-49D7-AF5E-259B2680D992}"/>
            </a:ext>
          </a:extLst>
        </xdr:cNvPr>
        <xdr:cNvSpPr txBox="1"/>
      </xdr:nvSpPr>
      <xdr:spPr>
        <a:xfrm>
          <a:off x="4219575" y="5483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125004</xdr:rowOff>
    </xdr:from>
    <xdr:to>
      <xdr:col>20</xdr:col>
      <xdr:colOff>38100</xdr:colOff>
      <xdr:row>34</xdr:row>
      <xdr:rowOff>55154</xdr:rowOff>
    </xdr:to>
    <xdr:sp macro="" textlink="">
      <xdr:nvSpPr>
        <xdr:cNvPr id="80" name="楕円 79">
          <a:extLst>
            <a:ext uri="{FF2B5EF4-FFF2-40B4-BE49-F238E27FC236}">
              <a16:creationId xmlns:a16="http://schemas.microsoft.com/office/drawing/2014/main" id="{08F7B0CE-E4DC-4649-80B5-96937E1147C4}"/>
            </a:ext>
          </a:extLst>
        </xdr:cNvPr>
        <xdr:cNvSpPr/>
      </xdr:nvSpPr>
      <xdr:spPr>
        <a:xfrm>
          <a:off x="3381375" y="547487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4354</xdr:rowOff>
    </xdr:from>
    <xdr:to>
      <xdr:col>24</xdr:col>
      <xdr:colOff>63500</xdr:colOff>
      <xdr:row>34</xdr:row>
      <xdr:rowOff>56606</xdr:rowOff>
    </xdr:to>
    <xdr:cxnSp macro="">
      <xdr:nvCxnSpPr>
        <xdr:cNvPr id="81" name="直線コネクタ 80">
          <a:extLst>
            <a:ext uri="{FF2B5EF4-FFF2-40B4-BE49-F238E27FC236}">
              <a16:creationId xmlns:a16="http://schemas.microsoft.com/office/drawing/2014/main" id="{B2075509-0E57-498E-8E69-FF4C1F7C79DC}"/>
            </a:ext>
          </a:extLst>
        </xdr:cNvPr>
        <xdr:cNvCxnSpPr/>
      </xdr:nvCxnSpPr>
      <xdr:spPr>
        <a:xfrm>
          <a:off x="3429000" y="5522504"/>
          <a:ext cx="752475" cy="49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72753</xdr:rowOff>
    </xdr:from>
    <xdr:to>
      <xdr:col>15</xdr:col>
      <xdr:colOff>101600</xdr:colOff>
      <xdr:row>34</xdr:row>
      <xdr:rowOff>2903</xdr:rowOff>
    </xdr:to>
    <xdr:sp macro="" textlink="">
      <xdr:nvSpPr>
        <xdr:cNvPr id="82" name="楕円 81">
          <a:extLst>
            <a:ext uri="{FF2B5EF4-FFF2-40B4-BE49-F238E27FC236}">
              <a16:creationId xmlns:a16="http://schemas.microsoft.com/office/drawing/2014/main" id="{C0A85ABA-1DEB-4BED-8993-E0DDC50BE455}"/>
            </a:ext>
          </a:extLst>
        </xdr:cNvPr>
        <xdr:cNvSpPr/>
      </xdr:nvSpPr>
      <xdr:spPr>
        <a:xfrm>
          <a:off x="2571750" y="542262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123553</xdr:rowOff>
    </xdr:from>
    <xdr:to>
      <xdr:col>19</xdr:col>
      <xdr:colOff>177800</xdr:colOff>
      <xdr:row>34</xdr:row>
      <xdr:rowOff>4354</xdr:rowOff>
    </xdr:to>
    <xdr:cxnSp macro="">
      <xdr:nvCxnSpPr>
        <xdr:cNvPr id="83" name="直線コネクタ 82">
          <a:extLst>
            <a:ext uri="{FF2B5EF4-FFF2-40B4-BE49-F238E27FC236}">
              <a16:creationId xmlns:a16="http://schemas.microsoft.com/office/drawing/2014/main" id="{CC8FBF5A-645C-4731-9E15-FD0225F8E867}"/>
            </a:ext>
          </a:extLst>
        </xdr:cNvPr>
        <xdr:cNvCxnSpPr/>
      </xdr:nvCxnSpPr>
      <xdr:spPr>
        <a:xfrm>
          <a:off x="2619375" y="5479778"/>
          <a:ext cx="809625" cy="42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22134</xdr:rowOff>
    </xdr:from>
    <xdr:to>
      <xdr:col>10</xdr:col>
      <xdr:colOff>165100</xdr:colOff>
      <xdr:row>33</xdr:row>
      <xdr:rowOff>123734</xdr:rowOff>
    </xdr:to>
    <xdr:sp macro="" textlink="">
      <xdr:nvSpPr>
        <xdr:cNvPr id="84" name="楕円 83">
          <a:extLst>
            <a:ext uri="{FF2B5EF4-FFF2-40B4-BE49-F238E27FC236}">
              <a16:creationId xmlns:a16="http://schemas.microsoft.com/office/drawing/2014/main" id="{0716D515-9437-4D16-906E-81C6DCDAED93}"/>
            </a:ext>
          </a:extLst>
        </xdr:cNvPr>
        <xdr:cNvSpPr/>
      </xdr:nvSpPr>
      <xdr:spPr>
        <a:xfrm>
          <a:off x="1781175" y="537518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72934</xdr:rowOff>
    </xdr:from>
    <xdr:to>
      <xdr:col>15</xdr:col>
      <xdr:colOff>50800</xdr:colOff>
      <xdr:row>33</xdr:row>
      <xdr:rowOff>123553</xdr:rowOff>
    </xdr:to>
    <xdr:cxnSp macro="">
      <xdr:nvCxnSpPr>
        <xdr:cNvPr id="85" name="直線コネクタ 84">
          <a:extLst>
            <a:ext uri="{FF2B5EF4-FFF2-40B4-BE49-F238E27FC236}">
              <a16:creationId xmlns:a16="http://schemas.microsoft.com/office/drawing/2014/main" id="{691DD181-2D34-485A-AFBF-84F3C688C071}"/>
            </a:ext>
          </a:extLst>
        </xdr:cNvPr>
        <xdr:cNvCxnSpPr/>
      </xdr:nvCxnSpPr>
      <xdr:spPr>
        <a:xfrm>
          <a:off x="1828800" y="5422809"/>
          <a:ext cx="790575" cy="56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41728</xdr:rowOff>
    </xdr:from>
    <xdr:to>
      <xdr:col>6</xdr:col>
      <xdr:colOff>38100</xdr:colOff>
      <xdr:row>38</xdr:row>
      <xdr:rowOff>143328</xdr:rowOff>
    </xdr:to>
    <xdr:sp macro="" textlink="">
      <xdr:nvSpPr>
        <xdr:cNvPr id="86" name="楕円 85">
          <a:extLst>
            <a:ext uri="{FF2B5EF4-FFF2-40B4-BE49-F238E27FC236}">
              <a16:creationId xmlns:a16="http://schemas.microsoft.com/office/drawing/2014/main" id="{903A6AEF-A5A7-4661-B21A-EDB59AD4FE49}"/>
            </a:ext>
          </a:extLst>
        </xdr:cNvPr>
        <xdr:cNvSpPr/>
      </xdr:nvSpPr>
      <xdr:spPr>
        <a:xfrm>
          <a:off x="981075" y="620757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72934</xdr:rowOff>
    </xdr:from>
    <xdr:to>
      <xdr:col>10</xdr:col>
      <xdr:colOff>114300</xdr:colOff>
      <xdr:row>38</xdr:row>
      <xdr:rowOff>92528</xdr:rowOff>
    </xdr:to>
    <xdr:cxnSp macro="">
      <xdr:nvCxnSpPr>
        <xdr:cNvPr id="87" name="直線コネクタ 86">
          <a:extLst>
            <a:ext uri="{FF2B5EF4-FFF2-40B4-BE49-F238E27FC236}">
              <a16:creationId xmlns:a16="http://schemas.microsoft.com/office/drawing/2014/main" id="{462EC55E-D62E-463A-B73C-B7D2AC3B77E5}"/>
            </a:ext>
          </a:extLst>
        </xdr:cNvPr>
        <xdr:cNvCxnSpPr/>
      </xdr:nvCxnSpPr>
      <xdr:spPr>
        <a:xfrm flipV="1">
          <a:off x="1028700" y="5422809"/>
          <a:ext cx="800100" cy="832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32</xdr:row>
      <xdr:rowOff>71681</xdr:rowOff>
    </xdr:from>
    <xdr:ext cx="405111" cy="259045"/>
    <xdr:sp macro="" textlink="">
      <xdr:nvSpPr>
        <xdr:cNvPr id="88" name="n_1mainValue【図書館】&#10;有形固定資産減価償却率">
          <a:extLst>
            <a:ext uri="{FF2B5EF4-FFF2-40B4-BE49-F238E27FC236}">
              <a16:creationId xmlns:a16="http://schemas.microsoft.com/office/drawing/2014/main" id="{124D9B8D-6CC6-45C2-A744-0F0F4097D305}"/>
            </a:ext>
          </a:extLst>
        </xdr:cNvPr>
        <xdr:cNvSpPr txBox="1"/>
      </xdr:nvSpPr>
      <xdr:spPr>
        <a:xfrm>
          <a:off x="3239144" y="5259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32</xdr:row>
      <xdr:rowOff>19430</xdr:rowOff>
    </xdr:from>
    <xdr:ext cx="340478" cy="259045"/>
    <xdr:sp macro="" textlink="">
      <xdr:nvSpPr>
        <xdr:cNvPr id="89" name="n_2mainValue【図書館】&#10;有形固定資産減価償却率">
          <a:extLst>
            <a:ext uri="{FF2B5EF4-FFF2-40B4-BE49-F238E27FC236}">
              <a16:creationId xmlns:a16="http://schemas.microsoft.com/office/drawing/2014/main" id="{121D065B-96E8-49B9-8E29-FB842AA2311E}"/>
            </a:ext>
          </a:extLst>
        </xdr:cNvPr>
        <xdr:cNvSpPr txBox="1"/>
      </xdr:nvSpPr>
      <xdr:spPr>
        <a:xfrm>
          <a:off x="2468186" y="52105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31</xdr:row>
      <xdr:rowOff>140261</xdr:rowOff>
    </xdr:from>
    <xdr:ext cx="340478" cy="259045"/>
    <xdr:sp macro="" textlink="">
      <xdr:nvSpPr>
        <xdr:cNvPr id="90" name="n_3mainValue【図書館】&#10;有形固定資産減価償却率">
          <a:extLst>
            <a:ext uri="{FF2B5EF4-FFF2-40B4-BE49-F238E27FC236}">
              <a16:creationId xmlns:a16="http://schemas.microsoft.com/office/drawing/2014/main" id="{7CC8361D-7E54-46A0-B0E0-FECE5EDE7978}"/>
            </a:ext>
          </a:extLst>
        </xdr:cNvPr>
        <xdr:cNvSpPr txBox="1"/>
      </xdr:nvSpPr>
      <xdr:spPr>
        <a:xfrm>
          <a:off x="1677611" y="51726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134455</xdr:rowOff>
    </xdr:from>
    <xdr:ext cx="405111" cy="259045"/>
    <xdr:sp macro="" textlink="">
      <xdr:nvSpPr>
        <xdr:cNvPr id="91" name="n_4mainValue【図書館】&#10;有形固定資産減価償却率">
          <a:extLst>
            <a:ext uri="{FF2B5EF4-FFF2-40B4-BE49-F238E27FC236}">
              <a16:creationId xmlns:a16="http://schemas.microsoft.com/office/drawing/2014/main" id="{416E5484-0651-4325-BA3A-784C54DC8F70}"/>
            </a:ext>
          </a:extLst>
        </xdr:cNvPr>
        <xdr:cNvSpPr txBox="1"/>
      </xdr:nvSpPr>
      <xdr:spPr>
        <a:xfrm>
          <a:off x="848369" y="6297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D081FE95-A62E-42A8-B32B-2B2F7BF0FBCD}"/>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49A5E846-975F-48B2-821E-0073A75E88F5}"/>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47FA00A5-1C69-4FDB-8FA0-7307314C9F34}"/>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FA11A30D-4DE3-4D60-B47F-6423F3B8EBEF}"/>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4960F85F-97DB-48CD-AD23-2E20C34A05C2}"/>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B65E62EA-AD4D-457C-8C77-F365162C2139}"/>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9F4CB9B5-BD77-4ECC-90C6-D34A964BCF6A}"/>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CC3CDFAB-920D-4C83-9D10-FE3655A895FE}"/>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4F81B618-1C7C-4526-88DF-0E0BC8CC9ADB}"/>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CA8BD86-2845-42A2-9F3C-C3C3D8F54344}"/>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80A8FF2D-5A74-4EB0-9487-F36226BA0EFB}"/>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85644C09-B972-417F-9F7E-2B4CEF465163}"/>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FE092736-FB79-4A8A-9176-24D5D6C5812A}"/>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650DAECD-C76F-4449-8CDB-15500275BF0E}"/>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C190C1F3-8968-4580-8E99-E54C51958E5E}"/>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43BADF40-DF76-432D-984C-F5E3ADEB9AB8}"/>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A4464C7B-5874-4955-9ECA-5889204009F8}"/>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25958797-F28A-4AE1-B407-9C29339B33BD}"/>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30FB7C07-8208-4469-A70E-2F5DD80BAA31}"/>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EC0EFF4D-2E9D-492A-86E3-713B7509D4A1}"/>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3A370017-530C-46CA-8F21-D8859DA38A03}"/>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81444ECB-A6C5-4F87-A542-922A5F4D3CE0}"/>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848BB0F4-F005-4309-94A5-CEDFD7D67211}"/>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28179DA3-3528-4545-983D-4C83064F6526}"/>
            </a:ext>
          </a:extLst>
        </xdr:cNvPr>
        <xdr:cNvCxnSpPr/>
      </xdr:nvCxnSpPr>
      <xdr:spPr>
        <a:xfrm flipV="1">
          <a:off x="9429115" y="5637530"/>
          <a:ext cx="0" cy="1183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6DB27409-6DC2-41D0-B9FF-00E4FEBB5FEE}"/>
            </a:ext>
          </a:extLst>
        </xdr:cNvPr>
        <xdr:cNvSpPr txBox="1"/>
      </xdr:nvSpPr>
      <xdr:spPr>
        <a:xfrm>
          <a:off x="9467850" y="681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CEF3EBF6-5E09-4235-8DB9-5757436F4C7D}"/>
            </a:ext>
          </a:extLst>
        </xdr:cNvPr>
        <xdr:cNvCxnSpPr/>
      </xdr:nvCxnSpPr>
      <xdr:spPr>
        <a:xfrm>
          <a:off x="9363075" y="682117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48A009EB-34DC-4053-A3DD-BC723939C9FC}"/>
            </a:ext>
          </a:extLst>
        </xdr:cNvPr>
        <xdr:cNvSpPr txBox="1"/>
      </xdr:nvSpPr>
      <xdr:spPr>
        <a:xfrm>
          <a:off x="9467850" y="5422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CBDBBC45-E555-4881-A602-3293EEFE53A0}"/>
            </a:ext>
          </a:extLst>
        </xdr:cNvPr>
        <xdr:cNvCxnSpPr/>
      </xdr:nvCxnSpPr>
      <xdr:spPr>
        <a:xfrm>
          <a:off x="9363075" y="563753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101617</xdr:rowOff>
    </xdr:from>
    <xdr:ext cx="469744" cy="259045"/>
    <xdr:sp macro="" textlink="">
      <xdr:nvSpPr>
        <xdr:cNvPr id="120" name="【図書館】&#10;一人当たり面積平均値テキスト">
          <a:extLst>
            <a:ext uri="{FF2B5EF4-FFF2-40B4-BE49-F238E27FC236}">
              <a16:creationId xmlns:a16="http://schemas.microsoft.com/office/drawing/2014/main" id="{F3087E32-AFAC-45B0-8D89-421C7C972AED}"/>
            </a:ext>
          </a:extLst>
        </xdr:cNvPr>
        <xdr:cNvSpPr txBox="1"/>
      </xdr:nvSpPr>
      <xdr:spPr>
        <a:xfrm>
          <a:off x="9467850" y="6429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117919E3-9684-4B2D-8C35-54E743A269D8}"/>
            </a:ext>
          </a:extLst>
        </xdr:cNvPr>
        <xdr:cNvSpPr/>
      </xdr:nvSpPr>
      <xdr:spPr>
        <a:xfrm>
          <a:off x="9401175" y="656526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CF439866-2D8C-4F91-AEE6-E03E88E84F8C}"/>
            </a:ext>
          </a:extLst>
        </xdr:cNvPr>
        <xdr:cNvSpPr/>
      </xdr:nvSpPr>
      <xdr:spPr>
        <a:xfrm>
          <a:off x="8639175" y="65614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39</xdr:row>
      <xdr:rowOff>21607</xdr:rowOff>
    </xdr:from>
    <xdr:ext cx="469744" cy="259045"/>
    <xdr:sp macro="" textlink="">
      <xdr:nvSpPr>
        <xdr:cNvPr id="123" name="n_1aveValue【図書館】&#10;一人当たり面積">
          <a:extLst>
            <a:ext uri="{FF2B5EF4-FFF2-40B4-BE49-F238E27FC236}">
              <a16:creationId xmlns:a16="http://schemas.microsoft.com/office/drawing/2014/main" id="{8EA13DD7-4E52-4EDA-AE75-AB35B214C611}"/>
            </a:ext>
          </a:extLst>
        </xdr:cNvPr>
        <xdr:cNvSpPr txBox="1"/>
      </xdr:nvSpPr>
      <xdr:spPr>
        <a:xfrm>
          <a:off x="8458277" y="634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40</xdr:row>
      <xdr:rowOff>82550</xdr:rowOff>
    </xdr:from>
    <xdr:to>
      <xdr:col>46</xdr:col>
      <xdr:colOff>38100</xdr:colOff>
      <xdr:row>41</xdr:row>
      <xdr:rowOff>12700</xdr:rowOff>
    </xdr:to>
    <xdr:sp macro="" textlink="">
      <xdr:nvSpPr>
        <xdr:cNvPr id="124" name="フローチャート: 判断 123">
          <a:extLst>
            <a:ext uri="{FF2B5EF4-FFF2-40B4-BE49-F238E27FC236}">
              <a16:creationId xmlns:a16="http://schemas.microsoft.com/office/drawing/2014/main" id="{61CB01D5-A244-40FD-865A-F6B3D1F21C5D}"/>
            </a:ext>
          </a:extLst>
        </xdr:cNvPr>
        <xdr:cNvSpPr/>
      </xdr:nvSpPr>
      <xdr:spPr>
        <a:xfrm>
          <a:off x="7839075" y="65722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39</xdr:row>
      <xdr:rowOff>29227</xdr:rowOff>
    </xdr:from>
    <xdr:ext cx="469744" cy="259045"/>
    <xdr:sp macro="" textlink="">
      <xdr:nvSpPr>
        <xdr:cNvPr id="125" name="n_2aveValue【図書館】&#10;一人当たり面積">
          <a:extLst>
            <a:ext uri="{FF2B5EF4-FFF2-40B4-BE49-F238E27FC236}">
              <a16:creationId xmlns:a16="http://schemas.microsoft.com/office/drawing/2014/main" id="{4DBC56D8-4AC9-4032-B9A4-221D8ECE5583}"/>
            </a:ext>
          </a:extLst>
        </xdr:cNvPr>
        <xdr:cNvSpPr txBox="1"/>
      </xdr:nvSpPr>
      <xdr:spPr>
        <a:xfrm>
          <a:off x="7677227" y="6350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40</xdr:row>
      <xdr:rowOff>86360</xdr:rowOff>
    </xdr:from>
    <xdr:to>
      <xdr:col>41</xdr:col>
      <xdr:colOff>101600</xdr:colOff>
      <xdr:row>41</xdr:row>
      <xdr:rowOff>16510</xdr:rowOff>
    </xdr:to>
    <xdr:sp macro="" textlink="">
      <xdr:nvSpPr>
        <xdr:cNvPr id="126" name="フローチャート: 判断 125">
          <a:extLst>
            <a:ext uri="{FF2B5EF4-FFF2-40B4-BE49-F238E27FC236}">
              <a16:creationId xmlns:a16="http://schemas.microsoft.com/office/drawing/2014/main" id="{4B76D002-526B-45E8-A85D-06D0C6B97BB2}"/>
            </a:ext>
          </a:extLst>
        </xdr:cNvPr>
        <xdr:cNvSpPr/>
      </xdr:nvSpPr>
      <xdr:spPr>
        <a:xfrm>
          <a:off x="7029450" y="65697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39</xdr:row>
      <xdr:rowOff>33037</xdr:rowOff>
    </xdr:from>
    <xdr:ext cx="469744" cy="259045"/>
    <xdr:sp macro="" textlink="">
      <xdr:nvSpPr>
        <xdr:cNvPr id="127" name="n_3aveValue【図書館】&#10;一人当たり面積">
          <a:extLst>
            <a:ext uri="{FF2B5EF4-FFF2-40B4-BE49-F238E27FC236}">
              <a16:creationId xmlns:a16="http://schemas.microsoft.com/office/drawing/2014/main" id="{22C60599-2E91-4F60-89F0-0C2D60F243CD}"/>
            </a:ext>
          </a:extLst>
        </xdr:cNvPr>
        <xdr:cNvSpPr txBox="1"/>
      </xdr:nvSpPr>
      <xdr:spPr>
        <a:xfrm>
          <a:off x="6867602" y="6354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40</xdr:row>
      <xdr:rowOff>90170</xdr:rowOff>
    </xdr:from>
    <xdr:to>
      <xdr:col>36</xdr:col>
      <xdr:colOff>165100</xdr:colOff>
      <xdr:row>41</xdr:row>
      <xdr:rowOff>20320</xdr:rowOff>
    </xdr:to>
    <xdr:sp macro="" textlink="">
      <xdr:nvSpPr>
        <xdr:cNvPr id="128" name="フローチャート: 判断 127">
          <a:extLst>
            <a:ext uri="{FF2B5EF4-FFF2-40B4-BE49-F238E27FC236}">
              <a16:creationId xmlns:a16="http://schemas.microsoft.com/office/drawing/2014/main" id="{B6B55092-3EF1-43D7-A0C3-534EB57CF59F}"/>
            </a:ext>
          </a:extLst>
        </xdr:cNvPr>
        <xdr:cNvSpPr/>
      </xdr:nvSpPr>
      <xdr:spPr>
        <a:xfrm>
          <a:off x="6238875" y="65735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39</xdr:row>
      <xdr:rowOff>36847</xdr:rowOff>
    </xdr:from>
    <xdr:ext cx="469744" cy="259045"/>
    <xdr:sp macro="" textlink="">
      <xdr:nvSpPr>
        <xdr:cNvPr id="129" name="n_4aveValue【図書館】&#10;一人当たり面積">
          <a:extLst>
            <a:ext uri="{FF2B5EF4-FFF2-40B4-BE49-F238E27FC236}">
              <a16:creationId xmlns:a16="http://schemas.microsoft.com/office/drawing/2014/main" id="{C66540BF-9262-48DE-93B4-0B7C074F4063}"/>
            </a:ext>
          </a:extLst>
        </xdr:cNvPr>
        <xdr:cNvSpPr txBox="1"/>
      </xdr:nvSpPr>
      <xdr:spPr>
        <a:xfrm>
          <a:off x="6067502" y="636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EC3F47AA-8EAD-41E5-8435-A052E9FE8080}"/>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7EF3347F-302E-4D95-8089-BD058E0835B2}"/>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F21CA965-8EB2-474A-A724-42C2ACE52A37}"/>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676057D4-9CF6-4C61-A3DE-9887974B6FB1}"/>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4" name="テキスト ボックス 133">
          <a:extLst>
            <a:ext uri="{FF2B5EF4-FFF2-40B4-BE49-F238E27FC236}">
              <a16:creationId xmlns:a16="http://schemas.microsoft.com/office/drawing/2014/main" id="{521E7E53-F990-4146-AB24-4EA8C879954A}"/>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29210</xdr:rowOff>
    </xdr:from>
    <xdr:to>
      <xdr:col>55</xdr:col>
      <xdr:colOff>50800</xdr:colOff>
      <xdr:row>41</xdr:row>
      <xdr:rowOff>130810</xdr:rowOff>
    </xdr:to>
    <xdr:sp macro="" textlink="">
      <xdr:nvSpPr>
        <xdr:cNvPr id="135" name="楕円 134">
          <a:extLst>
            <a:ext uri="{FF2B5EF4-FFF2-40B4-BE49-F238E27FC236}">
              <a16:creationId xmlns:a16="http://schemas.microsoft.com/office/drawing/2014/main" id="{987AC92A-A4C1-4651-BB9F-A2522241AB2F}"/>
            </a:ext>
          </a:extLst>
        </xdr:cNvPr>
        <xdr:cNvSpPr/>
      </xdr:nvSpPr>
      <xdr:spPr>
        <a:xfrm>
          <a:off x="9401175" y="667448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115587</xdr:rowOff>
    </xdr:from>
    <xdr:ext cx="469744" cy="259045"/>
    <xdr:sp macro="" textlink="">
      <xdr:nvSpPr>
        <xdr:cNvPr id="136" name="【図書館】&#10;一人当たり面積該当値テキスト">
          <a:extLst>
            <a:ext uri="{FF2B5EF4-FFF2-40B4-BE49-F238E27FC236}">
              <a16:creationId xmlns:a16="http://schemas.microsoft.com/office/drawing/2014/main" id="{38D74863-7318-4D9B-A105-BA699E19213B}"/>
            </a:ext>
          </a:extLst>
        </xdr:cNvPr>
        <xdr:cNvSpPr txBox="1"/>
      </xdr:nvSpPr>
      <xdr:spPr>
        <a:xfrm>
          <a:off x="9467850" y="6602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29210</xdr:rowOff>
    </xdr:from>
    <xdr:to>
      <xdr:col>50</xdr:col>
      <xdr:colOff>165100</xdr:colOff>
      <xdr:row>41</xdr:row>
      <xdr:rowOff>130810</xdr:rowOff>
    </xdr:to>
    <xdr:sp macro="" textlink="">
      <xdr:nvSpPr>
        <xdr:cNvPr id="137" name="楕円 136">
          <a:extLst>
            <a:ext uri="{FF2B5EF4-FFF2-40B4-BE49-F238E27FC236}">
              <a16:creationId xmlns:a16="http://schemas.microsoft.com/office/drawing/2014/main" id="{A46967D1-AAF5-4BDA-8ECA-3DDCE2B9A0EC}"/>
            </a:ext>
          </a:extLst>
        </xdr:cNvPr>
        <xdr:cNvSpPr/>
      </xdr:nvSpPr>
      <xdr:spPr>
        <a:xfrm>
          <a:off x="8639175" y="667448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80010</xdr:rowOff>
    </xdr:from>
    <xdr:to>
      <xdr:col>55</xdr:col>
      <xdr:colOff>0</xdr:colOff>
      <xdr:row>41</xdr:row>
      <xdr:rowOff>80010</xdr:rowOff>
    </xdr:to>
    <xdr:cxnSp macro="">
      <xdr:nvCxnSpPr>
        <xdr:cNvPr id="138" name="直線コネクタ 137">
          <a:extLst>
            <a:ext uri="{FF2B5EF4-FFF2-40B4-BE49-F238E27FC236}">
              <a16:creationId xmlns:a16="http://schemas.microsoft.com/office/drawing/2014/main" id="{FBF8E60B-BCC8-482C-B100-2CE1B8AA5751}"/>
            </a:ext>
          </a:extLst>
        </xdr:cNvPr>
        <xdr:cNvCxnSpPr/>
      </xdr:nvCxnSpPr>
      <xdr:spPr>
        <a:xfrm>
          <a:off x="8686800" y="673163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29210</xdr:rowOff>
    </xdr:from>
    <xdr:to>
      <xdr:col>46</xdr:col>
      <xdr:colOff>38100</xdr:colOff>
      <xdr:row>41</xdr:row>
      <xdr:rowOff>130810</xdr:rowOff>
    </xdr:to>
    <xdr:sp macro="" textlink="">
      <xdr:nvSpPr>
        <xdr:cNvPr id="139" name="楕円 138">
          <a:extLst>
            <a:ext uri="{FF2B5EF4-FFF2-40B4-BE49-F238E27FC236}">
              <a16:creationId xmlns:a16="http://schemas.microsoft.com/office/drawing/2014/main" id="{7E716269-5476-4E29-8CD5-56750839F187}"/>
            </a:ext>
          </a:extLst>
        </xdr:cNvPr>
        <xdr:cNvSpPr/>
      </xdr:nvSpPr>
      <xdr:spPr>
        <a:xfrm>
          <a:off x="7839075" y="667448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80010</xdr:rowOff>
    </xdr:from>
    <xdr:to>
      <xdr:col>50</xdr:col>
      <xdr:colOff>114300</xdr:colOff>
      <xdr:row>41</xdr:row>
      <xdr:rowOff>80010</xdr:rowOff>
    </xdr:to>
    <xdr:cxnSp macro="">
      <xdr:nvCxnSpPr>
        <xdr:cNvPr id="140" name="直線コネクタ 139">
          <a:extLst>
            <a:ext uri="{FF2B5EF4-FFF2-40B4-BE49-F238E27FC236}">
              <a16:creationId xmlns:a16="http://schemas.microsoft.com/office/drawing/2014/main" id="{2DD658EA-2921-4409-9238-CCDB8D0F013A}"/>
            </a:ext>
          </a:extLst>
        </xdr:cNvPr>
        <xdr:cNvCxnSpPr/>
      </xdr:nvCxnSpPr>
      <xdr:spPr>
        <a:xfrm>
          <a:off x="7886700" y="673163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33020</xdr:rowOff>
    </xdr:from>
    <xdr:to>
      <xdr:col>41</xdr:col>
      <xdr:colOff>101600</xdr:colOff>
      <xdr:row>41</xdr:row>
      <xdr:rowOff>134620</xdr:rowOff>
    </xdr:to>
    <xdr:sp macro="" textlink="">
      <xdr:nvSpPr>
        <xdr:cNvPr id="141" name="楕円 140">
          <a:extLst>
            <a:ext uri="{FF2B5EF4-FFF2-40B4-BE49-F238E27FC236}">
              <a16:creationId xmlns:a16="http://schemas.microsoft.com/office/drawing/2014/main" id="{F49BF9E8-109F-49CB-A837-D4E91E143980}"/>
            </a:ext>
          </a:extLst>
        </xdr:cNvPr>
        <xdr:cNvSpPr/>
      </xdr:nvSpPr>
      <xdr:spPr>
        <a:xfrm>
          <a:off x="7029450" y="66782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80010</xdr:rowOff>
    </xdr:from>
    <xdr:to>
      <xdr:col>45</xdr:col>
      <xdr:colOff>177800</xdr:colOff>
      <xdr:row>41</xdr:row>
      <xdr:rowOff>83820</xdr:rowOff>
    </xdr:to>
    <xdr:cxnSp macro="">
      <xdr:nvCxnSpPr>
        <xdr:cNvPr id="142" name="直線コネクタ 141">
          <a:extLst>
            <a:ext uri="{FF2B5EF4-FFF2-40B4-BE49-F238E27FC236}">
              <a16:creationId xmlns:a16="http://schemas.microsoft.com/office/drawing/2014/main" id="{FEB74692-5493-45B0-84FE-D73CE85D373D}"/>
            </a:ext>
          </a:extLst>
        </xdr:cNvPr>
        <xdr:cNvCxnSpPr/>
      </xdr:nvCxnSpPr>
      <xdr:spPr>
        <a:xfrm flipV="1">
          <a:off x="7077075" y="6731635"/>
          <a:ext cx="809625"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124460</xdr:rowOff>
    </xdr:from>
    <xdr:to>
      <xdr:col>36</xdr:col>
      <xdr:colOff>165100</xdr:colOff>
      <xdr:row>42</xdr:row>
      <xdr:rowOff>54610</xdr:rowOff>
    </xdr:to>
    <xdr:sp macro="" textlink="">
      <xdr:nvSpPr>
        <xdr:cNvPr id="143" name="楕円 142">
          <a:extLst>
            <a:ext uri="{FF2B5EF4-FFF2-40B4-BE49-F238E27FC236}">
              <a16:creationId xmlns:a16="http://schemas.microsoft.com/office/drawing/2014/main" id="{71D418E6-A9F7-4757-A8D3-ECD9FBE734A4}"/>
            </a:ext>
          </a:extLst>
        </xdr:cNvPr>
        <xdr:cNvSpPr/>
      </xdr:nvSpPr>
      <xdr:spPr>
        <a:xfrm>
          <a:off x="6238875" y="67697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83820</xdr:rowOff>
    </xdr:from>
    <xdr:to>
      <xdr:col>41</xdr:col>
      <xdr:colOff>50800</xdr:colOff>
      <xdr:row>42</xdr:row>
      <xdr:rowOff>3810</xdr:rowOff>
    </xdr:to>
    <xdr:cxnSp macro="">
      <xdr:nvCxnSpPr>
        <xdr:cNvPr id="144" name="直線コネクタ 143">
          <a:extLst>
            <a:ext uri="{FF2B5EF4-FFF2-40B4-BE49-F238E27FC236}">
              <a16:creationId xmlns:a16="http://schemas.microsoft.com/office/drawing/2014/main" id="{AAB48DDC-86F8-43CD-90C0-1A9FCEF4A611}"/>
            </a:ext>
          </a:extLst>
        </xdr:cNvPr>
        <xdr:cNvCxnSpPr/>
      </xdr:nvCxnSpPr>
      <xdr:spPr>
        <a:xfrm flipV="1">
          <a:off x="6286500" y="6735445"/>
          <a:ext cx="790575"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41</xdr:row>
      <xdr:rowOff>121937</xdr:rowOff>
    </xdr:from>
    <xdr:ext cx="469744" cy="259045"/>
    <xdr:sp macro="" textlink="">
      <xdr:nvSpPr>
        <xdr:cNvPr id="145" name="n_1mainValue【図書館】&#10;一人当たり面積">
          <a:extLst>
            <a:ext uri="{FF2B5EF4-FFF2-40B4-BE49-F238E27FC236}">
              <a16:creationId xmlns:a16="http://schemas.microsoft.com/office/drawing/2014/main" id="{BB34563D-49A4-494F-B949-55DB42095BF5}"/>
            </a:ext>
          </a:extLst>
        </xdr:cNvPr>
        <xdr:cNvSpPr txBox="1"/>
      </xdr:nvSpPr>
      <xdr:spPr>
        <a:xfrm>
          <a:off x="8458277" y="6773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121937</xdr:rowOff>
    </xdr:from>
    <xdr:ext cx="469744" cy="259045"/>
    <xdr:sp macro="" textlink="">
      <xdr:nvSpPr>
        <xdr:cNvPr id="146" name="n_2mainValue【図書館】&#10;一人当たり面積">
          <a:extLst>
            <a:ext uri="{FF2B5EF4-FFF2-40B4-BE49-F238E27FC236}">
              <a16:creationId xmlns:a16="http://schemas.microsoft.com/office/drawing/2014/main" id="{300E3D0E-C3E8-4339-9921-525E70C47CCD}"/>
            </a:ext>
          </a:extLst>
        </xdr:cNvPr>
        <xdr:cNvSpPr txBox="1"/>
      </xdr:nvSpPr>
      <xdr:spPr>
        <a:xfrm>
          <a:off x="7677227" y="6773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125747</xdr:rowOff>
    </xdr:from>
    <xdr:ext cx="469744" cy="259045"/>
    <xdr:sp macro="" textlink="">
      <xdr:nvSpPr>
        <xdr:cNvPr id="147" name="n_3mainValue【図書館】&#10;一人当たり面積">
          <a:extLst>
            <a:ext uri="{FF2B5EF4-FFF2-40B4-BE49-F238E27FC236}">
              <a16:creationId xmlns:a16="http://schemas.microsoft.com/office/drawing/2014/main" id="{CCC8AC0F-EBBB-46EE-882C-4AD355E35282}"/>
            </a:ext>
          </a:extLst>
        </xdr:cNvPr>
        <xdr:cNvSpPr txBox="1"/>
      </xdr:nvSpPr>
      <xdr:spPr>
        <a:xfrm>
          <a:off x="6867602" y="6771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45737</xdr:rowOff>
    </xdr:from>
    <xdr:ext cx="469744" cy="259045"/>
    <xdr:sp macro="" textlink="">
      <xdr:nvSpPr>
        <xdr:cNvPr id="148" name="n_4mainValue【図書館】&#10;一人当たり面積">
          <a:extLst>
            <a:ext uri="{FF2B5EF4-FFF2-40B4-BE49-F238E27FC236}">
              <a16:creationId xmlns:a16="http://schemas.microsoft.com/office/drawing/2014/main" id="{41138588-FBF6-4B01-A65E-C827248AFE5A}"/>
            </a:ext>
          </a:extLst>
        </xdr:cNvPr>
        <xdr:cNvSpPr txBox="1"/>
      </xdr:nvSpPr>
      <xdr:spPr>
        <a:xfrm>
          <a:off x="6067502" y="6859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DADCD916-D021-45A1-9D68-AC75E8E0D4D3}"/>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ABFEDFA8-A26E-4237-9E94-EA1BD36A039A}"/>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42D25171-6AD8-4EA6-87B5-9D1BE86C8A2A}"/>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65DE98F7-FD50-4164-BD10-56AF4D181F0E}"/>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19FB6C11-F025-4C97-8138-01D236AA23E5}"/>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F86C8E4F-D0E7-487B-882F-E87EB5AD145F}"/>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D0317F30-EAA8-4DB1-BDE3-AA39DAA13AE3}"/>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B5A54771-01B1-421C-A598-91F9324C02B6}"/>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5892E1D5-A4FC-4A26-97A0-55AA090AC35E}"/>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39CE7AFE-F8D8-49BE-AB5D-77D161E0B593}"/>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9F43C120-CE79-4669-B78E-31C57A117359}"/>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8127DF4B-9C20-4F01-8D93-11D88F048934}"/>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F55156F4-0BFC-42A9-927A-FEC8AC8C6237}"/>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3EE1026A-E6F5-4FCB-8948-D6C799C79872}"/>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FBC82501-78FE-441A-B643-43999C98E227}"/>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B13834E8-77BA-4DD5-9667-1C681C35383E}"/>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3CDF5C1E-44A2-4112-80D5-8A90D1846295}"/>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9328C869-7148-4BCA-8832-AF58948E7E0A}"/>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C68CA1F0-1D88-4117-92AC-0C6E0CB50935}"/>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28391E42-18F0-42C4-A1D6-E219C93CA2A9}"/>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078FCBD0-6500-4460-8D80-8A677BFADE8A}"/>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F2389A9B-64D9-4EA9-93F6-44DD0BC82E55}"/>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31DB3802-AB4E-409B-9196-F122F96FDF3E}"/>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1D343C36-B0A1-41CA-95C5-E6419B406B4E}"/>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3AC06CFC-C145-4E9D-8DED-5C0F4979A521}"/>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ED27592A-D4F1-4F92-A3D8-2041A7E30685}"/>
            </a:ext>
          </a:extLst>
        </xdr:cNvPr>
        <xdr:cNvCxnSpPr/>
      </xdr:nvCxnSpPr>
      <xdr:spPr>
        <a:xfrm flipV="1">
          <a:off x="4180840" y="9096919"/>
          <a:ext cx="0" cy="1406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C936DF49-44C8-4E72-B710-C998195E595D}"/>
            </a:ext>
          </a:extLst>
        </xdr:cNvPr>
        <xdr:cNvSpPr txBox="1"/>
      </xdr:nvSpPr>
      <xdr:spPr>
        <a:xfrm>
          <a:off x="42195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FFB22D94-A3E7-48E5-8399-40109C16AF64}"/>
            </a:ext>
          </a:extLst>
        </xdr:cNvPr>
        <xdr:cNvCxnSpPr/>
      </xdr:nvCxnSpPr>
      <xdr:spPr>
        <a:xfrm>
          <a:off x="4105275"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1659ADE5-0A95-4C99-B040-139E44315FE6}"/>
            </a:ext>
          </a:extLst>
        </xdr:cNvPr>
        <xdr:cNvSpPr txBox="1"/>
      </xdr:nvSpPr>
      <xdr:spPr>
        <a:xfrm>
          <a:off x="4219575" y="88943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C92B4C94-5F97-47F2-925F-52DA5A5C3CE2}"/>
            </a:ext>
          </a:extLst>
        </xdr:cNvPr>
        <xdr:cNvCxnSpPr/>
      </xdr:nvCxnSpPr>
      <xdr:spPr>
        <a:xfrm>
          <a:off x="4105275" y="909691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1F86705B-02EF-4193-80D6-BCB9326125F0}"/>
            </a:ext>
          </a:extLst>
        </xdr:cNvPr>
        <xdr:cNvSpPr txBox="1"/>
      </xdr:nvSpPr>
      <xdr:spPr>
        <a:xfrm>
          <a:off x="4219575" y="97624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800FAE08-4211-4EEE-93BF-E7BA271DD137}"/>
            </a:ext>
          </a:extLst>
        </xdr:cNvPr>
        <xdr:cNvSpPr/>
      </xdr:nvSpPr>
      <xdr:spPr>
        <a:xfrm>
          <a:off x="4124325" y="989829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CDCD6C90-477E-4D36-92E5-BF6C07CCD3F4}"/>
            </a:ext>
          </a:extLst>
        </xdr:cNvPr>
        <xdr:cNvSpPr/>
      </xdr:nvSpPr>
      <xdr:spPr>
        <a:xfrm>
          <a:off x="3381375" y="991770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59</xdr:row>
      <xdr:rowOff>145704</xdr:rowOff>
    </xdr:from>
    <xdr:ext cx="405111" cy="259045"/>
    <xdr:sp macro="" textlink="">
      <xdr:nvSpPr>
        <xdr:cNvPr id="182" name="n_1aveValue【体育館・プール】&#10;有形固定資産減価償却率">
          <a:extLst>
            <a:ext uri="{FF2B5EF4-FFF2-40B4-BE49-F238E27FC236}">
              <a16:creationId xmlns:a16="http://schemas.microsoft.com/office/drawing/2014/main" id="{64CB2D2D-AED8-41D4-AABE-2F4509085BB1}"/>
            </a:ext>
          </a:extLst>
        </xdr:cNvPr>
        <xdr:cNvSpPr txBox="1"/>
      </xdr:nvSpPr>
      <xdr:spPr>
        <a:xfrm>
          <a:off x="3239144" y="9705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3C499291-158B-4497-9CE7-7EE13D69EB0B}"/>
            </a:ext>
          </a:extLst>
        </xdr:cNvPr>
        <xdr:cNvSpPr/>
      </xdr:nvSpPr>
      <xdr:spPr>
        <a:xfrm>
          <a:off x="2571750" y="991788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59</xdr:row>
      <xdr:rowOff>152236</xdr:rowOff>
    </xdr:from>
    <xdr:ext cx="405111" cy="259045"/>
    <xdr:sp macro="" textlink="">
      <xdr:nvSpPr>
        <xdr:cNvPr id="184" name="n_2aveValue【体育館・プール】&#10;有形固定資産減価償却率">
          <a:extLst>
            <a:ext uri="{FF2B5EF4-FFF2-40B4-BE49-F238E27FC236}">
              <a16:creationId xmlns:a16="http://schemas.microsoft.com/office/drawing/2014/main" id="{977E425D-0C12-4660-8F3B-441BE7B1B885}"/>
            </a:ext>
          </a:extLst>
        </xdr:cNvPr>
        <xdr:cNvSpPr txBox="1"/>
      </xdr:nvSpPr>
      <xdr:spPr>
        <a:xfrm>
          <a:off x="2439044" y="9715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61</xdr:row>
      <xdr:rowOff>25944</xdr:rowOff>
    </xdr:from>
    <xdr:to>
      <xdr:col>10</xdr:col>
      <xdr:colOff>165100</xdr:colOff>
      <xdr:row>61</xdr:row>
      <xdr:rowOff>127544</xdr:rowOff>
    </xdr:to>
    <xdr:sp macro="" textlink="">
      <xdr:nvSpPr>
        <xdr:cNvPr id="185" name="フローチャート: 判断 184">
          <a:extLst>
            <a:ext uri="{FF2B5EF4-FFF2-40B4-BE49-F238E27FC236}">
              <a16:creationId xmlns:a16="http://schemas.microsoft.com/office/drawing/2014/main" id="{E9709815-8720-4345-A4EE-BA59FFB9D5D1}"/>
            </a:ext>
          </a:extLst>
        </xdr:cNvPr>
        <xdr:cNvSpPr/>
      </xdr:nvSpPr>
      <xdr:spPr>
        <a:xfrm>
          <a:off x="1781175" y="991606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59</xdr:row>
      <xdr:rowOff>144071</xdr:rowOff>
    </xdr:from>
    <xdr:ext cx="405111" cy="259045"/>
    <xdr:sp macro="" textlink="">
      <xdr:nvSpPr>
        <xdr:cNvPr id="186" name="n_3aveValue【体育館・プール】&#10;有形固定資産減価償却率">
          <a:extLst>
            <a:ext uri="{FF2B5EF4-FFF2-40B4-BE49-F238E27FC236}">
              <a16:creationId xmlns:a16="http://schemas.microsoft.com/office/drawing/2014/main" id="{D5A5C898-1397-433F-8A3F-4A8FFF4AB200}"/>
            </a:ext>
          </a:extLst>
        </xdr:cNvPr>
        <xdr:cNvSpPr txBox="1"/>
      </xdr:nvSpPr>
      <xdr:spPr>
        <a:xfrm>
          <a:off x="1648469" y="9703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61</xdr:row>
      <xdr:rowOff>17780</xdr:rowOff>
    </xdr:from>
    <xdr:to>
      <xdr:col>6</xdr:col>
      <xdr:colOff>38100</xdr:colOff>
      <xdr:row>61</xdr:row>
      <xdr:rowOff>119380</xdr:rowOff>
    </xdr:to>
    <xdr:sp macro="" textlink="">
      <xdr:nvSpPr>
        <xdr:cNvPr id="187" name="フローチャート: 判断 186">
          <a:extLst>
            <a:ext uri="{FF2B5EF4-FFF2-40B4-BE49-F238E27FC236}">
              <a16:creationId xmlns:a16="http://schemas.microsoft.com/office/drawing/2014/main" id="{299E4A2F-D3BC-4270-A7C9-2F5FBB728FAF}"/>
            </a:ext>
          </a:extLst>
        </xdr:cNvPr>
        <xdr:cNvSpPr/>
      </xdr:nvSpPr>
      <xdr:spPr>
        <a:xfrm>
          <a:off x="981075" y="99047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59</xdr:row>
      <xdr:rowOff>135907</xdr:rowOff>
    </xdr:from>
    <xdr:ext cx="405111" cy="259045"/>
    <xdr:sp macro="" textlink="">
      <xdr:nvSpPr>
        <xdr:cNvPr id="188" name="n_4aveValue【体育館・プール】&#10;有形固定資産減価償却率">
          <a:extLst>
            <a:ext uri="{FF2B5EF4-FFF2-40B4-BE49-F238E27FC236}">
              <a16:creationId xmlns:a16="http://schemas.microsoft.com/office/drawing/2014/main" id="{5DF6D7A3-7B9B-4B7C-B354-CE0EFBE8DA6A}"/>
            </a:ext>
          </a:extLst>
        </xdr:cNvPr>
        <xdr:cNvSpPr txBox="1"/>
      </xdr:nvSpPr>
      <xdr:spPr>
        <a:xfrm>
          <a:off x="848369" y="969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71533120-2944-43D2-9E51-8C9A61F1E350}"/>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7367DF60-DAD6-48D6-88C4-5144120883A3}"/>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D0AD7A77-F5BE-4B68-B901-3BD0EEFF5B15}"/>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2F49CB84-BF1F-493D-AD28-7C71F51C211F}"/>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3" name="テキスト ボックス 192">
          <a:extLst>
            <a:ext uri="{FF2B5EF4-FFF2-40B4-BE49-F238E27FC236}">
              <a16:creationId xmlns:a16="http://schemas.microsoft.com/office/drawing/2014/main" id="{76FD6436-1B40-4028-8825-66DF1C21EC41}"/>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135346</xdr:rowOff>
    </xdr:from>
    <xdr:to>
      <xdr:col>24</xdr:col>
      <xdr:colOff>114300</xdr:colOff>
      <xdr:row>62</xdr:row>
      <xdr:rowOff>65496</xdr:rowOff>
    </xdr:to>
    <xdr:sp macro="" textlink="">
      <xdr:nvSpPr>
        <xdr:cNvPr id="194" name="楕円 193">
          <a:extLst>
            <a:ext uri="{FF2B5EF4-FFF2-40B4-BE49-F238E27FC236}">
              <a16:creationId xmlns:a16="http://schemas.microsoft.com/office/drawing/2014/main" id="{9E7F4859-61EE-439C-9F53-DED6E80346CC}"/>
            </a:ext>
          </a:extLst>
        </xdr:cNvPr>
        <xdr:cNvSpPr/>
      </xdr:nvSpPr>
      <xdr:spPr>
        <a:xfrm>
          <a:off x="4124325" y="1002229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113773</xdr:rowOff>
    </xdr:from>
    <xdr:ext cx="405111" cy="259045"/>
    <xdr:sp macro="" textlink="">
      <xdr:nvSpPr>
        <xdr:cNvPr id="195" name="【体育館・プール】&#10;有形固定資産減価償却率該当値テキスト">
          <a:extLst>
            <a:ext uri="{FF2B5EF4-FFF2-40B4-BE49-F238E27FC236}">
              <a16:creationId xmlns:a16="http://schemas.microsoft.com/office/drawing/2014/main" id="{96121E42-3B49-4C8D-9FCC-91B15F263F9A}"/>
            </a:ext>
          </a:extLst>
        </xdr:cNvPr>
        <xdr:cNvSpPr txBox="1"/>
      </xdr:nvSpPr>
      <xdr:spPr>
        <a:xfrm>
          <a:off x="4219575" y="10000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127181</xdr:rowOff>
    </xdr:from>
    <xdr:to>
      <xdr:col>20</xdr:col>
      <xdr:colOff>38100</xdr:colOff>
      <xdr:row>62</xdr:row>
      <xdr:rowOff>57331</xdr:rowOff>
    </xdr:to>
    <xdr:sp macro="" textlink="">
      <xdr:nvSpPr>
        <xdr:cNvPr id="196" name="楕円 195">
          <a:extLst>
            <a:ext uri="{FF2B5EF4-FFF2-40B4-BE49-F238E27FC236}">
              <a16:creationId xmlns:a16="http://schemas.microsoft.com/office/drawing/2014/main" id="{379AA275-C17B-4A00-8043-A94B0AC59BEC}"/>
            </a:ext>
          </a:extLst>
        </xdr:cNvPr>
        <xdr:cNvSpPr/>
      </xdr:nvSpPr>
      <xdr:spPr>
        <a:xfrm>
          <a:off x="3381375" y="1001095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6531</xdr:rowOff>
    </xdr:from>
    <xdr:to>
      <xdr:col>24</xdr:col>
      <xdr:colOff>63500</xdr:colOff>
      <xdr:row>62</xdr:row>
      <xdr:rowOff>14696</xdr:rowOff>
    </xdr:to>
    <xdr:cxnSp macro="">
      <xdr:nvCxnSpPr>
        <xdr:cNvPr id="197" name="直線コネクタ 196">
          <a:extLst>
            <a:ext uri="{FF2B5EF4-FFF2-40B4-BE49-F238E27FC236}">
              <a16:creationId xmlns:a16="http://schemas.microsoft.com/office/drawing/2014/main" id="{48C43739-BF9B-42DF-A97A-428817B5216C}"/>
            </a:ext>
          </a:extLst>
        </xdr:cNvPr>
        <xdr:cNvCxnSpPr/>
      </xdr:nvCxnSpPr>
      <xdr:spPr>
        <a:xfrm>
          <a:off x="3429000" y="10058581"/>
          <a:ext cx="752475" cy="1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104322</xdr:rowOff>
    </xdr:from>
    <xdr:to>
      <xdr:col>15</xdr:col>
      <xdr:colOff>101600</xdr:colOff>
      <xdr:row>62</xdr:row>
      <xdr:rowOff>34472</xdr:rowOff>
    </xdr:to>
    <xdr:sp macro="" textlink="">
      <xdr:nvSpPr>
        <xdr:cNvPr id="198" name="楕円 197">
          <a:extLst>
            <a:ext uri="{FF2B5EF4-FFF2-40B4-BE49-F238E27FC236}">
              <a16:creationId xmlns:a16="http://schemas.microsoft.com/office/drawing/2014/main" id="{A8FA91D4-94C7-4398-804D-2633BDB6A341}"/>
            </a:ext>
          </a:extLst>
        </xdr:cNvPr>
        <xdr:cNvSpPr/>
      </xdr:nvSpPr>
      <xdr:spPr>
        <a:xfrm>
          <a:off x="2571750" y="999444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155122</xdr:rowOff>
    </xdr:from>
    <xdr:to>
      <xdr:col>19</xdr:col>
      <xdr:colOff>177800</xdr:colOff>
      <xdr:row>62</xdr:row>
      <xdr:rowOff>6531</xdr:rowOff>
    </xdr:to>
    <xdr:cxnSp macro="">
      <xdr:nvCxnSpPr>
        <xdr:cNvPr id="199" name="直線コネクタ 198">
          <a:extLst>
            <a:ext uri="{FF2B5EF4-FFF2-40B4-BE49-F238E27FC236}">
              <a16:creationId xmlns:a16="http://schemas.microsoft.com/office/drawing/2014/main" id="{5BF89E04-80C3-4A2A-92AD-608FD8491D8A}"/>
            </a:ext>
          </a:extLst>
        </xdr:cNvPr>
        <xdr:cNvCxnSpPr/>
      </xdr:nvCxnSpPr>
      <xdr:spPr>
        <a:xfrm>
          <a:off x="2619375" y="10042072"/>
          <a:ext cx="809625" cy="16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70031</xdr:rowOff>
    </xdr:from>
    <xdr:to>
      <xdr:col>10</xdr:col>
      <xdr:colOff>165100</xdr:colOff>
      <xdr:row>62</xdr:row>
      <xdr:rowOff>181</xdr:rowOff>
    </xdr:to>
    <xdr:sp macro="" textlink="">
      <xdr:nvSpPr>
        <xdr:cNvPr id="200" name="楕円 199">
          <a:extLst>
            <a:ext uri="{FF2B5EF4-FFF2-40B4-BE49-F238E27FC236}">
              <a16:creationId xmlns:a16="http://schemas.microsoft.com/office/drawing/2014/main" id="{F8403E0A-DBC8-4BF9-AA3F-243DAC9B56A4}"/>
            </a:ext>
          </a:extLst>
        </xdr:cNvPr>
        <xdr:cNvSpPr/>
      </xdr:nvSpPr>
      <xdr:spPr>
        <a:xfrm>
          <a:off x="1781175" y="995380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120831</xdr:rowOff>
    </xdr:from>
    <xdr:to>
      <xdr:col>15</xdr:col>
      <xdr:colOff>50800</xdr:colOff>
      <xdr:row>61</xdr:row>
      <xdr:rowOff>155122</xdr:rowOff>
    </xdr:to>
    <xdr:cxnSp macro="">
      <xdr:nvCxnSpPr>
        <xdr:cNvPr id="201" name="直線コネクタ 200">
          <a:extLst>
            <a:ext uri="{FF2B5EF4-FFF2-40B4-BE49-F238E27FC236}">
              <a16:creationId xmlns:a16="http://schemas.microsoft.com/office/drawing/2014/main" id="{D749B66E-92C8-46FC-B847-0D645EF31088}"/>
            </a:ext>
          </a:extLst>
        </xdr:cNvPr>
        <xdr:cNvCxnSpPr/>
      </xdr:nvCxnSpPr>
      <xdr:spPr>
        <a:xfrm>
          <a:off x="1828800" y="10010956"/>
          <a:ext cx="790575" cy="31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29210</xdr:rowOff>
    </xdr:from>
    <xdr:to>
      <xdr:col>6</xdr:col>
      <xdr:colOff>38100</xdr:colOff>
      <xdr:row>61</xdr:row>
      <xdr:rowOff>130810</xdr:rowOff>
    </xdr:to>
    <xdr:sp macro="" textlink="">
      <xdr:nvSpPr>
        <xdr:cNvPr id="202" name="楕円 201">
          <a:extLst>
            <a:ext uri="{FF2B5EF4-FFF2-40B4-BE49-F238E27FC236}">
              <a16:creationId xmlns:a16="http://schemas.microsoft.com/office/drawing/2014/main" id="{648B676A-D4A5-475E-A96B-BAFD7FDF0629}"/>
            </a:ext>
          </a:extLst>
        </xdr:cNvPr>
        <xdr:cNvSpPr/>
      </xdr:nvSpPr>
      <xdr:spPr>
        <a:xfrm>
          <a:off x="981075" y="991298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80010</xdr:rowOff>
    </xdr:from>
    <xdr:to>
      <xdr:col>10</xdr:col>
      <xdr:colOff>114300</xdr:colOff>
      <xdr:row>61</xdr:row>
      <xdr:rowOff>120831</xdr:rowOff>
    </xdr:to>
    <xdr:cxnSp macro="">
      <xdr:nvCxnSpPr>
        <xdr:cNvPr id="203" name="直線コネクタ 202">
          <a:extLst>
            <a:ext uri="{FF2B5EF4-FFF2-40B4-BE49-F238E27FC236}">
              <a16:creationId xmlns:a16="http://schemas.microsoft.com/office/drawing/2014/main" id="{B3EC9ADC-8213-4D2D-A200-525363712AB2}"/>
            </a:ext>
          </a:extLst>
        </xdr:cNvPr>
        <xdr:cNvCxnSpPr/>
      </xdr:nvCxnSpPr>
      <xdr:spPr>
        <a:xfrm>
          <a:off x="1028700" y="9970135"/>
          <a:ext cx="8001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48458</xdr:rowOff>
    </xdr:from>
    <xdr:ext cx="405111" cy="259045"/>
    <xdr:sp macro="" textlink="">
      <xdr:nvSpPr>
        <xdr:cNvPr id="204" name="n_1mainValue【体育館・プール】&#10;有形固定資産減価償却率">
          <a:extLst>
            <a:ext uri="{FF2B5EF4-FFF2-40B4-BE49-F238E27FC236}">
              <a16:creationId xmlns:a16="http://schemas.microsoft.com/office/drawing/2014/main" id="{1FAE5F56-7A51-4488-90E4-5A8BBF1CA370}"/>
            </a:ext>
          </a:extLst>
        </xdr:cNvPr>
        <xdr:cNvSpPr txBox="1"/>
      </xdr:nvSpPr>
      <xdr:spPr>
        <a:xfrm>
          <a:off x="3239144" y="10094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25599</xdr:rowOff>
    </xdr:from>
    <xdr:ext cx="405111" cy="259045"/>
    <xdr:sp macro="" textlink="">
      <xdr:nvSpPr>
        <xdr:cNvPr id="205" name="n_2mainValue【体育館・プール】&#10;有形固定資産減価償却率">
          <a:extLst>
            <a:ext uri="{FF2B5EF4-FFF2-40B4-BE49-F238E27FC236}">
              <a16:creationId xmlns:a16="http://schemas.microsoft.com/office/drawing/2014/main" id="{BC395FAA-7423-48FB-AB4B-6C524F88D7DE}"/>
            </a:ext>
          </a:extLst>
        </xdr:cNvPr>
        <xdr:cNvSpPr txBox="1"/>
      </xdr:nvSpPr>
      <xdr:spPr>
        <a:xfrm>
          <a:off x="2439044" y="10077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162758</xdr:rowOff>
    </xdr:from>
    <xdr:ext cx="405111" cy="259045"/>
    <xdr:sp macro="" textlink="">
      <xdr:nvSpPr>
        <xdr:cNvPr id="206" name="n_3mainValue【体育館・プール】&#10;有形固定資産減価償却率">
          <a:extLst>
            <a:ext uri="{FF2B5EF4-FFF2-40B4-BE49-F238E27FC236}">
              <a16:creationId xmlns:a16="http://schemas.microsoft.com/office/drawing/2014/main" id="{BD8794A9-D8B1-4365-A705-B258F2577F7A}"/>
            </a:ext>
          </a:extLst>
        </xdr:cNvPr>
        <xdr:cNvSpPr txBox="1"/>
      </xdr:nvSpPr>
      <xdr:spPr>
        <a:xfrm>
          <a:off x="1648469" y="1004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121937</xdr:rowOff>
    </xdr:from>
    <xdr:ext cx="405111" cy="259045"/>
    <xdr:sp macro="" textlink="">
      <xdr:nvSpPr>
        <xdr:cNvPr id="207" name="n_4mainValue【体育館・プール】&#10;有形固定資産減価償却率">
          <a:extLst>
            <a:ext uri="{FF2B5EF4-FFF2-40B4-BE49-F238E27FC236}">
              <a16:creationId xmlns:a16="http://schemas.microsoft.com/office/drawing/2014/main" id="{1C0369AF-E73E-43E0-96D1-53A852C3AA90}"/>
            </a:ext>
          </a:extLst>
        </xdr:cNvPr>
        <xdr:cNvSpPr txBox="1"/>
      </xdr:nvSpPr>
      <xdr:spPr>
        <a:xfrm>
          <a:off x="848369" y="10012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99FCBE76-C03E-4515-B9DD-B2DC1F5908B1}"/>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2655145B-C068-41E0-8E69-068DCD8F2B7A}"/>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EE00F0AC-52E3-4C55-8D92-CCD48FC45CFB}"/>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FEE3C317-8B6A-4ECA-A0F2-71A978779299}"/>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3C1C426A-A78D-4F2D-BB34-ACC9A56FE1FE}"/>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757F0E06-47D2-48B2-BEF9-DC76307A1A25}"/>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AD3FC5D0-87DA-497C-9B23-CCF3744ACEBB}"/>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F830CBE3-E29F-4B29-8BD6-B26DE313E643}"/>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3C21FE61-FDCC-46EE-87B1-C146A9680606}"/>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1EEACA87-5A30-4049-8180-BB0B611406A8}"/>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C6C6575F-65CD-4428-8A0E-F1342C6F5393}"/>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97731F42-63D2-4A25-9B25-9AB81139E750}"/>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A8B2A5DA-FDDF-47A1-AB50-0926F04757EF}"/>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B82F90CA-3370-4377-9D05-56B265B8919D}"/>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FA551CC5-107A-4D65-BC89-C86CC1B5C519}"/>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5CF4F97C-EE14-4631-BFB7-1631774997F9}"/>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A4D62414-0209-424E-9494-D91DCC6E118E}"/>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9C624592-5579-44A4-8CC2-09BBD6A8C7C6}"/>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F83B7AC2-3154-40CB-8F3B-6E0BF401E932}"/>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F013662B-D8CF-435A-BEAF-7E7FD6E03EDB}"/>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5E5456E3-9A50-454C-AA5D-DFBE82DEF75F}"/>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2E2AC53F-9260-4E87-B48D-2E927BEE7F6E}"/>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C2511817-6246-4B27-BDAB-087625897EBB}"/>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A5DB2695-E5CA-4087-B03E-57AA9B932B5C}"/>
            </a:ext>
          </a:extLst>
        </xdr:cNvPr>
        <xdr:cNvCxnSpPr/>
      </xdr:nvCxnSpPr>
      <xdr:spPr>
        <a:xfrm flipV="1">
          <a:off x="9429115" y="9202420"/>
          <a:ext cx="0" cy="1236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9F188622-941E-4824-BB5A-099A43A769E8}"/>
            </a:ext>
          </a:extLst>
        </xdr:cNvPr>
        <xdr:cNvSpPr txBox="1"/>
      </xdr:nvSpPr>
      <xdr:spPr>
        <a:xfrm>
          <a:off x="9467850" y="10436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1AF66DBC-55B9-483A-9944-35BE8AC9A716}"/>
            </a:ext>
          </a:extLst>
        </xdr:cNvPr>
        <xdr:cNvCxnSpPr/>
      </xdr:nvCxnSpPr>
      <xdr:spPr>
        <a:xfrm>
          <a:off x="9363075" y="1043876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B2922EC9-C5A8-4CFE-ACA3-946FB8E9B6A8}"/>
            </a:ext>
          </a:extLst>
        </xdr:cNvPr>
        <xdr:cNvSpPr txBox="1"/>
      </xdr:nvSpPr>
      <xdr:spPr>
        <a:xfrm>
          <a:off x="9467850" y="8980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53B186AC-911F-4246-84DA-5D8736440686}"/>
            </a:ext>
          </a:extLst>
        </xdr:cNvPr>
        <xdr:cNvCxnSpPr/>
      </xdr:nvCxnSpPr>
      <xdr:spPr>
        <a:xfrm>
          <a:off x="9363075" y="92024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19067</xdr:rowOff>
    </xdr:from>
    <xdr:ext cx="469744" cy="259045"/>
    <xdr:sp macro="" textlink="">
      <xdr:nvSpPr>
        <xdr:cNvPr id="236" name="【体育館・プール】&#10;一人当たり面積平均値テキスト">
          <a:extLst>
            <a:ext uri="{FF2B5EF4-FFF2-40B4-BE49-F238E27FC236}">
              <a16:creationId xmlns:a16="http://schemas.microsoft.com/office/drawing/2014/main" id="{01661B1D-9A26-45E3-BF62-168C65934202}"/>
            </a:ext>
          </a:extLst>
        </xdr:cNvPr>
        <xdr:cNvSpPr txBox="1"/>
      </xdr:nvSpPr>
      <xdr:spPr>
        <a:xfrm>
          <a:off x="9467850" y="100679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B84AADE9-DFC8-452A-9B01-168DFFBC81EB}"/>
            </a:ext>
          </a:extLst>
        </xdr:cNvPr>
        <xdr:cNvSpPr/>
      </xdr:nvSpPr>
      <xdr:spPr>
        <a:xfrm>
          <a:off x="9401175" y="1008951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81832FF6-3867-46E5-9865-1EEF1463A6FC}"/>
            </a:ext>
          </a:extLst>
        </xdr:cNvPr>
        <xdr:cNvSpPr/>
      </xdr:nvSpPr>
      <xdr:spPr>
        <a:xfrm>
          <a:off x="8639175" y="100945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62</xdr:row>
      <xdr:rowOff>135272</xdr:rowOff>
    </xdr:from>
    <xdr:ext cx="469744" cy="259045"/>
    <xdr:sp macro="" textlink="">
      <xdr:nvSpPr>
        <xdr:cNvPr id="239" name="n_1aveValue【体育館・プール】&#10;一人当たり面積">
          <a:extLst>
            <a:ext uri="{FF2B5EF4-FFF2-40B4-BE49-F238E27FC236}">
              <a16:creationId xmlns:a16="http://schemas.microsoft.com/office/drawing/2014/main" id="{73A47AE3-36F9-4CAD-A5FB-F4539EA8C0E5}"/>
            </a:ext>
          </a:extLst>
        </xdr:cNvPr>
        <xdr:cNvSpPr txBox="1"/>
      </xdr:nvSpPr>
      <xdr:spPr>
        <a:xfrm>
          <a:off x="8458277" y="10184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62</xdr:row>
      <xdr:rowOff>42545</xdr:rowOff>
    </xdr:from>
    <xdr:to>
      <xdr:col>46</xdr:col>
      <xdr:colOff>38100</xdr:colOff>
      <xdr:row>62</xdr:row>
      <xdr:rowOff>144145</xdr:rowOff>
    </xdr:to>
    <xdr:sp macro="" textlink="">
      <xdr:nvSpPr>
        <xdr:cNvPr id="240" name="フローチャート: 判断 239">
          <a:extLst>
            <a:ext uri="{FF2B5EF4-FFF2-40B4-BE49-F238E27FC236}">
              <a16:creationId xmlns:a16="http://schemas.microsoft.com/office/drawing/2014/main" id="{816342C1-EA08-4BA8-95C0-8C89D8B1F837}"/>
            </a:ext>
          </a:extLst>
        </xdr:cNvPr>
        <xdr:cNvSpPr/>
      </xdr:nvSpPr>
      <xdr:spPr>
        <a:xfrm>
          <a:off x="7839075" y="100945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62</xdr:row>
      <xdr:rowOff>135272</xdr:rowOff>
    </xdr:from>
    <xdr:ext cx="469744" cy="259045"/>
    <xdr:sp macro="" textlink="">
      <xdr:nvSpPr>
        <xdr:cNvPr id="241" name="n_2aveValue【体育館・プール】&#10;一人当たり面積">
          <a:extLst>
            <a:ext uri="{FF2B5EF4-FFF2-40B4-BE49-F238E27FC236}">
              <a16:creationId xmlns:a16="http://schemas.microsoft.com/office/drawing/2014/main" id="{013BE127-D1E9-4A70-A4B5-AAA65DBF6D47}"/>
            </a:ext>
          </a:extLst>
        </xdr:cNvPr>
        <xdr:cNvSpPr txBox="1"/>
      </xdr:nvSpPr>
      <xdr:spPr>
        <a:xfrm>
          <a:off x="7677227" y="10184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62</xdr:row>
      <xdr:rowOff>52070</xdr:rowOff>
    </xdr:from>
    <xdr:to>
      <xdr:col>41</xdr:col>
      <xdr:colOff>101600</xdr:colOff>
      <xdr:row>62</xdr:row>
      <xdr:rowOff>153670</xdr:rowOff>
    </xdr:to>
    <xdr:sp macro="" textlink="">
      <xdr:nvSpPr>
        <xdr:cNvPr id="242" name="フローチャート: 判断 241">
          <a:extLst>
            <a:ext uri="{FF2B5EF4-FFF2-40B4-BE49-F238E27FC236}">
              <a16:creationId xmlns:a16="http://schemas.microsoft.com/office/drawing/2014/main" id="{0919CC50-AB8F-41BC-BF20-B6A3FBF4BC82}"/>
            </a:ext>
          </a:extLst>
        </xdr:cNvPr>
        <xdr:cNvSpPr/>
      </xdr:nvSpPr>
      <xdr:spPr>
        <a:xfrm>
          <a:off x="7029450" y="100977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62</xdr:row>
      <xdr:rowOff>144797</xdr:rowOff>
    </xdr:from>
    <xdr:ext cx="469744" cy="259045"/>
    <xdr:sp macro="" textlink="">
      <xdr:nvSpPr>
        <xdr:cNvPr id="243" name="n_3aveValue【体育館・プール】&#10;一人当たり面積">
          <a:extLst>
            <a:ext uri="{FF2B5EF4-FFF2-40B4-BE49-F238E27FC236}">
              <a16:creationId xmlns:a16="http://schemas.microsoft.com/office/drawing/2014/main" id="{CFFF8305-517B-4A03-809D-D5FABF48483C}"/>
            </a:ext>
          </a:extLst>
        </xdr:cNvPr>
        <xdr:cNvSpPr txBox="1"/>
      </xdr:nvSpPr>
      <xdr:spPr>
        <a:xfrm>
          <a:off x="6867602" y="1019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62</xdr:row>
      <xdr:rowOff>57785</xdr:rowOff>
    </xdr:from>
    <xdr:to>
      <xdr:col>36</xdr:col>
      <xdr:colOff>165100</xdr:colOff>
      <xdr:row>62</xdr:row>
      <xdr:rowOff>159385</xdr:rowOff>
    </xdr:to>
    <xdr:sp macro="" textlink="">
      <xdr:nvSpPr>
        <xdr:cNvPr id="244" name="フローチャート: 判断 243">
          <a:extLst>
            <a:ext uri="{FF2B5EF4-FFF2-40B4-BE49-F238E27FC236}">
              <a16:creationId xmlns:a16="http://schemas.microsoft.com/office/drawing/2014/main" id="{6C81BD5D-38FF-4331-9780-355D068EFD10}"/>
            </a:ext>
          </a:extLst>
        </xdr:cNvPr>
        <xdr:cNvSpPr/>
      </xdr:nvSpPr>
      <xdr:spPr>
        <a:xfrm>
          <a:off x="6238875" y="101066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62</xdr:row>
      <xdr:rowOff>150512</xdr:rowOff>
    </xdr:from>
    <xdr:ext cx="469744" cy="259045"/>
    <xdr:sp macro="" textlink="">
      <xdr:nvSpPr>
        <xdr:cNvPr id="245" name="n_4aveValue【体育館・プール】&#10;一人当たり面積">
          <a:extLst>
            <a:ext uri="{FF2B5EF4-FFF2-40B4-BE49-F238E27FC236}">
              <a16:creationId xmlns:a16="http://schemas.microsoft.com/office/drawing/2014/main" id="{1BAEF811-75E5-448B-BF8D-EB6EF0BB33E8}"/>
            </a:ext>
          </a:extLst>
        </xdr:cNvPr>
        <xdr:cNvSpPr txBox="1"/>
      </xdr:nvSpPr>
      <xdr:spPr>
        <a:xfrm>
          <a:off x="6067502" y="10199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335E533E-E280-46D5-ABD6-F64CC8814DB7}"/>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D510E720-7482-47B9-A7ED-158525D9BCF9}"/>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03C3DF9E-18B2-44EB-9E71-1120677760B1}"/>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65A9B350-4545-4A3F-B37A-9D61CC1AD779}"/>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50" name="テキスト ボックス 249">
          <a:extLst>
            <a:ext uri="{FF2B5EF4-FFF2-40B4-BE49-F238E27FC236}">
              <a16:creationId xmlns:a16="http://schemas.microsoft.com/office/drawing/2014/main" id="{12F82385-C404-453F-8122-B0BBDC63CD1A}"/>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97790</xdr:rowOff>
    </xdr:from>
    <xdr:to>
      <xdr:col>55</xdr:col>
      <xdr:colOff>50800</xdr:colOff>
      <xdr:row>62</xdr:row>
      <xdr:rowOff>27940</xdr:rowOff>
    </xdr:to>
    <xdr:sp macro="" textlink="">
      <xdr:nvSpPr>
        <xdr:cNvPr id="251" name="楕円 250">
          <a:extLst>
            <a:ext uri="{FF2B5EF4-FFF2-40B4-BE49-F238E27FC236}">
              <a16:creationId xmlns:a16="http://schemas.microsoft.com/office/drawing/2014/main" id="{421455A2-2F11-467D-A2FB-9926FCA9B357}"/>
            </a:ext>
          </a:extLst>
        </xdr:cNvPr>
        <xdr:cNvSpPr/>
      </xdr:nvSpPr>
      <xdr:spPr>
        <a:xfrm>
          <a:off x="9401175" y="998474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120667</xdr:rowOff>
    </xdr:from>
    <xdr:ext cx="469744" cy="259045"/>
    <xdr:sp macro="" textlink="">
      <xdr:nvSpPr>
        <xdr:cNvPr id="252" name="【体育館・プール】&#10;一人当たり面積該当値テキスト">
          <a:extLst>
            <a:ext uri="{FF2B5EF4-FFF2-40B4-BE49-F238E27FC236}">
              <a16:creationId xmlns:a16="http://schemas.microsoft.com/office/drawing/2014/main" id="{E48E1B17-92D2-4F6F-880C-A8FE3116DBBC}"/>
            </a:ext>
          </a:extLst>
        </xdr:cNvPr>
        <xdr:cNvSpPr txBox="1"/>
      </xdr:nvSpPr>
      <xdr:spPr>
        <a:xfrm>
          <a:off x="9467850" y="9848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97790</xdr:rowOff>
    </xdr:from>
    <xdr:to>
      <xdr:col>50</xdr:col>
      <xdr:colOff>165100</xdr:colOff>
      <xdr:row>62</xdr:row>
      <xdr:rowOff>27940</xdr:rowOff>
    </xdr:to>
    <xdr:sp macro="" textlink="">
      <xdr:nvSpPr>
        <xdr:cNvPr id="253" name="楕円 252">
          <a:extLst>
            <a:ext uri="{FF2B5EF4-FFF2-40B4-BE49-F238E27FC236}">
              <a16:creationId xmlns:a16="http://schemas.microsoft.com/office/drawing/2014/main" id="{55708FE5-3D9C-41C6-AC8D-C11F4C20391D}"/>
            </a:ext>
          </a:extLst>
        </xdr:cNvPr>
        <xdr:cNvSpPr/>
      </xdr:nvSpPr>
      <xdr:spPr>
        <a:xfrm>
          <a:off x="8639175" y="99847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148590</xdr:rowOff>
    </xdr:from>
    <xdr:to>
      <xdr:col>55</xdr:col>
      <xdr:colOff>0</xdr:colOff>
      <xdr:row>61</xdr:row>
      <xdr:rowOff>148590</xdr:rowOff>
    </xdr:to>
    <xdr:cxnSp macro="">
      <xdr:nvCxnSpPr>
        <xdr:cNvPr id="254" name="直線コネクタ 253">
          <a:extLst>
            <a:ext uri="{FF2B5EF4-FFF2-40B4-BE49-F238E27FC236}">
              <a16:creationId xmlns:a16="http://schemas.microsoft.com/office/drawing/2014/main" id="{E6C752C9-0FB5-4D42-8225-46C0F8F51A14}"/>
            </a:ext>
          </a:extLst>
        </xdr:cNvPr>
        <xdr:cNvCxnSpPr/>
      </xdr:nvCxnSpPr>
      <xdr:spPr>
        <a:xfrm>
          <a:off x="8686800" y="1003236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97790</xdr:rowOff>
    </xdr:from>
    <xdr:to>
      <xdr:col>46</xdr:col>
      <xdr:colOff>38100</xdr:colOff>
      <xdr:row>62</xdr:row>
      <xdr:rowOff>27940</xdr:rowOff>
    </xdr:to>
    <xdr:sp macro="" textlink="">
      <xdr:nvSpPr>
        <xdr:cNvPr id="255" name="楕円 254">
          <a:extLst>
            <a:ext uri="{FF2B5EF4-FFF2-40B4-BE49-F238E27FC236}">
              <a16:creationId xmlns:a16="http://schemas.microsoft.com/office/drawing/2014/main" id="{75F97BBE-7479-4255-AEF9-C626C87C496B}"/>
            </a:ext>
          </a:extLst>
        </xdr:cNvPr>
        <xdr:cNvSpPr/>
      </xdr:nvSpPr>
      <xdr:spPr>
        <a:xfrm>
          <a:off x="7839075" y="99847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148590</xdr:rowOff>
    </xdr:from>
    <xdr:to>
      <xdr:col>50</xdr:col>
      <xdr:colOff>114300</xdr:colOff>
      <xdr:row>61</xdr:row>
      <xdr:rowOff>148590</xdr:rowOff>
    </xdr:to>
    <xdr:cxnSp macro="">
      <xdr:nvCxnSpPr>
        <xdr:cNvPr id="256" name="直線コネクタ 255">
          <a:extLst>
            <a:ext uri="{FF2B5EF4-FFF2-40B4-BE49-F238E27FC236}">
              <a16:creationId xmlns:a16="http://schemas.microsoft.com/office/drawing/2014/main" id="{2CD8946E-64B2-4C3D-ABE6-345F8EB2E9F2}"/>
            </a:ext>
          </a:extLst>
        </xdr:cNvPr>
        <xdr:cNvCxnSpPr/>
      </xdr:nvCxnSpPr>
      <xdr:spPr>
        <a:xfrm>
          <a:off x="7886700" y="1003236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99695</xdr:rowOff>
    </xdr:from>
    <xdr:to>
      <xdr:col>41</xdr:col>
      <xdr:colOff>101600</xdr:colOff>
      <xdr:row>62</xdr:row>
      <xdr:rowOff>29845</xdr:rowOff>
    </xdr:to>
    <xdr:sp macro="" textlink="">
      <xdr:nvSpPr>
        <xdr:cNvPr id="257" name="楕円 256">
          <a:extLst>
            <a:ext uri="{FF2B5EF4-FFF2-40B4-BE49-F238E27FC236}">
              <a16:creationId xmlns:a16="http://schemas.microsoft.com/office/drawing/2014/main" id="{05F92FDD-3FB8-45CF-96D2-CF60E16137A5}"/>
            </a:ext>
          </a:extLst>
        </xdr:cNvPr>
        <xdr:cNvSpPr/>
      </xdr:nvSpPr>
      <xdr:spPr>
        <a:xfrm>
          <a:off x="7029450" y="998982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148590</xdr:rowOff>
    </xdr:from>
    <xdr:to>
      <xdr:col>45</xdr:col>
      <xdr:colOff>177800</xdr:colOff>
      <xdr:row>61</xdr:row>
      <xdr:rowOff>150495</xdr:rowOff>
    </xdr:to>
    <xdr:cxnSp macro="">
      <xdr:nvCxnSpPr>
        <xdr:cNvPr id="258" name="直線コネクタ 257">
          <a:extLst>
            <a:ext uri="{FF2B5EF4-FFF2-40B4-BE49-F238E27FC236}">
              <a16:creationId xmlns:a16="http://schemas.microsoft.com/office/drawing/2014/main" id="{0826711A-CB52-486D-8433-DE674AFDB28C}"/>
            </a:ext>
          </a:extLst>
        </xdr:cNvPr>
        <xdr:cNvCxnSpPr/>
      </xdr:nvCxnSpPr>
      <xdr:spPr>
        <a:xfrm flipV="1">
          <a:off x="7077075" y="10032365"/>
          <a:ext cx="809625"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99695</xdr:rowOff>
    </xdr:from>
    <xdr:to>
      <xdr:col>36</xdr:col>
      <xdr:colOff>165100</xdr:colOff>
      <xdr:row>62</xdr:row>
      <xdr:rowOff>29845</xdr:rowOff>
    </xdr:to>
    <xdr:sp macro="" textlink="">
      <xdr:nvSpPr>
        <xdr:cNvPr id="259" name="楕円 258">
          <a:extLst>
            <a:ext uri="{FF2B5EF4-FFF2-40B4-BE49-F238E27FC236}">
              <a16:creationId xmlns:a16="http://schemas.microsoft.com/office/drawing/2014/main" id="{E14B9433-B4F8-476A-BA7E-861C6D7EAACA}"/>
            </a:ext>
          </a:extLst>
        </xdr:cNvPr>
        <xdr:cNvSpPr/>
      </xdr:nvSpPr>
      <xdr:spPr>
        <a:xfrm>
          <a:off x="6238875" y="998982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150495</xdr:rowOff>
    </xdr:from>
    <xdr:to>
      <xdr:col>41</xdr:col>
      <xdr:colOff>50800</xdr:colOff>
      <xdr:row>61</xdr:row>
      <xdr:rowOff>150495</xdr:rowOff>
    </xdr:to>
    <xdr:cxnSp macro="">
      <xdr:nvCxnSpPr>
        <xdr:cNvPr id="260" name="直線コネクタ 259">
          <a:extLst>
            <a:ext uri="{FF2B5EF4-FFF2-40B4-BE49-F238E27FC236}">
              <a16:creationId xmlns:a16="http://schemas.microsoft.com/office/drawing/2014/main" id="{7F020219-4479-4F43-B803-E54CDB7B7103}"/>
            </a:ext>
          </a:extLst>
        </xdr:cNvPr>
        <xdr:cNvCxnSpPr/>
      </xdr:nvCxnSpPr>
      <xdr:spPr>
        <a:xfrm>
          <a:off x="6286500" y="1003744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44467</xdr:rowOff>
    </xdr:from>
    <xdr:ext cx="469744" cy="259045"/>
    <xdr:sp macro="" textlink="">
      <xdr:nvSpPr>
        <xdr:cNvPr id="261" name="n_1mainValue【体育館・プール】&#10;一人当たり面積">
          <a:extLst>
            <a:ext uri="{FF2B5EF4-FFF2-40B4-BE49-F238E27FC236}">
              <a16:creationId xmlns:a16="http://schemas.microsoft.com/office/drawing/2014/main" id="{292BFBF7-DAB9-4694-83B9-3B1C167EEC48}"/>
            </a:ext>
          </a:extLst>
        </xdr:cNvPr>
        <xdr:cNvSpPr txBox="1"/>
      </xdr:nvSpPr>
      <xdr:spPr>
        <a:xfrm>
          <a:off x="8458277" y="9772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44467</xdr:rowOff>
    </xdr:from>
    <xdr:ext cx="469744" cy="259045"/>
    <xdr:sp macro="" textlink="">
      <xdr:nvSpPr>
        <xdr:cNvPr id="262" name="n_2mainValue【体育館・プール】&#10;一人当たり面積">
          <a:extLst>
            <a:ext uri="{FF2B5EF4-FFF2-40B4-BE49-F238E27FC236}">
              <a16:creationId xmlns:a16="http://schemas.microsoft.com/office/drawing/2014/main" id="{7174594F-4338-4799-B11F-67FB47EE681A}"/>
            </a:ext>
          </a:extLst>
        </xdr:cNvPr>
        <xdr:cNvSpPr txBox="1"/>
      </xdr:nvSpPr>
      <xdr:spPr>
        <a:xfrm>
          <a:off x="7677227" y="9772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46372</xdr:rowOff>
    </xdr:from>
    <xdr:ext cx="469744" cy="259045"/>
    <xdr:sp macro="" textlink="">
      <xdr:nvSpPr>
        <xdr:cNvPr id="263" name="n_3mainValue【体育館・プール】&#10;一人当たり面積">
          <a:extLst>
            <a:ext uri="{FF2B5EF4-FFF2-40B4-BE49-F238E27FC236}">
              <a16:creationId xmlns:a16="http://schemas.microsoft.com/office/drawing/2014/main" id="{174B4726-8025-42FD-B1C0-D46A348E6DCE}"/>
            </a:ext>
          </a:extLst>
        </xdr:cNvPr>
        <xdr:cNvSpPr txBox="1"/>
      </xdr:nvSpPr>
      <xdr:spPr>
        <a:xfrm>
          <a:off x="6867602" y="9774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46372</xdr:rowOff>
    </xdr:from>
    <xdr:ext cx="469744" cy="259045"/>
    <xdr:sp macro="" textlink="">
      <xdr:nvSpPr>
        <xdr:cNvPr id="264" name="n_4mainValue【体育館・プール】&#10;一人当たり面積">
          <a:extLst>
            <a:ext uri="{FF2B5EF4-FFF2-40B4-BE49-F238E27FC236}">
              <a16:creationId xmlns:a16="http://schemas.microsoft.com/office/drawing/2014/main" id="{D3EBEF70-1387-409B-A9C0-664788556D15}"/>
            </a:ext>
          </a:extLst>
        </xdr:cNvPr>
        <xdr:cNvSpPr txBox="1"/>
      </xdr:nvSpPr>
      <xdr:spPr>
        <a:xfrm>
          <a:off x="6067502" y="9774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491B58BD-3920-44E5-B74A-8F7F286A0177}"/>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E364EBD1-597B-4D2C-8D04-38DB39160148}"/>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94900D8D-1006-4F57-A4B3-B57AB18543FE}"/>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F78A8C42-BF50-402E-AFA5-3878DC88AE23}"/>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10CEE84D-C355-4844-A53D-3E2265EF86D8}"/>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104F4FF4-B3D5-48C9-B152-65E2709E8F7C}"/>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51561D9C-9CA4-466E-9539-7ADE195937B8}"/>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D15FE303-4544-492D-9D29-0C57266754E5}"/>
            </a:ext>
          </a:extLst>
        </xdr:cNvPr>
        <xdr:cNvSpPr/>
      </xdr:nvSpPr>
      <xdr:spPr>
        <a:xfrm>
          <a:off x="6858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3" name="正方形/長方形 272">
          <a:extLst>
            <a:ext uri="{FF2B5EF4-FFF2-40B4-BE49-F238E27FC236}">
              <a16:creationId xmlns:a16="http://schemas.microsoft.com/office/drawing/2014/main" id="{740854E3-BD28-4AF7-89A2-B05B91D147C7}"/>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4" name="正方形/長方形 273">
          <a:extLst>
            <a:ext uri="{FF2B5EF4-FFF2-40B4-BE49-F238E27FC236}">
              <a16:creationId xmlns:a16="http://schemas.microsoft.com/office/drawing/2014/main" id="{5AF8E2BA-D448-4E8D-9704-E34A7677CDBE}"/>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5" name="正方形/長方形 274">
          <a:extLst>
            <a:ext uri="{FF2B5EF4-FFF2-40B4-BE49-F238E27FC236}">
              <a16:creationId xmlns:a16="http://schemas.microsoft.com/office/drawing/2014/main" id="{CEA6905A-3223-43E9-B67D-C4ACEAA9A72B}"/>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6" name="正方形/長方形 275">
          <a:extLst>
            <a:ext uri="{FF2B5EF4-FFF2-40B4-BE49-F238E27FC236}">
              <a16:creationId xmlns:a16="http://schemas.microsoft.com/office/drawing/2014/main" id="{2A7BD8A9-EC04-4247-8B91-CC30E7FAA307}"/>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7" name="正方形/長方形 276">
          <a:extLst>
            <a:ext uri="{FF2B5EF4-FFF2-40B4-BE49-F238E27FC236}">
              <a16:creationId xmlns:a16="http://schemas.microsoft.com/office/drawing/2014/main" id="{2CE3CCCE-535D-463C-9403-E6EB4243413E}"/>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8" name="正方形/長方形 277">
          <a:extLst>
            <a:ext uri="{FF2B5EF4-FFF2-40B4-BE49-F238E27FC236}">
              <a16:creationId xmlns:a16="http://schemas.microsoft.com/office/drawing/2014/main" id="{1A4FA954-EB2C-4FBE-82BD-FD4750BAC11F}"/>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9" name="正方形/長方形 278">
          <a:extLst>
            <a:ext uri="{FF2B5EF4-FFF2-40B4-BE49-F238E27FC236}">
              <a16:creationId xmlns:a16="http://schemas.microsoft.com/office/drawing/2014/main" id="{4A4D2117-EF7F-4586-8805-1401EA6001F2}"/>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0" name="正方形/長方形 279">
          <a:extLst>
            <a:ext uri="{FF2B5EF4-FFF2-40B4-BE49-F238E27FC236}">
              <a16:creationId xmlns:a16="http://schemas.microsoft.com/office/drawing/2014/main" id="{1CF88390-CB42-4AF1-8328-B3742D0EA004}"/>
            </a:ext>
          </a:extLst>
        </xdr:cNvPr>
        <xdr:cNvSpPr/>
      </xdr:nvSpPr>
      <xdr:spPr>
        <a:xfrm>
          <a:off x="59531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1" name="正方形/長方形 280">
          <a:extLst>
            <a:ext uri="{FF2B5EF4-FFF2-40B4-BE49-F238E27FC236}">
              <a16:creationId xmlns:a16="http://schemas.microsoft.com/office/drawing/2014/main" id="{CD2BF071-E12B-45F1-8DF3-01701874B42A}"/>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2" name="正方形/長方形 281">
          <a:extLst>
            <a:ext uri="{FF2B5EF4-FFF2-40B4-BE49-F238E27FC236}">
              <a16:creationId xmlns:a16="http://schemas.microsoft.com/office/drawing/2014/main" id="{FE43FB09-4FEF-4EFD-9784-C124260E3D90}"/>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3" name="正方形/長方形 282">
          <a:extLst>
            <a:ext uri="{FF2B5EF4-FFF2-40B4-BE49-F238E27FC236}">
              <a16:creationId xmlns:a16="http://schemas.microsoft.com/office/drawing/2014/main" id="{10FA05E0-188B-4F47-AFA0-7B5BD2BEE619}"/>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4" name="正方形/長方形 283">
          <a:extLst>
            <a:ext uri="{FF2B5EF4-FFF2-40B4-BE49-F238E27FC236}">
              <a16:creationId xmlns:a16="http://schemas.microsoft.com/office/drawing/2014/main" id="{1653102A-E77B-4B47-8125-C0E4D14D8016}"/>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5" name="正方形/長方形 284">
          <a:extLst>
            <a:ext uri="{FF2B5EF4-FFF2-40B4-BE49-F238E27FC236}">
              <a16:creationId xmlns:a16="http://schemas.microsoft.com/office/drawing/2014/main" id="{59413BAB-29BF-435C-A44D-0EF1090B96BB}"/>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6" name="正方形/長方形 285">
          <a:extLst>
            <a:ext uri="{FF2B5EF4-FFF2-40B4-BE49-F238E27FC236}">
              <a16:creationId xmlns:a16="http://schemas.microsoft.com/office/drawing/2014/main" id="{F32484BE-CADB-455F-B59E-A03DF163702D}"/>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7" name="正方形/長方形 286">
          <a:extLst>
            <a:ext uri="{FF2B5EF4-FFF2-40B4-BE49-F238E27FC236}">
              <a16:creationId xmlns:a16="http://schemas.microsoft.com/office/drawing/2014/main" id="{7FA972FC-B823-4FED-8475-4DB2A7FD8EA1}"/>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8" name="正方形/長方形 287">
          <a:extLst>
            <a:ext uri="{FF2B5EF4-FFF2-40B4-BE49-F238E27FC236}">
              <a16:creationId xmlns:a16="http://schemas.microsoft.com/office/drawing/2014/main" id="{61918BC8-24EF-4E00-A7A3-B10A89BA5535}"/>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9" name="テキスト ボックス 288">
          <a:extLst>
            <a:ext uri="{FF2B5EF4-FFF2-40B4-BE49-F238E27FC236}">
              <a16:creationId xmlns:a16="http://schemas.microsoft.com/office/drawing/2014/main" id="{5D9CB97A-EA05-4044-88C0-CE4D9DF5C96C}"/>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0" name="直線コネクタ 289">
          <a:extLst>
            <a:ext uri="{FF2B5EF4-FFF2-40B4-BE49-F238E27FC236}">
              <a16:creationId xmlns:a16="http://schemas.microsoft.com/office/drawing/2014/main" id="{53A0FEA4-5AD1-4BC2-BF4B-959B3CE99775}"/>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1" name="テキスト ボックス 290">
          <a:extLst>
            <a:ext uri="{FF2B5EF4-FFF2-40B4-BE49-F238E27FC236}">
              <a16:creationId xmlns:a16="http://schemas.microsoft.com/office/drawing/2014/main" id="{0A99840D-ACB2-48FC-85FD-1088E992F90B}"/>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2" name="直線コネクタ 291">
          <a:extLst>
            <a:ext uri="{FF2B5EF4-FFF2-40B4-BE49-F238E27FC236}">
              <a16:creationId xmlns:a16="http://schemas.microsoft.com/office/drawing/2014/main" id="{14E14987-9768-4511-AE10-3118D597B912}"/>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3" name="テキスト ボックス 292">
          <a:extLst>
            <a:ext uri="{FF2B5EF4-FFF2-40B4-BE49-F238E27FC236}">
              <a16:creationId xmlns:a16="http://schemas.microsoft.com/office/drawing/2014/main" id="{4EEB6054-2BCB-4881-8861-B8A361602BB5}"/>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4" name="直線コネクタ 293">
          <a:extLst>
            <a:ext uri="{FF2B5EF4-FFF2-40B4-BE49-F238E27FC236}">
              <a16:creationId xmlns:a16="http://schemas.microsoft.com/office/drawing/2014/main" id="{68F9B732-F209-4E38-9F39-CCB2C0C1DBB4}"/>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5" name="テキスト ボックス 294">
          <a:extLst>
            <a:ext uri="{FF2B5EF4-FFF2-40B4-BE49-F238E27FC236}">
              <a16:creationId xmlns:a16="http://schemas.microsoft.com/office/drawing/2014/main" id="{C34554C7-A7F0-4BED-A7E4-9706BAA3320B}"/>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6" name="直線コネクタ 295">
          <a:extLst>
            <a:ext uri="{FF2B5EF4-FFF2-40B4-BE49-F238E27FC236}">
              <a16:creationId xmlns:a16="http://schemas.microsoft.com/office/drawing/2014/main" id="{122D67D0-80EC-46DD-AC2B-0EA04DC9E8FB}"/>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7" name="テキスト ボックス 296">
          <a:extLst>
            <a:ext uri="{FF2B5EF4-FFF2-40B4-BE49-F238E27FC236}">
              <a16:creationId xmlns:a16="http://schemas.microsoft.com/office/drawing/2014/main" id="{8B34CBDD-D0B8-4CD6-A348-35AEA97577F8}"/>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8" name="直線コネクタ 297">
          <a:extLst>
            <a:ext uri="{FF2B5EF4-FFF2-40B4-BE49-F238E27FC236}">
              <a16:creationId xmlns:a16="http://schemas.microsoft.com/office/drawing/2014/main" id="{429B9A64-54FB-4B0B-80F1-29653878DC7D}"/>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9" name="テキスト ボックス 298">
          <a:extLst>
            <a:ext uri="{FF2B5EF4-FFF2-40B4-BE49-F238E27FC236}">
              <a16:creationId xmlns:a16="http://schemas.microsoft.com/office/drawing/2014/main" id="{3354E954-E712-4A14-8116-CD08D693A7D8}"/>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0" name="直線コネクタ 299">
          <a:extLst>
            <a:ext uri="{FF2B5EF4-FFF2-40B4-BE49-F238E27FC236}">
              <a16:creationId xmlns:a16="http://schemas.microsoft.com/office/drawing/2014/main" id="{B1060F4D-4AFA-4352-A683-238D01376F53}"/>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1" name="テキスト ボックス 300">
          <a:extLst>
            <a:ext uri="{FF2B5EF4-FFF2-40B4-BE49-F238E27FC236}">
              <a16:creationId xmlns:a16="http://schemas.microsoft.com/office/drawing/2014/main" id="{A581AB07-F9D7-4999-A9AE-B82DCC46CCE3}"/>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2" name="直線コネクタ 301">
          <a:extLst>
            <a:ext uri="{FF2B5EF4-FFF2-40B4-BE49-F238E27FC236}">
              <a16:creationId xmlns:a16="http://schemas.microsoft.com/office/drawing/2014/main" id="{25ED5B7D-B27E-46C8-9673-9F2E44F31B25}"/>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3" name="テキスト ボックス 302">
          <a:extLst>
            <a:ext uri="{FF2B5EF4-FFF2-40B4-BE49-F238E27FC236}">
              <a16:creationId xmlns:a16="http://schemas.microsoft.com/office/drawing/2014/main" id="{B68383AF-B0D1-4F69-8DD0-93E06175FB97}"/>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4" name="直線コネクタ 303">
          <a:extLst>
            <a:ext uri="{FF2B5EF4-FFF2-40B4-BE49-F238E27FC236}">
              <a16:creationId xmlns:a16="http://schemas.microsoft.com/office/drawing/2014/main" id="{FE4584E7-DB36-470F-A0FD-6B7A6C92AB0E}"/>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5" name="【市民会館】&#10;有形固定資産減価償却率グラフ枠">
          <a:extLst>
            <a:ext uri="{FF2B5EF4-FFF2-40B4-BE49-F238E27FC236}">
              <a16:creationId xmlns:a16="http://schemas.microsoft.com/office/drawing/2014/main" id="{36B520F6-90D6-4C51-8B19-EEF9AF8F997D}"/>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306" name="直線コネクタ 305">
          <a:extLst>
            <a:ext uri="{FF2B5EF4-FFF2-40B4-BE49-F238E27FC236}">
              <a16:creationId xmlns:a16="http://schemas.microsoft.com/office/drawing/2014/main" id="{2CC9E199-0AF1-40A6-8C32-509178E78BEB}"/>
            </a:ext>
          </a:extLst>
        </xdr:cNvPr>
        <xdr:cNvCxnSpPr/>
      </xdr:nvCxnSpPr>
      <xdr:spPr>
        <a:xfrm flipV="1">
          <a:off x="4180840" y="1645865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7" name="【市民会館】&#10;有形固定資産減価償却率最小値テキスト">
          <a:extLst>
            <a:ext uri="{FF2B5EF4-FFF2-40B4-BE49-F238E27FC236}">
              <a16:creationId xmlns:a16="http://schemas.microsoft.com/office/drawing/2014/main" id="{60A8706E-7A82-436B-AB03-BE2DF030B465}"/>
            </a:ext>
          </a:extLst>
        </xdr:cNvPr>
        <xdr:cNvSpPr txBox="1"/>
      </xdr:nvSpPr>
      <xdr:spPr>
        <a:xfrm>
          <a:off x="42195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8" name="直線コネクタ 307">
          <a:extLst>
            <a:ext uri="{FF2B5EF4-FFF2-40B4-BE49-F238E27FC236}">
              <a16:creationId xmlns:a16="http://schemas.microsoft.com/office/drawing/2014/main" id="{05C8FDEB-B789-41D5-B929-5A04E81EF59D}"/>
            </a:ext>
          </a:extLst>
        </xdr:cNvPr>
        <xdr:cNvCxnSpPr/>
      </xdr:nvCxnSpPr>
      <xdr:spPr>
        <a:xfrm>
          <a:off x="4105275"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309" name="【市民会館】&#10;有形固定資産減価償却率最大値テキスト">
          <a:extLst>
            <a:ext uri="{FF2B5EF4-FFF2-40B4-BE49-F238E27FC236}">
              <a16:creationId xmlns:a16="http://schemas.microsoft.com/office/drawing/2014/main" id="{62EEDA4B-B452-4CC9-836D-D78CC0E15DBE}"/>
            </a:ext>
          </a:extLst>
        </xdr:cNvPr>
        <xdr:cNvSpPr txBox="1"/>
      </xdr:nvSpPr>
      <xdr:spPr>
        <a:xfrm>
          <a:off x="4219575" y="16237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310" name="直線コネクタ 309">
          <a:extLst>
            <a:ext uri="{FF2B5EF4-FFF2-40B4-BE49-F238E27FC236}">
              <a16:creationId xmlns:a16="http://schemas.microsoft.com/office/drawing/2014/main" id="{A65B28BA-0D50-4AD3-9AFF-DC5C1AD55904}"/>
            </a:ext>
          </a:extLst>
        </xdr:cNvPr>
        <xdr:cNvCxnSpPr/>
      </xdr:nvCxnSpPr>
      <xdr:spPr>
        <a:xfrm>
          <a:off x="4105275" y="164586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2195</xdr:rowOff>
    </xdr:from>
    <xdr:ext cx="405111" cy="259045"/>
    <xdr:sp macro="" textlink="">
      <xdr:nvSpPr>
        <xdr:cNvPr id="311" name="【市民会館】&#10;有形固定資産減価償却率平均値テキスト">
          <a:extLst>
            <a:ext uri="{FF2B5EF4-FFF2-40B4-BE49-F238E27FC236}">
              <a16:creationId xmlns:a16="http://schemas.microsoft.com/office/drawing/2014/main" id="{A2BD3273-47AC-493B-AE07-FCD3EB50B4F4}"/>
            </a:ext>
          </a:extLst>
        </xdr:cNvPr>
        <xdr:cNvSpPr txBox="1"/>
      </xdr:nvSpPr>
      <xdr:spPr>
        <a:xfrm>
          <a:off x="4219575" y="171471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macro="" textlink="">
      <xdr:nvSpPr>
        <xdr:cNvPr id="312" name="フローチャート: 判断 311">
          <a:extLst>
            <a:ext uri="{FF2B5EF4-FFF2-40B4-BE49-F238E27FC236}">
              <a16:creationId xmlns:a16="http://schemas.microsoft.com/office/drawing/2014/main" id="{9A5F8DB6-3911-4514-B921-0A931F18B0B9}"/>
            </a:ext>
          </a:extLst>
        </xdr:cNvPr>
        <xdr:cNvSpPr/>
      </xdr:nvSpPr>
      <xdr:spPr>
        <a:xfrm>
          <a:off x="4124325" y="1717194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macro="" textlink="">
      <xdr:nvSpPr>
        <xdr:cNvPr id="313" name="フローチャート: 判断 312">
          <a:extLst>
            <a:ext uri="{FF2B5EF4-FFF2-40B4-BE49-F238E27FC236}">
              <a16:creationId xmlns:a16="http://schemas.microsoft.com/office/drawing/2014/main" id="{59265BA9-D5A1-4430-9AF5-457343456F55}"/>
            </a:ext>
          </a:extLst>
        </xdr:cNvPr>
        <xdr:cNvSpPr/>
      </xdr:nvSpPr>
      <xdr:spPr>
        <a:xfrm>
          <a:off x="3381375" y="1714590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105</xdr:row>
      <xdr:rowOff>93634</xdr:rowOff>
    </xdr:from>
    <xdr:ext cx="405111" cy="259045"/>
    <xdr:sp macro="" textlink="">
      <xdr:nvSpPr>
        <xdr:cNvPr id="314" name="n_1aveValue【市民会館】&#10;有形固定資産減価償却率">
          <a:extLst>
            <a:ext uri="{FF2B5EF4-FFF2-40B4-BE49-F238E27FC236}">
              <a16:creationId xmlns:a16="http://schemas.microsoft.com/office/drawing/2014/main" id="{C1AB4F76-ECA0-417F-841B-4D6CE8201767}"/>
            </a:ext>
          </a:extLst>
        </xdr:cNvPr>
        <xdr:cNvSpPr txBox="1"/>
      </xdr:nvSpPr>
      <xdr:spPr>
        <a:xfrm>
          <a:off x="3239144" y="17238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104</xdr:row>
      <xdr:rowOff>139700</xdr:rowOff>
    </xdr:from>
    <xdr:to>
      <xdr:col>15</xdr:col>
      <xdr:colOff>101600</xdr:colOff>
      <xdr:row>105</xdr:row>
      <xdr:rowOff>69850</xdr:rowOff>
    </xdr:to>
    <xdr:sp macro="" textlink="">
      <xdr:nvSpPr>
        <xdr:cNvPr id="315" name="フローチャート: 判断 314">
          <a:extLst>
            <a:ext uri="{FF2B5EF4-FFF2-40B4-BE49-F238E27FC236}">
              <a16:creationId xmlns:a16="http://schemas.microsoft.com/office/drawing/2014/main" id="{FF40E3DC-E49C-4655-AE54-2DA93A574399}"/>
            </a:ext>
          </a:extLst>
        </xdr:cNvPr>
        <xdr:cNvSpPr/>
      </xdr:nvSpPr>
      <xdr:spPr>
        <a:xfrm>
          <a:off x="2571750" y="171164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105</xdr:row>
      <xdr:rowOff>60977</xdr:rowOff>
    </xdr:from>
    <xdr:ext cx="405111" cy="259045"/>
    <xdr:sp macro="" textlink="">
      <xdr:nvSpPr>
        <xdr:cNvPr id="316" name="n_2aveValue【市民会館】&#10;有形固定資産減価償却率">
          <a:extLst>
            <a:ext uri="{FF2B5EF4-FFF2-40B4-BE49-F238E27FC236}">
              <a16:creationId xmlns:a16="http://schemas.microsoft.com/office/drawing/2014/main" id="{611E3F55-1A18-4DB7-B8FB-03F1A47C936E}"/>
            </a:ext>
          </a:extLst>
        </xdr:cNvPr>
        <xdr:cNvSpPr txBox="1"/>
      </xdr:nvSpPr>
      <xdr:spPr>
        <a:xfrm>
          <a:off x="2439044" y="17209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104</xdr:row>
      <xdr:rowOff>108676</xdr:rowOff>
    </xdr:from>
    <xdr:to>
      <xdr:col>10</xdr:col>
      <xdr:colOff>165100</xdr:colOff>
      <xdr:row>105</xdr:row>
      <xdr:rowOff>38826</xdr:rowOff>
    </xdr:to>
    <xdr:sp macro="" textlink="">
      <xdr:nvSpPr>
        <xdr:cNvPr id="317" name="フローチャート: 判断 316">
          <a:extLst>
            <a:ext uri="{FF2B5EF4-FFF2-40B4-BE49-F238E27FC236}">
              <a16:creationId xmlns:a16="http://schemas.microsoft.com/office/drawing/2014/main" id="{8532099B-4828-4DEF-B73B-53F4F5AF4E66}"/>
            </a:ext>
          </a:extLst>
        </xdr:cNvPr>
        <xdr:cNvSpPr/>
      </xdr:nvSpPr>
      <xdr:spPr>
        <a:xfrm>
          <a:off x="1781175" y="1707905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105</xdr:row>
      <xdr:rowOff>29953</xdr:rowOff>
    </xdr:from>
    <xdr:ext cx="405111" cy="259045"/>
    <xdr:sp macro="" textlink="">
      <xdr:nvSpPr>
        <xdr:cNvPr id="318" name="n_3aveValue【市民会館】&#10;有形固定資産減価償却率">
          <a:extLst>
            <a:ext uri="{FF2B5EF4-FFF2-40B4-BE49-F238E27FC236}">
              <a16:creationId xmlns:a16="http://schemas.microsoft.com/office/drawing/2014/main" id="{94F5AA00-5012-4801-AA29-CCDFAB668E48}"/>
            </a:ext>
          </a:extLst>
        </xdr:cNvPr>
        <xdr:cNvSpPr txBox="1"/>
      </xdr:nvSpPr>
      <xdr:spPr>
        <a:xfrm>
          <a:off x="1648469" y="17171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104</xdr:row>
      <xdr:rowOff>108676</xdr:rowOff>
    </xdr:from>
    <xdr:to>
      <xdr:col>6</xdr:col>
      <xdr:colOff>38100</xdr:colOff>
      <xdr:row>105</xdr:row>
      <xdr:rowOff>38826</xdr:rowOff>
    </xdr:to>
    <xdr:sp macro="" textlink="">
      <xdr:nvSpPr>
        <xdr:cNvPr id="319" name="フローチャート: 判断 318">
          <a:extLst>
            <a:ext uri="{FF2B5EF4-FFF2-40B4-BE49-F238E27FC236}">
              <a16:creationId xmlns:a16="http://schemas.microsoft.com/office/drawing/2014/main" id="{1F41F53E-38DB-4844-A273-444C8B363092}"/>
            </a:ext>
          </a:extLst>
        </xdr:cNvPr>
        <xdr:cNvSpPr/>
      </xdr:nvSpPr>
      <xdr:spPr>
        <a:xfrm>
          <a:off x="981075" y="1707905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103</xdr:row>
      <xdr:rowOff>55353</xdr:rowOff>
    </xdr:from>
    <xdr:ext cx="405111" cy="259045"/>
    <xdr:sp macro="" textlink="">
      <xdr:nvSpPr>
        <xdr:cNvPr id="320" name="n_4aveValue【市民会館】&#10;有形固定資産減価償却率">
          <a:extLst>
            <a:ext uri="{FF2B5EF4-FFF2-40B4-BE49-F238E27FC236}">
              <a16:creationId xmlns:a16="http://schemas.microsoft.com/office/drawing/2014/main" id="{35DE8C5F-35CE-476C-AB4F-3B7C912BD1B6}"/>
            </a:ext>
          </a:extLst>
        </xdr:cNvPr>
        <xdr:cNvSpPr txBox="1"/>
      </xdr:nvSpPr>
      <xdr:spPr>
        <a:xfrm>
          <a:off x="848369" y="16857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A0C3043E-5F8F-4995-9C0C-2ED9505F8C2B}"/>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22" name="テキスト ボックス 321">
          <a:extLst>
            <a:ext uri="{FF2B5EF4-FFF2-40B4-BE49-F238E27FC236}">
              <a16:creationId xmlns:a16="http://schemas.microsoft.com/office/drawing/2014/main" id="{CD08BB8B-A30F-4289-A231-796242EBB169}"/>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23" name="テキスト ボックス 322">
          <a:extLst>
            <a:ext uri="{FF2B5EF4-FFF2-40B4-BE49-F238E27FC236}">
              <a16:creationId xmlns:a16="http://schemas.microsoft.com/office/drawing/2014/main" id="{E82C5937-7A3C-4BAA-84CB-539EF8F0E9C1}"/>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4" name="テキスト ボックス 323">
          <a:extLst>
            <a:ext uri="{FF2B5EF4-FFF2-40B4-BE49-F238E27FC236}">
              <a16:creationId xmlns:a16="http://schemas.microsoft.com/office/drawing/2014/main" id="{8B47CC30-55AA-4C05-B1FF-C0C33C47C51E}"/>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5" name="テキスト ボックス 324">
          <a:extLst>
            <a:ext uri="{FF2B5EF4-FFF2-40B4-BE49-F238E27FC236}">
              <a16:creationId xmlns:a16="http://schemas.microsoft.com/office/drawing/2014/main" id="{1E255DBE-C57A-43D4-BFB9-3CDDA7FBCD16}"/>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120106</xdr:rowOff>
    </xdr:from>
    <xdr:to>
      <xdr:col>24</xdr:col>
      <xdr:colOff>114300</xdr:colOff>
      <xdr:row>101</xdr:row>
      <xdr:rowOff>50256</xdr:rowOff>
    </xdr:to>
    <xdr:sp macro="" textlink="">
      <xdr:nvSpPr>
        <xdr:cNvPr id="326" name="楕円 325">
          <a:extLst>
            <a:ext uri="{FF2B5EF4-FFF2-40B4-BE49-F238E27FC236}">
              <a16:creationId xmlns:a16="http://schemas.microsoft.com/office/drawing/2014/main" id="{B32B1667-224C-4EE1-B831-D3F399CBAC9F}"/>
            </a:ext>
          </a:extLst>
        </xdr:cNvPr>
        <xdr:cNvSpPr/>
      </xdr:nvSpPr>
      <xdr:spPr>
        <a:xfrm>
          <a:off x="4124325" y="1641103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73133</xdr:rowOff>
    </xdr:from>
    <xdr:ext cx="405111" cy="259045"/>
    <xdr:sp macro="" textlink="">
      <xdr:nvSpPr>
        <xdr:cNvPr id="327" name="【市民会館】&#10;有形固定資産減価償却率該当値テキスト">
          <a:extLst>
            <a:ext uri="{FF2B5EF4-FFF2-40B4-BE49-F238E27FC236}">
              <a16:creationId xmlns:a16="http://schemas.microsoft.com/office/drawing/2014/main" id="{5C9CA158-B2F7-4B53-98B5-E749026154F8}"/>
            </a:ext>
          </a:extLst>
        </xdr:cNvPr>
        <xdr:cNvSpPr txBox="1"/>
      </xdr:nvSpPr>
      <xdr:spPr>
        <a:xfrm>
          <a:off x="4219575" y="16360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67855</xdr:rowOff>
    </xdr:from>
    <xdr:to>
      <xdr:col>20</xdr:col>
      <xdr:colOff>38100</xdr:colOff>
      <xdr:row>100</xdr:row>
      <xdr:rowOff>169455</xdr:rowOff>
    </xdr:to>
    <xdr:sp macro="" textlink="">
      <xdr:nvSpPr>
        <xdr:cNvPr id="328" name="楕円 327">
          <a:extLst>
            <a:ext uri="{FF2B5EF4-FFF2-40B4-BE49-F238E27FC236}">
              <a16:creationId xmlns:a16="http://schemas.microsoft.com/office/drawing/2014/main" id="{BF9A3384-19D1-4524-96FD-4C365D3F58FC}"/>
            </a:ext>
          </a:extLst>
        </xdr:cNvPr>
        <xdr:cNvSpPr/>
      </xdr:nvSpPr>
      <xdr:spPr>
        <a:xfrm>
          <a:off x="3381375" y="163524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118655</xdr:rowOff>
    </xdr:from>
    <xdr:to>
      <xdr:col>24</xdr:col>
      <xdr:colOff>63500</xdr:colOff>
      <xdr:row>100</xdr:row>
      <xdr:rowOff>170906</xdr:rowOff>
    </xdr:to>
    <xdr:cxnSp macro="">
      <xdr:nvCxnSpPr>
        <xdr:cNvPr id="329" name="直線コネクタ 328">
          <a:extLst>
            <a:ext uri="{FF2B5EF4-FFF2-40B4-BE49-F238E27FC236}">
              <a16:creationId xmlns:a16="http://schemas.microsoft.com/office/drawing/2014/main" id="{82044FF4-3200-4F98-882B-8B04793997ED}"/>
            </a:ext>
          </a:extLst>
        </xdr:cNvPr>
        <xdr:cNvCxnSpPr/>
      </xdr:nvCxnSpPr>
      <xdr:spPr>
        <a:xfrm>
          <a:off x="3429000" y="16409580"/>
          <a:ext cx="752475" cy="49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15602</xdr:rowOff>
    </xdr:from>
    <xdr:to>
      <xdr:col>15</xdr:col>
      <xdr:colOff>101600</xdr:colOff>
      <xdr:row>100</xdr:row>
      <xdr:rowOff>117202</xdr:rowOff>
    </xdr:to>
    <xdr:sp macro="" textlink="">
      <xdr:nvSpPr>
        <xdr:cNvPr id="330" name="楕円 329">
          <a:extLst>
            <a:ext uri="{FF2B5EF4-FFF2-40B4-BE49-F238E27FC236}">
              <a16:creationId xmlns:a16="http://schemas.microsoft.com/office/drawing/2014/main" id="{3AB5E61D-E811-4704-ADC9-B2E02A58B9D7}"/>
            </a:ext>
          </a:extLst>
        </xdr:cNvPr>
        <xdr:cNvSpPr/>
      </xdr:nvSpPr>
      <xdr:spPr>
        <a:xfrm>
          <a:off x="2571750" y="1630017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66402</xdr:rowOff>
    </xdr:from>
    <xdr:to>
      <xdr:col>19</xdr:col>
      <xdr:colOff>177800</xdr:colOff>
      <xdr:row>100</xdr:row>
      <xdr:rowOff>118655</xdr:rowOff>
    </xdr:to>
    <xdr:cxnSp macro="">
      <xdr:nvCxnSpPr>
        <xdr:cNvPr id="331" name="直線コネクタ 330">
          <a:extLst>
            <a:ext uri="{FF2B5EF4-FFF2-40B4-BE49-F238E27FC236}">
              <a16:creationId xmlns:a16="http://schemas.microsoft.com/office/drawing/2014/main" id="{B1F9B494-2F27-4FB2-8E71-FD6E1FA8EB61}"/>
            </a:ext>
          </a:extLst>
        </xdr:cNvPr>
        <xdr:cNvCxnSpPr/>
      </xdr:nvCxnSpPr>
      <xdr:spPr>
        <a:xfrm>
          <a:off x="2619375" y="16357327"/>
          <a:ext cx="809625" cy="5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136434</xdr:rowOff>
    </xdr:from>
    <xdr:to>
      <xdr:col>10</xdr:col>
      <xdr:colOff>165100</xdr:colOff>
      <xdr:row>100</xdr:row>
      <xdr:rowOff>66584</xdr:rowOff>
    </xdr:to>
    <xdr:sp macro="" textlink="">
      <xdr:nvSpPr>
        <xdr:cNvPr id="332" name="楕円 331">
          <a:extLst>
            <a:ext uri="{FF2B5EF4-FFF2-40B4-BE49-F238E27FC236}">
              <a16:creationId xmlns:a16="http://schemas.microsoft.com/office/drawing/2014/main" id="{8484C7A5-F787-4607-8E5F-7C566567D4CF}"/>
            </a:ext>
          </a:extLst>
        </xdr:cNvPr>
        <xdr:cNvSpPr/>
      </xdr:nvSpPr>
      <xdr:spPr>
        <a:xfrm>
          <a:off x="1781175" y="1625273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15784</xdr:rowOff>
    </xdr:from>
    <xdr:to>
      <xdr:col>15</xdr:col>
      <xdr:colOff>50800</xdr:colOff>
      <xdr:row>100</xdr:row>
      <xdr:rowOff>66402</xdr:rowOff>
    </xdr:to>
    <xdr:cxnSp macro="">
      <xdr:nvCxnSpPr>
        <xdr:cNvPr id="333" name="直線コネクタ 332">
          <a:extLst>
            <a:ext uri="{FF2B5EF4-FFF2-40B4-BE49-F238E27FC236}">
              <a16:creationId xmlns:a16="http://schemas.microsoft.com/office/drawing/2014/main" id="{E2BE366E-6421-45D8-BE14-E5754D1160F6}"/>
            </a:ext>
          </a:extLst>
        </xdr:cNvPr>
        <xdr:cNvCxnSpPr/>
      </xdr:nvCxnSpPr>
      <xdr:spPr>
        <a:xfrm>
          <a:off x="1828800" y="16300359"/>
          <a:ext cx="790575" cy="56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165826</xdr:rowOff>
    </xdr:from>
    <xdr:to>
      <xdr:col>6</xdr:col>
      <xdr:colOff>38100</xdr:colOff>
      <xdr:row>105</xdr:row>
      <xdr:rowOff>95976</xdr:rowOff>
    </xdr:to>
    <xdr:sp macro="" textlink="">
      <xdr:nvSpPr>
        <xdr:cNvPr id="334" name="楕円 333">
          <a:extLst>
            <a:ext uri="{FF2B5EF4-FFF2-40B4-BE49-F238E27FC236}">
              <a16:creationId xmlns:a16="http://schemas.microsoft.com/office/drawing/2014/main" id="{ECDDC8A4-8B51-4FF6-A8C3-74FFC603AD1E}"/>
            </a:ext>
          </a:extLst>
        </xdr:cNvPr>
        <xdr:cNvSpPr/>
      </xdr:nvSpPr>
      <xdr:spPr>
        <a:xfrm>
          <a:off x="981075" y="1713620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15784</xdr:rowOff>
    </xdr:from>
    <xdr:to>
      <xdr:col>10</xdr:col>
      <xdr:colOff>114300</xdr:colOff>
      <xdr:row>105</xdr:row>
      <xdr:rowOff>45176</xdr:rowOff>
    </xdr:to>
    <xdr:cxnSp macro="">
      <xdr:nvCxnSpPr>
        <xdr:cNvPr id="335" name="直線コネクタ 334">
          <a:extLst>
            <a:ext uri="{FF2B5EF4-FFF2-40B4-BE49-F238E27FC236}">
              <a16:creationId xmlns:a16="http://schemas.microsoft.com/office/drawing/2014/main" id="{1082A3A1-74BD-4C0F-A80E-4B15134A64CA}"/>
            </a:ext>
          </a:extLst>
        </xdr:cNvPr>
        <xdr:cNvCxnSpPr/>
      </xdr:nvCxnSpPr>
      <xdr:spPr>
        <a:xfrm flipV="1">
          <a:off x="1028700" y="16300359"/>
          <a:ext cx="800100" cy="892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99</xdr:row>
      <xdr:rowOff>14532</xdr:rowOff>
    </xdr:from>
    <xdr:ext cx="405111" cy="259045"/>
    <xdr:sp macro="" textlink="">
      <xdr:nvSpPr>
        <xdr:cNvPr id="336" name="n_1mainValue【市民会館】&#10;有形固定資産減価償却率">
          <a:extLst>
            <a:ext uri="{FF2B5EF4-FFF2-40B4-BE49-F238E27FC236}">
              <a16:creationId xmlns:a16="http://schemas.microsoft.com/office/drawing/2014/main" id="{02C09064-F205-4479-8FB6-7048251DE7F7}"/>
            </a:ext>
          </a:extLst>
        </xdr:cNvPr>
        <xdr:cNvSpPr txBox="1"/>
      </xdr:nvSpPr>
      <xdr:spPr>
        <a:xfrm>
          <a:off x="3239144" y="16127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98</xdr:row>
      <xdr:rowOff>133729</xdr:rowOff>
    </xdr:from>
    <xdr:ext cx="340478" cy="259045"/>
    <xdr:sp macro="" textlink="">
      <xdr:nvSpPr>
        <xdr:cNvPr id="337" name="n_2mainValue【市民会館】&#10;有形固定資産減価償却率">
          <a:extLst>
            <a:ext uri="{FF2B5EF4-FFF2-40B4-BE49-F238E27FC236}">
              <a16:creationId xmlns:a16="http://schemas.microsoft.com/office/drawing/2014/main" id="{B24DAC2B-D7EF-457D-B6E9-8651AD2B42B1}"/>
            </a:ext>
          </a:extLst>
        </xdr:cNvPr>
        <xdr:cNvSpPr txBox="1"/>
      </xdr:nvSpPr>
      <xdr:spPr>
        <a:xfrm>
          <a:off x="2468186" y="1607857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98</xdr:row>
      <xdr:rowOff>83111</xdr:rowOff>
    </xdr:from>
    <xdr:ext cx="340478" cy="259045"/>
    <xdr:sp macro="" textlink="">
      <xdr:nvSpPr>
        <xdr:cNvPr id="338" name="n_3mainValue【市民会館】&#10;有形固定資産減価償却率">
          <a:extLst>
            <a:ext uri="{FF2B5EF4-FFF2-40B4-BE49-F238E27FC236}">
              <a16:creationId xmlns:a16="http://schemas.microsoft.com/office/drawing/2014/main" id="{1C610695-8739-4916-96B7-DE344AFFA22B}"/>
            </a:ext>
          </a:extLst>
        </xdr:cNvPr>
        <xdr:cNvSpPr txBox="1"/>
      </xdr:nvSpPr>
      <xdr:spPr>
        <a:xfrm>
          <a:off x="1677611" y="160311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87103</xdr:rowOff>
    </xdr:from>
    <xdr:ext cx="405111" cy="259045"/>
    <xdr:sp macro="" textlink="">
      <xdr:nvSpPr>
        <xdr:cNvPr id="339" name="n_4mainValue【市民会館】&#10;有形固定資産減価償却率">
          <a:extLst>
            <a:ext uri="{FF2B5EF4-FFF2-40B4-BE49-F238E27FC236}">
              <a16:creationId xmlns:a16="http://schemas.microsoft.com/office/drawing/2014/main" id="{47BAA416-7C3F-421D-ABFB-AFD98732922F}"/>
            </a:ext>
          </a:extLst>
        </xdr:cNvPr>
        <xdr:cNvSpPr txBox="1"/>
      </xdr:nvSpPr>
      <xdr:spPr>
        <a:xfrm>
          <a:off x="848369" y="17228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0" name="正方形/長方形 339">
          <a:extLst>
            <a:ext uri="{FF2B5EF4-FFF2-40B4-BE49-F238E27FC236}">
              <a16:creationId xmlns:a16="http://schemas.microsoft.com/office/drawing/2014/main" id="{18D7F39F-91EB-4C3C-9AC5-17DDFC750AE2}"/>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1" name="正方形/長方形 340">
          <a:extLst>
            <a:ext uri="{FF2B5EF4-FFF2-40B4-BE49-F238E27FC236}">
              <a16:creationId xmlns:a16="http://schemas.microsoft.com/office/drawing/2014/main" id="{DCFF1FED-EBD9-47C6-82BF-4A612CBD86C7}"/>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2" name="正方形/長方形 341">
          <a:extLst>
            <a:ext uri="{FF2B5EF4-FFF2-40B4-BE49-F238E27FC236}">
              <a16:creationId xmlns:a16="http://schemas.microsoft.com/office/drawing/2014/main" id="{FF32ED14-8740-4FBF-B462-D0EFABE46282}"/>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3" name="正方形/長方形 342">
          <a:extLst>
            <a:ext uri="{FF2B5EF4-FFF2-40B4-BE49-F238E27FC236}">
              <a16:creationId xmlns:a16="http://schemas.microsoft.com/office/drawing/2014/main" id="{B5DAE5F2-4FE5-4898-97A3-6D7508201E23}"/>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4" name="正方形/長方形 343">
          <a:extLst>
            <a:ext uri="{FF2B5EF4-FFF2-40B4-BE49-F238E27FC236}">
              <a16:creationId xmlns:a16="http://schemas.microsoft.com/office/drawing/2014/main" id="{0CAD5ED8-3D94-4073-8335-5269B27543ED}"/>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5" name="正方形/長方形 344">
          <a:extLst>
            <a:ext uri="{FF2B5EF4-FFF2-40B4-BE49-F238E27FC236}">
              <a16:creationId xmlns:a16="http://schemas.microsoft.com/office/drawing/2014/main" id="{E743B990-6EC9-4011-8116-C1D06558B0EA}"/>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6" name="正方形/長方形 345">
          <a:extLst>
            <a:ext uri="{FF2B5EF4-FFF2-40B4-BE49-F238E27FC236}">
              <a16:creationId xmlns:a16="http://schemas.microsoft.com/office/drawing/2014/main" id="{2DBF419C-81A5-46C4-A768-B599AA38613D}"/>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7" name="正方形/長方形 346">
          <a:extLst>
            <a:ext uri="{FF2B5EF4-FFF2-40B4-BE49-F238E27FC236}">
              <a16:creationId xmlns:a16="http://schemas.microsoft.com/office/drawing/2014/main" id="{9352E1B1-C029-4A14-85B4-377A7367E0F0}"/>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8" name="テキスト ボックス 347">
          <a:extLst>
            <a:ext uri="{FF2B5EF4-FFF2-40B4-BE49-F238E27FC236}">
              <a16:creationId xmlns:a16="http://schemas.microsoft.com/office/drawing/2014/main" id="{0A364EEA-7C5F-469C-8951-170994663CFF}"/>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9" name="直線コネクタ 348">
          <a:extLst>
            <a:ext uri="{FF2B5EF4-FFF2-40B4-BE49-F238E27FC236}">
              <a16:creationId xmlns:a16="http://schemas.microsoft.com/office/drawing/2014/main" id="{9BE91603-9F09-4A48-8BB0-90E1CB2E76BA}"/>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50" name="直線コネクタ 349">
          <a:extLst>
            <a:ext uri="{FF2B5EF4-FFF2-40B4-BE49-F238E27FC236}">
              <a16:creationId xmlns:a16="http://schemas.microsoft.com/office/drawing/2014/main" id="{4A416CEF-1CE7-4515-A8A1-1FA53DB0E787}"/>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1" name="テキスト ボックス 350">
          <a:extLst>
            <a:ext uri="{FF2B5EF4-FFF2-40B4-BE49-F238E27FC236}">
              <a16:creationId xmlns:a16="http://schemas.microsoft.com/office/drawing/2014/main" id="{8DDD3336-B8CC-4439-A315-183140DDA08F}"/>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2" name="直線コネクタ 351">
          <a:extLst>
            <a:ext uri="{FF2B5EF4-FFF2-40B4-BE49-F238E27FC236}">
              <a16:creationId xmlns:a16="http://schemas.microsoft.com/office/drawing/2014/main" id="{420AAA99-F452-437D-A14C-9E5D00B3B95F}"/>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3" name="テキスト ボックス 352">
          <a:extLst>
            <a:ext uri="{FF2B5EF4-FFF2-40B4-BE49-F238E27FC236}">
              <a16:creationId xmlns:a16="http://schemas.microsoft.com/office/drawing/2014/main" id="{9447166C-21BB-4AE2-83CF-692D63DCDE9C}"/>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4" name="直線コネクタ 353">
          <a:extLst>
            <a:ext uri="{FF2B5EF4-FFF2-40B4-BE49-F238E27FC236}">
              <a16:creationId xmlns:a16="http://schemas.microsoft.com/office/drawing/2014/main" id="{096BBA06-5C5A-468C-9A0D-9FB94F45A657}"/>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5" name="テキスト ボックス 354">
          <a:extLst>
            <a:ext uri="{FF2B5EF4-FFF2-40B4-BE49-F238E27FC236}">
              <a16:creationId xmlns:a16="http://schemas.microsoft.com/office/drawing/2014/main" id="{BEBD56DC-B329-4083-8957-97D08AA0C006}"/>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6" name="直線コネクタ 355">
          <a:extLst>
            <a:ext uri="{FF2B5EF4-FFF2-40B4-BE49-F238E27FC236}">
              <a16:creationId xmlns:a16="http://schemas.microsoft.com/office/drawing/2014/main" id="{C1A4654C-F2BA-491F-8393-3C765882E83F}"/>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7" name="テキスト ボックス 356">
          <a:extLst>
            <a:ext uri="{FF2B5EF4-FFF2-40B4-BE49-F238E27FC236}">
              <a16:creationId xmlns:a16="http://schemas.microsoft.com/office/drawing/2014/main" id="{CD397147-F588-4FB1-B620-E84CFDB48C0F}"/>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8" name="直線コネクタ 357">
          <a:extLst>
            <a:ext uri="{FF2B5EF4-FFF2-40B4-BE49-F238E27FC236}">
              <a16:creationId xmlns:a16="http://schemas.microsoft.com/office/drawing/2014/main" id="{F010EE6E-BE16-48EC-87E7-B87D371A33BF}"/>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9" name="テキスト ボックス 358">
          <a:extLst>
            <a:ext uri="{FF2B5EF4-FFF2-40B4-BE49-F238E27FC236}">
              <a16:creationId xmlns:a16="http://schemas.microsoft.com/office/drawing/2014/main" id="{AD96DA45-0C03-4552-ACD4-3463BF1812FD}"/>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0" name="直線コネクタ 359">
          <a:extLst>
            <a:ext uri="{FF2B5EF4-FFF2-40B4-BE49-F238E27FC236}">
              <a16:creationId xmlns:a16="http://schemas.microsoft.com/office/drawing/2014/main" id="{26ED3FD7-C0DD-412D-92E8-84238C2BB16C}"/>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1" name="テキスト ボックス 360">
          <a:extLst>
            <a:ext uri="{FF2B5EF4-FFF2-40B4-BE49-F238E27FC236}">
              <a16:creationId xmlns:a16="http://schemas.microsoft.com/office/drawing/2014/main" id="{E10ABFBB-F8B7-4A9C-BAAB-C0CAF6014B74}"/>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2" name="【市民会館】&#10;一人当たり面積グラフ枠">
          <a:extLst>
            <a:ext uri="{FF2B5EF4-FFF2-40B4-BE49-F238E27FC236}">
              <a16:creationId xmlns:a16="http://schemas.microsoft.com/office/drawing/2014/main" id="{40F00EF3-B3EE-4B06-BCA4-97BE4F923D0F}"/>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363" name="直線コネクタ 362">
          <a:extLst>
            <a:ext uri="{FF2B5EF4-FFF2-40B4-BE49-F238E27FC236}">
              <a16:creationId xmlns:a16="http://schemas.microsoft.com/office/drawing/2014/main" id="{E4E1C2E4-8595-4E91-A3F2-4CC1F72A51B2}"/>
            </a:ext>
          </a:extLst>
        </xdr:cNvPr>
        <xdr:cNvCxnSpPr/>
      </xdr:nvCxnSpPr>
      <xdr:spPr>
        <a:xfrm flipV="1">
          <a:off x="9429115" y="16524605"/>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364" name="【市民会館】&#10;一人当たり面積最小値テキスト">
          <a:extLst>
            <a:ext uri="{FF2B5EF4-FFF2-40B4-BE49-F238E27FC236}">
              <a16:creationId xmlns:a16="http://schemas.microsoft.com/office/drawing/2014/main" id="{8B94E053-CC7A-4548-AF5A-7F070B09C4A3}"/>
            </a:ext>
          </a:extLst>
        </xdr:cNvPr>
        <xdr:cNvSpPr txBox="1"/>
      </xdr:nvSpPr>
      <xdr:spPr>
        <a:xfrm>
          <a:off x="9467850" y="17801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365" name="直線コネクタ 364">
          <a:extLst>
            <a:ext uri="{FF2B5EF4-FFF2-40B4-BE49-F238E27FC236}">
              <a16:creationId xmlns:a16="http://schemas.microsoft.com/office/drawing/2014/main" id="{2FCC702A-DA9B-4363-9D6F-D0C68B58BE4C}"/>
            </a:ext>
          </a:extLst>
        </xdr:cNvPr>
        <xdr:cNvCxnSpPr/>
      </xdr:nvCxnSpPr>
      <xdr:spPr>
        <a:xfrm>
          <a:off x="9363075" y="177946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366" name="【市民会館】&#10;一人当たり面積最大値テキスト">
          <a:extLst>
            <a:ext uri="{FF2B5EF4-FFF2-40B4-BE49-F238E27FC236}">
              <a16:creationId xmlns:a16="http://schemas.microsoft.com/office/drawing/2014/main" id="{0CC5B58B-66DF-41D8-B75A-BF569ADD2853}"/>
            </a:ext>
          </a:extLst>
        </xdr:cNvPr>
        <xdr:cNvSpPr txBox="1"/>
      </xdr:nvSpPr>
      <xdr:spPr>
        <a:xfrm>
          <a:off x="9467850" y="16299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367" name="直線コネクタ 366">
          <a:extLst>
            <a:ext uri="{FF2B5EF4-FFF2-40B4-BE49-F238E27FC236}">
              <a16:creationId xmlns:a16="http://schemas.microsoft.com/office/drawing/2014/main" id="{DE2FD392-6EB5-4DF4-BAFE-49F8D5998953}"/>
            </a:ext>
          </a:extLst>
        </xdr:cNvPr>
        <xdr:cNvCxnSpPr/>
      </xdr:nvCxnSpPr>
      <xdr:spPr>
        <a:xfrm>
          <a:off x="9363075" y="165246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2557</xdr:rowOff>
    </xdr:from>
    <xdr:ext cx="469744" cy="259045"/>
    <xdr:sp macro="" textlink="">
      <xdr:nvSpPr>
        <xdr:cNvPr id="368" name="【市民会館】&#10;一人当たり面積平均値テキスト">
          <a:extLst>
            <a:ext uri="{FF2B5EF4-FFF2-40B4-BE49-F238E27FC236}">
              <a16:creationId xmlns:a16="http://schemas.microsoft.com/office/drawing/2014/main" id="{480FB695-CD0E-47B9-A0A7-F1C07EAC9D38}"/>
            </a:ext>
          </a:extLst>
        </xdr:cNvPr>
        <xdr:cNvSpPr txBox="1"/>
      </xdr:nvSpPr>
      <xdr:spPr>
        <a:xfrm>
          <a:off x="9467850" y="17319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369" name="フローチャート: 判断 368">
          <a:extLst>
            <a:ext uri="{FF2B5EF4-FFF2-40B4-BE49-F238E27FC236}">
              <a16:creationId xmlns:a16="http://schemas.microsoft.com/office/drawing/2014/main" id="{98B3A758-0285-40E4-85F9-3FEE19875DA7}"/>
            </a:ext>
          </a:extLst>
        </xdr:cNvPr>
        <xdr:cNvSpPr/>
      </xdr:nvSpPr>
      <xdr:spPr>
        <a:xfrm>
          <a:off x="9401175" y="1746758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macro="" textlink="">
      <xdr:nvSpPr>
        <xdr:cNvPr id="370" name="フローチャート: 判断 369">
          <a:extLst>
            <a:ext uri="{FF2B5EF4-FFF2-40B4-BE49-F238E27FC236}">
              <a16:creationId xmlns:a16="http://schemas.microsoft.com/office/drawing/2014/main" id="{D4412F73-D6A0-451C-AAF4-EC8E5C6848C8}"/>
            </a:ext>
          </a:extLst>
        </xdr:cNvPr>
        <xdr:cNvSpPr/>
      </xdr:nvSpPr>
      <xdr:spPr>
        <a:xfrm>
          <a:off x="8639175" y="174656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105</xdr:row>
      <xdr:rowOff>95902</xdr:rowOff>
    </xdr:from>
    <xdr:ext cx="469744" cy="259045"/>
    <xdr:sp macro="" textlink="">
      <xdr:nvSpPr>
        <xdr:cNvPr id="371" name="n_1aveValue【市民会館】&#10;一人当たり面積">
          <a:extLst>
            <a:ext uri="{FF2B5EF4-FFF2-40B4-BE49-F238E27FC236}">
              <a16:creationId xmlns:a16="http://schemas.microsoft.com/office/drawing/2014/main" id="{2DAA47CF-5127-4374-AC7D-1E4C0B9BBBE5}"/>
            </a:ext>
          </a:extLst>
        </xdr:cNvPr>
        <xdr:cNvSpPr txBox="1"/>
      </xdr:nvSpPr>
      <xdr:spPr>
        <a:xfrm>
          <a:off x="8458277" y="17240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106</xdr:row>
      <xdr:rowOff>160655</xdr:rowOff>
    </xdr:from>
    <xdr:to>
      <xdr:col>46</xdr:col>
      <xdr:colOff>38100</xdr:colOff>
      <xdr:row>107</xdr:row>
      <xdr:rowOff>90805</xdr:rowOff>
    </xdr:to>
    <xdr:sp macro="" textlink="">
      <xdr:nvSpPr>
        <xdr:cNvPr id="372" name="フローチャート: 判断 371">
          <a:extLst>
            <a:ext uri="{FF2B5EF4-FFF2-40B4-BE49-F238E27FC236}">
              <a16:creationId xmlns:a16="http://schemas.microsoft.com/office/drawing/2014/main" id="{CB4FA321-50C1-4B06-B3A8-A4D992001D04}"/>
            </a:ext>
          </a:extLst>
        </xdr:cNvPr>
        <xdr:cNvSpPr/>
      </xdr:nvSpPr>
      <xdr:spPr>
        <a:xfrm>
          <a:off x="7839075" y="174802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105</xdr:row>
      <xdr:rowOff>107332</xdr:rowOff>
    </xdr:from>
    <xdr:ext cx="469744" cy="259045"/>
    <xdr:sp macro="" textlink="">
      <xdr:nvSpPr>
        <xdr:cNvPr id="373" name="n_2aveValue【市民会館】&#10;一人当たり面積">
          <a:extLst>
            <a:ext uri="{FF2B5EF4-FFF2-40B4-BE49-F238E27FC236}">
              <a16:creationId xmlns:a16="http://schemas.microsoft.com/office/drawing/2014/main" id="{3FD25524-0D59-484A-A830-2C3D2BE8B888}"/>
            </a:ext>
          </a:extLst>
        </xdr:cNvPr>
        <xdr:cNvSpPr txBox="1"/>
      </xdr:nvSpPr>
      <xdr:spPr>
        <a:xfrm>
          <a:off x="7677227" y="17249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106</xdr:row>
      <xdr:rowOff>164464</xdr:rowOff>
    </xdr:from>
    <xdr:to>
      <xdr:col>41</xdr:col>
      <xdr:colOff>101600</xdr:colOff>
      <xdr:row>107</xdr:row>
      <xdr:rowOff>94614</xdr:rowOff>
    </xdr:to>
    <xdr:sp macro="" textlink="">
      <xdr:nvSpPr>
        <xdr:cNvPr id="374" name="フローチャート: 判断 373">
          <a:extLst>
            <a:ext uri="{FF2B5EF4-FFF2-40B4-BE49-F238E27FC236}">
              <a16:creationId xmlns:a16="http://schemas.microsoft.com/office/drawing/2014/main" id="{E0423C68-4BFB-4E5A-9887-563F3D0C5315}"/>
            </a:ext>
          </a:extLst>
        </xdr:cNvPr>
        <xdr:cNvSpPr/>
      </xdr:nvSpPr>
      <xdr:spPr>
        <a:xfrm>
          <a:off x="7029450" y="174777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105</xdr:row>
      <xdr:rowOff>111141</xdr:rowOff>
    </xdr:from>
    <xdr:ext cx="469744" cy="259045"/>
    <xdr:sp macro="" textlink="">
      <xdr:nvSpPr>
        <xdr:cNvPr id="375" name="n_3aveValue【市民会館】&#10;一人当たり面積">
          <a:extLst>
            <a:ext uri="{FF2B5EF4-FFF2-40B4-BE49-F238E27FC236}">
              <a16:creationId xmlns:a16="http://schemas.microsoft.com/office/drawing/2014/main" id="{8AE9506B-1D75-4E20-AF52-991DC5BB179F}"/>
            </a:ext>
          </a:extLst>
        </xdr:cNvPr>
        <xdr:cNvSpPr txBox="1"/>
      </xdr:nvSpPr>
      <xdr:spPr>
        <a:xfrm>
          <a:off x="6867602" y="17256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106</xdr:row>
      <xdr:rowOff>162561</xdr:rowOff>
    </xdr:from>
    <xdr:to>
      <xdr:col>36</xdr:col>
      <xdr:colOff>165100</xdr:colOff>
      <xdr:row>107</xdr:row>
      <xdr:rowOff>92711</xdr:rowOff>
    </xdr:to>
    <xdr:sp macro="" textlink="">
      <xdr:nvSpPr>
        <xdr:cNvPr id="376" name="フローチャート: 判断 375">
          <a:extLst>
            <a:ext uri="{FF2B5EF4-FFF2-40B4-BE49-F238E27FC236}">
              <a16:creationId xmlns:a16="http://schemas.microsoft.com/office/drawing/2014/main" id="{71E812A9-62AE-47E7-9838-32F273BA2BF7}"/>
            </a:ext>
          </a:extLst>
        </xdr:cNvPr>
        <xdr:cNvSpPr/>
      </xdr:nvSpPr>
      <xdr:spPr>
        <a:xfrm>
          <a:off x="6238875" y="174758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105</xdr:row>
      <xdr:rowOff>109238</xdr:rowOff>
    </xdr:from>
    <xdr:ext cx="469744" cy="259045"/>
    <xdr:sp macro="" textlink="">
      <xdr:nvSpPr>
        <xdr:cNvPr id="377" name="n_4aveValue【市民会館】&#10;一人当たり面積">
          <a:extLst>
            <a:ext uri="{FF2B5EF4-FFF2-40B4-BE49-F238E27FC236}">
              <a16:creationId xmlns:a16="http://schemas.microsoft.com/office/drawing/2014/main" id="{52468B30-A225-4C59-852E-A77969FFB44C}"/>
            </a:ext>
          </a:extLst>
        </xdr:cNvPr>
        <xdr:cNvSpPr txBox="1"/>
      </xdr:nvSpPr>
      <xdr:spPr>
        <a:xfrm>
          <a:off x="6067502" y="1725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E355A9BE-ECF3-4086-BCA5-049458C7E9F0}"/>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9" name="テキスト ボックス 378">
          <a:extLst>
            <a:ext uri="{FF2B5EF4-FFF2-40B4-BE49-F238E27FC236}">
              <a16:creationId xmlns:a16="http://schemas.microsoft.com/office/drawing/2014/main" id="{05268D86-B4D6-4570-8012-35DF9130C46D}"/>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80" name="テキスト ボックス 379">
          <a:extLst>
            <a:ext uri="{FF2B5EF4-FFF2-40B4-BE49-F238E27FC236}">
              <a16:creationId xmlns:a16="http://schemas.microsoft.com/office/drawing/2014/main" id="{A6164CA4-EA36-416A-A662-232608CA14D1}"/>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81" name="テキスト ボックス 380">
          <a:extLst>
            <a:ext uri="{FF2B5EF4-FFF2-40B4-BE49-F238E27FC236}">
              <a16:creationId xmlns:a16="http://schemas.microsoft.com/office/drawing/2014/main" id="{CD315509-E7EA-45B9-BF45-3145718D62C8}"/>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82" name="テキスト ボックス 381">
          <a:extLst>
            <a:ext uri="{FF2B5EF4-FFF2-40B4-BE49-F238E27FC236}">
              <a16:creationId xmlns:a16="http://schemas.microsoft.com/office/drawing/2014/main" id="{78A7EE91-9BF3-46AA-AB15-4F3B1F3D60B6}"/>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84455</xdr:rowOff>
    </xdr:from>
    <xdr:to>
      <xdr:col>55</xdr:col>
      <xdr:colOff>50800</xdr:colOff>
      <xdr:row>108</xdr:row>
      <xdr:rowOff>14605</xdr:rowOff>
    </xdr:to>
    <xdr:sp macro="" textlink="">
      <xdr:nvSpPr>
        <xdr:cNvPr id="383" name="楕円 382">
          <a:extLst>
            <a:ext uri="{FF2B5EF4-FFF2-40B4-BE49-F238E27FC236}">
              <a16:creationId xmlns:a16="http://schemas.microsoft.com/office/drawing/2014/main" id="{54689762-8917-4966-AD1A-30190BF563F5}"/>
            </a:ext>
          </a:extLst>
        </xdr:cNvPr>
        <xdr:cNvSpPr/>
      </xdr:nvSpPr>
      <xdr:spPr>
        <a:xfrm>
          <a:off x="9401175" y="1757553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62882</xdr:rowOff>
    </xdr:from>
    <xdr:ext cx="469744" cy="259045"/>
    <xdr:sp macro="" textlink="">
      <xdr:nvSpPr>
        <xdr:cNvPr id="384" name="【市民会館】&#10;一人当たり面積該当値テキスト">
          <a:extLst>
            <a:ext uri="{FF2B5EF4-FFF2-40B4-BE49-F238E27FC236}">
              <a16:creationId xmlns:a16="http://schemas.microsoft.com/office/drawing/2014/main" id="{859521D7-9B14-428A-8548-E2B22921605C}"/>
            </a:ext>
          </a:extLst>
        </xdr:cNvPr>
        <xdr:cNvSpPr txBox="1"/>
      </xdr:nvSpPr>
      <xdr:spPr>
        <a:xfrm>
          <a:off x="9467850" y="17553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84455</xdr:rowOff>
    </xdr:from>
    <xdr:to>
      <xdr:col>50</xdr:col>
      <xdr:colOff>165100</xdr:colOff>
      <xdr:row>108</xdr:row>
      <xdr:rowOff>14605</xdr:rowOff>
    </xdr:to>
    <xdr:sp macro="" textlink="">
      <xdr:nvSpPr>
        <xdr:cNvPr id="385" name="楕円 384">
          <a:extLst>
            <a:ext uri="{FF2B5EF4-FFF2-40B4-BE49-F238E27FC236}">
              <a16:creationId xmlns:a16="http://schemas.microsoft.com/office/drawing/2014/main" id="{A330C28C-5C99-46E1-96AB-F82E065F85BD}"/>
            </a:ext>
          </a:extLst>
        </xdr:cNvPr>
        <xdr:cNvSpPr/>
      </xdr:nvSpPr>
      <xdr:spPr>
        <a:xfrm>
          <a:off x="8639175" y="175755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135255</xdr:rowOff>
    </xdr:from>
    <xdr:to>
      <xdr:col>55</xdr:col>
      <xdr:colOff>0</xdr:colOff>
      <xdr:row>107</xdr:row>
      <xdr:rowOff>135255</xdr:rowOff>
    </xdr:to>
    <xdr:cxnSp macro="">
      <xdr:nvCxnSpPr>
        <xdr:cNvPr id="386" name="直線コネクタ 385">
          <a:extLst>
            <a:ext uri="{FF2B5EF4-FFF2-40B4-BE49-F238E27FC236}">
              <a16:creationId xmlns:a16="http://schemas.microsoft.com/office/drawing/2014/main" id="{F012B9F8-70F0-4731-B78B-692EFB464AF3}"/>
            </a:ext>
          </a:extLst>
        </xdr:cNvPr>
        <xdr:cNvCxnSpPr/>
      </xdr:nvCxnSpPr>
      <xdr:spPr>
        <a:xfrm>
          <a:off x="8686800" y="1762315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84455</xdr:rowOff>
    </xdr:from>
    <xdr:to>
      <xdr:col>46</xdr:col>
      <xdr:colOff>38100</xdr:colOff>
      <xdr:row>108</xdr:row>
      <xdr:rowOff>14605</xdr:rowOff>
    </xdr:to>
    <xdr:sp macro="" textlink="">
      <xdr:nvSpPr>
        <xdr:cNvPr id="387" name="楕円 386">
          <a:extLst>
            <a:ext uri="{FF2B5EF4-FFF2-40B4-BE49-F238E27FC236}">
              <a16:creationId xmlns:a16="http://schemas.microsoft.com/office/drawing/2014/main" id="{50E813AD-5CEF-45F9-89F6-0FDC84C60AA3}"/>
            </a:ext>
          </a:extLst>
        </xdr:cNvPr>
        <xdr:cNvSpPr/>
      </xdr:nvSpPr>
      <xdr:spPr>
        <a:xfrm>
          <a:off x="7839075" y="175755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135255</xdr:rowOff>
    </xdr:from>
    <xdr:to>
      <xdr:col>50</xdr:col>
      <xdr:colOff>114300</xdr:colOff>
      <xdr:row>107</xdr:row>
      <xdr:rowOff>135255</xdr:rowOff>
    </xdr:to>
    <xdr:cxnSp macro="">
      <xdr:nvCxnSpPr>
        <xdr:cNvPr id="388" name="直線コネクタ 387">
          <a:extLst>
            <a:ext uri="{FF2B5EF4-FFF2-40B4-BE49-F238E27FC236}">
              <a16:creationId xmlns:a16="http://schemas.microsoft.com/office/drawing/2014/main" id="{98A9999B-C9DD-4CB7-BBEA-7F482997149F}"/>
            </a:ext>
          </a:extLst>
        </xdr:cNvPr>
        <xdr:cNvCxnSpPr/>
      </xdr:nvCxnSpPr>
      <xdr:spPr>
        <a:xfrm>
          <a:off x="7886700" y="1762315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86361</xdr:rowOff>
    </xdr:from>
    <xdr:to>
      <xdr:col>41</xdr:col>
      <xdr:colOff>101600</xdr:colOff>
      <xdr:row>108</xdr:row>
      <xdr:rowOff>16511</xdr:rowOff>
    </xdr:to>
    <xdr:sp macro="" textlink="">
      <xdr:nvSpPr>
        <xdr:cNvPr id="389" name="楕円 388">
          <a:extLst>
            <a:ext uri="{FF2B5EF4-FFF2-40B4-BE49-F238E27FC236}">
              <a16:creationId xmlns:a16="http://schemas.microsoft.com/office/drawing/2014/main" id="{700AEC5E-F60D-4677-9ED8-2B96B3A36C98}"/>
            </a:ext>
          </a:extLst>
        </xdr:cNvPr>
        <xdr:cNvSpPr/>
      </xdr:nvSpPr>
      <xdr:spPr>
        <a:xfrm>
          <a:off x="7029450" y="175710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135255</xdr:rowOff>
    </xdr:from>
    <xdr:to>
      <xdr:col>45</xdr:col>
      <xdr:colOff>177800</xdr:colOff>
      <xdr:row>107</xdr:row>
      <xdr:rowOff>137161</xdr:rowOff>
    </xdr:to>
    <xdr:cxnSp macro="">
      <xdr:nvCxnSpPr>
        <xdr:cNvPr id="390" name="直線コネクタ 389">
          <a:extLst>
            <a:ext uri="{FF2B5EF4-FFF2-40B4-BE49-F238E27FC236}">
              <a16:creationId xmlns:a16="http://schemas.microsoft.com/office/drawing/2014/main" id="{D2F1D329-C675-4201-915C-3CFC821DF3E4}"/>
            </a:ext>
          </a:extLst>
        </xdr:cNvPr>
        <xdr:cNvCxnSpPr/>
      </xdr:nvCxnSpPr>
      <xdr:spPr>
        <a:xfrm flipV="1">
          <a:off x="7077075" y="17623155"/>
          <a:ext cx="809625"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65405</xdr:rowOff>
    </xdr:from>
    <xdr:to>
      <xdr:col>36</xdr:col>
      <xdr:colOff>165100</xdr:colOff>
      <xdr:row>108</xdr:row>
      <xdr:rowOff>167005</xdr:rowOff>
    </xdr:to>
    <xdr:sp macro="" textlink="">
      <xdr:nvSpPr>
        <xdr:cNvPr id="391" name="楕円 390">
          <a:extLst>
            <a:ext uri="{FF2B5EF4-FFF2-40B4-BE49-F238E27FC236}">
              <a16:creationId xmlns:a16="http://schemas.microsoft.com/office/drawing/2014/main" id="{EB3BD4D3-2C2B-4B43-B358-F7F0BB82FECC}"/>
            </a:ext>
          </a:extLst>
        </xdr:cNvPr>
        <xdr:cNvSpPr/>
      </xdr:nvSpPr>
      <xdr:spPr>
        <a:xfrm>
          <a:off x="6238875" y="177279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137161</xdr:rowOff>
    </xdr:from>
    <xdr:to>
      <xdr:col>41</xdr:col>
      <xdr:colOff>50800</xdr:colOff>
      <xdr:row>108</xdr:row>
      <xdr:rowOff>116205</xdr:rowOff>
    </xdr:to>
    <xdr:cxnSp macro="">
      <xdr:nvCxnSpPr>
        <xdr:cNvPr id="392" name="直線コネクタ 391">
          <a:extLst>
            <a:ext uri="{FF2B5EF4-FFF2-40B4-BE49-F238E27FC236}">
              <a16:creationId xmlns:a16="http://schemas.microsoft.com/office/drawing/2014/main" id="{2ACE9BD9-1668-4C1C-AE82-A6DA8E4A0925}"/>
            </a:ext>
          </a:extLst>
        </xdr:cNvPr>
        <xdr:cNvCxnSpPr/>
      </xdr:nvCxnSpPr>
      <xdr:spPr>
        <a:xfrm flipV="1">
          <a:off x="6286500" y="17628236"/>
          <a:ext cx="790575" cy="147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108</xdr:row>
      <xdr:rowOff>5732</xdr:rowOff>
    </xdr:from>
    <xdr:ext cx="469744" cy="259045"/>
    <xdr:sp macro="" textlink="">
      <xdr:nvSpPr>
        <xdr:cNvPr id="393" name="n_1mainValue【市民会館】&#10;一人当たり面積">
          <a:extLst>
            <a:ext uri="{FF2B5EF4-FFF2-40B4-BE49-F238E27FC236}">
              <a16:creationId xmlns:a16="http://schemas.microsoft.com/office/drawing/2014/main" id="{1F50133F-7849-497A-AE5A-9D1AABD7FCD9}"/>
            </a:ext>
          </a:extLst>
        </xdr:cNvPr>
        <xdr:cNvSpPr txBox="1"/>
      </xdr:nvSpPr>
      <xdr:spPr>
        <a:xfrm>
          <a:off x="8458277" y="17668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5732</xdr:rowOff>
    </xdr:from>
    <xdr:ext cx="469744" cy="259045"/>
    <xdr:sp macro="" textlink="">
      <xdr:nvSpPr>
        <xdr:cNvPr id="394" name="n_2mainValue【市民会館】&#10;一人当たり面積">
          <a:extLst>
            <a:ext uri="{FF2B5EF4-FFF2-40B4-BE49-F238E27FC236}">
              <a16:creationId xmlns:a16="http://schemas.microsoft.com/office/drawing/2014/main" id="{072E5594-35BE-4120-9562-004C092E750D}"/>
            </a:ext>
          </a:extLst>
        </xdr:cNvPr>
        <xdr:cNvSpPr txBox="1"/>
      </xdr:nvSpPr>
      <xdr:spPr>
        <a:xfrm>
          <a:off x="7677227" y="17668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7638</xdr:rowOff>
    </xdr:from>
    <xdr:ext cx="469744" cy="259045"/>
    <xdr:sp macro="" textlink="">
      <xdr:nvSpPr>
        <xdr:cNvPr id="395" name="n_3mainValue【市民会館】&#10;一人当たり面積">
          <a:extLst>
            <a:ext uri="{FF2B5EF4-FFF2-40B4-BE49-F238E27FC236}">
              <a16:creationId xmlns:a16="http://schemas.microsoft.com/office/drawing/2014/main" id="{5913BD53-4A2E-4751-BFB4-817F599433FC}"/>
            </a:ext>
          </a:extLst>
        </xdr:cNvPr>
        <xdr:cNvSpPr txBox="1"/>
      </xdr:nvSpPr>
      <xdr:spPr>
        <a:xfrm>
          <a:off x="6867602" y="17670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158132</xdr:rowOff>
    </xdr:from>
    <xdr:ext cx="469744" cy="259045"/>
    <xdr:sp macro="" textlink="">
      <xdr:nvSpPr>
        <xdr:cNvPr id="396" name="n_4mainValue【市民会館】&#10;一人当たり面積">
          <a:extLst>
            <a:ext uri="{FF2B5EF4-FFF2-40B4-BE49-F238E27FC236}">
              <a16:creationId xmlns:a16="http://schemas.microsoft.com/office/drawing/2014/main" id="{7466B9A4-25CA-43E6-B0AA-C429DC8A453C}"/>
            </a:ext>
          </a:extLst>
        </xdr:cNvPr>
        <xdr:cNvSpPr txBox="1"/>
      </xdr:nvSpPr>
      <xdr:spPr>
        <a:xfrm>
          <a:off x="6067502" y="17820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93D98EB1-1C1A-4D1B-B4A0-074395547EFD}"/>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C004730D-CC2A-43D3-B9FC-75C57C729000}"/>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B07DF640-8C45-4FFB-AB19-012C167B322D}"/>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CB5AD1FD-5B8E-4ADC-AADC-EDE8783E194D}"/>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5135644F-5C78-40D8-A4A5-857B539D40C0}"/>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887C84E9-3BDB-4667-BDA3-3EB081BC6BBB}"/>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B2E47014-2DE0-4EA0-A3A9-D696CA5DCF1A}"/>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3FB3FEDC-52AD-422E-A646-CF755D2AD253}"/>
            </a:ext>
          </a:extLst>
        </xdr:cNvPr>
        <xdr:cNvSpPr/>
      </xdr:nvSpPr>
      <xdr:spPr>
        <a:xfrm>
          <a:off x="112109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5" name="正方形/長方形 404">
          <a:extLst>
            <a:ext uri="{FF2B5EF4-FFF2-40B4-BE49-F238E27FC236}">
              <a16:creationId xmlns:a16="http://schemas.microsoft.com/office/drawing/2014/main" id="{DBDAAFF4-3D64-4B92-ACDE-F14C331A8EEF}"/>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6" name="正方形/長方形 405">
          <a:extLst>
            <a:ext uri="{FF2B5EF4-FFF2-40B4-BE49-F238E27FC236}">
              <a16:creationId xmlns:a16="http://schemas.microsoft.com/office/drawing/2014/main" id="{404262BC-3B0C-4DCC-A2B0-2EA03B88EA82}"/>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7" name="正方形/長方形 406">
          <a:extLst>
            <a:ext uri="{FF2B5EF4-FFF2-40B4-BE49-F238E27FC236}">
              <a16:creationId xmlns:a16="http://schemas.microsoft.com/office/drawing/2014/main" id="{B4A873CB-D1ED-4C1D-ACD6-9FAE037FEA27}"/>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8" name="正方形/長方形 407">
          <a:extLst>
            <a:ext uri="{FF2B5EF4-FFF2-40B4-BE49-F238E27FC236}">
              <a16:creationId xmlns:a16="http://schemas.microsoft.com/office/drawing/2014/main" id="{E47025D0-648F-4612-8D96-82B74AAF3EA1}"/>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9" name="正方形/長方形 408">
          <a:extLst>
            <a:ext uri="{FF2B5EF4-FFF2-40B4-BE49-F238E27FC236}">
              <a16:creationId xmlns:a16="http://schemas.microsoft.com/office/drawing/2014/main" id="{9F3E97EC-F232-46C5-95F4-6DFDCF42A643}"/>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0" name="正方形/長方形 409">
          <a:extLst>
            <a:ext uri="{FF2B5EF4-FFF2-40B4-BE49-F238E27FC236}">
              <a16:creationId xmlns:a16="http://schemas.microsoft.com/office/drawing/2014/main" id="{EE878B5D-74B6-4AAD-AAA1-4E3CAD6F40F5}"/>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1" name="正方形/長方形 410">
          <a:extLst>
            <a:ext uri="{FF2B5EF4-FFF2-40B4-BE49-F238E27FC236}">
              <a16:creationId xmlns:a16="http://schemas.microsoft.com/office/drawing/2014/main" id="{A45B3969-6051-4460-8EC5-112C752021DD}"/>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2" name="正方形/長方形 411">
          <a:extLst>
            <a:ext uri="{FF2B5EF4-FFF2-40B4-BE49-F238E27FC236}">
              <a16:creationId xmlns:a16="http://schemas.microsoft.com/office/drawing/2014/main" id="{483ED84E-E1C1-4064-BA4C-EA4BB27A70F4}"/>
            </a:ext>
          </a:extLst>
        </xdr:cNvPr>
        <xdr:cNvSpPr/>
      </xdr:nvSpPr>
      <xdr:spPr>
        <a:xfrm>
          <a:off x="164592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3" name="正方形/長方形 412">
          <a:extLst>
            <a:ext uri="{FF2B5EF4-FFF2-40B4-BE49-F238E27FC236}">
              <a16:creationId xmlns:a16="http://schemas.microsoft.com/office/drawing/2014/main" id="{0A7BF07E-46D9-4182-BD7C-2AEFDDF01237}"/>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4" name="正方形/長方形 413">
          <a:extLst>
            <a:ext uri="{FF2B5EF4-FFF2-40B4-BE49-F238E27FC236}">
              <a16:creationId xmlns:a16="http://schemas.microsoft.com/office/drawing/2014/main" id="{2FF6492D-188C-4FC5-B28D-AE7DDB8BCF43}"/>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5" name="正方形/長方形 414">
          <a:extLst>
            <a:ext uri="{FF2B5EF4-FFF2-40B4-BE49-F238E27FC236}">
              <a16:creationId xmlns:a16="http://schemas.microsoft.com/office/drawing/2014/main" id="{E351EE7C-DDB8-4A8F-9621-87B9D508F171}"/>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6" name="正方形/長方形 415">
          <a:extLst>
            <a:ext uri="{FF2B5EF4-FFF2-40B4-BE49-F238E27FC236}">
              <a16:creationId xmlns:a16="http://schemas.microsoft.com/office/drawing/2014/main" id="{3E867993-4859-42B5-92D9-FD6A962A9302}"/>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7" name="正方形/長方形 416">
          <a:extLst>
            <a:ext uri="{FF2B5EF4-FFF2-40B4-BE49-F238E27FC236}">
              <a16:creationId xmlns:a16="http://schemas.microsoft.com/office/drawing/2014/main" id="{68DB6FD6-C60C-4D25-A4E2-19FA3DBEC214}"/>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8" name="正方形/長方形 417">
          <a:extLst>
            <a:ext uri="{FF2B5EF4-FFF2-40B4-BE49-F238E27FC236}">
              <a16:creationId xmlns:a16="http://schemas.microsoft.com/office/drawing/2014/main" id="{2393270A-DD87-4F4F-841F-86ECA6D8C4BE}"/>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9" name="正方形/長方形 418">
          <a:extLst>
            <a:ext uri="{FF2B5EF4-FFF2-40B4-BE49-F238E27FC236}">
              <a16:creationId xmlns:a16="http://schemas.microsoft.com/office/drawing/2014/main" id="{6E20FBCB-C6CB-47CC-ACE9-E3209B870230}"/>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0" name="正方形/長方形 419">
          <a:extLst>
            <a:ext uri="{FF2B5EF4-FFF2-40B4-BE49-F238E27FC236}">
              <a16:creationId xmlns:a16="http://schemas.microsoft.com/office/drawing/2014/main" id="{AA313D9C-FE3B-44DF-80E8-BA362FBC64AB}"/>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1" name="テキスト ボックス 420">
          <a:extLst>
            <a:ext uri="{FF2B5EF4-FFF2-40B4-BE49-F238E27FC236}">
              <a16:creationId xmlns:a16="http://schemas.microsoft.com/office/drawing/2014/main" id="{449E5089-F0BC-4229-B5C1-16EC6838F1FF}"/>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2" name="直線コネクタ 421">
          <a:extLst>
            <a:ext uri="{FF2B5EF4-FFF2-40B4-BE49-F238E27FC236}">
              <a16:creationId xmlns:a16="http://schemas.microsoft.com/office/drawing/2014/main" id="{9A7284B8-D47E-44AA-B8E0-B507961E737C}"/>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3" name="テキスト ボックス 422">
          <a:extLst>
            <a:ext uri="{FF2B5EF4-FFF2-40B4-BE49-F238E27FC236}">
              <a16:creationId xmlns:a16="http://schemas.microsoft.com/office/drawing/2014/main" id="{737B4801-266D-4FF9-9165-60D5B5EF4E36}"/>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4" name="直線コネクタ 423">
          <a:extLst>
            <a:ext uri="{FF2B5EF4-FFF2-40B4-BE49-F238E27FC236}">
              <a16:creationId xmlns:a16="http://schemas.microsoft.com/office/drawing/2014/main" id="{7172C104-06EE-4F7F-A3A6-132162300949}"/>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5" name="テキスト ボックス 424">
          <a:extLst>
            <a:ext uri="{FF2B5EF4-FFF2-40B4-BE49-F238E27FC236}">
              <a16:creationId xmlns:a16="http://schemas.microsoft.com/office/drawing/2014/main" id="{74490512-B026-407E-A16C-902B7A57B0C8}"/>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6" name="直線コネクタ 425">
          <a:extLst>
            <a:ext uri="{FF2B5EF4-FFF2-40B4-BE49-F238E27FC236}">
              <a16:creationId xmlns:a16="http://schemas.microsoft.com/office/drawing/2014/main" id="{5FFB96F6-BCA2-4573-A8DD-E8392A190BCA}"/>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7" name="テキスト ボックス 426">
          <a:extLst>
            <a:ext uri="{FF2B5EF4-FFF2-40B4-BE49-F238E27FC236}">
              <a16:creationId xmlns:a16="http://schemas.microsoft.com/office/drawing/2014/main" id="{1633FB7D-F6E8-48A0-8739-EA06DCBAA2E9}"/>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8" name="直線コネクタ 427">
          <a:extLst>
            <a:ext uri="{FF2B5EF4-FFF2-40B4-BE49-F238E27FC236}">
              <a16:creationId xmlns:a16="http://schemas.microsoft.com/office/drawing/2014/main" id="{654AEF64-FD04-4C8B-B993-7BEECF1BD63C}"/>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9" name="テキスト ボックス 428">
          <a:extLst>
            <a:ext uri="{FF2B5EF4-FFF2-40B4-BE49-F238E27FC236}">
              <a16:creationId xmlns:a16="http://schemas.microsoft.com/office/drawing/2014/main" id="{F48F6F1B-033A-44E8-B66B-D194E6189AF7}"/>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0" name="直線コネクタ 429">
          <a:extLst>
            <a:ext uri="{FF2B5EF4-FFF2-40B4-BE49-F238E27FC236}">
              <a16:creationId xmlns:a16="http://schemas.microsoft.com/office/drawing/2014/main" id="{99391675-8BCF-4C66-BF55-308019F71048}"/>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1" name="テキスト ボックス 430">
          <a:extLst>
            <a:ext uri="{FF2B5EF4-FFF2-40B4-BE49-F238E27FC236}">
              <a16:creationId xmlns:a16="http://schemas.microsoft.com/office/drawing/2014/main" id="{3CC68D8F-8D28-4314-97F6-46252A964117}"/>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2" name="直線コネクタ 431">
          <a:extLst>
            <a:ext uri="{FF2B5EF4-FFF2-40B4-BE49-F238E27FC236}">
              <a16:creationId xmlns:a16="http://schemas.microsoft.com/office/drawing/2014/main" id="{01A9261F-1214-43C1-A7BB-97954CFC9C8B}"/>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3" name="テキスト ボックス 432">
          <a:extLst>
            <a:ext uri="{FF2B5EF4-FFF2-40B4-BE49-F238E27FC236}">
              <a16:creationId xmlns:a16="http://schemas.microsoft.com/office/drawing/2014/main" id="{B82183F1-C92D-480F-929D-BEF775F88FF5}"/>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4" name="直線コネクタ 433">
          <a:extLst>
            <a:ext uri="{FF2B5EF4-FFF2-40B4-BE49-F238E27FC236}">
              <a16:creationId xmlns:a16="http://schemas.microsoft.com/office/drawing/2014/main" id="{6A157517-A7F2-4F27-A87A-CD557EF6D982}"/>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5" name="テキスト ボックス 434">
          <a:extLst>
            <a:ext uri="{FF2B5EF4-FFF2-40B4-BE49-F238E27FC236}">
              <a16:creationId xmlns:a16="http://schemas.microsoft.com/office/drawing/2014/main" id="{AEC4B554-6188-4262-A524-45E7304B6544}"/>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6" name="【保健センター・保健所】&#10;有形固定資産減価償却率グラフ枠">
          <a:extLst>
            <a:ext uri="{FF2B5EF4-FFF2-40B4-BE49-F238E27FC236}">
              <a16:creationId xmlns:a16="http://schemas.microsoft.com/office/drawing/2014/main" id="{A8ECBBD8-33EC-41CB-9ED6-3EE07839E163}"/>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437" name="直線コネクタ 436">
          <a:extLst>
            <a:ext uri="{FF2B5EF4-FFF2-40B4-BE49-F238E27FC236}">
              <a16:creationId xmlns:a16="http://schemas.microsoft.com/office/drawing/2014/main" id="{9E89B6D3-F648-4EE4-B0EF-99277E1B2F70}"/>
            </a:ext>
          </a:extLst>
        </xdr:cNvPr>
        <xdr:cNvCxnSpPr/>
      </xdr:nvCxnSpPr>
      <xdr:spPr>
        <a:xfrm flipV="1">
          <a:off x="14696439" y="8912225"/>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438" name="【保健センター・保健所】&#10;有形固定資産減価償却率最小値テキスト">
          <a:extLst>
            <a:ext uri="{FF2B5EF4-FFF2-40B4-BE49-F238E27FC236}">
              <a16:creationId xmlns:a16="http://schemas.microsoft.com/office/drawing/2014/main" id="{10A10972-5FC8-4E50-8FE9-FFAF553D06FE}"/>
            </a:ext>
          </a:extLst>
        </xdr:cNvPr>
        <xdr:cNvSpPr txBox="1"/>
      </xdr:nvSpPr>
      <xdr:spPr>
        <a:xfrm>
          <a:off x="147351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39" name="直線コネクタ 438">
          <a:extLst>
            <a:ext uri="{FF2B5EF4-FFF2-40B4-BE49-F238E27FC236}">
              <a16:creationId xmlns:a16="http://schemas.microsoft.com/office/drawing/2014/main" id="{CD32A801-9484-49F3-8B55-68CD25B75D94}"/>
            </a:ext>
          </a:extLst>
        </xdr:cNvPr>
        <xdr:cNvCxnSpPr/>
      </xdr:nvCxnSpPr>
      <xdr:spPr>
        <a:xfrm>
          <a:off x="14611350"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440" name="【保健センター・保健所】&#10;有形固定資産減価償却率最大値テキスト">
          <a:extLst>
            <a:ext uri="{FF2B5EF4-FFF2-40B4-BE49-F238E27FC236}">
              <a16:creationId xmlns:a16="http://schemas.microsoft.com/office/drawing/2014/main" id="{6E0716D1-62A7-48FE-BA68-12B3D1769E1B}"/>
            </a:ext>
          </a:extLst>
        </xdr:cNvPr>
        <xdr:cNvSpPr txBox="1"/>
      </xdr:nvSpPr>
      <xdr:spPr>
        <a:xfrm>
          <a:off x="14735175" y="8696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441" name="直線コネクタ 440">
          <a:extLst>
            <a:ext uri="{FF2B5EF4-FFF2-40B4-BE49-F238E27FC236}">
              <a16:creationId xmlns:a16="http://schemas.microsoft.com/office/drawing/2014/main" id="{E94C75F0-9FDC-4E1D-8E29-A73A18F50B12}"/>
            </a:ext>
          </a:extLst>
        </xdr:cNvPr>
        <xdr:cNvCxnSpPr/>
      </xdr:nvCxnSpPr>
      <xdr:spPr>
        <a:xfrm>
          <a:off x="14611350" y="89122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51452</xdr:rowOff>
    </xdr:from>
    <xdr:ext cx="405111" cy="259045"/>
    <xdr:sp macro="" textlink="">
      <xdr:nvSpPr>
        <xdr:cNvPr id="442" name="【保健センター・保健所】&#10;有形固定資産減価償却率平均値テキスト">
          <a:extLst>
            <a:ext uri="{FF2B5EF4-FFF2-40B4-BE49-F238E27FC236}">
              <a16:creationId xmlns:a16="http://schemas.microsoft.com/office/drawing/2014/main" id="{C9BF5CA6-8839-403F-90A2-BF4A0FAD6808}"/>
            </a:ext>
          </a:extLst>
        </xdr:cNvPr>
        <xdr:cNvSpPr txBox="1"/>
      </xdr:nvSpPr>
      <xdr:spPr>
        <a:xfrm>
          <a:off x="14735175" y="9611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443" name="フローチャート: 判断 442">
          <a:extLst>
            <a:ext uri="{FF2B5EF4-FFF2-40B4-BE49-F238E27FC236}">
              <a16:creationId xmlns:a16="http://schemas.microsoft.com/office/drawing/2014/main" id="{B91FDEB9-2071-4092-B3F5-350FCF7AF4F4}"/>
            </a:ext>
          </a:extLst>
        </xdr:cNvPr>
        <xdr:cNvSpPr/>
      </xdr:nvSpPr>
      <xdr:spPr>
        <a:xfrm>
          <a:off x="14649450" y="96361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444" name="フローチャート: 判断 443">
          <a:extLst>
            <a:ext uri="{FF2B5EF4-FFF2-40B4-BE49-F238E27FC236}">
              <a16:creationId xmlns:a16="http://schemas.microsoft.com/office/drawing/2014/main" id="{F0CC4E28-E110-4953-A02D-247369FCD627}"/>
            </a:ext>
          </a:extLst>
        </xdr:cNvPr>
        <xdr:cNvSpPr/>
      </xdr:nvSpPr>
      <xdr:spPr>
        <a:xfrm>
          <a:off x="13887450" y="959802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57</xdr:row>
      <xdr:rowOff>153052</xdr:rowOff>
    </xdr:from>
    <xdr:ext cx="405111" cy="259045"/>
    <xdr:sp macro="" textlink="">
      <xdr:nvSpPr>
        <xdr:cNvPr id="445" name="n_1aveValue【保健センター・保健所】&#10;有形固定資産減価償却率">
          <a:extLst>
            <a:ext uri="{FF2B5EF4-FFF2-40B4-BE49-F238E27FC236}">
              <a16:creationId xmlns:a16="http://schemas.microsoft.com/office/drawing/2014/main" id="{AF8A3C2C-B673-4A83-B6AA-666DC35CA4D5}"/>
            </a:ext>
          </a:extLst>
        </xdr:cNvPr>
        <xdr:cNvSpPr txBox="1"/>
      </xdr:nvSpPr>
      <xdr:spPr>
        <a:xfrm>
          <a:off x="13745219" y="939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8255</xdr:rowOff>
    </xdr:from>
    <xdr:to>
      <xdr:col>76</xdr:col>
      <xdr:colOff>165100</xdr:colOff>
      <xdr:row>59</xdr:row>
      <xdr:rowOff>109855</xdr:rowOff>
    </xdr:to>
    <xdr:sp macro="" textlink="">
      <xdr:nvSpPr>
        <xdr:cNvPr id="446" name="フローチャート: 判断 445">
          <a:extLst>
            <a:ext uri="{FF2B5EF4-FFF2-40B4-BE49-F238E27FC236}">
              <a16:creationId xmlns:a16="http://schemas.microsoft.com/office/drawing/2014/main" id="{558C1A56-13FD-4D9F-AFF5-E0A6CFB6A70C}"/>
            </a:ext>
          </a:extLst>
        </xdr:cNvPr>
        <xdr:cNvSpPr/>
      </xdr:nvSpPr>
      <xdr:spPr>
        <a:xfrm>
          <a:off x="13096875" y="95745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57</xdr:row>
      <xdr:rowOff>126382</xdr:rowOff>
    </xdr:from>
    <xdr:ext cx="405111" cy="259045"/>
    <xdr:sp macro="" textlink="">
      <xdr:nvSpPr>
        <xdr:cNvPr id="447" name="n_2aveValue【保健センター・保健所】&#10;有形固定資産減価償却率">
          <a:extLst>
            <a:ext uri="{FF2B5EF4-FFF2-40B4-BE49-F238E27FC236}">
              <a16:creationId xmlns:a16="http://schemas.microsoft.com/office/drawing/2014/main" id="{4487B124-A1E7-449E-94AD-99AAC168316A}"/>
            </a:ext>
          </a:extLst>
        </xdr:cNvPr>
        <xdr:cNvSpPr txBox="1"/>
      </xdr:nvSpPr>
      <xdr:spPr>
        <a:xfrm>
          <a:off x="12964169" y="9362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153035</xdr:rowOff>
    </xdr:from>
    <xdr:to>
      <xdr:col>72</xdr:col>
      <xdr:colOff>38100</xdr:colOff>
      <xdr:row>59</xdr:row>
      <xdr:rowOff>83185</xdr:rowOff>
    </xdr:to>
    <xdr:sp macro="" textlink="">
      <xdr:nvSpPr>
        <xdr:cNvPr id="448" name="フローチャート: 判断 447">
          <a:extLst>
            <a:ext uri="{FF2B5EF4-FFF2-40B4-BE49-F238E27FC236}">
              <a16:creationId xmlns:a16="http://schemas.microsoft.com/office/drawing/2014/main" id="{342600C0-E443-4876-9E61-E1CBF86E3832}"/>
            </a:ext>
          </a:extLst>
        </xdr:cNvPr>
        <xdr:cNvSpPr/>
      </xdr:nvSpPr>
      <xdr:spPr>
        <a:xfrm>
          <a:off x="12296775" y="95542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59</xdr:row>
      <xdr:rowOff>74312</xdr:rowOff>
    </xdr:from>
    <xdr:ext cx="405111" cy="259045"/>
    <xdr:sp macro="" textlink="">
      <xdr:nvSpPr>
        <xdr:cNvPr id="449" name="n_3aveValue【保健センター・保健所】&#10;有形固定資産減価償却率">
          <a:extLst>
            <a:ext uri="{FF2B5EF4-FFF2-40B4-BE49-F238E27FC236}">
              <a16:creationId xmlns:a16="http://schemas.microsoft.com/office/drawing/2014/main" id="{86C6DCCA-4F97-4FF8-AD48-A874B059A689}"/>
            </a:ext>
          </a:extLst>
        </xdr:cNvPr>
        <xdr:cNvSpPr txBox="1"/>
      </xdr:nvSpPr>
      <xdr:spPr>
        <a:xfrm>
          <a:off x="12164069" y="9637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137795</xdr:rowOff>
    </xdr:from>
    <xdr:to>
      <xdr:col>67</xdr:col>
      <xdr:colOff>101600</xdr:colOff>
      <xdr:row>59</xdr:row>
      <xdr:rowOff>67945</xdr:rowOff>
    </xdr:to>
    <xdr:sp macro="" textlink="">
      <xdr:nvSpPr>
        <xdr:cNvPr id="450" name="フローチャート: 判断 449">
          <a:extLst>
            <a:ext uri="{FF2B5EF4-FFF2-40B4-BE49-F238E27FC236}">
              <a16:creationId xmlns:a16="http://schemas.microsoft.com/office/drawing/2014/main" id="{780F576E-E53C-411C-BE29-95454CD08B35}"/>
            </a:ext>
          </a:extLst>
        </xdr:cNvPr>
        <xdr:cNvSpPr/>
      </xdr:nvSpPr>
      <xdr:spPr>
        <a:xfrm>
          <a:off x="11487150" y="954214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59</xdr:row>
      <xdr:rowOff>59072</xdr:rowOff>
    </xdr:from>
    <xdr:ext cx="405111" cy="259045"/>
    <xdr:sp macro="" textlink="">
      <xdr:nvSpPr>
        <xdr:cNvPr id="451" name="n_4aveValue【保健センター・保健所】&#10;有形固定資産減価償却率">
          <a:extLst>
            <a:ext uri="{FF2B5EF4-FFF2-40B4-BE49-F238E27FC236}">
              <a16:creationId xmlns:a16="http://schemas.microsoft.com/office/drawing/2014/main" id="{A851AE0C-6C27-4A41-A462-6A9FEF835C23}"/>
            </a:ext>
          </a:extLst>
        </xdr:cNvPr>
        <xdr:cNvSpPr txBox="1"/>
      </xdr:nvSpPr>
      <xdr:spPr>
        <a:xfrm>
          <a:off x="11354444" y="9622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83C30152-15A3-4299-922E-129C7B388798}"/>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3" name="テキスト ボックス 452">
          <a:extLst>
            <a:ext uri="{FF2B5EF4-FFF2-40B4-BE49-F238E27FC236}">
              <a16:creationId xmlns:a16="http://schemas.microsoft.com/office/drawing/2014/main" id="{3DE940E3-4E2C-4EBB-9EBE-FA43BCEFC1D6}"/>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4" name="テキスト ボックス 453">
          <a:extLst>
            <a:ext uri="{FF2B5EF4-FFF2-40B4-BE49-F238E27FC236}">
              <a16:creationId xmlns:a16="http://schemas.microsoft.com/office/drawing/2014/main" id="{55A47C09-9EF4-454A-9065-E96D828608C2}"/>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5" name="テキスト ボックス 454">
          <a:extLst>
            <a:ext uri="{FF2B5EF4-FFF2-40B4-BE49-F238E27FC236}">
              <a16:creationId xmlns:a16="http://schemas.microsoft.com/office/drawing/2014/main" id="{BB93DDAF-1EAD-4D41-9F0F-425E02E01F31}"/>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6" name="テキスト ボックス 455">
          <a:extLst>
            <a:ext uri="{FF2B5EF4-FFF2-40B4-BE49-F238E27FC236}">
              <a16:creationId xmlns:a16="http://schemas.microsoft.com/office/drawing/2014/main" id="{D919CD3E-A7BC-464F-80DF-70F0A41EAF33}"/>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71120</xdr:rowOff>
    </xdr:from>
    <xdr:to>
      <xdr:col>85</xdr:col>
      <xdr:colOff>177800</xdr:colOff>
      <xdr:row>60</xdr:row>
      <xdr:rowOff>1270</xdr:rowOff>
    </xdr:to>
    <xdr:sp macro="" textlink="">
      <xdr:nvSpPr>
        <xdr:cNvPr id="457" name="楕円 456">
          <a:extLst>
            <a:ext uri="{FF2B5EF4-FFF2-40B4-BE49-F238E27FC236}">
              <a16:creationId xmlns:a16="http://schemas.microsoft.com/office/drawing/2014/main" id="{4C52726B-F8E3-4EBA-8EF4-EF811D817D57}"/>
            </a:ext>
          </a:extLst>
        </xdr:cNvPr>
        <xdr:cNvSpPr/>
      </xdr:nvSpPr>
      <xdr:spPr>
        <a:xfrm>
          <a:off x="14649450" y="96310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93997</xdr:rowOff>
    </xdr:from>
    <xdr:ext cx="405111" cy="259045"/>
    <xdr:sp macro="" textlink="">
      <xdr:nvSpPr>
        <xdr:cNvPr id="458" name="【保健センター・保健所】&#10;有形固定資産減価償却率該当値テキスト">
          <a:extLst>
            <a:ext uri="{FF2B5EF4-FFF2-40B4-BE49-F238E27FC236}">
              <a16:creationId xmlns:a16="http://schemas.microsoft.com/office/drawing/2014/main" id="{BC490F33-5C1E-4CAE-A90E-DE0A26271ACF}"/>
            </a:ext>
          </a:extLst>
        </xdr:cNvPr>
        <xdr:cNvSpPr txBox="1"/>
      </xdr:nvSpPr>
      <xdr:spPr>
        <a:xfrm>
          <a:off x="14735175" y="949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48260</xdr:rowOff>
    </xdr:from>
    <xdr:to>
      <xdr:col>81</xdr:col>
      <xdr:colOff>101600</xdr:colOff>
      <xdr:row>59</xdr:row>
      <xdr:rowOff>149860</xdr:rowOff>
    </xdr:to>
    <xdr:sp macro="" textlink="">
      <xdr:nvSpPr>
        <xdr:cNvPr id="459" name="楕円 458">
          <a:extLst>
            <a:ext uri="{FF2B5EF4-FFF2-40B4-BE49-F238E27FC236}">
              <a16:creationId xmlns:a16="http://schemas.microsoft.com/office/drawing/2014/main" id="{73804B2F-3C3F-4BA0-B5D8-15F74E8D6E69}"/>
            </a:ext>
          </a:extLst>
        </xdr:cNvPr>
        <xdr:cNvSpPr/>
      </xdr:nvSpPr>
      <xdr:spPr>
        <a:xfrm>
          <a:off x="13887450" y="960818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99060</xdr:rowOff>
    </xdr:from>
    <xdr:to>
      <xdr:col>85</xdr:col>
      <xdr:colOff>127000</xdr:colOff>
      <xdr:row>59</xdr:row>
      <xdr:rowOff>121920</xdr:rowOff>
    </xdr:to>
    <xdr:cxnSp macro="">
      <xdr:nvCxnSpPr>
        <xdr:cNvPr id="460" name="直線コネクタ 459">
          <a:extLst>
            <a:ext uri="{FF2B5EF4-FFF2-40B4-BE49-F238E27FC236}">
              <a16:creationId xmlns:a16="http://schemas.microsoft.com/office/drawing/2014/main" id="{ACC948DB-F4F2-4E31-BE93-7C4EB4917859}"/>
            </a:ext>
          </a:extLst>
        </xdr:cNvPr>
        <xdr:cNvCxnSpPr/>
      </xdr:nvCxnSpPr>
      <xdr:spPr>
        <a:xfrm>
          <a:off x="13935075" y="9665335"/>
          <a:ext cx="762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10160</xdr:rowOff>
    </xdr:from>
    <xdr:to>
      <xdr:col>76</xdr:col>
      <xdr:colOff>165100</xdr:colOff>
      <xdr:row>59</xdr:row>
      <xdr:rowOff>111760</xdr:rowOff>
    </xdr:to>
    <xdr:sp macro="" textlink="">
      <xdr:nvSpPr>
        <xdr:cNvPr id="461" name="楕円 460">
          <a:extLst>
            <a:ext uri="{FF2B5EF4-FFF2-40B4-BE49-F238E27FC236}">
              <a16:creationId xmlns:a16="http://schemas.microsoft.com/office/drawing/2014/main" id="{D1C4F779-330D-4237-8E43-435ADC1D07EE}"/>
            </a:ext>
          </a:extLst>
        </xdr:cNvPr>
        <xdr:cNvSpPr/>
      </xdr:nvSpPr>
      <xdr:spPr>
        <a:xfrm>
          <a:off x="13096875" y="957008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60960</xdr:rowOff>
    </xdr:from>
    <xdr:to>
      <xdr:col>81</xdr:col>
      <xdr:colOff>50800</xdr:colOff>
      <xdr:row>59</xdr:row>
      <xdr:rowOff>99060</xdr:rowOff>
    </xdr:to>
    <xdr:cxnSp macro="">
      <xdr:nvCxnSpPr>
        <xdr:cNvPr id="462" name="直線コネクタ 461">
          <a:extLst>
            <a:ext uri="{FF2B5EF4-FFF2-40B4-BE49-F238E27FC236}">
              <a16:creationId xmlns:a16="http://schemas.microsoft.com/office/drawing/2014/main" id="{171BBB53-06F5-4258-8343-C84BF0F8D8D1}"/>
            </a:ext>
          </a:extLst>
        </xdr:cNvPr>
        <xdr:cNvCxnSpPr/>
      </xdr:nvCxnSpPr>
      <xdr:spPr>
        <a:xfrm>
          <a:off x="13144500" y="9627235"/>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143510</xdr:rowOff>
    </xdr:from>
    <xdr:to>
      <xdr:col>72</xdr:col>
      <xdr:colOff>38100</xdr:colOff>
      <xdr:row>59</xdr:row>
      <xdr:rowOff>73660</xdr:rowOff>
    </xdr:to>
    <xdr:sp macro="" textlink="">
      <xdr:nvSpPr>
        <xdr:cNvPr id="463" name="楕円 462">
          <a:extLst>
            <a:ext uri="{FF2B5EF4-FFF2-40B4-BE49-F238E27FC236}">
              <a16:creationId xmlns:a16="http://schemas.microsoft.com/office/drawing/2014/main" id="{781FCD53-8670-4303-B2C8-4BC5925E6134}"/>
            </a:ext>
          </a:extLst>
        </xdr:cNvPr>
        <xdr:cNvSpPr/>
      </xdr:nvSpPr>
      <xdr:spPr>
        <a:xfrm>
          <a:off x="12296775" y="95415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22860</xdr:rowOff>
    </xdr:from>
    <xdr:to>
      <xdr:col>76</xdr:col>
      <xdr:colOff>114300</xdr:colOff>
      <xdr:row>59</xdr:row>
      <xdr:rowOff>60960</xdr:rowOff>
    </xdr:to>
    <xdr:cxnSp macro="">
      <xdr:nvCxnSpPr>
        <xdr:cNvPr id="464" name="直線コネクタ 463">
          <a:extLst>
            <a:ext uri="{FF2B5EF4-FFF2-40B4-BE49-F238E27FC236}">
              <a16:creationId xmlns:a16="http://schemas.microsoft.com/office/drawing/2014/main" id="{9438F681-8126-4727-A743-5E4D5C5D4014}"/>
            </a:ext>
          </a:extLst>
        </xdr:cNvPr>
        <xdr:cNvCxnSpPr/>
      </xdr:nvCxnSpPr>
      <xdr:spPr>
        <a:xfrm>
          <a:off x="12344400" y="9589135"/>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109220</xdr:rowOff>
    </xdr:from>
    <xdr:to>
      <xdr:col>67</xdr:col>
      <xdr:colOff>101600</xdr:colOff>
      <xdr:row>59</xdr:row>
      <xdr:rowOff>39370</xdr:rowOff>
    </xdr:to>
    <xdr:sp macro="" textlink="">
      <xdr:nvSpPr>
        <xdr:cNvPr id="465" name="楕円 464">
          <a:extLst>
            <a:ext uri="{FF2B5EF4-FFF2-40B4-BE49-F238E27FC236}">
              <a16:creationId xmlns:a16="http://schemas.microsoft.com/office/drawing/2014/main" id="{796CC691-068E-47D6-ACFC-B0716003B925}"/>
            </a:ext>
          </a:extLst>
        </xdr:cNvPr>
        <xdr:cNvSpPr/>
      </xdr:nvSpPr>
      <xdr:spPr>
        <a:xfrm>
          <a:off x="11487150" y="95072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160020</xdr:rowOff>
    </xdr:from>
    <xdr:to>
      <xdr:col>71</xdr:col>
      <xdr:colOff>177800</xdr:colOff>
      <xdr:row>59</xdr:row>
      <xdr:rowOff>22860</xdr:rowOff>
    </xdr:to>
    <xdr:cxnSp macro="">
      <xdr:nvCxnSpPr>
        <xdr:cNvPr id="466" name="直線コネクタ 465">
          <a:extLst>
            <a:ext uri="{FF2B5EF4-FFF2-40B4-BE49-F238E27FC236}">
              <a16:creationId xmlns:a16="http://schemas.microsoft.com/office/drawing/2014/main" id="{4372C8CA-B73D-4BCE-ABAB-C32CDA23D57F}"/>
            </a:ext>
          </a:extLst>
        </xdr:cNvPr>
        <xdr:cNvCxnSpPr/>
      </xdr:nvCxnSpPr>
      <xdr:spPr>
        <a:xfrm>
          <a:off x="11534775" y="9564370"/>
          <a:ext cx="809625"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140987</xdr:rowOff>
    </xdr:from>
    <xdr:ext cx="405111" cy="259045"/>
    <xdr:sp macro="" textlink="">
      <xdr:nvSpPr>
        <xdr:cNvPr id="467" name="n_1mainValue【保健センター・保健所】&#10;有形固定資産減価償却率">
          <a:extLst>
            <a:ext uri="{FF2B5EF4-FFF2-40B4-BE49-F238E27FC236}">
              <a16:creationId xmlns:a16="http://schemas.microsoft.com/office/drawing/2014/main" id="{E0C4E224-CEAB-4289-9D98-5EBDA0EA799F}"/>
            </a:ext>
          </a:extLst>
        </xdr:cNvPr>
        <xdr:cNvSpPr txBox="1"/>
      </xdr:nvSpPr>
      <xdr:spPr>
        <a:xfrm>
          <a:off x="13745219" y="9707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102887</xdr:rowOff>
    </xdr:from>
    <xdr:ext cx="405111" cy="259045"/>
    <xdr:sp macro="" textlink="">
      <xdr:nvSpPr>
        <xdr:cNvPr id="468" name="n_2mainValue【保健センター・保健所】&#10;有形固定資産減価償却率">
          <a:extLst>
            <a:ext uri="{FF2B5EF4-FFF2-40B4-BE49-F238E27FC236}">
              <a16:creationId xmlns:a16="http://schemas.microsoft.com/office/drawing/2014/main" id="{3AE392FD-ADD7-4E5E-AFC2-73497F0ED33A}"/>
            </a:ext>
          </a:extLst>
        </xdr:cNvPr>
        <xdr:cNvSpPr txBox="1"/>
      </xdr:nvSpPr>
      <xdr:spPr>
        <a:xfrm>
          <a:off x="12964169" y="9669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90187</xdr:rowOff>
    </xdr:from>
    <xdr:ext cx="405111" cy="259045"/>
    <xdr:sp macro="" textlink="">
      <xdr:nvSpPr>
        <xdr:cNvPr id="469" name="n_3mainValue【保健センター・保健所】&#10;有形固定資産減価償却率">
          <a:extLst>
            <a:ext uri="{FF2B5EF4-FFF2-40B4-BE49-F238E27FC236}">
              <a16:creationId xmlns:a16="http://schemas.microsoft.com/office/drawing/2014/main" id="{54D92259-F554-479A-8B14-0323A10E279D}"/>
            </a:ext>
          </a:extLst>
        </xdr:cNvPr>
        <xdr:cNvSpPr txBox="1"/>
      </xdr:nvSpPr>
      <xdr:spPr>
        <a:xfrm>
          <a:off x="12164069" y="9326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55897</xdr:rowOff>
    </xdr:from>
    <xdr:ext cx="405111" cy="259045"/>
    <xdr:sp macro="" textlink="">
      <xdr:nvSpPr>
        <xdr:cNvPr id="470" name="n_4mainValue【保健センター・保健所】&#10;有形固定資産減価償却率">
          <a:extLst>
            <a:ext uri="{FF2B5EF4-FFF2-40B4-BE49-F238E27FC236}">
              <a16:creationId xmlns:a16="http://schemas.microsoft.com/office/drawing/2014/main" id="{641483F7-0ABA-4F67-BC4F-36CA556A22FF}"/>
            </a:ext>
          </a:extLst>
        </xdr:cNvPr>
        <xdr:cNvSpPr txBox="1"/>
      </xdr:nvSpPr>
      <xdr:spPr>
        <a:xfrm>
          <a:off x="11354444" y="929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1" name="正方形/長方形 470">
          <a:extLst>
            <a:ext uri="{FF2B5EF4-FFF2-40B4-BE49-F238E27FC236}">
              <a16:creationId xmlns:a16="http://schemas.microsoft.com/office/drawing/2014/main" id="{1473AC65-01FD-45F8-BC69-25A7BD53AEDE}"/>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2" name="正方形/長方形 471">
          <a:extLst>
            <a:ext uri="{FF2B5EF4-FFF2-40B4-BE49-F238E27FC236}">
              <a16:creationId xmlns:a16="http://schemas.microsoft.com/office/drawing/2014/main" id="{AE8F21DF-3962-4F8F-BB7D-5FA76105CC95}"/>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3" name="正方形/長方形 472">
          <a:extLst>
            <a:ext uri="{FF2B5EF4-FFF2-40B4-BE49-F238E27FC236}">
              <a16:creationId xmlns:a16="http://schemas.microsoft.com/office/drawing/2014/main" id="{2BD7CF4C-2F5A-4ACF-BA96-790C47A5F847}"/>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4" name="正方形/長方形 473">
          <a:extLst>
            <a:ext uri="{FF2B5EF4-FFF2-40B4-BE49-F238E27FC236}">
              <a16:creationId xmlns:a16="http://schemas.microsoft.com/office/drawing/2014/main" id="{9B0C2252-B481-4117-B939-F8AB832BFE39}"/>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5" name="正方形/長方形 474">
          <a:extLst>
            <a:ext uri="{FF2B5EF4-FFF2-40B4-BE49-F238E27FC236}">
              <a16:creationId xmlns:a16="http://schemas.microsoft.com/office/drawing/2014/main" id="{754AFBBA-9253-449E-BBCC-0E1F87C5B6AA}"/>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6" name="正方形/長方形 475">
          <a:extLst>
            <a:ext uri="{FF2B5EF4-FFF2-40B4-BE49-F238E27FC236}">
              <a16:creationId xmlns:a16="http://schemas.microsoft.com/office/drawing/2014/main" id="{91385041-91BC-4D88-8172-552E66A07D73}"/>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7" name="正方形/長方形 476">
          <a:extLst>
            <a:ext uri="{FF2B5EF4-FFF2-40B4-BE49-F238E27FC236}">
              <a16:creationId xmlns:a16="http://schemas.microsoft.com/office/drawing/2014/main" id="{750EB4D6-E626-44DF-812C-D5CD62576B2F}"/>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8" name="正方形/長方形 477">
          <a:extLst>
            <a:ext uri="{FF2B5EF4-FFF2-40B4-BE49-F238E27FC236}">
              <a16:creationId xmlns:a16="http://schemas.microsoft.com/office/drawing/2014/main" id="{8AE1504B-7132-4FEF-B695-1F56538A2C4B}"/>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9" name="テキスト ボックス 478">
          <a:extLst>
            <a:ext uri="{FF2B5EF4-FFF2-40B4-BE49-F238E27FC236}">
              <a16:creationId xmlns:a16="http://schemas.microsoft.com/office/drawing/2014/main" id="{AC305D5B-F3C8-4268-9D16-6E1DA671BF9B}"/>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0" name="直線コネクタ 479">
          <a:extLst>
            <a:ext uri="{FF2B5EF4-FFF2-40B4-BE49-F238E27FC236}">
              <a16:creationId xmlns:a16="http://schemas.microsoft.com/office/drawing/2014/main" id="{91F23E31-F827-41B4-8BFA-379D5B6E75F5}"/>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81" name="直線コネクタ 480">
          <a:extLst>
            <a:ext uri="{FF2B5EF4-FFF2-40B4-BE49-F238E27FC236}">
              <a16:creationId xmlns:a16="http://schemas.microsoft.com/office/drawing/2014/main" id="{9958B329-6A37-48D4-B845-A6C99395E3C5}"/>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82" name="テキスト ボックス 481">
          <a:extLst>
            <a:ext uri="{FF2B5EF4-FFF2-40B4-BE49-F238E27FC236}">
              <a16:creationId xmlns:a16="http://schemas.microsoft.com/office/drawing/2014/main" id="{2A4930C6-8593-4993-A8B1-0457E6D57934}"/>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3" name="直線コネクタ 482">
          <a:extLst>
            <a:ext uri="{FF2B5EF4-FFF2-40B4-BE49-F238E27FC236}">
              <a16:creationId xmlns:a16="http://schemas.microsoft.com/office/drawing/2014/main" id="{9A61B7D8-26F2-40E0-9238-43B6602E368A}"/>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4" name="テキスト ボックス 483">
          <a:extLst>
            <a:ext uri="{FF2B5EF4-FFF2-40B4-BE49-F238E27FC236}">
              <a16:creationId xmlns:a16="http://schemas.microsoft.com/office/drawing/2014/main" id="{EEA1AC12-1812-4DD6-ADA8-37240395EF3F}"/>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5" name="直線コネクタ 484">
          <a:extLst>
            <a:ext uri="{FF2B5EF4-FFF2-40B4-BE49-F238E27FC236}">
              <a16:creationId xmlns:a16="http://schemas.microsoft.com/office/drawing/2014/main" id="{9F3DB234-9818-49C5-B71B-D92C42C45129}"/>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6" name="テキスト ボックス 485">
          <a:extLst>
            <a:ext uri="{FF2B5EF4-FFF2-40B4-BE49-F238E27FC236}">
              <a16:creationId xmlns:a16="http://schemas.microsoft.com/office/drawing/2014/main" id="{D3DC3CC9-9E13-4202-B364-01B252F23CB2}"/>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7" name="直線コネクタ 486">
          <a:extLst>
            <a:ext uri="{FF2B5EF4-FFF2-40B4-BE49-F238E27FC236}">
              <a16:creationId xmlns:a16="http://schemas.microsoft.com/office/drawing/2014/main" id="{37850534-E9D0-432C-B333-85EA138E24E3}"/>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8" name="テキスト ボックス 487">
          <a:extLst>
            <a:ext uri="{FF2B5EF4-FFF2-40B4-BE49-F238E27FC236}">
              <a16:creationId xmlns:a16="http://schemas.microsoft.com/office/drawing/2014/main" id="{B80B2167-11B5-4830-85B2-2F2799A03BCD}"/>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9" name="直線コネクタ 488">
          <a:extLst>
            <a:ext uri="{FF2B5EF4-FFF2-40B4-BE49-F238E27FC236}">
              <a16:creationId xmlns:a16="http://schemas.microsoft.com/office/drawing/2014/main" id="{2855F738-30C3-4B49-96C0-DBC6405BF67B}"/>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90" name="テキスト ボックス 489">
          <a:extLst>
            <a:ext uri="{FF2B5EF4-FFF2-40B4-BE49-F238E27FC236}">
              <a16:creationId xmlns:a16="http://schemas.microsoft.com/office/drawing/2014/main" id="{512E5959-E71F-4C7F-835E-0F1E201117E9}"/>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91" name="直線コネクタ 490">
          <a:extLst>
            <a:ext uri="{FF2B5EF4-FFF2-40B4-BE49-F238E27FC236}">
              <a16:creationId xmlns:a16="http://schemas.microsoft.com/office/drawing/2014/main" id="{29238A38-0084-4244-817B-43D001502060}"/>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92" name="テキスト ボックス 491">
          <a:extLst>
            <a:ext uri="{FF2B5EF4-FFF2-40B4-BE49-F238E27FC236}">
              <a16:creationId xmlns:a16="http://schemas.microsoft.com/office/drawing/2014/main" id="{D49DB189-19A0-491F-80C8-C1B6AEEF5AC3}"/>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3" name="直線コネクタ 492">
          <a:extLst>
            <a:ext uri="{FF2B5EF4-FFF2-40B4-BE49-F238E27FC236}">
              <a16:creationId xmlns:a16="http://schemas.microsoft.com/office/drawing/2014/main" id="{AEB557BB-D5AD-4B38-AE18-578C9B3690F7}"/>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4" name="テキスト ボックス 493">
          <a:extLst>
            <a:ext uri="{FF2B5EF4-FFF2-40B4-BE49-F238E27FC236}">
              <a16:creationId xmlns:a16="http://schemas.microsoft.com/office/drawing/2014/main" id="{4F062572-ED5F-499E-B23E-DDD854504364}"/>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5" name="【保健センター・保健所】&#10;一人当たり面積グラフ枠">
          <a:extLst>
            <a:ext uri="{FF2B5EF4-FFF2-40B4-BE49-F238E27FC236}">
              <a16:creationId xmlns:a16="http://schemas.microsoft.com/office/drawing/2014/main" id="{2B695287-AC22-40D6-9154-AA0652E6122E}"/>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496" name="直線コネクタ 495">
          <a:extLst>
            <a:ext uri="{FF2B5EF4-FFF2-40B4-BE49-F238E27FC236}">
              <a16:creationId xmlns:a16="http://schemas.microsoft.com/office/drawing/2014/main" id="{71C43EFE-D1E5-4196-9A7F-717A3AFBF348}"/>
            </a:ext>
          </a:extLst>
        </xdr:cNvPr>
        <xdr:cNvCxnSpPr/>
      </xdr:nvCxnSpPr>
      <xdr:spPr>
        <a:xfrm flipV="1">
          <a:off x="19954239" y="9002032"/>
          <a:ext cx="0" cy="1494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497" name="【保健センター・保健所】&#10;一人当たり面積最小値テキスト">
          <a:extLst>
            <a:ext uri="{FF2B5EF4-FFF2-40B4-BE49-F238E27FC236}">
              <a16:creationId xmlns:a16="http://schemas.microsoft.com/office/drawing/2014/main" id="{80EC3AD5-9F00-49DB-9247-597B129DE591}"/>
            </a:ext>
          </a:extLst>
        </xdr:cNvPr>
        <xdr:cNvSpPr txBox="1"/>
      </xdr:nvSpPr>
      <xdr:spPr>
        <a:xfrm>
          <a:off x="19992975" y="10494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498" name="直線コネクタ 497">
          <a:extLst>
            <a:ext uri="{FF2B5EF4-FFF2-40B4-BE49-F238E27FC236}">
              <a16:creationId xmlns:a16="http://schemas.microsoft.com/office/drawing/2014/main" id="{A567B9BB-7E13-4860-943B-B6DE4F8EE7F1}"/>
            </a:ext>
          </a:extLst>
        </xdr:cNvPr>
        <xdr:cNvCxnSpPr/>
      </xdr:nvCxnSpPr>
      <xdr:spPr>
        <a:xfrm>
          <a:off x="19878675" y="104967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499" name="【保健センター・保健所】&#10;一人当たり面積最大値テキスト">
          <a:extLst>
            <a:ext uri="{FF2B5EF4-FFF2-40B4-BE49-F238E27FC236}">
              <a16:creationId xmlns:a16="http://schemas.microsoft.com/office/drawing/2014/main" id="{CE0F5F22-3795-426A-8D71-EB66964A5D6C}"/>
            </a:ext>
          </a:extLst>
        </xdr:cNvPr>
        <xdr:cNvSpPr txBox="1"/>
      </xdr:nvSpPr>
      <xdr:spPr>
        <a:xfrm>
          <a:off x="19992975" y="878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500" name="直線コネクタ 499">
          <a:extLst>
            <a:ext uri="{FF2B5EF4-FFF2-40B4-BE49-F238E27FC236}">
              <a16:creationId xmlns:a16="http://schemas.microsoft.com/office/drawing/2014/main" id="{F1D18374-BC3E-4F59-BE17-A9D74B99C34E}"/>
            </a:ext>
          </a:extLst>
        </xdr:cNvPr>
        <xdr:cNvCxnSpPr/>
      </xdr:nvCxnSpPr>
      <xdr:spPr>
        <a:xfrm>
          <a:off x="19878675" y="900203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33762</xdr:rowOff>
    </xdr:from>
    <xdr:ext cx="469744" cy="259045"/>
    <xdr:sp macro="" textlink="">
      <xdr:nvSpPr>
        <xdr:cNvPr id="501" name="【保健センター・保健所】&#10;一人当たり面積平均値テキスト">
          <a:extLst>
            <a:ext uri="{FF2B5EF4-FFF2-40B4-BE49-F238E27FC236}">
              <a16:creationId xmlns:a16="http://schemas.microsoft.com/office/drawing/2014/main" id="{AB9DF31D-1719-4311-9878-5C8FC6F194F4}"/>
            </a:ext>
          </a:extLst>
        </xdr:cNvPr>
        <xdr:cNvSpPr txBox="1"/>
      </xdr:nvSpPr>
      <xdr:spPr>
        <a:xfrm>
          <a:off x="19992975" y="102413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502" name="フローチャート: 判断 501">
          <a:extLst>
            <a:ext uri="{FF2B5EF4-FFF2-40B4-BE49-F238E27FC236}">
              <a16:creationId xmlns:a16="http://schemas.microsoft.com/office/drawing/2014/main" id="{85226F5D-7518-48A3-93CF-D64FFF4CF30D}"/>
            </a:ext>
          </a:extLst>
        </xdr:cNvPr>
        <xdr:cNvSpPr/>
      </xdr:nvSpPr>
      <xdr:spPr>
        <a:xfrm>
          <a:off x="19897725" y="1026613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503" name="フローチャート: 判断 502">
          <a:extLst>
            <a:ext uri="{FF2B5EF4-FFF2-40B4-BE49-F238E27FC236}">
              <a16:creationId xmlns:a16="http://schemas.microsoft.com/office/drawing/2014/main" id="{1D3B5FA0-47FD-4AA4-9887-31C6C27F5584}"/>
            </a:ext>
          </a:extLst>
        </xdr:cNvPr>
        <xdr:cNvSpPr/>
      </xdr:nvSpPr>
      <xdr:spPr>
        <a:xfrm>
          <a:off x="19154775" y="1025624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63</xdr:row>
      <xdr:rowOff>135000</xdr:rowOff>
    </xdr:from>
    <xdr:ext cx="469744" cy="259045"/>
    <xdr:sp macro="" textlink="">
      <xdr:nvSpPr>
        <xdr:cNvPr id="504" name="n_1aveValue【保健センター・保健所】&#10;一人当たり面積">
          <a:extLst>
            <a:ext uri="{FF2B5EF4-FFF2-40B4-BE49-F238E27FC236}">
              <a16:creationId xmlns:a16="http://schemas.microsoft.com/office/drawing/2014/main" id="{75F92497-D979-4A33-AEA0-21A8FAD1EF10}"/>
            </a:ext>
          </a:extLst>
        </xdr:cNvPr>
        <xdr:cNvSpPr txBox="1"/>
      </xdr:nvSpPr>
      <xdr:spPr>
        <a:xfrm>
          <a:off x="18983402" y="10345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63</xdr:row>
      <xdr:rowOff>48804</xdr:rowOff>
    </xdr:from>
    <xdr:to>
      <xdr:col>107</xdr:col>
      <xdr:colOff>101600</xdr:colOff>
      <xdr:row>63</xdr:row>
      <xdr:rowOff>150404</xdr:rowOff>
    </xdr:to>
    <xdr:sp macro="" textlink="">
      <xdr:nvSpPr>
        <xdr:cNvPr id="505" name="フローチャート: 判断 504">
          <a:extLst>
            <a:ext uri="{FF2B5EF4-FFF2-40B4-BE49-F238E27FC236}">
              <a16:creationId xmlns:a16="http://schemas.microsoft.com/office/drawing/2014/main" id="{994ECF0B-F242-46F2-BE09-3B12B4B5D539}"/>
            </a:ext>
          </a:extLst>
        </xdr:cNvPr>
        <xdr:cNvSpPr/>
      </xdr:nvSpPr>
      <xdr:spPr>
        <a:xfrm>
          <a:off x="18345150" y="1025642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63</xdr:row>
      <xdr:rowOff>141531</xdr:rowOff>
    </xdr:from>
    <xdr:ext cx="469744" cy="259045"/>
    <xdr:sp macro="" textlink="">
      <xdr:nvSpPr>
        <xdr:cNvPr id="506" name="n_2aveValue【保健センター・保健所】&#10;一人当たり面積">
          <a:extLst>
            <a:ext uri="{FF2B5EF4-FFF2-40B4-BE49-F238E27FC236}">
              <a16:creationId xmlns:a16="http://schemas.microsoft.com/office/drawing/2014/main" id="{5FC204FE-C303-40BB-B215-AB4544B428D0}"/>
            </a:ext>
          </a:extLst>
        </xdr:cNvPr>
        <xdr:cNvSpPr txBox="1"/>
      </xdr:nvSpPr>
      <xdr:spPr>
        <a:xfrm>
          <a:off x="18183302" y="10355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63</xdr:row>
      <xdr:rowOff>52070</xdr:rowOff>
    </xdr:from>
    <xdr:to>
      <xdr:col>102</xdr:col>
      <xdr:colOff>165100</xdr:colOff>
      <xdr:row>63</xdr:row>
      <xdr:rowOff>153670</xdr:rowOff>
    </xdr:to>
    <xdr:sp macro="" textlink="">
      <xdr:nvSpPr>
        <xdr:cNvPr id="507" name="フローチャート: 判断 506">
          <a:extLst>
            <a:ext uri="{FF2B5EF4-FFF2-40B4-BE49-F238E27FC236}">
              <a16:creationId xmlns:a16="http://schemas.microsoft.com/office/drawing/2014/main" id="{F1EBF804-8FB1-4D8B-A41D-99B281344BD9}"/>
            </a:ext>
          </a:extLst>
        </xdr:cNvPr>
        <xdr:cNvSpPr/>
      </xdr:nvSpPr>
      <xdr:spPr>
        <a:xfrm>
          <a:off x="17554575" y="102596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63</xdr:row>
      <xdr:rowOff>144797</xdr:rowOff>
    </xdr:from>
    <xdr:ext cx="469744" cy="259045"/>
    <xdr:sp macro="" textlink="">
      <xdr:nvSpPr>
        <xdr:cNvPr id="508" name="n_3aveValue【保健センター・保健所】&#10;一人当たり面積">
          <a:extLst>
            <a:ext uri="{FF2B5EF4-FFF2-40B4-BE49-F238E27FC236}">
              <a16:creationId xmlns:a16="http://schemas.microsoft.com/office/drawing/2014/main" id="{58F9DFCC-7886-47E8-9B37-4AC8832B9DAF}"/>
            </a:ext>
          </a:extLst>
        </xdr:cNvPr>
        <xdr:cNvSpPr txBox="1"/>
      </xdr:nvSpPr>
      <xdr:spPr>
        <a:xfrm>
          <a:off x="17383202" y="1035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63</xdr:row>
      <xdr:rowOff>61867</xdr:rowOff>
    </xdr:from>
    <xdr:to>
      <xdr:col>98</xdr:col>
      <xdr:colOff>38100</xdr:colOff>
      <xdr:row>63</xdr:row>
      <xdr:rowOff>163467</xdr:rowOff>
    </xdr:to>
    <xdr:sp macro="" textlink="">
      <xdr:nvSpPr>
        <xdr:cNvPr id="509" name="フローチャート: 判断 508">
          <a:extLst>
            <a:ext uri="{FF2B5EF4-FFF2-40B4-BE49-F238E27FC236}">
              <a16:creationId xmlns:a16="http://schemas.microsoft.com/office/drawing/2014/main" id="{3873C4B0-45C9-4535-A358-A280C8D0BAF3}"/>
            </a:ext>
          </a:extLst>
        </xdr:cNvPr>
        <xdr:cNvSpPr/>
      </xdr:nvSpPr>
      <xdr:spPr>
        <a:xfrm>
          <a:off x="16754475" y="1027584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63</xdr:row>
      <xdr:rowOff>154594</xdr:rowOff>
    </xdr:from>
    <xdr:ext cx="469744" cy="259045"/>
    <xdr:sp macro="" textlink="">
      <xdr:nvSpPr>
        <xdr:cNvPr id="510" name="n_4aveValue【保健センター・保健所】&#10;一人当たり面積">
          <a:extLst>
            <a:ext uri="{FF2B5EF4-FFF2-40B4-BE49-F238E27FC236}">
              <a16:creationId xmlns:a16="http://schemas.microsoft.com/office/drawing/2014/main" id="{043C01DB-34DF-4735-A70A-10EB2A6168F6}"/>
            </a:ext>
          </a:extLst>
        </xdr:cNvPr>
        <xdr:cNvSpPr txBox="1"/>
      </xdr:nvSpPr>
      <xdr:spPr>
        <a:xfrm>
          <a:off x="16592627" y="10365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511" name="テキスト ボックス 510">
          <a:extLst>
            <a:ext uri="{FF2B5EF4-FFF2-40B4-BE49-F238E27FC236}">
              <a16:creationId xmlns:a16="http://schemas.microsoft.com/office/drawing/2014/main" id="{0A4AEF16-0193-48AF-BE13-DB78B0DAF931}"/>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12" name="テキスト ボックス 511">
          <a:extLst>
            <a:ext uri="{FF2B5EF4-FFF2-40B4-BE49-F238E27FC236}">
              <a16:creationId xmlns:a16="http://schemas.microsoft.com/office/drawing/2014/main" id="{811C3517-79E3-4EAE-8BB6-2CBE5138226E}"/>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13" name="テキスト ボックス 512">
          <a:extLst>
            <a:ext uri="{FF2B5EF4-FFF2-40B4-BE49-F238E27FC236}">
              <a16:creationId xmlns:a16="http://schemas.microsoft.com/office/drawing/2014/main" id="{78CC01FB-7176-482F-AD6E-F5A33FD85305}"/>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4" name="テキスト ボックス 513">
          <a:extLst>
            <a:ext uri="{FF2B5EF4-FFF2-40B4-BE49-F238E27FC236}">
              <a16:creationId xmlns:a16="http://schemas.microsoft.com/office/drawing/2014/main" id="{A3DC16E6-D557-4085-A3A1-EBA8CFE6222B}"/>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5" name="テキスト ボックス 514">
          <a:extLst>
            <a:ext uri="{FF2B5EF4-FFF2-40B4-BE49-F238E27FC236}">
              <a16:creationId xmlns:a16="http://schemas.microsoft.com/office/drawing/2014/main" id="{AE5DC618-78CF-47D4-BDE6-157300B2C45F}"/>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516" name="楕円 515">
          <a:extLst>
            <a:ext uri="{FF2B5EF4-FFF2-40B4-BE49-F238E27FC236}">
              <a16:creationId xmlns:a16="http://schemas.microsoft.com/office/drawing/2014/main" id="{0CAE716E-D836-4633-9F43-22D24870699C}"/>
            </a:ext>
          </a:extLst>
        </xdr:cNvPr>
        <xdr:cNvSpPr/>
      </xdr:nvSpPr>
      <xdr:spPr>
        <a:xfrm>
          <a:off x="19897725" y="1021061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22696</xdr:rowOff>
    </xdr:from>
    <xdr:ext cx="469744" cy="259045"/>
    <xdr:sp macro="" textlink="">
      <xdr:nvSpPr>
        <xdr:cNvPr id="517" name="【保健センター・保健所】&#10;一人当たり面積該当値テキスト">
          <a:extLst>
            <a:ext uri="{FF2B5EF4-FFF2-40B4-BE49-F238E27FC236}">
              <a16:creationId xmlns:a16="http://schemas.microsoft.com/office/drawing/2014/main" id="{1C544B01-35AF-43B2-936B-518A1A3628D6}"/>
            </a:ext>
          </a:extLst>
        </xdr:cNvPr>
        <xdr:cNvSpPr txBox="1"/>
      </xdr:nvSpPr>
      <xdr:spPr>
        <a:xfrm>
          <a:off x="19992975" y="10074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171269</xdr:rowOff>
    </xdr:from>
    <xdr:to>
      <xdr:col>112</xdr:col>
      <xdr:colOff>38100</xdr:colOff>
      <xdr:row>63</xdr:row>
      <xdr:rowOff>101419</xdr:rowOff>
    </xdr:to>
    <xdr:sp macro="" textlink="">
      <xdr:nvSpPr>
        <xdr:cNvPr id="518" name="楕円 517">
          <a:extLst>
            <a:ext uri="{FF2B5EF4-FFF2-40B4-BE49-F238E27FC236}">
              <a16:creationId xmlns:a16="http://schemas.microsoft.com/office/drawing/2014/main" id="{293B3445-EC2F-4461-B705-B036D67EA3F0}"/>
            </a:ext>
          </a:extLst>
        </xdr:cNvPr>
        <xdr:cNvSpPr/>
      </xdr:nvSpPr>
      <xdr:spPr>
        <a:xfrm>
          <a:off x="19154775" y="1021061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50619</xdr:rowOff>
    </xdr:from>
    <xdr:to>
      <xdr:col>116</xdr:col>
      <xdr:colOff>63500</xdr:colOff>
      <xdr:row>63</xdr:row>
      <xdr:rowOff>50619</xdr:rowOff>
    </xdr:to>
    <xdr:cxnSp macro="">
      <xdr:nvCxnSpPr>
        <xdr:cNvPr id="519" name="直線コネクタ 518">
          <a:extLst>
            <a:ext uri="{FF2B5EF4-FFF2-40B4-BE49-F238E27FC236}">
              <a16:creationId xmlns:a16="http://schemas.microsoft.com/office/drawing/2014/main" id="{EC64E12C-1AD5-49B1-B906-8E74BA40ABA7}"/>
            </a:ext>
          </a:extLst>
        </xdr:cNvPr>
        <xdr:cNvCxnSpPr/>
      </xdr:nvCxnSpPr>
      <xdr:spPr>
        <a:xfrm>
          <a:off x="19202400" y="10258244"/>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3084</xdr:rowOff>
    </xdr:from>
    <xdr:to>
      <xdr:col>107</xdr:col>
      <xdr:colOff>101600</xdr:colOff>
      <xdr:row>63</xdr:row>
      <xdr:rowOff>104684</xdr:rowOff>
    </xdr:to>
    <xdr:sp macro="" textlink="">
      <xdr:nvSpPr>
        <xdr:cNvPr id="520" name="楕円 519">
          <a:extLst>
            <a:ext uri="{FF2B5EF4-FFF2-40B4-BE49-F238E27FC236}">
              <a16:creationId xmlns:a16="http://schemas.microsoft.com/office/drawing/2014/main" id="{277B2934-422B-442D-8AE3-159CDBA18846}"/>
            </a:ext>
          </a:extLst>
        </xdr:cNvPr>
        <xdr:cNvSpPr/>
      </xdr:nvSpPr>
      <xdr:spPr>
        <a:xfrm>
          <a:off x="18345150" y="1021388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50619</xdr:rowOff>
    </xdr:from>
    <xdr:to>
      <xdr:col>111</xdr:col>
      <xdr:colOff>177800</xdr:colOff>
      <xdr:row>63</xdr:row>
      <xdr:rowOff>53884</xdr:rowOff>
    </xdr:to>
    <xdr:cxnSp macro="">
      <xdr:nvCxnSpPr>
        <xdr:cNvPr id="521" name="直線コネクタ 520">
          <a:extLst>
            <a:ext uri="{FF2B5EF4-FFF2-40B4-BE49-F238E27FC236}">
              <a16:creationId xmlns:a16="http://schemas.microsoft.com/office/drawing/2014/main" id="{B40B0CFD-BC8B-41E7-84EA-6AE0DAC1C3ED}"/>
            </a:ext>
          </a:extLst>
        </xdr:cNvPr>
        <xdr:cNvCxnSpPr/>
      </xdr:nvCxnSpPr>
      <xdr:spPr>
        <a:xfrm flipV="1">
          <a:off x="18392775" y="10258244"/>
          <a:ext cx="809625"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3084</xdr:rowOff>
    </xdr:from>
    <xdr:to>
      <xdr:col>102</xdr:col>
      <xdr:colOff>165100</xdr:colOff>
      <xdr:row>63</xdr:row>
      <xdr:rowOff>104684</xdr:rowOff>
    </xdr:to>
    <xdr:sp macro="" textlink="">
      <xdr:nvSpPr>
        <xdr:cNvPr id="522" name="楕円 521">
          <a:extLst>
            <a:ext uri="{FF2B5EF4-FFF2-40B4-BE49-F238E27FC236}">
              <a16:creationId xmlns:a16="http://schemas.microsoft.com/office/drawing/2014/main" id="{2466C837-B293-4227-8CAE-0EDF175B8844}"/>
            </a:ext>
          </a:extLst>
        </xdr:cNvPr>
        <xdr:cNvSpPr/>
      </xdr:nvSpPr>
      <xdr:spPr>
        <a:xfrm>
          <a:off x="17554575" y="1021388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53884</xdr:rowOff>
    </xdr:from>
    <xdr:to>
      <xdr:col>107</xdr:col>
      <xdr:colOff>50800</xdr:colOff>
      <xdr:row>63</xdr:row>
      <xdr:rowOff>53884</xdr:rowOff>
    </xdr:to>
    <xdr:cxnSp macro="">
      <xdr:nvCxnSpPr>
        <xdr:cNvPr id="523" name="直線コネクタ 522">
          <a:extLst>
            <a:ext uri="{FF2B5EF4-FFF2-40B4-BE49-F238E27FC236}">
              <a16:creationId xmlns:a16="http://schemas.microsoft.com/office/drawing/2014/main" id="{A383532B-A205-4DA6-ABA6-CF54358175F1}"/>
            </a:ext>
          </a:extLst>
        </xdr:cNvPr>
        <xdr:cNvCxnSpPr/>
      </xdr:nvCxnSpPr>
      <xdr:spPr>
        <a:xfrm>
          <a:off x="17602200" y="10261509"/>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3084</xdr:rowOff>
    </xdr:from>
    <xdr:to>
      <xdr:col>98</xdr:col>
      <xdr:colOff>38100</xdr:colOff>
      <xdr:row>63</xdr:row>
      <xdr:rowOff>104684</xdr:rowOff>
    </xdr:to>
    <xdr:sp macro="" textlink="">
      <xdr:nvSpPr>
        <xdr:cNvPr id="524" name="楕円 523">
          <a:extLst>
            <a:ext uri="{FF2B5EF4-FFF2-40B4-BE49-F238E27FC236}">
              <a16:creationId xmlns:a16="http://schemas.microsoft.com/office/drawing/2014/main" id="{85468FFF-6BA9-4B54-8457-61179E067909}"/>
            </a:ext>
          </a:extLst>
        </xdr:cNvPr>
        <xdr:cNvSpPr/>
      </xdr:nvSpPr>
      <xdr:spPr>
        <a:xfrm>
          <a:off x="16754475" y="1021388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53884</xdr:rowOff>
    </xdr:from>
    <xdr:to>
      <xdr:col>102</xdr:col>
      <xdr:colOff>114300</xdr:colOff>
      <xdr:row>63</xdr:row>
      <xdr:rowOff>53884</xdr:rowOff>
    </xdr:to>
    <xdr:cxnSp macro="">
      <xdr:nvCxnSpPr>
        <xdr:cNvPr id="525" name="直線コネクタ 524">
          <a:extLst>
            <a:ext uri="{FF2B5EF4-FFF2-40B4-BE49-F238E27FC236}">
              <a16:creationId xmlns:a16="http://schemas.microsoft.com/office/drawing/2014/main" id="{8ACE7C5B-3BD3-4586-8887-C8F41AC9075D}"/>
            </a:ext>
          </a:extLst>
        </xdr:cNvPr>
        <xdr:cNvCxnSpPr/>
      </xdr:nvCxnSpPr>
      <xdr:spPr>
        <a:xfrm>
          <a:off x="16802100" y="1026150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117946</xdr:rowOff>
    </xdr:from>
    <xdr:ext cx="469744" cy="259045"/>
    <xdr:sp macro="" textlink="">
      <xdr:nvSpPr>
        <xdr:cNvPr id="526" name="n_1mainValue【保健センター・保健所】&#10;一人当たり面積">
          <a:extLst>
            <a:ext uri="{FF2B5EF4-FFF2-40B4-BE49-F238E27FC236}">
              <a16:creationId xmlns:a16="http://schemas.microsoft.com/office/drawing/2014/main" id="{525C39EA-8BA6-49F1-82B4-6595A5F2007C}"/>
            </a:ext>
          </a:extLst>
        </xdr:cNvPr>
        <xdr:cNvSpPr txBox="1"/>
      </xdr:nvSpPr>
      <xdr:spPr>
        <a:xfrm>
          <a:off x="18983402" y="10008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121211</xdr:rowOff>
    </xdr:from>
    <xdr:ext cx="469744" cy="259045"/>
    <xdr:sp macro="" textlink="">
      <xdr:nvSpPr>
        <xdr:cNvPr id="527" name="n_2mainValue【保健センター・保健所】&#10;一人当たり面積">
          <a:extLst>
            <a:ext uri="{FF2B5EF4-FFF2-40B4-BE49-F238E27FC236}">
              <a16:creationId xmlns:a16="http://schemas.microsoft.com/office/drawing/2014/main" id="{9522C781-C1C2-43D2-AA8F-BAEF1C89B61E}"/>
            </a:ext>
          </a:extLst>
        </xdr:cNvPr>
        <xdr:cNvSpPr txBox="1"/>
      </xdr:nvSpPr>
      <xdr:spPr>
        <a:xfrm>
          <a:off x="18183302" y="10011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121211</xdr:rowOff>
    </xdr:from>
    <xdr:ext cx="469744" cy="259045"/>
    <xdr:sp macro="" textlink="">
      <xdr:nvSpPr>
        <xdr:cNvPr id="528" name="n_3mainValue【保健センター・保健所】&#10;一人当たり面積">
          <a:extLst>
            <a:ext uri="{FF2B5EF4-FFF2-40B4-BE49-F238E27FC236}">
              <a16:creationId xmlns:a16="http://schemas.microsoft.com/office/drawing/2014/main" id="{18A77BDB-4C3F-42E2-9A0E-6B9FEC9A708C}"/>
            </a:ext>
          </a:extLst>
        </xdr:cNvPr>
        <xdr:cNvSpPr txBox="1"/>
      </xdr:nvSpPr>
      <xdr:spPr>
        <a:xfrm>
          <a:off x="17383202" y="10011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121211</xdr:rowOff>
    </xdr:from>
    <xdr:ext cx="469744" cy="259045"/>
    <xdr:sp macro="" textlink="">
      <xdr:nvSpPr>
        <xdr:cNvPr id="529" name="n_4mainValue【保健センター・保健所】&#10;一人当たり面積">
          <a:extLst>
            <a:ext uri="{FF2B5EF4-FFF2-40B4-BE49-F238E27FC236}">
              <a16:creationId xmlns:a16="http://schemas.microsoft.com/office/drawing/2014/main" id="{38C311C2-E7A8-453E-911D-EC7F35A5EB97}"/>
            </a:ext>
          </a:extLst>
        </xdr:cNvPr>
        <xdr:cNvSpPr txBox="1"/>
      </xdr:nvSpPr>
      <xdr:spPr>
        <a:xfrm>
          <a:off x="16592627" y="10011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0" name="正方形/長方形 529">
          <a:extLst>
            <a:ext uri="{FF2B5EF4-FFF2-40B4-BE49-F238E27FC236}">
              <a16:creationId xmlns:a16="http://schemas.microsoft.com/office/drawing/2014/main" id="{FBD6B276-44FA-4CAB-9B8A-30A383020F3D}"/>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1" name="正方形/長方形 530">
          <a:extLst>
            <a:ext uri="{FF2B5EF4-FFF2-40B4-BE49-F238E27FC236}">
              <a16:creationId xmlns:a16="http://schemas.microsoft.com/office/drawing/2014/main" id="{2B042702-21E2-4758-8217-166173EF4FBD}"/>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2" name="正方形/長方形 531">
          <a:extLst>
            <a:ext uri="{FF2B5EF4-FFF2-40B4-BE49-F238E27FC236}">
              <a16:creationId xmlns:a16="http://schemas.microsoft.com/office/drawing/2014/main" id="{31079577-ED0A-41B9-BDD4-1315D2462A18}"/>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3" name="正方形/長方形 532">
          <a:extLst>
            <a:ext uri="{FF2B5EF4-FFF2-40B4-BE49-F238E27FC236}">
              <a16:creationId xmlns:a16="http://schemas.microsoft.com/office/drawing/2014/main" id="{47288024-885D-4BA9-AC9C-3286AC2163FA}"/>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4" name="正方形/長方形 533">
          <a:extLst>
            <a:ext uri="{FF2B5EF4-FFF2-40B4-BE49-F238E27FC236}">
              <a16:creationId xmlns:a16="http://schemas.microsoft.com/office/drawing/2014/main" id="{AEE65341-1781-49C5-A5D3-6A427EE69701}"/>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5" name="正方形/長方形 534">
          <a:extLst>
            <a:ext uri="{FF2B5EF4-FFF2-40B4-BE49-F238E27FC236}">
              <a16:creationId xmlns:a16="http://schemas.microsoft.com/office/drawing/2014/main" id="{13FC1DB2-AB4F-47FA-A9A3-17D8DF64FC33}"/>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6" name="正方形/長方形 535">
          <a:extLst>
            <a:ext uri="{FF2B5EF4-FFF2-40B4-BE49-F238E27FC236}">
              <a16:creationId xmlns:a16="http://schemas.microsoft.com/office/drawing/2014/main" id="{D43D73DF-40E4-43DB-ACC2-F727AE6318E5}"/>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7" name="正方形/長方形 536">
          <a:extLst>
            <a:ext uri="{FF2B5EF4-FFF2-40B4-BE49-F238E27FC236}">
              <a16:creationId xmlns:a16="http://schemas.microsoft.com/office/drawing/2014/main" id="{944290BE-0FFF-40D2-BE85-B7EE35532E45}"/>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8" name="テキスト ボックス 537">
          <a:extLst>
            <a:ext uri="{FF2B5EF4-FFF2-40B4-BE49-F238E27FC236}">
              <a16:creationId xmlns:a16="http://schemas.microsoft.com/office/drawing/2014/main" id="{CBEA6474-A152-4744-8ACD-DCC8DA256A32}"/>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9" name="直線コネクタ 538">
          <a:extLst>
            <a:ext uri="{FF2B5EF4-FFF2-40B4-BE49-F238E27FC236}">
              <a16:creationId xmlns:a16="http://schemas.microsoft.com/office/drawing/2014/main" id="{FD7A6993-BF86-4596-B62D-293FC9B4D650}"/>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40" name="テキスト ボックス 539">
          <a:extLst>
            <a:ext uri="{FF2B5EF4-FFF2-40B4-BE49-F238E27FC236}">
              <a16:creationId xmlns:a16="http://schemas.microsoft.com/office/drawing/2014/main" id="{250BD399-0934-43CB-98B8-0C99A12F7DA2}"/>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41" name="直線コネクタ 540">
          <a:extLst>
            <a:ext uri="{FF2B5EF4-FFF2-40B4-BE49-F238E27FC236}">
              <a16:creationId xmlns:a16="http://schemas.microsoft.com/office/drawing/2014/main" id="{E9F052E8-E3D4-4E88-B3FF-D6EF9B3944C8}"/>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42" name="テキスト ボックス 541">
          <a:extLst>
            <a:ext uri="{FF2B5EF4-FFF2-40B4-BE49-F238E27FC236}">
              <a16:creationId xmlns:a16="http://schemas.microsoft.com/office/drawing/2014/main" id="{4663E8F6-90C5-4309-B7F8-96FE0C641640}"/>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43" name="直線コネクタ 542">
          <a:extLst>
            <a:ext uri="{FF2B5EF4-FFF2-40B4-BE49-F238E27FC236}">
              <a16:creationId xmlns:a16="http://schemas.microsoft.com/office/drawing/2014/main" id="{4B11268E-6382-4883-8F35-661DC88BF09A}"/>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4" name="テキスト ボックス 543">
          <a:extLst>
            <a:ext uri="{FF2B5EF4-FFF2-40B4-BE49-F238E27FC236}">
              <a16:creationId xmlns:a16="http://schemas.microsoft.com/office/drawing/2014/main" id="{D16F424F-0A56-432E-90DC-720373496F02}"/>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5" name="直線コネクタ 544">
          <a:extLst>
            <a:ext uri="{FF2B5EF4-FFF2-40B4-BE49-F238E27FC236}">
              <a16:creationId xmlns:a16="http://schemas.microsoft.com/office/drawing/2014/main" id="{E486A974-AAC3-4870-8A82-D0266348A8E0}"/>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6" name="テキスト ボックス 545">
          <a:extLst>
            <a:ext uri="{FF2B5EF4-FFF2-40B4-BE49-F238E27FC236}">
              <a16:creationId xmlns:a16="http://schemas.microsoft.com/office/drawing/2014/main" id="{4A1B45E7-9EC2-41BD-9723-3F63E7065106}"/>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7" name="直線コネクタ 546">
          <a:extLst>
            <a:ext uri="{FF2B5EF4-FFF2-40B4-BE49-F238E27FC236}">
              <a16:creationId xmlns:a16="http://schemas.microsoft.com/office/drawing/2014/main" id="{81528C5C-21DB-41DE-94FD-180D42E33FA5}"/>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8" name="テキスト ボックス 547">
          <a:extLst>
            <a:ext uri="{FF2B5EF4-FFF2-40B4-BE49-F238E27FC236}">
              <a16:creationId xmlns:a16="http://schemas.microsoft.com/office/drawing/2014/main" id="{8F5B56D7-10AC-4F23-8DB9-A9AB562283EA}"/>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9" name="直線コネクタ 548">
          <a:extLst>
            <a:ext uri="{FF2B5EF4-FFF2-40B4-BE49-F238E27FC236}">
              <a16:creationId xmlns:a16="http://schemas.microsoft.com/office/drawing/2014/main" id="{D5DA4BA8-FA90-45B9-B890-CE7C41B0D312}"/>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550" name="テキスト ボックス 549">
          <a:extLst>
            <a:ext uri="{FF2B5EF4-FFF2-40B4-BE49-F238E27FC236}">
              <a16:creationId xmlns:a16="http://schemas.microsoft.com/office/drawing/2014/main" id="{CAF35FC4-28F7-48D9-8406-769B14F66D32}"/>
            </a:ext>
          </a:extLst>
        </xdr:cNvPr>
        <xdr:cNvSpPr txBox="1"/>
      </xdr:nvSpPr>
      <xdr:spPr>
        <a:xfrm>
          <a:off x="10903736" y="12475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1" name="直線コネクタ 550">
          <a:extLst>
            <a:ext uri="{FF2B5EF4-FFF2-40B4-BE49-F238E27FC236}">
              <a16:creationId xmlns:a16="http://schemas.microsoft.com/office/drawing/2014/main" id="{BE576AE5-E3AF-484F-9B4D-629111A90023}"/>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2" name="【消防施設】&#10;有形固定資産減価償却率グラフ枠">
          <a:extLst>
            <a:ext uri="{FF2B5EF4-FFF2-40B4-BE49-F238E27FC236}">
              <a16:creationId xmlns:a16="http://schemas.microsoft.com/office/drawing/2014/main" id="{C6384B91-E91D-4E72-A64C-A1A1B2053C22}"/>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13970</xdr:rowOff>
    </xdr:from>
    <xdr:to>
      <xdr:col>85</xdr:col>
      <xdr:colOff>126364</xdr:colOff>
      <xdr:row>85</xdr:row>
      <xdr:rowOff>31750</xdr:rowOff>
    </xdr:to>
    <xdr:cxnSp macro="">
      <xdr:nvCxnSpPr>
        <xdr:cNvPr id="553" name="直線コネクタ 552">
          <a:extLst>
            <a:ext uri="{FF2B5EF4-FFF2-40B4-BE49-F238E27FC236}">
              <a16:creationId xmlns:a16="http://schemas.microsoft.com/office/drawing/2014/main" id="{8ED00028-D25D-4C51-AF34-5E68AA885105}"/>
            </a:ext>
          </a:extLst>
        </xdr:cNvPr>
        <xdr:cNvCxnSpPr/>
      </xdr:nvCxnSpPr>
      <xdr:spPr>
        <a:xfrm flipV="1">
          <a:off x="14696439" y="12650470"/>
          <a:ext cx="0" cy="11512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554" name="【消防施設】&#10;有形固定資産減価償却率最小値テキスト">
          <a:extLst>
            <a:ext uri="{FF2B5EF4-FFF2-40B4-BE49-F238E27FC236}">
              <a16:creationId xmlns:a16="http://schemas.microsoft.com/office/drawing/2014/main" id="{B85884A4-5602-4E93-A20A-49838117D588}"/>
            </a:ext>
          </a:extLst>
        </xdr:cNvPr>
        <xdr:cNvSpPr txBox="1"/>
      </xdr:nvSpPr>
      <xdr:spPr>
        <a:xfrm>
          <a:off x="14735175" y="1380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555" name="直線コネクタ 554">
          <a:extLst>
            <a:ext uri="{FF2B5EF4-FFF2-40B4-BE49-F238E27FC236}">
              <a16:creationId xmlns:a16="http://schemas.microsoft.com/office/drawing/2014/main" id="{2DF45439-8160-4E73-9EB5-46FAC094185C}"/>
            </a:ext>
          </a:extLst>
        </xdr:cNvPr>
        <xdr:cNvCxnSpPr/>
      </xdr:nvCxnSpPr>
      <xdr:spPr>
        <a:xfrm>
          <a:off x="14611350" y="138017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132097</xdr:rowOff>
    </xdr:from>
    <xdr:ext cx="340478" cy="259045"/>
    <xdr:sp macro="" textlink="">
      <xdr:nvSpPr>
        <xdr:cNvPr id="556" name="【消防施設】&#10;有形固定資産減価償却率最大値テキスト">
          <a:extLst>
            <a:ext uri="{FF2B5EF4-FFF2-40B4-BE49-F238E27FC236}">
              <a16:creationId xmlns:a16="http://schemas.microsoft.com/office/drawing/2014/main" id="{BB8EFFAD-E4BF-49EB-A988-8A2CC92E76CF}"/>
            </a:ext>
          </a:extLst>
        </xdr:cNvPr>
        <xdr:cNvSpPr txBox="1"/>
      </xdr:nvSpPr>
      <xdr:spPr>
        <a:xfrm>
          <a:off x="14735175" y="1244792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xdr:rowOff>
    </xdr:from>
    <xdr:to>
      <xdr:col>86</xdr:col>
      <xdr:colOff>25400</xdr:colOff>
      <xdr:row>78</xdr:row>
      <xdr:rowOff>13970</xdr:rowOff>
    </xdr:to>
    <xdr:cxnSp macro="">
      <xdr:nvCxnSpPr>
        <xdr:cNvPr id="557" name="直線コネクタ 556">
          <a:extLst>
            <a:ext uri="{FF2B5EF4-FFF2-40B4-BE49-F238E27FC236}">
              <a16:creationId xmlns:a16="http://schemas.microsoft.com/office/drawing/2014/main" id="{25CF36C1-FBF5-410D-991A-19041C68C6C6}"/>
            </a:ext>
          </a:extLst>
        </xdr:cNvPr>
        <xdr:cNvCxnSpPr/>
      </xdr:nvCxnSpPr>
      <xdr:spPr>
        <a:xfrm>
          <a:off x="14611350" y="126504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158766</xdr:rowOff>
    </xdr:from>
    <xdr:ext cx="405111" cy="259045"/>
    <xdr:sp macro="" textlink="">
      <xdr:nvSpPr>
        <xdr:cNvPr id="558" name="【消防施設】&#10;有形固定資産減価償却率平均値テキスト">
          <a:extLst>
            <a:ext uri="{FF2B5EF4-FFF2-40B4-BE49-F238E27FC236}">
              <a16:creationId xmlns:a16="http://schemas.microsoft.com/office/drawing/2014/main" id="{1493E172-ED0D-49AF-8C7B-187747488689}"/>
            </a:ext>
          </a:extLst>
        </xdr:cNvPr>
        <xdr:cNvSpPr txBox="1"/>
      </xdr:nvSpPr>
      <xdr:spPr>
        <a:xfrm>
          <a:off x="14735175" y="132873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8889</xdr:rowOff>
    </xdr:from>
    <xdr:to>
      <xdr:col>85</xdr:col>
      <xdr:colOff>177800</xdr:colOff>
      <xdr:row>82</xdr:row>
      <xdr:rowOff>110489</xdr:rowOff>
    </xdr:to>
    <xdr:sp macro="" textlink="">
      <xdr:nvSpPr>
        <xdr:cNvPr id="559" name="フローチャート: 判断 558">
          <a:extLst>
            <a:ext uri="{FF2B5EF4-FFF2-40B4-BE49-F238E27FC236}">
              <a16:creationId xmlns:a16="http://schemas.microsoft.com/office/drawing/2014/main" id="{5E136FFA-F4D5-4CC8-ADC4-7EF58F50CBA4}"/>
            </a:ext>
          </a:extLst>
        </xdr:cNvPr>
        <xdr:cNvSpPr/>
      </xdr:nvSpPr>
      <xdr:spPr>
        <a:xfrm>
          <a:off x="14649450" y="1329943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8889</xdr:rowOff>
    </xdr:from>
    <xdr:to>
      <xdr:col>81</xdr:col>
      <xdr:colOff>101600</xdr:colOff>
      <xdr:row>82</xdr:row>
      <xdr:rowOff>110489</xdr:rowOff>
    </xdr:to>
    <xdr:sp macro="" textlink="">
      <xdr:nvSpPr>
        <xdr:cNvPr id="560" name="フローチャート: 判断 559">
          <a:extLst>
            <a:ext uri="{FF2B5EF4-FFF2-40B4-BE49-F238E27FC236}">
              <a16:creationId xmlns:a16="http://schemas.microsoft.com/office/drawing/2014/main" id="{0A2B0EF4-A099-46B9-BDEB-E86571B15374}"/>
            </a:ext>
          </a:extLst>
        </xdr:cNvPr>
        <xdr:cNvSpPr/>
      </xdr:nvSpPr>
      <xdr:spPr>
        <a:xfrm>
          <a:off x="13887450" y="1329943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82</xdr:row>
      <xdr:rowOff>101616</xdr:rowOff>
    </xdr:from>
    <xdr:ext cx="405111" cy="259045"/>
    <xdr:sp macro="" textlink="">
      <xdr:nvSpPr>
        <xdr:cNvPr id="561" name="n_1aveValue【消防施設】&#10;有形固定資産減価償却率">
          <a:extLst>
            <a:ext uri="{FF2B5EF4-FFF2-40B4-BE49-F238E27FC236}">
              <a16:creationId xmlns:a16="http://schemas.microsoft.com/office/drawing/2014/main" id="{01D6AB7C-B361-45D8-8DEF-C040DB213A9A}"/>
            </a:ext>
          </a:extLst>
        </xdr:cNvPr>
        <xdr:cNvSpPr txBox="1"/>
      </xdr:nvSpPr>
      <xdr:spPr>
        <a:xfrm>
          <a:off x="13745219" y="13392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81</xdr:row>
      <xdr:rowOff>162561</xdr:rowOff>
    </xdr:from>
    <xdr:to>
      <xdr:col>76</xdr:col>
      <xdr:colOff>165100</xdr:colOff>
      <xdr:row>82</xdr:row>
      <xdr:rowOff>92711</xdr:rowOff>
    </xdr:to>
    <xdr:sp macro="" textlink="">
      <xdr:nvSpPr>
        <xdr:cNvPr id="562" name="フローチャート: 判断 561">
          <a:extLst>
            <a:ext uri="{FF2B5EF4-FFF2-40B4-BE49-F238E27FC236}">
              <a16:creationId xmlns:a16="http://schemas.microsoft.com/office/drawing/2014/main" id="{85EBA484-4CB9-4AA3-90B7-713AB01BDBCC}"/>
            </a:ext>
          </a:extLst>
        </xdr:cNvPr>
        <xdr:cNvSpPr/>
      </xdr:nvSpPr>
      <xdr:spPr>
        <a:xfrm>
          <a:off x="13096875" y="1328483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82</xdr:row>
      <xdr:rowOff>83838</xdr:rowOff>
    </xdr:from>
    <xdr:ext cx="405111" cy="259045"/>
    <xdr:sp macro="" textlink="">
      <xdr:nvSpPr>
        <xdr:cNvPr id="563" name="n_2aveValue【消防施設】&#10;有形固定資産減価償却率">
          <a:extLst>
            <a:ext uri="{FF2B5EF4-FFF2-40B4-BE49-F238E27FC236}">
              <a16:creationId xmlns:a16="http://schemas.microsoft.com/office/drawing/2014/main" id="{8D43B72C-C23A-451A-9B0A-FC915FFCC4AB}"/>
            </a:ext>
          </a:extLst>
        </xdr:cNvPr>
        <xdr:cNvSpPr txBox="1"/>
      </xdr:nvSpPr>
      <xdr:spPr>
        <a:xfrm>
          <a:off x="12964169" y="13374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81</xdr:row>
      <xdr:rowOff>151130</xdr:rowOff>
    </xdr:from>
    <xdr:to>
      <xdr:col>72</xdr:col>
      <xdr:colOff>38100</xdr:colOff>
      <xdr:row>82</xdr:row>
      <xdr:rowOff>81280</xdr:rowOff>
    </xdr:to>
    <xdr:sp macro="" textlink="">
      <xdr:nvSpPr>
        <xdr:cNvPr id="564" name="フローチャート: 判断 563">
          <a:extLst>
            <a:ext uri="{FF2B5EF4-FFF2-40B4-BE49-F238E27FC236}">
              <a16:creationId xmlns:a16="http://schemas.microsoft.com/office/drawing/2014/main" id="{873B9104-2144-4BD3-AF17-9D8AC192BA62}"/>
            </a:ext>
          </a:extLst>
        </xdr:cNvPr>
        <xdr:cNvSpPr/>
      </xdr:nvSpPr>
      <xdr:spPr>
        <a:xfrm>
          <a:off x="12296775" y="132765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80</xdr:row>
      <xdr:rowOff>97807</xdr:rowOff>
    </xdr:from>
    <xdr:ext cx="405111" cy="259045"/>
    <xdr:sp macro="" textlink="">
      <xdr:nvSpPr>
        <xdr:cNvPr id="565" name="n_3aveValue【消防施設】&#10;有形固定資産減価償却率">
          <a:extLst>
            <a:ext uri="{FF2B5EF4-FFF2-40B4-BE49-F238E27FC236}">
              <a16:creationId xmlns:a16="http://schemas.microsoft.com/office/drawing/2014/main" id="{17A9FAC4-544F-4B87-9634-C34F711E469D}"/>
            </a:ext>
          </a:extLst>
        </xdr:cNvPr>
        <xdr:cNvSpPr txBox="1"/>
      </xdr:nvSpPr>
      <xdr:spPr>
        <a:xfrm>
          <a:off x="12164069" y="1306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81</xdr:row>
      <xdr:rowOff>142239</xdr:rowOff>
    </xdr:from>
    <xdr:to>
      <xdr:col>67</xdr:col>
      <xdr:colOff>101600</xdr:colOff>
      <xdr:row>82</xdr:row>
      <xdr:rowOff>72389</xdr:rowOff>
    </xdr:to>
    <xdr:sp macro="" textlink="">
      <xdr:nvSpPr>
        <xdr:cNvPr id="566" name="フローチャート: 判断 565">
          <a:extLst>
            <a:ext uri="{FF2B5EF4-FFF2-40B4-BE49-F238E27FC236}">
              <a16:creationId xmlns:a16="http://schemas.microsoft.com/office/drawing/2014/main" id="{586E7B1E-40A2-4506-8CBB-BF8814404762}"/>
            </a:ext>
          </a:extLst>
        </xdr:cNvPr>
        <xdr:cNvSpPr/>
      </xdr:nvSpPr>
      <xdr:spPr>
        <a:xfrm>
          <a:off x="11487150" y="1327086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80</xdr:row>
      <xdr:rowOff>88916</xdr:rowOff>
    </xdr:from>
    <xdr:ext cx="405111" cy="259045"/>
    <xdr:sp macro="" textlink="">
      <xdr:nvSpPr>
        <xdr:cNvPr id="567" name="n_4aveValue【消防施設】&#10;有形固定資産減価償却率">
          <a:extLst>
            <a:ext uri="{FF2B5EF4-FFF2-40B4-BE49-F238E27FC236}">
              <a16:creationId xmlns:a16="http://schemas.microsoft.com/office/drawing/2014/main" id="{E964F780-49C1-4F43-AA69-218F1102A35E}"/>
            </a:ext>
          </a:extLst>
        </xdr:cNvPr>
        <xdr:cNvSpPr txBox="1"/>
      </xdr:nvSpPr>
      <xdr:spPr>
        <a:xfrm>
          <a:off x="11354444" y="13049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D6CA39F2-0F61-42A6-8F7E-0A6C2140630D}"/>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9" name="テキスト ボックス 568">
          <a:extLst>
            <a:ext uri="{FF2B5EF4-FFF2-40B4-BE49-F238E27FC236}">
              <a16:creationId xmlns:a16="http://schemas.microsoft.com/office/drawing/2014/main" id="{7682BF33-2E63-4B70-9857-B6D5B77785B6}"/>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70" name="テキスト ボックス 569">
          <a:extLst>
            <a:ext uri="{FF2B5EF4-FFF2-40B4-BE49-F238E27FC236}">
              <a16:creationId xmlns:a16="http://schemas.microsoft.com/office/drawing/2014/main" id="{8BC4C492-95AC-4BFE-BBD8-7117479CC610}"/>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71" name="テキスト ボックス 570">
          <a:extLst>
            <a:ext uri="{FF2B5EF4-FFF2-40B4-BE49-F238E27FC236}">
              <a16:creationId xmlns:a16="http://schemas.microsoft.com/office/drawing/2014/main" id="{C3809684-86B7-404B-A09E-EB17CFB66A35}"/>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72" name="テキスト ボックス 571">
          <a:extLst>
            <a:ext uri="{FF2B5EF4-FFF2-40B4-BE49-F238E27FC236}">
              <a16:creationId xmlns:a16="http://schemas.microsoft.com/office/drawing/2014/main" id="{539BA56E-2A1A-4C9E-80DA-CFF494FD077C}"/>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134620</xdr:rowOff>
    </xdr:from>
    <xdr:to>
      <xdr:col>85</xdr:col>
      <xdr:colOff>177800</xdr:colOff>
      <xdr:row>78</xdr:row>
      <xdr:rowOff>64770</xdr:rowOff>
    </xdr:to>
    <xdr:sp macro="" textlink="">
      <xdr:nvSpPr>
        <xdr:cNvPr id="573" name="楕円 572">
          <a:extLst>
            <a:ext uri="{FF2B5EF4-FFF2-40B4-BE49-F238E27FC236}">
              <a16:creationId xmlns:a16="http://schemas.microsoft.com/office/drawing/2014/main" id="{38EA15A7-B0DC-4C8A-A4E4-4D726E612AD1}"/>
            </a:ext>
          </a:extLst>
        </xdr:cNvPr>
        <xdr:cNvSpPr/>
      </xdr:nvSpPr>
      <xdr:spPr>
        <a:xfrm>
          <a:off x="14649450" y="126123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87647</xdr:rowOff>
    </xdr:from>
    <xdr:ext cx="340478" cy="259045"/>
    <xdr:sp macro="" textlink="">
      <xdr:nvSpPr>
        <xdr:cNvPr id="574" name="【消防施設】&#10;有形固定資産減価償却率該当値テキスト">
          <a:extLst>
            <a:ext uri="{FF2B5EF4-FFF2-40B4-BE49-F238E27FC236}">
              <a16:creationId xmlns:a16="http://schemas.microsoft.com/office/drawing/2014/main" id="{5F3A1DF4-DDCB-4881-B626-5184DD65C95B}"/>
            </a:ext>
          </a:extLst>
        </xdr:cNvPr>
        <xdr:cNvSpPr txBox="1"/>
      </xdr:nvSpPr>
      <xdr:spPr>
        <a:xfrm>
          <a:off x="14735175" y="1256222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109220</xdr:rowOff>
    </xdr:from>
    <xdr:to>
      <xdr:col>81</xdr:col>
      <xdr:colOff>101600</xdr:colOff>
      <xdr:row>78</xdr:row>
      <xdr:rowOff>39370</xdr:rowOff>
    </xdr:to>
    <xdr:sp macro="" textlink="">
      <xdr:nvSpPr>
        <xdr:cNvPr id="575" name="楕円 574">
          <a:extLst>
            <a:ext uri="{FF2B5EF4-FFF2-40B4-BE49-F238E27FC236}">
              <a16:creationId xmlns:a16="http://schemas.microsoft.com/office/drawing/2014/main" id="{EABD1A1E-06DF-47DB-B116-1D67FCFF00DE}"/>
            </a:ext>
          </a:extLst>
        </xdr:cNvPr>
        <xdr:cNvSpPr/>
      </xdr:nvSpPr>
      <xdr:spPr>
        <a:xfrm>
          <a:off x="13887450" y="125837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77</xdr:row>
      <xdr:rowOff>160020</xdr:rowOff>
    </xdr:from>
    <xdr:to>
      <xdr:col>85</xdr:col>
      <xdr:colOff>127000</xdr:colOff>
      <xdr:row>78</xdr:row>
      <xdr:rowOff>13970</xdr:rowOff>
    </xdr:to>
    <xdr:cxnSp macro="">
      <xdr:nvCxnSpPr>
        <xdr:cNvPr id="576" name="直線コネクタ 575">
          <a:extLst>
            <a:ext uri="{FF2B5EF4-FFF2-40B4-BE49-F238E27FC236}">
              <a16:creationId xmlns:a16="http://schemas.microsoft.com/office/drawing/2014/main" id="{A11622F8-CD3F-44C5-9D5F-F1EBCB3B196A}"/>
            </a:ext>
          </a:extLst>
        </xdr:cNvPr>
        <xdr:cNvCxnSpPr/>
      </xdr:nvCxnSpPr>
      <xdr:spPr>
        <a:xfrm>
          <a:off x="13935075" y="12640945"/>
          <a:ext cx="762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82550</xdr:rowOff>
    </xdr:from>
    <xdr:to>
      <xdr:col>76</xdr:col>
      <xdr:colOff>165100</xdr:colOff>
      <xdr:row>78</xdr:row>
      <xdr:rowOff>12700</xdr:rowOff>
    </xdr:to>
    <xdr:sp macro="" textlink="">
      <xdr:nvSpPr>
        <xdr:cNvPr id="577" name="楕円 576">
          <a:extLst>
            <a:ext uri="{FF2B5EF4-FFF2-40B4-BE49-F238E27FC236}">
              <a16:creationId xmlns:a16="http://schemas.microsoft.com/office/drawing/2014/main" id="{66E8955F-8DD6-4869-B057-4257077E5CDD}"/>
            </a:ext>
          </a:extLst>
        </xdr:cNvPr>
        <xdr:cNvSpPr/>
      </xdr:nvSpPr>
      <xdr:spPr>
        <a:xfrm>
          <a:off x="13096875" y="125634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133350</xdr:rowOff>
    </xdr:from>
    <xdr:to>
      <xdr:col>81</xdr:col>
      <xdr:colOff>50800</xdr:colOff>
      <xdr:row>77</xdr:row>
      <xdr:rowOff>160020</xdr:rowOff>
    </xdr:to>
    <xdr:cxnSp macro="">
      <xdr:nvCxnSpPr>
        <xdr:cNvPr id="578" name="直線コネクタ 577">
          <a:extLst>
            <a:ext uri="{FF2B5EF4-FFF2-40B4-BE49-F238E27FC236}">
              <a16:creationId xmlns:a16="http://schemas.microsoft.com/office/drawing/2014/main" id="{898CA527-FBC4-4728-88BB-0DC4688CE526}"/>
            </a:ext>
          </a:extLst>
        </xdr:cNvPr>
        <xdr:cNvCxnSpPr/>
      </xdr:nvCxnSpPr>
      <xdr:spPr>
        <a:xfrm>
          <a:off x="13144500" y="12611100"/>
          <a:ext cx="790575"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58361</xdr:colOff>
      <xdr:row>76</xdr:row>
      <xdr:rowOff>55897</xdr:rowOff>
    </xdr:from>
    <xdr:ext cx="340478" cy="259045"/>
    <xdr:sp macro="" textlink="">
      <xdr:nvSpPr>
        <xdr:cNvPr id="579" name="n_1mainValue【消防施設】&#10;有形固定資産減価償却率">
          <a:extLst>
            <a:ext uri="{FF2B5EF4-FFF2-40B4-BE49-F238E27FC236}">
              <a16:creationId xmlns:a16="http://schemas.microsoft.com/office/drawing/2014/main" id="{C327750C-42F3-49EB-A62D-F884044C854B}"/>
            </a:ext>
          </a:extLst>
        </xdr:cNvPr>
        <xdr:cNvSpPr txBox="1"/>
      </xdr:nvSpPr>
      <xdr:spPr>
        <a:xfrm>
          <a:off x="13774361" y="1237172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76</xdr:row>
      <xdr:rowOff>29227</xdr:rowOff>
    </xdr:from>
    <xdr:ext cx="340478" cy="259045"/>
    <xdr:sp macro="" textlink="">
      <xdr:nvSpPr>
        <xdr:cNvPr id="580" name="n_2mainValue【消防施設】&#10;有形固定資産減価償却率">
          <a:extLst>
            <a:ext uri="{FF2B5EF4-FFF2-40B4-BE49-F238E27FC236}">
              <a16:creationId xmlns:a16="http://schemas.microsoft.com/office/drawing/2014/main" id="{761714DB-A9CF-4F0F-AD8B-153326B8EF9C}"/>
            </a:ext>
          </a:extLst>
        </xdr:cNvPr>
        <xdr:cNvSpPr txBox="1"/>
      </xdr:nvSpPr>
      <xdr:spPr>
        <a:xfrm>
          <a:off x="12993311" y="123418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1" name="正方形/長方形 580">
          <a:extLst>
            <a:ext uri="{FF2B5EF4-FFF2-40B4-BE49-F238E27FC236}">
              <a16:creationId xmlns:a16="http://schemas.microsoft.com/office/drawing/2014/main" id="{282E3E0B-0667-4E1F-B77B-1A16A58BCD03}"/>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2" name="正方形/長方形 581">
          <a:extLst>
            <a:ext uri="{FF2B5EF4-FFF2-40B4-BE49-F238E27FC236}">
              <a16:creationId xmlns:a16="http://schemas.microsoft.com/office/drawing/2014/main" id="{089DA12C-2F91-4078-B6A4-B2FFA3335345}"/>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3" name="正方形/長方形 582">
          <a:extLst>
            <a:ext uri="{FF2B5EF4-FFF2-40B4-BE49-F238E27FC236}">
              <a16:creationId xmlns:a16="http://schemas.microsoft.com/office/drawing/2014/main" id="{E647C025-17EE-4177-87C9-066EBDEE8F6C}"/>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4" name="正方形/長方形 583">
          <a:extLst>
            <a:ext uri="{FF2B5EF4-FFF2-40B4-BE49-F238E27FC236}">
              <a16:creationId xmlns:a16="http://schemas.microsoft.com/office/drawing/2014/main" id="{7A1D80C7-1A22-4864-B578-A494CE2B309E}"/>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5" name="正方形/長方形 584">
          <a:extLst>
            <a:ext uri="{FF2B5EF4-FFF2-40B4-BE49-F238E27FC236}">
              <a16:creationId xmlns:a16="http://schemas.microsoft.com/office/drawing/2014/main" id="{49A4E8F4-E42F-4943-BD87-79092FF3AEBA}"/>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6" name="正方形/長方形 585">
          <a:extLst>
            <a:ext uri="{FF2B5EF4-FFF2-40B4-BE49-F238E27FC236}">
              <a16:creationId xmlns:a16="http://schemas.microsoft.com/office/drawing/2014/main" id="{DFEECC6A-3057-4FEC-9E0A-A4D1EAAC111D}"/>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7" name="正方形/長方形 586">
          <a:extLst>
            <a:ext uri="{FF2B5EF4-FFF2-40B4-BE49-F238E27FC236}">
              <a16:creationId xmlns:a16="http://schemas.microsoft.com/office/drawing/2014/main" id="{0AB45D5D-0026-4D15-BE9B-22E55D750D48}"/>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8" name="正方形/長方形 587">
          <a:extLst>
            <a:ext uri="{FF2B5EF4-FFF2-40B4-BE49-F238E27FC236}">
              <a16:creationId xmlns:a16="http://schemas.microsoft.com/office/drawing/2014/main" id="{273F6A32-31CE-4527-8D03-2337D228039F}"/>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9" name="テキスト ボックス 588">
          <a:extLst>
            <a:ext uri="{FF2B5EF4-FFF2-40B4-BE49-F238E27FC236}">
              <a16:creationId xmlns:a16="http://schemas.microsoft.com/office/drawing/2014/main" id="{FB84523A-5B74-4E79-96F0-7E404C14DF91}"/>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0" name="直線コネクタ 589">
          <a:extLst>
            <a:ext uri="{FF2B5EF4-FFF2-40B4-BE49-F238E27FC236}">
              <a16:creationId xmlns:a16="http://schemas.microsoft.com/office/drawing/2014/main" id="{BFA47DA3-54E5-4841-9461-0F4FC5C0FC1E}"/>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1" name="直線コネクタ 590">
          <a:extLst>
            <a:ext uri="{FF2B5EF4-FFF2-40B4-BE49-F238E27FC236}">
              <a16:creationId xmlns:a16="http://schemas.microsoft.com/office/drawing/2014/main" id="{EA84C7BD-AC54-4E8F-B9BD-F8619F22852F}"/>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2" name="テキスト ボックス 591">
          <a:extLst>
            <a:ext uri="{FF2B5EF4-FFF2-40B4-BE49-F238E27FC236}">
              <a16:creationId xmlns:a16="http://schemas.microsoft.com/office/drawing/2014/main" id="{5657430E-D725-4599-9852-13E237973B03}"/>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3" name="直線コネクタ 592">
          <a:extLst>
            <a:ext uri="{FF2B5EF4-FFF2-40B4-BE49-F238E27FC236}">
              <a16:creationId xmlns:a16="http://schemas.microsoft.com/office/drawing/2014/main" id="{D9363422-22DD-4A20-B17D-917F17AEA5CA}"/>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94" name="テキスト ボックス 593">
          <a:extLst>
            <a:ext uri="{FF2B5EF4-FFF2-40B4-BE49-F238E27FC236}">
              <a16:creationId xmlns:a16="http://schemas.microsoft.com/office/drawing/2014/main" id="{F9ADE305-2F22-482C-9A35-72CC0ECABE82}"/>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95" name="直線コネクタ 594">
          <a:extLst>
            <a:ext uri="{FF2B5EF4-FFF2-40B4-BE49-F238E27FC236}">
              <a16:creationId xmlns:a16="http://schemas.microsoft.com/office/drawing/2014/main" id="{B1055B44-5720-4ABE-BD75-1CDFAC90EA4F}"/>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96" name="テキスト ボックス 595">
          <a:extLst>
            <a:ext uri="{FF2B5EF4-FFF2-40B4-BE49-F238E27FC236}">
              <a16:creationId xmlns:a16="http://schemas.microsoft.com/office/drawing/2014/main" id="{C6D5B55D-5601-472F-9725-B518209F2016}"/>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97" name="直線コネクタ 596">
          <a:extLst>
            <a:ext uri="{FF2B5EF4-FFF2-40B4-BE49-F238E27FC236}">
              <a16:creationId xmlns:a16="http://schemas.microsoft.com/office/drawing/2014/main" id="{F92879B4-2E2D-497E-A98E-0AF4621DD7F0}"/>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98" name="テキスト ボックス 597">
          <a:extLst>
            <a:ext uri="{FF2B5EF4-FFF2-40B4-BE49-F238E27FC236}">
              <a16:creationId xmlns:a16="http://schemas.microsoft.com/office/drawing/2014/main" id="{2EC6ED25-6C1B-4443-A3B3-4886815800E6}"/>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9" name="直線コネクタ 598">
          <a:extLst>
            <a:ext uri="{FF2B5EF4-FFF2-40B4-BE49-F238E27FC236}">
              <a16:creationId xmlns:a16="http://schemas.microsoft.com/office/drawing/2014/main" id="{45CE7329-44F1-4638-9223-56D98A456FE5}"/>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0" name="テキスト ボックス 599">
          <a:extLst>
            <a:ext uri="{FF2B5EF4-FFF2-40B4-BE49-F238E27FC236}">
              <a16:creationId xmlns:a16="http://schemas.microsoft.com/office/drawing/2014/main" id="{E89DA0F1-184E-466D-90FA-6A02F6569474}"/>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1" name="【消防施設】&#10;一人当たり面積グラフ枠">
          <a:extLst>
            <a:ext uri="{FF2B5EF4-FFF2-40B4-BE49-F238E27FC236}">
              <a16:creationId xmlns:a16="http://schemas.microsoft.com/office/drawing/2014/main" id="{CCD2295B-F274-4530-BF9F-C7FA3B4CD012}"/>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602" name="直線コネクタ 601">
          <a:extLst>
            <a:ext uri="{FF2B5EF4-FFF2-40B4-BE49-F238E27FC236}">
              <a16:creationId xmlns:a16="http://schemas.microsoft.com/office/drawing/2014/main" id="{7AAAB1F6-519D-459F-B874-734B0BD7F91A}"/>
            </a:ext>
          </a:extLst>
        </xdr:cNvPr>
        <xdr:cNvCxnSpPr/>
      </xdr:nvCxnSpPr>
      <xdr:spPr>
        <a:xfrm flipV="1">
          <a:off x="19954239" y="12779756"/>
          <a:ext cx="0" cy="1175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603" name="【消防施設】&#10;一人当たり面積最小値テキスト">
          <a:extLst>
            <a:ext uri="{FF2B5EF4-FFF2-40B4-BE49-F238E27FC236}">
              <a16:creationId xmlns:a16="http://schemas.microsoft.com/office/drawing/2014/main" id="{0F55C5C3-63C5-49E3-B179-D5948307D355}"/>
            </a:ext>
          </a:extLst>
        </xdr:cNvPr>
        <xdr:cNvSpPr txBox="1"/>
      </xdr:nvSpPr>
      <xdr:spPr>
        <a:xfrm>
          <a:off x="19992975" y="13961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604" name="直線コネクタ 603">
          <a:extLst>
            <a:ext uri="{FF2B5EF4-FFF2-40B4-BE49-F238E27FC236}">
              <a16:creationId xmlns:a16="http://schemas.microsoft.com/office/drawing/2014/main" id="{EA320823-FFFC-4183-A986-344CD0D087E6}"/>
            </a:ext>
          </a:extLst>
        </xdr:cNvPr>
        <xdr:cNvCxnSpPr/>
      </xdr:nvCxnSpPr>
      <xdr:spPr>
        <a:xfrm>
          <a:off x="19878675" y="1395488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605" name="【消防施設】&#10;一人当たり面積最大値テキスト">
          <a:extLst>
            <a:ext uri="{FF2B5EF4-FFF2-40B4-BE49-F238E27FC236}">
              <a16:creationId xmlns:a16="http://schemas.microsoft.com/office/drawing/2014/main" id="{9FC56E00-DA7D-456E-9942-B13298A77A24}"/>
            </a:ext>
          </a:extLst>
        </xdr:cNvPr>
        <xdr:cNvSpPr txBox="1"/>
      </xdr:nvSpPr>
      <xdr:spPr>
        <a:xfrm>
          <a:off x="19992975" y="12564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606" name="直線コネクタ 605">
          <a:extLst>
            <a:ext uri="{FF2B5EF4-FFF2-40B4-BE49-F238E27FC236}">
              <a16:creationId xmlns:a16="http://schemas.microsoft.com/office/drawing/2014/main" id="{0033C84B-8F50-4CCA-B6AF-B4EC03089FAC}"/>
            </a:ext>
          </a:extLst>
        </xdr:cNvPr>
        <xdr:cNvCxnSpPr/>
      </xdr:nvCxnSpPr>
      <xdr:spPr>
        <a:xfrm>
          <a:off x="19878675" y="127797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19321</xdr:rowOff>
    </xdr:from>
    <xdr:ext cx="469744" cy="259045"/>
    <xdr:sp macro="" textlink="">
      <xdr:nvSpPr>
        <xdr:cNvPr id="607" name="【消防施設】&#10;一人当たり面積平均値テキスト">
          <a:extLst>
            <a:ext uri="{FF2B5EF4-FFF2-40B4-BE49-F238E27FC236}">
              <a16:creationId xmlns:a16="http://schemas.microsoft.com/office/drawing/2014/main" id="{EA80D96B-7CDB-472F-9AA4-970A701E977B}"/>
            </a:ext>
          </a:extLst>
        </xdr:cNvPr>
        <xdr:cNvSpPr txBox="1"/>
      </xdr:nvSpPr>
      <xdr:spPr>
        <a:xfrm>
          <a:off x="19992975" y="134686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608" name="フローチャート: 判断 607">
          <a:extLst>
            <a:ext uri="{FF2B5EF4-FFF2-40B4-BE49-F238E27FC236}">
              <a16:creationId xmlns:a16="http://schemas.microsoft.com/office/drawing/2014/main" id="{D000D129-5262-48F3-94B4-74013535C40B}"/>
            </a:ext>
          </a:extLst>
        </xdr:cNvPr>
        <xdr:cNvSpPr/>
      </xdr:nvSpPr>
      <xdr:spPr>
        <a:xfrm>
          <a:off x="19897725" y="1361401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609" name="フローチャート: 判断 608">
          <a:extLst>
            <a:ext uri="{FF2B5EF4-FFF2-40B4-BE49-F238E27FC236}">
              <a16:creationId xmlns:a16="http://schemas.microsoft.com/office/drawing/2014/main" id="{9A3E9923-D116-4FCA-A14F-614F44973ACF}"/>
            </a:ext>
          </a:extLst>
        </xdr:cNvPr>
        <xdr:cNvSpPr/>
      </xdr:nvSpPr>
      <xdr:spPr>
        <a:xfrm>
          <a:off x="19154775" y="1361998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82</xdr:row>
      <xdr:rowOff>123714</xdr:rowOff>
    </xdr:from>
    <xdr:ext cx="469744" cy="259045"/>
    <xdr:sp macro="" textlink="">
      <xdr:nvSpPr>
        <xdr:cNvPr id="610" name="n_1aveValue【消防施設】&#10;一人当たり面積">
          <a:extLst>
            <a:ext uri="{FF2B5EF4-FFF2-40B4-BE49-F238E27FC236}">
              <a16:creationId xmlns:a16="http://schemas.microsoft.com/office/drawing/2014/main" id="{FADA22D4-7E70-4035-844E-6DC94C5E4A9E}"/>
            </a:ext>
          </a:extLst>
        </xdr:cNvPr>
        <xdr:cNvSpPr txBox="1"/>
      </xdr:nvSpPr>
      <xdr:spPr>
        <a:xfrm>
          <a:off x="18983402" y="13414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84</xdr:row>
      <xdr:rowOff>10161</xdr:rowOff>
    </xdr:from>
    <xdr:to>
      <xdr:col>107</xdr:col>
      <xdr:colOff>101600</xdr:colOff>
      <xdr:row>84</xdr:row>
      <xdr:rowOff>111761</xdr:rowOff>
    </xdr:to>
    <xdr:sp macro="" textlink="">
      <xdr:nvSpPr>
        <xdr:cNvPr id="611" name="フローチャート: 判断 610">
          <a:extLst>
            <a:ext uri="{FF2B5EF4-FFF2-40B4-BE49-F238E27FC236}">
              <a16:creationId xmlns:a16="http://schemas.microsoft.com/office/drawing/2014/main" id="{B80C9B55-53B5-4216-8D23-3F605CAD66C4}"/>
            </a:ext>
          </a:extLst>
        </xdr:cNvPr>
        <xdr:cNvSpPr/>
      </xdr:nvSpPr>
      <xdr:spPr>
        <a:xfrm>
          <a:off x="18345150" y="1361821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82</xdr:row>
      <xdr:rowOff>128288</xdr:rowOff>
    </xdr:from>
    <xdr:ext cx="469744" cy="259045"/>
    <xdr:sp macro="" textlink="">
      <xdr:nvSpPr>
        <xdr:cNvPr id="612" name="n_2aveValue【消防施設】&#10;一人当たり面積">
          <a:extLst>
            <a:ext uri="{FF2B5EF4-FFF2-40B4-BE49-F238E27FC236}">
              <a16:creationId xmlns:a16="http://schemas.microsoft.com/office/drawing/2014/main" id="{FA69A94D-249C-4C53-AB10-CB0AE4EF92A7}"/>
            </a:ext>
          </a:extLst>
        </xdr:cNvPr>
        <xdr:cNvSpPr txBox="1"/>
      </xdr:nvSpPr>
      <xdr:spPr>
        <a:xfrm>
          <a:off x="18183302" y="13412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84</xdr:row>
      <xdr:rowOff>14732</xdr:rowOff>
    </xdr:from>
    <xdr:to>
      <xdr:col>102</xdr:col>
      <xdr:colOff>165100</xdr:colOff>
      <xdr:row>84</xdr:row>
      <xdr:rowOff>116332</xdr:rowOff>
    </xdr:to>
    <xdr:sp macro="" textlink="">
      <xdr:nvSpPr>
        <xdr:cNvPr id="613" name="フローチャート: 判断 612">
          <a:extLst>
            <a:ext uri="{FF2B5EF4-FFF2-40B4-BE49-F238E27FC236}">
              <a16:creationId xmlns:a16="http://schemas.microsoft.com/office/drawing/2014/main" id="{290A96CC-9FAF-4C10-8A5E-96A882F29FFD}"/>
            </a:ext>
          </a:extLst>
        </xdr:cNvPr>
        <xdr:cNvSpPr/>
      </xdr:nvSpPr>
      <xdr:spPr>
        <a:xfrm>
          <a:off x="17554575" y="1362278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82</xdr:row>
      <xdr:rowOff>132859</xdr:rowOff>
    </xdr:from>
    <xdr:ext cx="469744" cy="259045"/>
    <xdr:sp macro="" textlink="">
      <xdr:nvSpPr>
        <xdr:cNvPr id="614" name="n_3aveValue【消防施設】&#10;一人当たり面積">
          <a:extLst>
            <a:ext uri="{FF2B5EF4-FFF2-40B4-BE49-F238E27FC236}">
              <a16:creationId xmlns:a16="http://schemas.microsoft.com/office/drawing/2014/main" id="{4713F15C-0DC2-4436-B2D4-898A0DB8E2BB}"/>
            </a:ext>
          </a:extLst>
        </xdr:cNvPr>
        <xdr:cNvSpPr txBox="1"/>
      </xdr:nvSpPr>
      <xdr:spPr>
        <a:xfrm>
          <a:off x="17383202" y="13420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84</xdr:row>
      <xdr:rowOff>23876</xdr:rowOff>
    </xdr:from>
    <xdr:to>
      <xdr:col>98</xdr:col>
      <xdr:colOff>38100</xdr:colOff>
      <xdr:row>84</xdr:row>
      <xdr:rowOff>125476</xdr:rowOff>
    </xdr:to>
    <xdr:sp macro="" textlink="">
      <xdr:nvSpPr>
        <xdr:cNvPr id="615" name="フローチャート: 判断 614">
          <a:extLst>
            <a:ext uri="{FF2B5EF4-FFF2-40B4-BE49-F238E27FC236}">
              <a16:creationId xmlns:a16="http://schemas.microsoft.com/office/drawing/2014/main" id="{57CA0DC9-5363-4218-B261-4853FA89600B}"/>
            </a:ext>
          </a:extLst>
        </xdr:cNvPr>
        <xdr:cNvSpPr/>
      </xdr:nvSpPr>
      <xdr:spPr>
        <a:xfrm>
          <a:off x="16754475" y="1363827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82</xdr:row>
      <xdr:rowOff>142003</xdr:rowOff>
    </xdr:from>
    <xdr:ext cx="469744" cy="259045"/>
    <xdr:sp macro="" textlink="">
      <xdr:nvSpPr>
        <xdr:cNvPr id="616" name="n_4aveValue【消防施設】&#10;一人当たり面積">
          <a:extLst>
            <a:ext uri="{FF2B5EF4-FFF2-40B4-BE49-F238E27FC236}">
              <a16:creationId xmlns:a16="http://schemas.microsoft.com/office/drawing/2014/main" id="{722CA24D-ABA4-467C-80BB-3500967BC0B2}"/>
            </a:ext>
          </a:extLst>
        </xdr:cNvPr>
        <xdr:cNvSpPr txBox="1"/>
      </xdr:nvSpPr>
      <xdr:spPr>
        <a:xfrm>
          <a:off x="16592627" y="13432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C35F0DBB-2EA3-4AEE-883C-9D9757F8035F}"/>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E53BE008-B84E-402C-8CFA-6D1192D3FA8A}"/>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C631AE1B-06B0-4C71-B60A-60E03AC7CBC6}"/>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64031954-7B4F-4B89-92CB-B9D2DC379D79}"/>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22301B1D-1CA6-4668-BDFC-E5BF55B72BAF}"/>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140463</xdr:rowOff>
    </xdr:from>
    <xdr:to>
      <xdr:col>116</xdr:col>
      <xdr:colOff>114300</xdr:colOff>
      <xdr:row>86</xdr:row>
      <xdr:rowOff>70613</xdr:rowOff>
    </xdr:to>
    <xdr:sp macro="" textlink="">
      <xdr:nvSpPr>
        <xdr:cNvPr id="622" name="楕円 621">
          <a:extLst>
            <a:ext uri="{FF2B5EF4-FFF2-40B4-BE49-F238E27FC236}">
              <a16:creationId xmlns:a16="http://schemas.microsoft.com/office/drawing/2014/main" id="{DE3AC377-AC5F-416D-8F74-BB94E4F9497A}"/>
            </a:ext>
          </a:extLst>
        </xdr:cNvPr>
        <xdr:cNvSpPr/>
      </xdr:nvSpPr>
      <xdr:spPr>
        <a:xfrm>
          <a:off x="19897725" y="1391678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55390</xdr:rowOff>
    </xdr:from>
    <xdr:ext cx="469744" cy="259045"/>
    <xdr:sp macro="" textlink="">
      <xdr:nvSpPr>
        <xdr:cNvPr id="623" name="【消防施設】&#10;一人当たり面積該当値テキスト">
          <a:extLst>
            <a:ext uri="{FF2B5EF4-FFF2-40B4-BE49-F238E27FC236}">
              <a16:creationId xmlns:a16="http://schemas.microsoft.com/office/drawing/2014/main" id="{BC56E3DB-A95E-429F-B5C0-80B6A50200A6}"/>
            </a:ext>
          </a:extLst>
        </xdr:cNvPr>
        <xdr:cNvSpPr txBox="1"/>
      </xdr:nvSpPr>
      <xdr:spPr>
        <a:xfrm>
          <a:off x="19992975" y="13828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140463</xdr:rowOff>
    </xdr:from>
    <xdr:to>
      <xdr:col>112</xdr:col>
      <xdr:colOff>38100</xdr:colOff>
      <xdr:row>86</xdr:row>
      <xdr:rowOff>70613</xdr:rowOff>
    </xdr:to>
    <xdr:sp macro="" textlink="">
      <xdr:nvSpPr>
        <xdr:cNvPr id="624" name="楕円 623">
          <a:extLst>
            <a:ext uri="{FF2B5EF4-FFF2-40B4-BE49-F238E27FC236}">
              <a16:creationId xmlns:a16="http://schemas.microsoft.com/office/drawing/2014/main" id="{D318E8FB-64F5-4860-9D5C-9CA189588957}"/>
            </a:ext>
          </a:extLst>
        </xdr:cNvPr>
        <xdr:cNvSpPr/>
      </xdr:nvSpPr>
      <xdr:spPr>
        <a:xfrm>
          <a:off x="19154775" y="1391678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19813</xdr:rowOff>
    </xdr:from>
    <xdr:to>
      <xdr:col>116</xdr:col>
      <xdr:colOff>63500</xdr:colOff>
      <xdr:row>86</xdr:row>
      <xdr:rowOff>19813</xdr:rowOff>
    </xdr:to>
    <xdr:cxnSp macro="">
      <xdr:nvCxnSpPr>
        <xdr:cNvPr id="625" name="直線コネクタ 624">
          <a:extLst>
            <a:ext uri="{FF2B5EF4-FFF2-40B4-BE49-F238E27FC236}">
              <a16:creationId xmlns:a16="http://schemas.microsoft.com/office/drawing/2014/main" id="{E357DEFD-D25C-4CBD-BB56-B829A9A14943}"/>
            </a:ext>
          </a:extLst>
        </xdr:cNvPr>
        <xdr:cNvCxnSpPr/>
      </xdr:nvCxnSpPr>
      <xdr:spPr>
        <a:xfrm>
          <a:off x="19202400" y="13954888"/>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140463</xdr:rowOff>
    </xdr:from>
    <xdr:to>
      <xdr:col>107</xdr:col>
      <xdr:colOff>101600</xdr:colOff>
      <xdr:row>86</xdr:row>
      <xdr:rowOff>70613</xdr:rowOff>
    </xdr:to>
    <xdr:sp macro="" textlink="">
      <xdr:nvSpPr>
        <xdr:cNvPr id="626" name="楕円 625">
          <a:extLst>
            <a:ext uri="{FF2B5EF4-FFF2-40B4-BE49-F238E27FC236}">
              <a16:creationId xmlns:a16="http://schemas.microsoft.com/office/drawing/2014/main" id="{1D107372-9616-43B5-BBDC-A77FB87C6097}"/>
            </a:ext>
          </a:extLst>
        </xdr:cNvPr>
        <xdr:cNvSpPr/>
      </xdr:nvSpPr>
      <xdr:spPr>
        <a:xfrm>
          <a:off x="18345150" y="1391678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19813</xdr:rowOff>
    </xdr:from>
    <xdr:to>
      <xdr:col>111</xdr:col>
      <xdr:colOff>177800</xdr:colOff>
      <xdr:row>86</xdr:row>
      <xdr:rowOff>19813</xdr:rowOff>
    </xdr:to>
    <xdr:cxnSp macro="">
      <xdr:nvCxnSpPr>
        <xdr:cNvPr id="627" name="直線コネクタ 626">
          <a:extLst>
            <a:ext uri="{FF2B5EF4-FFF2-40B4-BE49-F238E27FC236}">
              <a16:creationId xmlns:a16="http://schemas.microsoft.com/office/drawing/2014/main" id="{39D2A95B-079D-40D3-B0F8-46E044AE7F47}"/>
            </a:ext>
          </a:extLst>
        </xdr:cNvPr>
        <xdr:cNvCxnSpPr/>
      </xdr:nvCxnSpPr>
      <xdr:spPr>
        <a:xfrm>
          <a:off x="18392775" y="13954888"/>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61740</xdr:rowOff>
    </xdr:from>
    <xdr:ext cx="469744" cy="259045"/>
    <xdr:sp macro="" textlink="">
      <xdr:nvSpPr>
        <xdr:cNvPr id="628" name="n_1mainValue【消防施設】&#10;一人当たり面積">
          <a:extLst>
            <a:ext uri="{FF2B5EF4-FFF2-40B4-BE49-F238E27FC236}">
              <a16:creationId xmlns:a16="http://schemas.microsoft.com/office/drawing/2014/main" id="{1B30386F-FCDA-4D11-9830-013C2BBF3A70}"/>
            </a:ext>
          </a:extLst>
        </xdr:cNvPr>
        <xdr:cNvSpPr txBox="1"/>
      </xdr:nvSpPr>
      <xdr:spPr>
        <a:xfrm>
          <a:off x="18983402" y="13999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61740</xdr:rowOff>
    </xdr:from>
    <xdr:ext cx="469744" cy="259045"/>
    <xdr:sp macro="" textlink="">
      <xdr:nvSpPr>
        <xdr:cNvPr id="629" name="n_2mainValue【消防施設】&#10;一人当たり面積">
          <a:extLst>
            <a:ext uri="{FF2B5EF4-FFF2-40B4-BE49-F238E27FC236}">
              <a16:creationId xmlns:a16="http://schemas.microsoft.com/office/drawing/2014/main" id="{B8584B4A-7D27-42EB-BC99-FCF08368709A}"/>
            </a:ext>
          </a:extLst>
        </xdr:cNvPr>
        <xdr:cNvSpPr txBox="1"/>
      </xdr:nvSpPr>
      <xdr:spPr>
        <a:xfrm>
          <a:off x="18183302" y="13999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0" name="正方形/長方形 629">
          <a:extLst>
            <a:ext uri="{FF2B5EF4-FFF2-40B4-BE49-F238E27FC236}">
              <a16:creationId xmlns:a16="http://schemas.microsoft.com/office/drawing/2014/main" id="{8882EA4D-EA32-4748-B66E-F68C889909FA}"/>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1" name="正方形/長方形 630">
          <a:extLst>
            <a:ext uri="{FF2B5EF4-FFF2-40B4-BE49-F238E27FC236}">
              <a16:creationId xmlns:a16="http://schemas.microsoft.com/office/drawing/2014/main" id="{4B3FD413-04A6-47F6-9964-F007C84C625C}"/>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2" name="正方形/長方形 631">
          <a:extLst>
            <a:ext uri="{FF2B5EF4-FFF2-40B4-BE49-F238E27FC236}">
              <a16:creationId xmlns:a16="http://schemas.microsoft.com/office/drawing/2014/main" id="{44ECD204-6789-4007-A394-2CA9AFCA22B1}"/>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3" name="正方形/長方形 632">
          <a:extLst>
            <a:ext uri="{FF2B5EF4-FFF2-40B4-BE49-F238E27FC236}">
              <a16:creationId xmlns:a16="http://schemas.microsoft.com/office/drawing/2014/main" id="{C634048A-9C9D-43D2-9F92-29264C4F5178}"/>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4" name="正方形/長方形 633">
          <a:extLst>
            <a:ext uri="{FF2B5EF4-FFF2-40B4-BE49-F238E27FC236}">
              <a16:creationId xmlns:a16="http://schemas.microsoft.com/office/drawing/2014/main" id="{A5DD0C7F-A54E-4755-9F8F-F4BE8B005163}"/>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5" name="正方形/長方形 634">
          <a:extLst>
            <a:ext uri="{FF2B5EF4-FFF2-40B4-BE49-F238E27FC236}">
              <a16:creationId xmlns:a16="http://schemas.microsoft.com/office/drawing/2014/main" id="{794FBEAE-A673-4DA9-A986-5EC078F88F96}"/>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6" name="正方形/長方形 635">
          <a:extLst>
            <a:ext uri="{FF2B5EF4-FFF2-40B4-BE49-F238E27FC236}">
              <a16:creationId xmlns:a16="http://schemas.microsoft.com/office/drawing/2014/main" id="{EA55D59D-2D79-4E4A-8B7D-E00E7C19ABDB}"/>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7" name="正方形/長方形 636">
          <a:extLst>
            <a:ext uri="{FF2B5EF4-FFF2-40B4-BE49-F238E27FC236}">
              <a16:creationId xmlns:a16="http://schemas.microsoft.com/office/drawing/2014/main" id="{D3A8DCE2-4ED2-4592-A855-1A494F6E792E}"/>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38" name="テキスト ボックス 637">
          <a:extLst>
            <a:ext uri="{FF2B5EF4-FFF2-40B4-BE49-F238E27FC236}">
              <a16:creationId xmlns:a16="http://schemas.microsoft.com/office/drawing/2014/main" id="{CF0650EA-E45C-4BEE-AFA7-413E64C8AC97}"/>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39" name="直線コネクタ 638">
          <a:extLst>
            <a:ext uri="{FF2B5EF4-FFF2-40B4-BE49-F238E27FC236}">
              <a16:creationId xmlns:a16="http://schemas.microsoft.com/office/drawing/2014/main" id="{4DEDECF6-5223-49D6-9546-290FDC34077C}"/>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0" name="テキスト ボックス 639">
          <a:extLst>
            <a:ext uri="{FF2B5EF4-FFF2-40B4-BE49-F238E27FC236}">
              <a16:creationId xmlns:a16="http://schemas.microsoft.com/office/drawing/2014/main" id="{2C985BBC-E91E-4D66-803D-45C6FB63093B}"/>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1" name="直線コネクタ 640">
          <a:extLst>
            <a:ext uri="{FF2B5EF4-FFF2-40B4-BE49-F238E27FC236}">
              <a16:creationId xmlns:a16="http://schemas.microsoft.com/office/drawing/2014/main" id="{37B823BA-D27F-48F1-948B-6F3A3F6FF93E}"/>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2" name="テキスト ボックス 641">
          <a:extLst>
            <a:ext uri="{FF2B5EF4-FFF2-40B4-BE49-F238E27FC236}">
              <a16:creationId xmlns:a16="http://schemas.microsoft.com/office/drawing/2014/main" id="{C1E92A1B-792F-4086-A5CB-9A6E70443751}"/>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3" name="直線コネクタ 642">
          <a:extLst>
            <a:ext uri="{FF2B5EF4-FFF2-40B4-BE49-F238E27FC236}">
              <a16:creationId xmlns:a16="http://schemas.microsoft.com/office/drawing/2014/main" id="{AD61455E-41BA-4D2B-B41A-6F393D17D34A}"/>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4" name="テキスト ボックス 643">
          <a:extLst>
            <a:ext uri="{FF2B5EF4-FFF2-40B4-BE49-F238E27FC236}">
              <a16:creationId xmlns:a16="http://schemas.microsoft.com/office/drawing/2014/main" id="{FA2F9EE1-2D71-4169-8C62-9D81D8F25BF3}"/>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45" name="直線コネクタ 644">
          <a:extLst>
            <a:ext uri="{FF2B5EF4-FFF2-40B4-BE49-F238E27FC236}">
              <a16:creationId xmlns:a16="http://schemas.microsoft.com/office/drawing/2014/main" id="{0927C698-E988-41C5-A48C-701A979FA888}"/>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46" name="テキスト ボックス 645">
          <a:extLst>
            <a:ext uri="{FF2B5EF4-FFF2-40B4-BE49-F238E27FC236}">
              <a16:creationId xmlns:a16="http://schemas.microsoft.com/office/drawing/2014/main" id="{857D9A81-C9C3-4FC1-9D16-E5D7B3B62EF7}"/>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47" name="直線コネクタ 646">
          <a:extLst>
            <a:ext uri="{FF2B5EF4-FFF2-40B4-BE49-F238E27FC236}">
              <a16:creationId xmlns:a16="http://schemas.microsoft.com/office/drawing/2014/main" id="{E2A47DD5-38D5-4E5E-A553-FFBA044CD9AE}"/>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48" name="テキスト ボックス 647">
          <a:extLst>
            <a:ext uri="{FF2B5EF4-FFF2-40B4-BE49-F238E27FC236}">
              <a16:creationId xmlns:a16="http://schemas.microsoft.com/office/drawing/2014/main" id="{FF4AFB30-8670-4423-BFE4-1C03BFE92BBA}"/>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49" name="直線コネクタ 648">
          <a:extLst>
            <a:ext uri="{FF2B5EF4-FFF2-40B4-BE49-F238E27FC236}">
              <a16:creationId xmlns:a16="http://schemas.microsoft.com/office/drawing/2014/main" id="{5F418E8A-E16A-4B6B-AFC8-F1F25468DCB0}"/>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0" name="テキスト ボックス 649">
          <a:extLst>
            <a:ext uri="{FF2B5EF4-FFF2-40B4-BE49-F238E27FC236}">
              <a16:creationId xmlns:a16="http://schemas.microsoft.com/office/drawing/2014/main" id="{CDFC7362-05C0-4773-8E7F-77DDB2C07270}"/>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1" name="直線コネクタ 650">
          <a:extLst>
            <a:ext uri="{FF2B5EF4-FFF2-40B4-BE49-F238E27FC236}">
              <a16:creationId xmlns:a16="http://schemas.microsoft.com/office/drawing/2014/main" id="{94DC1874-D43D-40F6-AE8B-FA8DD626C08A}"/>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2" name="テキスト ボックス 651">
          <a:extLst>
            <a:ext uri="{FF2B5EF4-FFF2-40B4-BE49-F238E27FC236}">
              <a16:creationId xmlns:a16="http://schemas.microsoft.com/office/drawing/2014/main" id="{9417B29E-4599-4499-9A83-3E799437DD74}"/>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3" name="直線コネクタ 652">
          <a:extLst>
            <a:ext uri="{FF2B5EF4-FFF2-40B4-BE49-F238E27FC236}">
              <a16:creationId xmlns:a16="http://schemas.microsoft.com/office/drawing/2014/main" id="{0066A834-A4B5-459B-9DDB-5C013833E8A9}"/>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4" name="【庁舎】&#10;有形固定資産減価償却率グラフ枠">
          <a:extLst>
            <a:ext uri="{FF2B5EF4-FFF2-40B4-BE49-F238E27FC236}">
              <a16:creationId xmlns:a16="http://schemas.microsoft.com/office/drawing/2014/main" id="{4A0D31F2-9756-4856-9A65-39C8A3697D9A}"/>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655" name="直線コネクタ 654">
          <a:extLst>
            <a:ext uri="{FF2B5EF4-FFF2-40B4-BE49-F238E27FC236}">
              <a16:creationId xmlns:a16="http://schemas.microsoft.com/office/drawing/2014/main" id="{22509F55-A973-4C81-A41E-3191A52E6365}"/>
            </a:ext>
          </a:extLst>
        </xdr:cNvPr>
        <xdr:cNvCxnSpPr/>
      </xdr:nvCxnSpPr>
      <xdr:spPr>
        <a:xfrm flipV="1">
          <a:off x="14696439" y="1628883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56" name="【庁舎】&#10;有形固定資産減価償却率最小値テキスト">
          <a:extLst>
            <a:ext uri="{FF2B5EF4-FFF2-40B4-BE49-F238E27FC236}">
              <a16:creationId xmlns:a16="http://schemas.microsoft.com/office/drawing/2014/main" id="{C0ECA0DC-7F9C-4DD1-8C61-427AF3A53662}"/>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57" name="直線コネクタ 656">
          <a:extLst>
            <a:ext uri="{FF2B5EF4-FFF2-40B4-BE49-F238E27FC236}">
              <a16:creationId xmlns:a16="http://schemas.microsoft.com/office/drawing/2014/main" id="{91063FD1-F4AD-4CF8-9508-F49529016B6D}"/>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658" name="【庁舎】&#10;有形固定資産減価償却率最大値テキスト">
          <a:extLst>
            <a:ext uri="{FF2B5EF4-FFF2-40B4-BE49-F238E27FC236}">
              <a16:creationId xmlns:a16="http://schemas.microsoft.com/office/drawing/2014/main" id="{2FE47D94-0CAD-4E4A-82A5-AFF68664B220}"/>
            </a:ext>
          </a:extLst>
        </xdr:cNvPr>
        <xdr:cNvSpPr txBox="1"/>
      </xdr:nvSpPr>
      <xdr:spPr>
        <a:xfrm>
          <a:off x="14735175" y="160672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659" name="直線コネクタ 658">
          <a:extLst>
            <a:ext uri="{FF2B5EF4-FFF2-40B4-BE49-F238E27FC236}">
              <a16:creationId xmlns:a16="http://schemas.microsoft.com/office/drawing/2014/main" id="{3E5E94EB-F972-43B8-9E26-8CE6215E7239}"/>
            </a:ext>
          </a:extLst>
        </xdr:cNvPr>
        <xdr:cNvCxnSpPr/>
      </xdr:nvCxnSpPr>
      <xdr:spPr>
        <a:xfrm>
          <a:off x="14611350" y="162888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87103</xdr:rowOff>
    </xdr:from>
    <xdr:ext cx="405111" cy="259045"/>
    <xdr:sp macro="" textlink="">
      <xdr:nvSpPr>
        <xdr:cNvPr id="660" name="【庁舎】&#10;有形固定資産減価償却率平均値テキスト">
          <a:extLst>
            <a:ext uri="{FF2B5EF4-FFF2-40B4-BE49-F238E27FC236}">
              <a16:creationId xmlns:a16="http://schemas.microsoft.com/office/drawing/2014/main" id="{AD5A2300-7E57-4256-8334-7E4C4DA5DC75}"/>
            </a:ext>
          </a:extLst>
        </xdr:cNvPr>
        <xdr:cNvSpPr txBox="1"/>
      </xdr:nvSpPr>
      <xdr:spPr>
        <a:xfrm>
          <a:off x="14735175" y="170574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661" name="フローチャート: 判断 660">
          <a:extLst>
            <a:ext uri="{FF2B5EF4-FFF2-40B4-BE49-F238E27FC236}">
              <a16:creationId xmlns:a16="http://schemas.microsoft.com/office/drawing/2014/main" id="{A0E57772-F27F-4291-8647-FC46E0137FED}"/>
            </a:ext>
          </a:extLst>
        </xdr:cNvPr>
        <xdr:cNvSpPr/>
      </xdr:nvSpPr>
      <xdr:spPr>
        <a:xfrm>
          <a:off x="14649450" y="1707905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662" name="フローチャート: 判断 661">
          <a:extLst>
            <a:ext uri="{FF2B5EF4-FFF2-40B4-BE49-F238E27FC236}">
              <a16:creationId xmlns:a16="http://schemas.microsoft.com/office/drawing/2014/main" id="{0D0EA0D7-3761-4253-8D01-5A7134059218}"/>
            </a:ext>
          </a:extLst>
        </xdr:cNvPr>
        <xdr:cNvSpPr/>
      </xdr:nvSpPr>
      <xdr:spPr>
        <a:xfrm>
          <a:off x="13887450" y="1704312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104</xdr:row>
      <xdr:rowOff>165479</xdr:rowOff>
    </xdr:from>
    <xdr:ext cx="405111" cy="259045"/>
    <xdr:sp macro="" textlink="">
      <xdr:nvSpPr>
        <xdr:cNvPr id="663" name="n_1aveValue【庁舎】&#10;有形固定資産減価償却率">
          <a:extLst>
            <a:ext uri="{FF2B5EF4-FFF2-40B4-BE49-F238E27FC236}">
              <a16:creationId xmlns:a16="http://schemas.microsoft.com/office/drawing/2014/main" id="{4325290A-D281-44D5-A585-066E98C317AE}"/>
            </a:ext>
          </a:extLst>
        </xdr:cNvPr>
        <xdr:cNvSpPr txBox="1"/>
      </xdr:nvSpPr>
      <xdr:spPr>
        <a:xfrm>
          <a:off x="13745219" y="17135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104</xdr:row>
      <xdr:rowOff>51526</xdr:rowOff>
    </xdr:from>
    <xdr:to>
      <xdr:col>76</xdr:col>
      <xdr:colOff>165100</xdr:colOff>
      <xdr:row>104</xdr:row>
      <xdr:rowOff>153126</xdr:rowOff>
    </xdr:to>
    <xdr:sp macro="" textlink="">
      <xdr:nvSpPr>
        <xdr:cNvPr id="664" name="フローチャート: 判断 663">
          <a:extLst>
            <a:ext uri="{FF2B5EF4-FFF2-40B4-BE49-F238E27FC236}">
              <a16:creationId xmlns:a16="http://schemas.microsoft.com/office/drawing/2014/main" id="{D6004FAD-7A09-42D3-8952-1ADBDF4BF9F1}"/>
            </a:ext>
          </a:extLst>
        </xdr:cNvPr>
        <xdr:cNvSpPr/>
      </xdr:nvSpPr>
      <xdr:spPr>
        <a:xfrm>
          <a:off x="13096875" y="1702190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104</xdr:row>
      <xdr:rowOff>144253</xdr:rowOff>
    </xdr:from>
    <xdr:ext cx="405111" cy="259045"/>
    <xdr:sp macro="" textlink="">
      <xdr:nvSpPr>
        <xdr:cNvPr id="665" name="n_2aveValue【庁舎】&#10;有形固定資産減価償却率">
          <a:extLst>
            <a:ext uri="{FF2B5EF4-FFF2-40B4-BE49-F238E27FC236}">
              <a16:creationId xmlns:a16="http://schemas.microsoft.com/office/drawing/2014/main" id="{1BB1EF30-DE9C-41AB-B528-F520C40EF110}"/>
            </a:ext>
          </a:extLst>
        </xdr:cNvPr>
        <xdr:cNvSpPr txBox="1"/>
      </xdr:nvSpPr>
      <xdr:spPr>
        <a:xfrm>
          <a:off x="12964169" y="17114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104</xdr:row>
      <xdr:rowOff>46627</xdr:rowOff>
    </xdr:from>
    <xdr:to>
      <xdr:col>72</xdr:col>
      <xdr:colOff>38100</xdr:colOff>
      <xdr:row>104</xdr:row>
      <xdr:rowOff>148227</xdr:rowOff>
    </xdr:to>
    <xdr:sp macro="" textlink="">
      <xdr:nvSpPr>
        <xdr:cNvPr id="666" name="フローチャート: 判断 665">
          <a:extLst>
            <a:ext uri="{FF2B5EF4-FFF2-40B4-BE49-F238E27FC236}">
              <a16:creationId xmlns:a16="http://schemas.microsoft.com/office/drawing/2014/main" id="{FDDF4B02-1E53-4B7E-9E9C-625A031B181E}"/>
            </a:ext>
          </a:extLst>
        </xdr:cNvPr>
        <xdr:cNvSpPr/>
      </xdr:nvSpPr>
      <xdr:spPr>
        <a:xfrm>
          <a:off x="12296775" y="1702335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104</xdr:row>
      <xdr:rowOff>139354</xdr:rowOff>
    </xdr:from>
    <xdr:ext cx="405111" cy="259045"/>
    <xdr:sp macro="" textlink="">
      <xdr:nvSpPr>
        <xdr:cNvPr id="667" name="n_3aveValue【庁舎】&#10;有形固定資産減価償却率">
          <a:extLst>
            <a:ext uri="{FF2B5EF4-FFF2-40B4-BE49-F238E27FC236}">
              <a16:creationId xmlns:a16="http://schemas.microsoft.com/office/drawing/2014/main" id="{D76FFD08-CE68-42A3-8BC3-CE706F996C8A}"/>
            </a:ext>
          </a:extLst>
        </xdr:cNvPr>
        <xdr:cNvSpPr txBox="1"/>
      </xdr:nvSpPr>
      <xdr:spPr>
        <a:xfrm>
          <a:off x="12164069" y="17116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104</xdr:row>
      <xdr:rowOff>79284</xdr:rowOff>
    </xdr:from>
    <xdr:to>
      <xdr:col>67</xdr:col>
      <xdr:colOff>101600</xdr:colOff>
      <xdr:row>105</xdr:row>
      <xdr:rowOff>9434</xdr:rowOff>
    </xdr:to>
    <xdr:sp macro="" textlink="">
      <xdr:nvSpPr>
        <xdr:cNvPr id="668" name="フローチャート: 判断 667">
          <a:extLst>
            <a:ext uri="{FF2B5EF4-FFF2-40B4-BE49-F238E27FC236}">
              <a16:creationId xmlns:a16="http://schemas.microsoft.com/office/drawing/2014/main" id="{A926D8BF-985A-4F8A-A799-B3DF2284F19D}"/>
            </a:ext>
          </a:extLst>
        </xdr:cNvPr>
        <xdr:cNvSpPr/>
      </xdr:nvSpPr>
      <xdr:spPr>
        <a:xfrm>
          <a:off x="11487150" y="1705283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105</xdr:row>
      <xdr:rowOff>561</xdr:rowOff>
    </xdr:from>
    <xdr:ext cx="405111" cy="259045"/>
    <xdr:sp macro="" textlink="">
      <xdr:nvSpPr>
        <xdr:cNvPr id="669" name="n_4aveValue【庁舎】&#10;有形固定資産減価償却率">
          <a:extLst>
            <a:ext uri="{FF2B5EF4-FFF2-40B4-BE49-F238E27FC236}">
              <a16:creationId xmlns:a16="http://schemas.microsoft.com/office/drawing/2014/main" id="{F6D079AF-E6EE-4101-9CD1-5A23B3D8240B}"/>
            </a:ext>
          </a:extLst>
        </xdr:cNvPr>
        <xdr:cNvSpPr txBox="1"/>
      </xdr:nvSpPr>
      <xdr:spPr>
        <a:xfrm>
          <a:off x="11354444" y="17145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A7332137-1524-4DAA-A805-82BA481E8427}"/>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25F3EACC-861A-44EA-839D-D4496FBE1698}"/>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A8B3B6E5-6BC7-4C4A-8DD0-A97563B4403B}"/>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4165527F-0F30-489C-9336-FDD172E06087}"/>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63AB1C2A-A908-488E-83D7-CE14C14BEC08}"/>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40095</xdr:rowOff>
    </xdr:from>
    <xdr:to>
      <xdr:col>85</xdr:col>
      <xdr:colOff>177800</xdr:colOff>
      <xdr:row>103</xdr:row>
      <xdr:rowOff>141695</xdr:rowOff>
    </xdr:to>
    <xdr:sp macro="" textlink="">
      <xdr:nvSpPr>
        <xdr:cNvPr id="675" name="楕円 674">
          <a:extLst>
            <a:ext uri="{FF2B5EF4-FFF2-40B4-BE49-F238E27FC236}">
              <a16:creationId xmlns:a16="http://schemas.microsoft.com/office/drawing/2014/main" id="{FB028F08-A133-4B6E-B7B2-E73F360F8665}"/>
            </a:ext>
          </a:extLst>
        </xdr:cNvPr>
        <xdr:cNvSpPr/>
      </xdr:nvSpPr>
      <xdr:spPr>
        <a:xfrm>
          <a:off x="14649450" y="168421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62972</xdr:rowOff>
    </xdr:from>
    <xdr:ext cx="405111" cy="259045"/>
    <xdr:sp macro="" textlink="">
      <xdr:nvSpPr>
        <xdr:cNvPr id="676" name="【庁舎】&#10;有形固定資産減価償却率該当値テキスト">
          <a:extLst>
            <a:ext uri="{FF2B5EF4-FFF2-40B4-BE49-F238E27FC236}">
              <a16:creationId xmlns:a16="http://schemas.microsoft.com/office/drawing/2014/main" id="{84C829E4-3FF0-4040-8C49-691F94896565}"/>
            </a:ext>
          </a:extLst>
        </xdr:cNvPr>
        <xdr:cNvSpPr txBox="1"/>
      </xdr:nvSpPr>
      <xdr:spPr>
        <a:xfrm>
          <a:off x="14735175" y="16696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71120</xdr:rowOff>
    </xdr:from>
    <xdr:to>
      <xdr:col>81</xdr:col>
      <xdr:colOff>101600</xdr:colOff>
      <xdr:row>104</xdr:row>
      <xdr:rowOff>1270</xdr:rowOff>
    </xdr:to>
    <xdr:sp macro="" textlink="">
      <xdr:nvSpPr>
        <xdr:cNvPr id="677" name="楕円 676">
          <a:extLst>
            <a:ext uri="{FF2B5EF4-FFF2-40B4-BE49-F238E27FC236}">
              <a16:creationId xmlns:a16="http://schemas.microsoft.com/office/drawing/2014/main" id="{1A3E06F1-F353-4D9F-86FA-297231CF97FF}"/>
            </a:ext>
          </a:extLst>
        </xdr:cNvPr>
        <xdr:cNvSpPr/>
      </xdr:nvSpPr>
      <xdr:spPr>
        <a:xfrm>
          <a:off x="13887450" y="168700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90895</xdr:rowOff>
    </xdr:from>
    <xdr:to>
      <xdr:col>85</xdr:col>
      <xdr:colOff>127000</xdr:colOff>
      <xdr:row>103</xdr:row>
      <xdr:rowOff>121920</xdr:rowOff>
    </xdr:to>
    <xdr:cxnSp macro="">
      <xdr:nvCxnSpPr>
        <xdr:cNvPr id="678" name="直線コネクタ 677">
          <a:extLst>
            <a:ext uri="{FF2B5EF4-FFF2-40B4-BE49-F238E27FC236}">
              <a16:creationId xmlns:a16="http://schemas.microsoft.com/office/drawing/2014/main" id="{7E228869-FEAE-4A0C-ACF4-3B4421BB0AEF}"/>
            </a:ext>
          </a:extLst>
        </xdr:cNvPr>
        <xdr:cNvCxnSpPr/>
      </xdr:nvCxnSpPr>
      <xdr:spPr>
        <a:xfrm flipV="1">
          <a:off x="13935075" y="16889820"/>
          <a:ext cx="762000" cy="37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38463</xdr:rowOff>
    </xdr:from>
    <xdr:to>
      <xdr:col>76</xdr:col>
      <xdr:colOff>165100</xdr:colOff>
      <xdr:row>103</xdr:row>
      <xdr:rowOff>140063</xdr:rowOff>
    </xdr:to>
    <xdr:sp macro="" textlink="">
      <xdr:nvSpPr>
        <xdr:cNvPr id="679" name="楕円 678">
          <a:extLst>
            <a:ext uri="{FF2B5EF4-FFF2-40B4-BE49-F238E27FC236}">
              <a16:creationId xmlns:a16="http://schemas.microsoft.com/office/drawing/2014/main" id="{70A164A0-5A23-4ACD-B6C0-FE6215BD5B23}"/>
            </a:ext>
          </a:extLst>
        </xdr:cNvPr>
        <xdr:cNvSpPr/>
      </xdr:nvSpPr>
      <xdr:spPr>
        <a:xfrm>
          <a:off x="13096875" y="1684056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89263</xdr:rowOff>
    </xdr:from>
    <xdr:to>
      <xdr:col>81</xdr:col>
      <xdr:colOff>50800</xdr:colOff>
      <xdr:row>103</xdr:row>
      <xdr:rowOff>121920</xdr:rowOff>
    </xdr:to>
    <xdr:cxnSp macro="">
      <xdr:nvCxnSpPr>
        <xdr:cNvPr id="680" name="直線コネクタ 679">
          <a:extLst>
            <a:ext uri="{FF2B5EF4-FFF2-40B4-BE49-F238E27FC236}">
              <a16:creationId xmlns:a16="http://schemas.microsoft.com/office/drawing/2014/main" id="{913FABA4-FCE5-44F7-AB8A-933AE0263EAE}"/>
            </a:ext>
          </a:extLst>
        </xdr:cNvPr>
        <xdr:cNvCxnSpPr/>
      </xdr:nvCxnSpPr>
      <xdr:spPr>
        <a:xfrm>
          <a:off x="13144500" y="16888188"/>
          <a:ext cx="790575" cy="3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7438</xdr:rowOff>
    </xdr:from>
    <xdr:to>
      <xdr:col>72</xdr:col>
      <xdr:colOff>38100</xdr:colOff>
      <xdr:row>103</xdr:row>
      <xdr:rowOff>109038</xdr:rowOff>
    </xdr:to>
    <xdr:sp macro="" textlink="">
      <xdr:nvSpPr>
        <xdr:cNvPr id="681" name="楕円 680">
          <a:extLst>
            <a:ext uri="{FF2B5EF4-FFF2-40B4-BE49-F238E27FC236}">
              <a16:creationId xmlns:a16="http://schemas.microsoft.com/office/drawing/2014/main" id="{06DE8666-D570-462E-9894-BCEB49D1210D}"/>
            </a:ext>
          </a:extLst>
        </xdr:cNvPr>
        <xdr:cNvSpPr/>
      </xdr:nvSpPr>
      <xdr:spPr>
        <a:xfrm>
          <a:off x="12296775" y="1681271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58238</xdr:rowOff>
    </xdr:from>
    <xdr:to>
      <xdr:col>76</xdr:col>
      <xdr:colOff>114300</xdr:colOff>
      <xdr:row>103</xdr:row>
      <xdr:rowOff>89263</xdr:rowOff>
    </xdr:to>
    <xdr:cxnSp macro="">
      <xdr:nvCxnSpPr>
        <xdr:cNvPr id="682" name="直線コネクタ 681">
          <a:extLst>
            <a:ext uri="{FF2B5EF4-FFF2-40B4-BE49-F238E27FC236}">
              <a16:creationId xmlns:a16="http://schemas.microsoft.com/office/drawing/2014/main" id="{52C4EBD3-33D7-44E9-A5C2-2BE5425711E9}"/>
            </a:ext>
          </a:extLst>
        </xdr:cNvPr>
        <xdr:cNvCxnSpPr/>
      </xdr:nvCxnSpPr>
      <xdr:spPr>
        <a:xfrm>
          <a:off x="12344400" y="16860338"/>
          <a:ext cx="800100" cy="27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144599</xdr:rowOff>
    </xdr:from>
    <xdr:to>
      <xdr:col>67</xdr:col>
      <xdr:colOff>101600</xdr:colOff>
      <xdr:row>103</xdr:row>
      <xdr:rowOff>74749</xdr:rowOff>
    </xdr:to>
    <xdr:sp macro="" textlink="">
      <xdr:nvSpPr>
        <xdr:cNvPr id="683" name="楕円 682">
          <a:extLst>
            <a:ext uri="{FF2B5EF4-FFF2-40B4-BE49-F238E27FC236}">
              <a16:creationId xmlns:a16="http://schemas.microsoft.com/office/drawing/2014/main" id="{C18701CF-55A9-4C0E-A699-9F6519B4FD9D}"/>
            </a:ext>
          </a:extLst>
        </xdr:cNvPr>
        <xdr:cNvSpPr/>
      </xdr:nvSpPr>
      <xdr:spPr>
        <a:xfrm>
          <a:off x="11487150" y="1677207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23949</xdr:rowOff>
    </xdr:from>
    <xdr:to>
      <xdr:col>71</xdr:col>
      <xdr:colOff>177800</xdr:colOff>
      <xdr:row>103</xdr:row>
      <xdr:rowOff>58238</xdr:rowOff>
    </xdr:to>
    <xdr:cxnSp macro="">
      <xdr:nvCxnSpPr>
        <xdr:cNvPr id="684" name="直線コネクタ 683">
          <a:extLst>
            <a:ext uri="{FF2B5EF4-FFF2-40B4-BE49-F238E27FC236}">
              <a16:creationId xmlns:a16="http://schemas.microsoft.com/office/drawing/2014/main" id="{3A5C478C-997F-4D43-9C44-1B7950810A3F}"/>
            </a:ext>
          </a:extLst>
        </xdr:cNvPr>
        <xdr:cNvCxnSpPr/>
      </xdr:nvCxnSpPr>
      <xdr:spPr>
        <a:xfrm>
          <a:off x="11534775" y="16829224"/>
          <a:ext cx="809625" cy="3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17797</xdr:rowOff>
    </xdr:from>
    <xdr:ext cx="405111" cy="259045"/>
    <xdr:sp macro="" textlink="">
      <xdr:nvSpPr>
        <xdr:cNvPr id="685" name="n_1mainValue【庁舎】&#10;有形固定資産減価償却率">
          <a:extLst>
            <a:ext uri="{FF2B5EF4-FFF2-40B4-BE49-F238E27FC236}">
              <a16:creationId xmlns:a16="http://schemas.microsoft.com/office/drawing/2014/main" id="{C7247851-2293-44A2-AE98-F7B66D68B727}"/>
            </a:ext>
          </a:extLst>
        </xdr:cNvPr>
        <xdr:cNvSpPr txBox="1"/>
      </xdr:nvSpPr>
      <xdr:spPr>
        <a:xfrm>
          <a:off x="13745219" y="1664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156590</xdr:rowOff>
    </xdr:from>
    <xdr:ext cx="405111" cy="259045"/>
    <xdr:sp macro="" textlink="">
      <xdr:nvSpPr>
        <xdr:cNvPr id="686" name="n_2mainValue【庁舎】&#10;有形固定資産減価償却率">
          <a:extLst>
            <a:ext uri="{FF2B5EF4-FFF2-40B4-BE49-F238E27FC236}">
              <a16:creationId xmlns:a16="http://schemas.microsoft.com/office/drawing/2014/main" id="{02CAED97-C43A-49C7-A769-98832E7459A7}"/>
            </a:ext>
          </a:extLst>
        </xdr:cNvPr>
        <xdr:cNvSpPr txBox="1"/>
      </xdr:nvSpPr>
      <xdr:spPr>
        <a:xfrm>
          <a:off x="12964169" y="16618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125565</xdr:rowOff>
    </xdr:from>
    <xdr:ext cx="405111" cy="259045"/>
    <xdr:sp macro="" textlink="">
      <xdr:nvSpPr>
        <xdr:cNvPr id="687" name="n_3mainValue【庁舎】&#10;有形固定資産減価償却率">
          <a:extLst>
            <a:ext uri="{FF2B5EF4-FFF2-40B4-BE49-F238E27FC236}">
              <a16:creationId xmlns:a16="http://schemas.microsoft.com/office/drawing/2014/main" id="{A5866DAB-65C6-4E07-BF51-615A0DC7D1F7}"/>
            </a:ext>
          </a:extLst>
        </xdr:cNvPr>
        <xdr:cNvSpPr txBox="1"/>
      </xdr:nvSpPr>
      <xdr:spPr>
        <a:xfrm>
          <a:off x="12164069" y="1658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91276</xdr:rowOff>
    </xdr:from>
    <xdr:ext cx="405111" cy="259045"/>
    <xdr:sp macro="" textlink="">
      <xdr:nvSpPr>
        <xdr:cNvPr id="688" name="n_4mainValue【庁舎】&#10;有形固定資産減価償却率">
          <a:extLst>
            <a:ext uri="{FF2B5EF4-FFF2-40B4-BE49-F238E27FC236}">
              <a16:creationId xmlns:a16="http://schemas.microsoft.com/office/drawing/2014/main" id="{AB59F9E0-8FCA-4567-8E39-8C5AB12A04B7}"/>
            </a:ext>
          </a:extLst>
        </xdr:cNvPr>
        <xdr:cNvSpPr txBox="1"/>
      </xdr:nvSpPr>
      <xdr:spPr>
        <a:xfrm>
          <a:off x="11354444" y="16547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89" name="正方形/長方形 688">
          <a:extLst>
            <a:ext uri="{FF2B5EF4-FFF2-40B4-BE49-F238E27FC236}">
              <a16:creationId xmlns:a16="http://schemas.microsoft.com/office/drawing/2014/main" id="{60F10000-4616-415D-B97C-5DA405660668}"/>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0" name="正方形/長方形 689">
          <a:extLst>
            <a:ext uri="{FF2B5EF4-FFF2-40B4-BE49-F238E27FC236}">
              <a16:creationId xmlns:a16="http://schemas.microsoft.com/office/drawing/2014/main" id="{05DFE5EF-BF9D-46FA-AE36-0CAD4134E265}"/>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1" name="正方形/長方形 690">
          <a:extLst>
            <a:ext uri="{FF2B5EF4-FFF2-40B4-BE49-F238E27FC236}">
              <a16:creationId xmlns:a16="http://schemas.microsoft.com/office/drawing/2014/main" id="{535BE6DC-9103-48DF-98BB-F497A22955E4}"/>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2" name="正方形/長方形 691">
          <a:extLst>
            <a:ext uri="{FF2B5EF4-FFF2-40B4-BE49-F238E27FC236}">
              <a16:creationId xmlns:a16="http://schemas.microsoft.com/office/drawing/2014/main" id="{5EE9E718-D580-42B1-A8F8-187773CAD81A}"/>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3" name="正方形/長方形 692">
          <a:extLst>
            <a:ext uri="{FF2B5EF4-FFF2-40B4-BE49-F238E27FC236}">
              <a16:creationId xmlns:a16="http://schemas.microsoft.com/office/drawing/2014/main" id="{E92DC92D-D1CB-46D2-AF59-CC0B387D98AC}"/>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4" name="正方形/長方形 693">
          <a:extLst>
            <a:ext uri="{FF2B5EF4-FFF2-40B4-BE49-F238E27FC236}">
              <a16:creationId xmlns:a16="http://schemas.microsoft.com/office/drawing/2014/main" id="{98ED2927-3CE7-4B04-8AE3-49070B90DB56}"/>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5" name="正方形/長方形 694">
          <a:extLst>
            <a:ext uri="{FF2B5EF4-FFF2-40B4-BE49-F238E27FC236}">
              <a16:creationId xmlns:a16="http://schemas.microsoft.com/office/drawing/2014/main" id="{37F3D87D-1493-4954-A75E-1FD31AE54B8B}"/>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6" name="正方形/長方形 695">
          <a:extLst>
            <a:ext uri="{FF2B5EF4-FFF2-40B4-BE49-F238E27FC236}">
              <a16:creationId xmlns:a16="http://schemas.microsoft.com/office/drawing/2014/main" id="{CFD6F7CC-7C1D-4D13-B5FD-B7A83F0D9305}"/>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7" name="テキスト ボックス 696">
          <a:extLst>
            <a:ext uri="{FF2B5EF4-FFF2-40B4-BE49-F238E27FC236}">
              <a16:creationId xmlns:a16="http://schemas.microsoft.com/office/drawing/2014/main" id="{F102B992-78B2-4C67-9913-9AE334CF1734}"/>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8" name="直線コネクタ 697">
          <a:extLst>
            <a:ext uri="{FF2B5EF4-FFF2-40B4-BE49-F238E27FC236}">
              <a16:creationId xmlns:a16="http://schemas.microsoft.com/office/drawing/2014/main" id="{680FE59C-7C77-4A01-BD07-4A53A80C8028}"/>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699" name="テキスト ボックス 698">
          <a:extLst>
            <a:ext uri="{FF2B5EF4-FFF2-40B4-BE49-F238E27FC236}">
              <a16:creationId xmlns:a16="http://schemas.microsoft.com/office/drawing/2014/main" id="{34766571-F14F-4B69-A07D-E28B83690A2A}"/>
            </a:ext>
          </a:extLst>
        </xdr:cNvPr>
        <xdr:cNvSpPr txBox="1"/>
      </xdr:nvSpPr>
      <xdr:spPr>
        <a:xfrm>
          <a:off x="160523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700" name="直線コネクタ 699">
          <a:extLst>
            <a:ext uri="{FF2B5EF4-FFF2-40B4-BE49-F238E27FC236}">
              <a16:creationId xmlns:a16="http://schemas.microsoft.com/office/drawing/2014/main" id="{1176758E-0881-4C10-B938-107361D03F43}"/>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1" name="テキスト ボックス 700">
          <a:extLst>
            <a:ext uri="{FF2B5EF4-FFF2-40B4-BE49-F238E27FC236}">
              <a16:creationId xmlns:a16="http://schemas.microsoft.com/office/drawing/2014/main" id="{48C7A846-C938-4AE2-87C7-C9ECC66BAC23}"/>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2" name="直線コネクタ 701">
          <a:extLst>
            <a:ext uri="{FF2B5EF4-FFF2-40B4-BE49-F238E27FC236}">
              <a16:creationId xmlns:a16="http://schemas.microsoft.com/office/drawing/2014/main" id="{82C8EB8D-A57B-4FBD-9400-46681FFEC237}"/>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3" name="テキスト ボックス 702">
          <a:extLst>
            <a:ext uri="{FF2B5EF4-FFF2-40B4-BE49-F238E27FC236}">
              <a16:creationId xmlns:a16="http://schemas.microsoft.com/office/drawing/2014/main" id="{3B98F4E3-B296-40CA-821E-E09306B728D7}"/>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4" name="直線コネクタ 703">
          <a:extLst>
            <a:ext uri="{FF2B5EF4-FFF2-40B4-BE49-F238E27FC236}">
              <a16:creationId xmlns:a16="http://schemas.microsoft.com/office/drawing/2014/main" id="{211A7F11-DD3D-4A73-B1F6-51DF6F068A35}"/>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05" name="テキスト ボックス 704">
          <a:extLst>
            <a:ext uri="{FF2B5EF4-FFF2-40B4-BE49-F238E27FC236}">
              <a16:creationId xmlns:a16="http://schemas.microsoft.com/office/drawing/2014/main" id="{B18EDE07-4447-46F1-9DD5-64D9F177933E}"/>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06" name="直線コネクタ 705">
          <a:extLst>
            <a:ext uri="{FF2B5EF4-FFF2-40B4-BE49-F238E27FC236}">
              <a16:creationId xmlns:a16="http://schemas.microsoft.com/office/drawing/2014/main" id="{912178DB-FCA7-4162-AB2A-FA0D7F38970D}"/>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07" name="テキスト ボックス 706">
          <a:extLst>
            <a:ext uri="{FF2B5EF4-FFF2-40B4-BE49-F238E27FC236}">
              <a16:creationId xmlns:a16="http://schemas.microsoft.com/office/drawing/2014/main" id="{D11357B5-05E1-40D0-8C87-384EF9916FE7}"/>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08" name="直線コネクタ 707">
          <a:extLst>
            <a:ext uri="{FF2B5EF4-FFF2-40B4-BE49-F238E27FC236}">
              <a16:creationId xmlns:a16="http://schemas.microsoft.com/office/drawing/2014/main" id="{4B57B780-5412-4A60-B625-85D0BAA9F86A}"/>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09" name="テキスト ボックス 708">
          <a:extLst>
            <a:ext uri="{FF2B5EF4-FFF2-40B4-BE49-F238E27FC236}">
              <a16:creationId xmlns:a16="http://schemas.microsoft.com/office/drawing/2014/main" id="{2D557AE9-5A20-4BD3-8D02-C3B032F18CB3}"/>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0" name="直線コネクタ 709">
          <a:extLst>
            <a:ext uri="{FF2B5EF4-FFF2-40B4-BE49-F238E27FC236}">
              <a16:creationId xmlns:a16="http://schemas.microsoft.com/office/drawing/2014/main" id="{06922868-EE7E-4186-82FB-A205F23CEE3C}"/>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1" name="テキスト ボックス 710">
          <a:extLst>
            <a:ext uri="{FF2B5EF4-FFF2-40B4-BE49-F238E27FC236}">
              <a16:creationId xmlns:a16="http://schemas.microsoft.com/office/drawing/2014/main" id="{B4D7B6FD-DF20-4CB4-AE43-6A21563D56BE}"/>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2" name="直線コネクタ 711">
          <a:extLst>
            <a:ext uri="{FF2B5EF4-FFF2-40B4-BE49-F238E27FC236}">
              <a16:creationId xmlns:a16="http://schemas.microsoft.com/office/drawing/2014/main" id="{13477F07-BDD0-43B3-AE63-F42B57FE50E3}"/>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3" name="テキスト ボックス 712">
          <a:extLst>
            <a:ext uri="{FF2B5EF4-FFF2-40B4-BE49-F238E27FC236}">
              <a16:creationId xmlns:a16="http://schemas.microsoft.com/office/drawing/2014/main" id="{07635CA5-07C9-4E11-8A9E-ABE7818CE903}"/>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4" name="【庁舎】&#10;一人当たり面積グラフ枠">
          <a:extLst>
            <a:ext uri="{FF2B5EF4-FFF2-40B4-BE49-F238E27FC236}">
              <a16:creationId xmlns:a16="http://schemas.microsoft.com/office/drawing/2014/main" id="{CB9AFEEB-2400-497C-A9E6-989880241DC9}"/>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715" name="直線コネクタ 714">
          <a:extLst>
            <a:ext uri="{FF2B5EF4-FFF2-40B4-BE49-F238E27FC236}">
              <a16:creationId xmlns:a16="http://schemas.microsoft.com/office/drawing/2014/main" id="{7F19E469-9495-451A-A7A7-74DC3BFC3CDD}"/>
            </a:ext>
          </a:extLst>
        </xdr:cNvPr>
        <xdr:cNvCxnSpPr/>
      </xdr:nvCxnSpPr>
      <xdr:spPr>
        <a:xfrm flipV="1">
          <a:off x="19954239" y="16243209"/>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716" name="【庁舎】&#10;一人当たり面積最小値テキスト">
          <a:extLst>
            <a:ext uri="{FF2B5EF4-FFF2-40B4-BE49-F238E27FC236}">
              <a16:creationId xmlns:a16="http://schemas.microsoft.com/office/drawing/2014/main" id="{8F2DCC3D-5D7A-4B8E-92FE-BA080627A30C}"/>
            </a:ext>
          </a:extLst>
        </xdr:cNvPr>
        <xdr:cNvSpPr txBox="1"/>
      </xdr:nvSpPr>
      <xdr:spPr>
        <a:xfrm>
          <a:off x="19992975" y="17824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717" name="直線コネクタ 716">
          <a:extLst>
            <a:ext uri="{FF2B5EF4-FFF2-40B4-BE49-F238E27FC236}">
              <a16:creationId xmlns:a16="http://schemas.microsoft.com/office/drawing/2014/main" id="{4B7B896D-97B7-4C71-923C-E9C9D6C06EE0}"/>
            </a:ext>
          </a:extLst>
        </xdr:cNvPr>
        <xdr:cNvCxnSpPr/>
      </xdr:nvCxnSpPr>
      <xdr:spPr>
        <a:xfrm>
          <a:off x="19878675" y="178205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718" name="【庁舎】&#10;一人当たり面積最大値テキスト">
          <a:extLst>
            <a:ext uri="{FF2B5EF4-FFF2-40B4-BE49-F238E27FC236}">
              <a16:creationId xmlns:a16="http://schemas.microsoft.com/office/drawing/2014/main" id="{944C51EC-0D2F-4DAF-8D5E-E71496795C00}"/>
            </a:ext>
          </a:extLst>
        </xdr:cNvPr>
        <xdr:cNvSpPr txBox="1"/>
      </xdr:nvSpPr>
      <xdr:spPr>
        <a:xfrm>
          <a:off x="19992975" y="16021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719" name="直線コネクタ 718">
          <a:extLst>
            <a:ext uri="{FF2B5EF4-FFF2-40B4-BE49-F238E27FC236}">
              <a16:creationId xmlns:a16="http://schemas.microsoft.com/office/drawing/2014/main" id="{99C9186B-36CF-4FE0-B9CB-1544CB75F4C8}"/>
            </a:ext>
          </a:extLst>
        </xdr:cNvPr>
        <xdr:cNvCxnSpPr/>
      </xdr:nvCxnSpPr>
      <xdr:spPr>
        <a:xfrm>
          <a:off x="19878675" y="162432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720" name="【庁舎】&#10;一人当たり面積平均値テキスト">
          <a:extLst>
            <a:ext uri="{FF2B5EF4-FFF2-40B4-BE49-F238E27FC236}">
              <a16:creationId xmlns:a16="http://schemas.microsoft.com/office/drawing/2014/main" id="{C688856A-7F9F-4B27-BD49-88CB6F16115E}"/>
            </a:ext>
          </a:extLst>
        </xdr:cNvPr>
        <xdr:cNvSpPr txBox="1"/>
      </xdr:nvSpPr>
      <xdr:spPr>
        <a:xfrm>
          <a:off x="19992975" y="172814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721" name="フローチャート: 判断 720">
          <a:extLst>
            <a:ext uri="{FF2B5EF4-FFF2-40B4-BE49-F238E27FC236}">
              <a16:creationId xmlns:a16="http://schemas.microsoft.com/office/drawing/2014/main" id="{0BE637F8-6D55-467C-B3C5-3315A6A64959}"/>
            </a:ext>
          </a:extLst>
        </xdr:cNvPr>
        <xdr:cNvSpPr/>
      </xdr:nvSpPr>
      <xdr:spPr>
        <a:xfrm>
          <a:off x="19897725" y="1743002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722" name="フローチャート: 判断 721">
          <a:extLst>
            <a:ext uri="{FF2B5EF4-FFF2-40B4-BE49-F238E27FC236}">
              <a16:creationId xmlns:a16="http://schemas.microsoft.com/office/drawing/2014/main" id="{EF2F4107-08B6-403F-9FCA-067B9857C3B8}"/>
            </a:ext>
          </a:extLst>
        </xdr:cNvPr>
        <xdr:cNvSpPr/>
      </xdr:nvSpPr>
      <xdr:spPr>
        <a:xfrm>
          <a:off x="19154775" y="174332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105</xdr:row>
      <xdr:rowOff>63516</xdr:rowOff>
    </xdr:from>
    <xdr:ext cx="469744" cy="259045"/>
    <xdr:sp macro="" textlink="">
      <xdr:nvSpPr>
        <xdr:cNvPr id="723" name="n_1aveValue【庁舎】&#10;一人当たり面積">
          <a:extLst>
            <a:ext uri="{FF2B5EF4-FFF2-40B4-BE49-F238E27FC236}">
              <a16:creationId xmlns:a16="http://schemas.microsoft.com/office/drawing/2014/main" id="{54C8B95F-9C44-4F39-9D69-60714FEDC2C8}"/>
            </a:ext>
          </a:extLst>
        </xdr:cNvPr>
        <xdr:cNvSpPr txBox="1"/>
      </xdr:nvSpPr>
      <xdr:spPr>
        <a:xfrm>
          <a:off x="18983402" y="17211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106</xdr:row>
      <xdr:rowOff>126637</xdr:rowOff>
    </xdr:from>
    <xdr:to>
      <xdr:col>107</xdr:col>
      <xdr:colOff>101600</xdr:colOff>
      <xdr:row>107</xdr:row>
      <xdr:rowOff>56787</xdr:rowOff>
    </xdr:to>
    <xdr:sp macro="" textlink="">
      <xdr:nvSpPr>
        <xdr:cNvPr id="724" name="フローチャート: 判断 723">
          <a:extLst>
            <a:ext uri="{FF2B5EF4-FFF2-40B4-BE49-F238E27FC236}">
              <a16:creationId xmlns:a16="http://schemas.microsoft.com/office/drawing/2014/main" id="{6F61E26A-780D-439A-AE7F-E6F348706DD5}"/>
            </a:ext>
          </a:extLst>
        </xdr:cNvPr>
        <xdr:cNvSpPr/>
      </xdr:nvSpPr>
      <xdr:spPr>
        <a:xfrm>
          <a:off x="18345150" y="1743991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105</xdr:row>
      <xdr:rowOff>73314</xdr:rowOff>
    </xdr:from>
    <xdr:ext cx="469744" cy="259045"/>
    <xdr:sp macro="" textlink="">
      <xdr:nvSpPr>
        <xdr:cNvPr id="725" name="n_2aveValue【庁舎】&#10;一人当たり面積">
          <a:extLst>
            <a:ext uri="{FF2B5EF4-FFF2-40B4-BE49-F238E27FC236}">
              <a16:creationId xmlns:a16="http://schemas.microsoft.com/office/drawing/2014/main" id="{0F7AF4AF-66BD-4292-9111-4989359857E2}"/>
            </a:ext>
          </a:extLst>
        </xdr:cNvPr>
        <xdr:cNvSpPr txBox="1"/>
      </xdr:nvSpPr>
      <xdr:spPr>
        <a:xfrm>
          <a:off x="18183302" y="17218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106</xdr:row>
      <xdr:rowOff>120106</xdr:rowOff>
    </xdr:from>
    <xdr:to>
      <xdr:col>102</xdr:col>
      <xdr:colOff>165100</xdr:colOff>
      <xdr:row>107</xdr:row>
      <xdr:rowOff>50256</xdr:rowOff>
    </xdr:to>
    <xdr:sp macro="" textlink="">
      <xdr:nvSpPr>
        <xdr:cNvPr id="726" name="フローチャート: 判断 725">
          <a:extLst>
            <a:ext uri="{FF2B5EF4-FFF2-40B4-BE49-F238E27FC236}">
              <a16:creationId xmlns:a16="http://schemas.microsoft.com/office/drawing/2014/main" id="{E7F13EB6-B758-44F4-B079-D1D4E3628629}"/>
            </a:ext>
          </a:extLst>
        </xdr:cNvPr>
        <xdr:cNvSpPr/>
      </xdr:nvSpPr>
      <xdr:spPr>
        <a:xfrm>
          <a:off x="17554575" y="1743973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105</xdr:row>
      <xdr:rowOff>66783</xdr:rowOff>
    </xdr:from>
    <xdr:ext cx="469744" cy="259045"/>
    <xdr:sp macro="" textlink="">
      <xdr:nvSpPr>
        <xdr:cNvPr id="727" name="n_3aveValue【庁舎】&#10;一人当たり面積">
          <a:extLst>
            <a:ext uri="{FF2B5EF4-FFF2-40B4-BE49-F238E27FC236}">
              <a16:creationId xmlns:a16="http://schemas.microsoft.com/office/drawing/2014/main" id="{187FE7A1-49B8-4EF4-811C-82AFD5D0C782}"/>
            </a:ext>
          </a:extLst>
        </xdr:cNvPr>
        <xdr:cNvSpPr txBox="1"/>
      </xdr:nvSpPr>
      <xdr:spPr>
        <a:xfrm>
          <a:off x="17383202" y="17208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106</xdr:row>
      <xdr:rowOff>146231</xdr:rowOff>
    </xdr:from>
    <xdr:to>
      <xdr:col>98</xdr:col>
      <xdr:colOff>38100</xdr:colOff>
      <xdr:row>107</xdr:row>
      <xdr:rowOff>76381</xdr:rowOff>
    </xdr:to>
    <xdr:sp macro="" textlink="">
      <xdr:nvSpPr>
        <xdr:cNvPr id="728" name="フローチャート: 判断 727">
          <a:extLst>
            <a:ext uri="{FF2B5EF4-FFF2-40B4-BE49-F238E27FC236}">
              <a16:creationId xmlns:a16="http://schemas.microsoft.com/office/drawing/2014/main" id="{04F98DC2-D767-4F19-801F-C10E5E5C905D}"/>
            </a:ext>
          </a:extLst>
        </xdr:cNvPr>
        <xdr:cNvSpPr/>
      </xdr:nvSpPr>
      <xdr:spPr>
        <a:xfrm>
          <a:off x="16754475" y="1745950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105</xdr:row>
      <xdr:rowOff>92908</xdr:rowOff>
    </xdr:from>
    <xdr:ext cx="469744" cy="259045"/>
    <xdr:sp macro="" textlink="">
      <xdr:nvSpPr>
        <xdr:cNvPr id="729" name="n_4aveValue【庁舎】&#10;一人当たり面積">
          <a:extLst>
            <a:ext uri="{FF2B5EF4-FFF2-40B4-BE49-F238E27FC236}">
              <a16:creationId xmlns:a16="http://schemas.microsoft.com/office/drawing/2014/main" id="{AD9B6C79-987D-470B-B810-A943A67B3AAD}"/>
            </a:ext>
          </a:extLst>
        </xdr:cNvPr>
        <xdr:cNvSpPr txBox="1"/>
      </xdr:nvSpPr>
      <xdr:spPr>
        <a:xfrm>
          <a:off x="16592627" y="17237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7C5B8CB5-A2EA-4062-A0EC-4FCB81BBA37D}"/>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D44CC2F5-4F24-47FE-934E-7FBABDBEC599}"/>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2C58FB56-2EEB-49E6-93D5-3C8D7FA6C329}"/>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FB72C2BF-15FE-4607-9039-E87B0C443119}"/>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8AF01F91-323B-4FA6-A146-DA20AA73E743}"/>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59689</xdr:rowOff>
    </xdr:from>
    <xdr:to>
      <xdr:col>116</xdr:col>
      <xdr:colOff>114300</xdr:colOff>
      <xdr:row>107</xdr:row>
      <xdr:rowOff>161289</xdr:rowOff>
    </xdr:to>
    <xdr:sp macro="" textlink="">
      <xdr:nvSpPr>
        <xdr:cNvPr id="735" name="楕円 734">
          <a:extLst>
            <a:ext uri="{FF2B5EF4-FFF2-40B4-BE49-F238E27FC236}">
              <a16:creationId xmlns:a16="http://schemas.microsoft.com/office/drawing/2014/main" id="{24BE83F0-6B86-4B1C-8C93-590C020AEE56}"/>
            </a:ext>
          </a:extLst>
        </xdr:cNvPr>
        <xdr:cNvSpPr/>
      </xdr:nvSpPr>
      <xdr:spPr>
        <a:xfrm>
          <a:off x="19897725" y="175475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38116</xdr:rowOff>
    </xdr:from>
    <xdr:ext cx="469744" cy="259045"/>
    <xdr:sp macro="" textlink="">
      <xdr:nvSpPr>
        <xdr:cNvPr id="736" name="【庁舎】&#10;一人当たり面積該当値テキスト">
          <a:extLst>
            <a:ext uri="{FF2B5EF4-FFF2-40B4-BE49-F238E27FC236}">
              <a16:creationId xmlns:a16="http://schemas.microsoft.com/office/drawing/2014/main" id="{899DBB3B-60C7-4A7A-8695-8C57403A6116}"/>
            </a:ext>
          </a:extLst>
        </xdr:cNvPr>
        <xdr:cNvSpPr txBox="1"/>
      </xdr:nvSpPr>
      <xdr:spPr>
        <a:xfrm>
          <a:off x="19992975" y="17526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59689</xdr:rowOff>
    </xdr:from>
    <xdr:to>
      <xdr:col>112</xdr:col>
      <xdr:colOff>38100</xdr:colOff>
      <xdr:row>107</xdr:row>
      <xdr:rowOff>161289</xdr:rowOff>
    </xdr:to>
    <xdr:sp macro="" textlink="">
      <xdr:nvSpPr>
        <xdr:cNvPr id="737" name="楕円 736">
          <a:extLst>
            <a:ext uri="{FF2B5EF4-FFF2-40B4-BE49-F238E27FC236}">
              <a16:creationId xmlns:a16="http://schemas.microsoft.com/office/drawing/2014/main" id="{B325974F-3A53-4BAA-A0B8-032997986BF9}"/>
            </a:ext>
          </a:extLst>
        </xdr:cNvPr>
        <xdr:cNvSpPr/>
      </xdr:nvSpPr>
      <xdr:spPr>
        <a:xfrm>
          <a:off x="19154775" y="175475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110489</xdr:rowOff>
    </xdr:from>
    <xdr:to>
      <xdr:col>116</xdr:col>
      <xdr:colOff>63500</xdr:colOff>
      <xdr:row>107</xdr:row>
      <xdr:rowOff>110489</xdr:rowOff>
    </xdr:to>
    <xdr:cxnSp macro="">
      <xdr:nvCxnSpPr>
        <xdr:cNvPr id="738" name="直線コネクタ 737">
          <a:extLst>
            <a:ext uri="{FF2B5EF4-FFF2-40B4-BE49-F238E27FC236}">
              <a16:creationId xmlns:a16="http://schemas.microsoft.com/office/drawing/2014/main" id="{D897DEAA-B321-420B-B97A-FBECFAE337B5}"/>
            </a:ext>
          </a:extLst>
        </xdr:cNvPr>
        <xdr:cNvCxnSpPr/>
      </xdr:nvCxnSpPr>
      <xdr:spPr>
        <a:xfrm>
          <a:off x="19202400" y="17595214"/>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62956</xdr:rowOff>
    </xdr:from>
    <xdr:to>
      <xdr:col>107</xdr:col>
      <xdr:colOff>101600</xdr:colOff>
      <xdr:row>107</xdr:row>
      <xdr:rowOff>164556</xdr:rowOff>
    </xdr:to>
    <xdr:sp macro="" textlink="">
      <xdr:nvSpPr>
        <xdr:cNvPr id="739" name="楕円 738">
          <a:extLst>
            <a:ext uri="{FF2B5EF4-FFF2-40B4-BE49-F238E27FC236}">
              <a16:creationId xmlns:a16="http://schemas.microsoft.com/office/drawing/2014/main" id="{A9729839-4155-408A-88AB-154FDBDAF438}"/>
            </a:ext>
          </a:extLst>
        </xdr:cNvPr>
        <xdr:cNvSpPr/>
      </xdr:nvSpPr>
      <xdr:spPr>
        <a:xfrm>
          <a:off x="18345150" y="1755403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110489</xdr:rowOff>
    </xdr:from>
    <xdr:to>
      <xdr:col>111</xdr:col>
      <xdr:colOff>177800</xdr:colOff>
      <xdr:row>107</xdr:row>
      <xdr:rowOff>113756</xdr:rowOff>
    </xdr:to>
    <xdr:cxnSp macro="">
      <xdr:nvCxnSpPr>
        <xdr:cNvPr id="740" name="直線コネクタ 739">
          <a:extLst>
            <a:ext uri="{FF2B5EF4-FFF2-40B4-BE49-F238E27FC236}">
              <a16:creationId xmlns:a16="http://schemas.microsoft.com/office/drawing/2014/main" id="{928D7186-30C7-41B7-8FD2-D5D8A0E607E7}"/>
            </a:ext>
          </a:extLst>
        </xdr:cNvPr>
        <xdr:cNvCxnSpPr/>
      </xdr:nvCxnSpPr>
      <xdr:spPr>
        <a:xfrm flipV="1">
          <a:off x="18392775" y="17595214"/>
          <a:ext cx="809625" cy="6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62956</xdr:rowOff>
    </xdr:from>
    <xdr:to>
      <xdr:col>102</xdr:col>
      <xdr:colOff>165100</xdr:colOff>
      <xdr:row>107</xdr:row>
      <xdr:rowOff>164556</xdr:rowOff>
    </xdr:to>
    <xdr:sp macro="" textlink="">
      <xdr:nvSpPr>
        <xdr:cNvPr id="741" name="楕円 740">
          <a:extLst>
            <a:ext uri="{FF2B5EF4-FFF2-40B4-BE49-F238E27FC236}">
              <a16:creationId xmlns:a16="http://schemas.microsoft.com/office/drawing/2014/main" id="{5EE2EE6B-7DF1-44D9-8D59-47F3871344BD}"/>
            </a:ext>
          </a:extLst>
        </xdr:cNvPr>
        <xdr:cNvSpPr/>
      </xdr:nvSpPr>
      <xdr:spPr>
        <a:xfrm>
          <a:off x="17554575" y="1755403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113756</xdr:rowOff>
    </xdr:from>
    <xdr:to>
      <xdr:col>107</xdr:col>
      <xdr:colOff>50800</xdr:colOff>
      <xdr:row>107</xdr:row>
      <xdr:rowOff>113756</xdr:rowOff>
    </xdr:to>
    <xdr:cxnSp macro="">
      <xdr:nvCxnSpPr>
        <xdr:cNvPr id="742" name="直線コネクタ 741">
          <a:extLst>
            <a:ext uri="{FF2B5EF4-FFF2-40B4-BE49-F238E27FC236}">
              <a16:creationId xmlns:a16="http://schemas.microsoft.com/office/drawing/2014/main" id="{F7233781-1D20-4311-AFF8-265518E6A9B0}"/>
            </a:ext>
          </a:extLst>
        </xdr:cNvPr>
        <xdr:cNvCxnSpPr/>
      </xdr:nvCxnSpPr>
      <xdr:spPr>
        <a:xfrm>
          <a:off x="17602200" y="17601656"/>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62956</xdr:rowOff>
    </xdr:from>
    <xdr:to>
      <xdr:col>98</xdr:col>
      <xdr:colOff>38100</xdr:colOff>
      <xdr:row>107</xdr:row>
      <xdr:rowOff>164556</xdr:rowOff>
    </xdr:to>
    <xdr:sp macro="" textlink="">
      <xdr:nvSpPr>
        <xdr:cNvPr id="743" name="楕円 742">
          <a:extLst>
            <a:ext uri="{FF2B5EF4-FFF2-40B4-BE49-F238E27FC236}">
              <a16:creationId xmlns:a16="http://schemas.microsoft.com/office/drawing/2014/main" id="{9B19F605-92F8-448B-89F7-122B61A00636}"/>
            </a:ext>
          </a:extLst>
        </xdr:cNvPr>
        <xdr:cNvSpPr/>
      </xdr:nvSpPr>
      <xdr:spPr>
        <a:xfrm>
          <a:off x="16754475" y="1755403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113756</xdr:rowOff>
    </xdr:from>
    <xdr:to>
      <xdr:col>102</xdr:col>
      <xdr:colOff>114300</xdr:colOff>
      <xdr:row>107</xdr:row>
      <xdr:rowOff>113756</xdr:rowOff>
    </xdr:to>
    <xdr:cxnSp macro="">
      <xdr:nvCxnSpPr>
        <xdr:cNvPr id="744" name="直線コネクタ 743">
          <a:extLst>
            <a:ext uri="{FF2B5EF4-FFF2-40B4-BE49-F238E27FC236}">
              <a16:creationId xmlns:a16="http://schemas.microsoft.com/office/drawing/2014/main" id="{6ADFA6D6-DE9D-495D-87C8-F40572AF6521}"/>
            </a:ext>
          </a:extLst>
        </xdr:cNvPr>
        <xdr:cNvCxnSpPr/>
      </xdr:nvCxnSpPr>
      <xdr:spPr>
        <a:xfrm>
          <a:off x="16802100" y="1760165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152416</xdr:rowOff>
    </xdr:from>
    <xdr:ext cx="469744" cy="259045"/>
    <xdr:sp macro="" textlink="">
      <xdr:nvSpPr>
        <xdr:cNvPr id="745" name="n_1mainValue【庁舎】&#10;一人当たり面積">
          <a:extLst>
            <a:ext uri="{FF2B5EF4-FFF2-40B4-BE49-F238E27FC236}">
              <a16:creationId xmlns:a16="http://schemas.microsoft.com/office/drawing/2014/main" id="{999615CE-61A3-4D84-976D-1C4EFE14D321}"/>
            </a:ext>
          </a:extLst>
        </xdr:cNvPr>
        <xdr:cNvSpPr txBox="1"/>
      </xdr:nvSpPr>
      <xdr:spPr>
        <a:xfrm>
          <a:off x="18983402" y="17640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155683</xdr:rowOff>
    </xdr:from>
    <xdr:ext cx="469744" cy="259045"/>
    <xdr:sp macro="" textlink="">
      <xdr:nvSpPr>
        <xdr:cNvPr id="746" name="n_2mainValue【庁舎】&#10;一人当たり面積">
          <a:extLst>
            <a:ext uri="{FF2B5EF4-FFF2-40B4-BE49-F238E27FC236}">
              <a16:creationId xmlns:a16="http://schemas.microsoft.com/office/drawing/2014/main" id="{F1A41D67-FA8A-49B0-845A-171814539209}"/>
            </a:ext>
          </a:extLst>
        </xdr:cNvPr>
        <xdr:cNvSpPr txBox="1"/>
      </xdr:nvSpPr>
      <xdr:spPr>
        <a:xfrm>
          <a:off x="18183302" y="1764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155683</xdr:rowOff>
    </xdr:from>
    <xdr:ext cx="469744" cy="259045"/>
    <xdr:sp macro="" textlink="">
      <xdr:nvSpPr>
        <xdr:cNvPr id="747" name="n_3mainValue【庁舎】&#10;一人当たり面積">
          <a:extLst>
            <a:ext uri="{FF2B5EF4-FFF2-40B4-BE49-F238E27FC236}">
              <a16:creationId xmlns:a16="http://schemas.microsoft.com/office/drawing/2014/main" id="{118C2689-C918-414C-9872-508A3E7AF31B}"/>
            </a:ext>
          </a:extLst>
        </xdr:cNvPr>
        <xdr:cNvSpPr txBox="1"/>
      </xdr:nvSpPr>
      <xdr:spPr>
        <a:xfrm>
          <a:off x="17383202" y="1764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155683</xdr:rowOff>
    </xdr:from>
    <xdr:ext cx="469744" cy="259045"/>
    <xdr:sp macro="" textlink="">
      <xdr:nvSpPr>
        <xdr:cNvPr id="748" name="n_4mainValue【庁舎】&#10;一人当たり面積">
          <a:extLst>
            <a:ext uri="{FF2B5EF4-FFF2-40B4-BE49-F238E27FC236}">
              <a16:creationId xmlns:a16="http://schemas.microsoft.com/office/drawing/2014/main" id="{40222B8E-0001-48E6-BE3E-FAA23496412E}"/>
            </a:ext>
          </a:extLst>
        </xdr:cNvPr>
        <xdr:cNvSpPr txBox="1"/>
      </xdr:nvSpPr>
      <xdr:spPr>
        <a:xfrm>
          <a:off x="16592627" y="1764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9" name="正方形/長方形 748">
          <a:extLst>
            <a:ext uri="{FF2B5EF4-FFF2-40B4-BE49-F238E27FC236}">
              <a16:creationId xmlns:a16="http://schemas.microsoft.com/office/drawing/2014/main" id="{91947893-00A3-4DC3-8E90-E279CE279A80}"/>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0" name="正方形/長方形 749">
          <a:extLst>
            <a:ext uri="{FF2B5EF4-FFF2-40B4-BE49-F238E27FC236}">
              <a16:creationId xmlns:a16="http://schemas.microsoft.com/office/drawing/2014/main" id="{A8E921C7-D65C-4F6D-B0F4-82AEC13A9025}"/>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1" name="テキスト ボックス 750">
          <a:extLst>
            <a:ext uri="{FF2B5EF4-FFF2-40B4-BE49-F238E27FC236}">
              <a16:creationId xmlns:a16="http://schemas.microsoft.com/office/drawing/2014/main" id="{D50716C1-B9EB-403F-BA63-B3E8A28D4532}"/>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図書館・市民会館</a:t>
          </a:r>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文化交流センター「リフノス」のオープンに伴う新規施設の未償却資産追加により、令和</a:t>
          </a:r>
          <a:r>
            <a:rPr lang="en-US" altLang="ja-JP" sz="1100" b="0" i="0">
              <a:solidFill>
                <a:schemeClr val="dk1"/>
              </a:solidFill>
              <a:effectLst/>
              <a:latin typeface="+mn-lt"/>
              <a:ea typeface="+mn-ea"/>
              <a:cs typeface="+mn-cs"/>
            </a:rPr>
            <a:t>3</a:t>
          </a:r>
          <a:r>
            <a:rPr lang="ja-JP" altLang="en-US" sz="1100" b="0" i="0">
              <a:solidFill>
                <a:schemeClr val="dk1"/>
              </a:solidFill>
              <a:effectLst/>
              <a:latin typeface="+mn-lt"/>
              <a:ea typeface="+mn-ea"/>
              <a:cs typeface="+mn-cs"/>
            </a:rPr>
            <a:t>年度に減価償却率が大幅に低下した。令和</a:t>
          </a:r>
          <a:r>
            <a:rPr lang="en-US" altLang="ja-JP" sz="1100" b="0" i="0">
              <a:solidFill>
                <a:schemeClr val="dk1"/>
              </a:solidFill>
              <a:effectLst/>
              <a:latin typeface="+mn-lt"/>
              <a:ea typeface="+mn-ea"/>
              <a:cs typeface="+mn-cs"/>
            </a:rPr>
            <a:t>6</a:t>
          </a:r>
          <a:r>
            <a:rPr lang="ja-JP" altLang="en-US" sz="1100" b="0" i="0">
              <a:solidFill>
                <a:schemeClr val="dk1"/>
              </a:solidFill>
              <a:effectLst/>
              <a:latin typeface="+mn-lt"/>
              <a:ea typeface="+mn-ea"/>
              <a:cs typeface="+mn-cs"/>
            </a:rPr>
            <a:t>年度時点では</a:t>
          </a:r>
          <a:r>
            <a:rPr lang="en-US" altLang="ja-JP" sz="1100" b="0" i="0">
              <a:solidFill>
                <a:schemeClr val="dk1"/>
              </a:solidFill>
              <a:effectLst/>
              <a:latin typeface="+mn-lt"/>
              <a:ea typeface="+mn-ea"/>
              <a:cs typeface="+mn-cs"/>
            </a:rPr>
            <a:t>13.8%</a:t>
          </a:r>
          <a:r>
            <a:rPr lang="ja-JP" altLang="en-US" sz="1100" b="0" i="0">
              <a:solidFill>
                <a:schemeClr val="dk1"/>
              </a:solidFill>
              <a:effectLst/>
              <a:latin typeface="+mn-lt"/>
              <a:ea typeface="+mn-ea"/>
              <a:cs typeface="+mn-cs"/>
            </a:rPr>
            <a:t>に留まっており、</a:t>
          </a:r>
          <a:r>
            <a:rPr lang="ja-JP" altLang="ja-JP" sz="1100" b="0" i="0">
              <a:solidFill>
                <a:schemeClr val="dk1"/>
              </a:solidFill>
              <a:effectLst/>
              <a:latin typeface="+mn-lt"/>
              <a:ea typeface="+mn-ea"/>
              <a:cs typeface="+mn-cs"/>
            </a:rPr>
            <a:t>今後、物件費や人件費高騰による施設の維持運営コストの推移に注視していく。</a:t>
          </a:r>
          <a:endParaRPr lang="ja-JP" altLang="en-US" sz="1100" b="0" i="0">
            <a:solidFill>
              <a:schemeClr val="dk1"/>
            </a:solidFill>
            <a:effectLst/>
            <a:latin typeface="+mn-lt"/>
            <a:ea typeface="+mn-ea"/>
            <a:cs typeface="+mn-cs"/>
          </a:endParaRPr>
        </a:p>
        <a:p>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体育館・プール</a:t>
          </a:r>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保健センター・保健所</a:t>
          </a:r>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減価償却率の上昇傾向が継続しており、老朽化の進行が顕著である。公共施設等総合管理計画に基づき、計画的な改修と更新を進めることが重要である。</a:t>
          </a:r>
        </a:p>
        <a:p>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庁舎</a:t>
          </a:r>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減価償却率の上昇傾向が続いていたが、令和</a:t>
          </a:r>
          <a:r>
            <a:rPr lang="en-US" altLang="ja-JP" sz="1100" b="0" i="0">
              <a:solidFill>
                <a:schemeClr val="dk1"/>
              </a:solidFill>
              <a:effectLst/>
              <a:latin typeface="+mn-lt"/>
              <a:ea typeface="+mn-ea"/>
              <a:cs typeface="+mn-cs"/>
            </a:rPr>
            <a:t>6</a:t>
          </a:r>
          <a:r>
            <a:rPr lang="ja-JP" altLang="en-US" sz="1100" b="0" i="0">
              <a:solidFill>
                <a:schemeClr val="dk1"/>
              </a:solidFill>
              <a:effectLst/>
              <a:latin typeface="+mn-lt"/>
              <a:ea typeface="+mn-ea"/>
              <a:cs typeface="+mn-cs"/>
            </a:rPr>
            <a:t>年度から長寿命化事業が実施されたことにより、令和</a:t>
          </a:r>
          <a:r>
            <a:rPr lang="en-US" altLang="ja-JP" sz="1100" b="0" i="0">
              <a:solidFill>
                <a:schemeClr val="dk1"/>
              </a:solidFill>
              <a:effectLst/>
              <a:latin typeface="+mn-lt"/>
              <a:ea typeface="+mn-ea"/>
              <a:cs typeface="+mn-cs"/>
            </a:rPr>
            <a:t>6</a:t>
          </a:r>
          <a:r>
            <a:rPr lang="ja-JP" altLang="en-US" sz="1100" b="0" i="0">
              <a:solidFill>
                <a:schemeClr val="dk1"/>
              </a:solidFill>
              <a:effectLst/>
              <a:latin typeface="+mn-lt"/>
              <a:ea typeface="+mn-ea"/>
              <a:cs typeface="+mn-cs"/>
            </a:rPr>
            <a:t>年度では</a:t>
          </a:r>
          <a:r>
            <a:rPr lang="ja-JP" altLang="ja-JP" sz="1100" b="0" i="0">
              <a:solidFill>
                <a:schemeClr val="dk1"/>
              </a:solidFill>
              <a:effectLst/>
              <a:latin typeface="+mn-lt"/>
              <a:ea typeface="+mn-ea"/>
              <a:cs typeface="+mn-cs"/>
            </a:rPr>
            <a:t>減価償却率</a:t>
          </a:r>
          <a:r>
            <a:rPr lang="ja-JP" altLang="en-US" sz="1100" b="0" i="0">
              <a:solidFill>
                <a:schemeClr val="dk1"/>
              </a:solidFill>
              <a:effectLst/>
              <a:latin typeface="+mn-lt"/>
              <a:ea typeface="+mn-ea"/>
              <a:cs typeface="+mn-cs"/>
            </a:rPr>
            <a:t>が</a:t>
          </a:r>
          <a:r>
            <a:rPr lang="en-US" altLang="ja-JP" sz="1100" b="0" i="0">
              <a:solidFill>
                <a:schemeClr val="dk1"/>
              </a:solidFill>
              <a:effectLst/>
              <a:latin typeface="+mn-lt"/>
              <a:ea typeface="+mn-ea"/>
              <a:cs typeface="+mn-cs"/>
            </a:rPr>
            <a:t>40.4%</a:t>
          </a:r>
          <a:r>
            <a:rPr lang="ja-JP" altLang="en-US" sz="1100" b="0" i="0">
              <a:solidFill>
                <a:schemeClr val="dk1"/>
              </a:solidFill>
              <a:effectLst/>
              <a:latin typeface="+mn-lt"/>
              <a:ea typeface="+mn-ea"/>
              <a:cs typeface="+mn-cs"/>
            </a:rPr>
            <a:t>に低下し、今後も一時的な低下が予測される。事業実施に伴う数値の推移を注視していく必要がある。</a:t>
          </a:r>
        </a:p>
        <a:p>
          <a:endParaRPr lang="ja-JP" altLang="en-US" sz="1100" b="0" i="0">
            <a:solidFill>
              <a:schemeClr val="dk1"/>
            </a:solidFill>
            <a:effectLst/>
            <a:latin typeface="+mn-lt"/>
            <a:ea typeface="+mn-ea"/>
            <a:cs typeface="+mn-cs"/>
          </a:endParaRPr>
        </a:p>
        <a:p>
          <a:r>
            <a:rPr lang="ja-JP" altLang="en-US" sz="1100" b="0" i="0">
              <a:solidFill>
                <a:schemeClr val="dk1"/>
              </a:solidFill>
              <a:effectLst/>
              <a:latin typeface="+mn-lt"/>
              <a:ea typeface="+mn-ea"/>
              <a:cs typeface="+mn-cs"/>
            </a:rPr>
            <a:t>施設全体として、新規施設の維持運営と老朽化施設の更新が並行して発生する局面にある。財政的なバランスを保持しつつ、優先順位を明確化し、戦略的な予算配分を継続していくことが重要である。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x14ac:dyDescent="0.2">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 thickBot="1" x14ac:dyDescent="0.25">
      <c r="B2" s="170" t="s">
        <v>77</v>
      </c>
      <c r="C2" s="170"/>
      <c r="D2" s="171"/>
    </row>
    <row r="3" spans="1:119" ht="18.75" customHeight="1" thickBot="1" x14ac:dyDescent="0.25">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2">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15994711</v>
      </c>
      <c r="BO4" s="485"/>
      <c r="BP4" s="485"/>
      <c r="BQ4" s="485"/>
      <c r="BR4" s="485"/>
      <c r="BS4" s="485"/>
      <c r="BT4" s="485"/>
      <c r="BU4" s="486"/>
      <c r="BV4" s="484">
        <v>15525016</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7</v>
      </c>
      <c r="CU4" s="625"/>
      <c r="CV4" s="625"/>
      <c r="CW4" s="625"/>
      <c r="CX4" s="625"/>
      <c r="CY4" s="625"/>
      <c r="CZ4" s="625"/>
      <c r="DA4" s="626"/>
      <c r="DB4" s="624">
        <v>8.1999999999999993</v>
      </c>
      <c r="DC4" s="625"/>
      <c r="DD4" s="625"/>
      <c r="DE4" s="625"/>
      <c r="DF4" s="625"/>
      <c r="DG4" s="625"/>
      <c r="DH4" s="625"/>
      <c r="DI4" s="626"/>
    </row>
    <row r="5" spans="1:119" ht="18.75" customHeight="1" x14ac:dyDescent="0.2">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15399533</v>
      </c>
      <c r="BO5" s="456"/>
      <c r="BP5" s="456"/>
      <c r="BQ5" s="456"/>
      <c r="BR5" s="456"/>
      <c r="BS5" s="456"/>
      <c r="BT5" s="456"/>
      <c r="BU5" s="457"/>
      <c r="BV5" s="455">
        <v>14864521</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93.4</v>
      </c>
      <c r="CU5" s="453"/>
      <c r="CV5" s="453"/>
      <c r="CW5" s="453"/>
      <c r="CX5" s="453"/>
      <c r="CY5" s="453"/>
      <c r="CZ5" s="453"/>
      <c r="DA5" s="454"/>
      <c r="DB5" s="452">
        <v>93</v>
      </c>
      <c r="DC5" s="453"/>
      <c r="DD5" s="453"/>
      <c r="DE5" s="453"/>
      <c r="DF5" s="453"/>
      <c r="DG5" s="453"/>
      <c r="DH5" s="453"/>
      <c r="DI5" s="454"/>
    </row>
    <row r="6" spans="1:119" ht="18.75" customHeight="1" x14ac:dyDescent="0.2">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595178</v>
      </c>
      <c r="BO6" s="456"/>
      <c r="BP6" s="456"/>
      <c r="BQ6" s="456"/>
      <c r="BR6" s="456"/>
      <c r="BS6" s="456"/>
      <c r="BT6" s="456"/>
      <c r="BU6" s="457"/>
      <c r="BV6" s="455">
        <v>660495</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93.8</v>
      </c>
      <c r="CU6" s="599"/>
      <c r="CV6" s="599"/>
      <c r="CW6" s="599"/>
      <c r="CX6" s="599"/>
      <c r="CY6" s="599"/>
      <c r="CZ6" s="599"/>
      <c r="DA6" s="600"/>
      <c r="DB6" s="598">
        <v>93.8</v>
      </c>
      <c r="DC6" s="599"/>
      <c r="DD6" s="599"/>
      <c r="DE6" s="599"/>
      <c r="DF6" s="599"/>
      <c r="DG6" s="599"/>
      <c r="DH6" s="599"/>
      <c r="DI6" s="600"/>
    </row>
    <row r="7" spans="1:119" ht="18.75" customHeight="1" x14ac:dyDescent="0.2">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40747</v>
      </c>
      <c r="BO7" s="456"/>
      <c r="BP7" s="456"/>
      <c r="BQ7" s="456"/>
      <c r="BR7" s="456"/>
      <c r="BS7" s="456"/>
      <c r="BT7" s="456"/>
      <c r="BU7" s="457"/>
      <c r="BV7" s="455">
        <v>29687</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7974212</v>
      </c>
      <c r="CU7" s="456"/>
      <c r="CV7" s="456"/>
      <c r="CW7" s="456"/>
      <c r="CX7" s="456"/>
      <c r="CY7" s="456"/>
      <c r="CZ7" s="456"/>
      <c r="DA7" s="457"/>
      <c r="DB7" s="455">
        <v>7693377</v>
      </c>
      <c r="DC7" s="456"/>
      <c r="DD7" s="456"/>
      <c r="DE7" s="456"/>
      <c r="DF7" s="456"/>
      <c r="DG7" s="456"/>
      <c r="DH7" s="456"/>
      <c r="DI7" s="457"/>
    </row>
    <row r="8" spans="1:119" ht="18.75" customHeight="1" thickBot="1" x14ac:dyDescent="0.25">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554431</v>
      </c>
      <c r="BO8" s="456"/>
      <c r="BP8" s="456"/>
      <c r="BQ8" s="456"/>
      <c r="BR8" s="456"/>
      <c r="BS8" s="456"/>
      <c r="BT8" s="456"/>
      <c r="BU8" s="457"/>
      <c r="BV8" s="455">
        <v>630808</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0.78</v>
      </c>
      <c r="CU8" s="559"/>
      <c r="CV8" s="559"/>
      <c r="CW8" s="559"/>
      <c r="CX8" s="559"/>
      <c r="CY8" s="559"/>
      <c r="CZ8" s="559"/>
      <c r="DA8" s="560"/>
      <c r="DB8" s="558">
        <v>0.78</v>
      </c>
      <c r="DC8" s="559"/>
      <c r="DD8" s="559"/>
      <c r="DE8" s="559"/>
      <c r="DF8" s="559"/>
      <c r="DG8" s="559"/>
      <c r="DH8" s="559"/>
      <c r="DI8" s="560"/>
    </row>
    <row r="9" spans="1:119" ht="18.75" customHeight="1" thickBot="1" x14ac:dyDescent="0.25">
      <c r="A9" s="169"/>
      <c r="B9" s="587" t="s">
        <v>106</v>
      </c>
      <c r="C9" s="588"/>
      <c r="D9" s="588"/>
      <c r="E9" s="588"/>
      <c r="F9" s="588"/>
      <c r="G9" s="588"/>
      <c r="H9" s="588"/>
      <c r="I9" s="588"/>
      <c r="J9" s="588"/>
      <c r="K9" s="506"/>
      <c r="L9" s="589" t="s">
        <v>107</v>
      </c>
      <c r="M9" s="590"/>
      <c r="N9" s="590"/>
      <c r="O9" s="590"/>
      <c r="P9" s="590"/>
      <c r="Q9" s="591"/>
      <c r="R9" s="592">
        <v>35182</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-76377</v>
      </c>
      <c r="BO9" s="456"/>
      <c r="BP9" s="456"/>
      <c r="BQ9" s="456"/>
      <c r="BR9" s="456"/>
      <c r="BS9" s="456"/>
      <c r="BT9" s="456"/>
      <c r="BU9" s="457"/>
      <c r="BV9" s="455">
        <v>36582</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11.5</v>
      </c>
      <c r="CU9" s="453"/>
      <c r="CV9" s="453"/>
      <c r="CW9" s="453"/>
      <c r="CX9" s="453"/>
      <c r="CY9" s="453"/>
      <c r="CZ9" s="453"/>
      <c r="DA9" s="454"/>
      <c r="DB9" s="452">
        <v>12.3</v>
      </c>
      <c r="DC9" s="453"/>
      <c r="DD9" s="453"/>
      <c r="DE9" s="453"/>
      <c r="DF9" s="453"/>
      <c r="DG9" s="453"/>
      <c r="DH9" s="453"/>
      <c r="DI9" s="454"/>
    </row>
    <row r="10" spans="1:119" ht="18.75" customHeight="1" thickBot="1" x14ac:dyDescent="0.25">
      <c r="A10" s="169"/>
      <c r="B10" s="587"/>
      <c r="C10" s="588"/>
      <c r="D10" s="588"/>
      <c r="E10" s="588"/>
      <c r="F10" s="588"/>
      <c r="G10" s="588"/>
      <c r="H10" s="588"/>
      <c r="I10" s="588"/>
      <c r="J10" s="588"/>
      <c r="K10" s="506"/>
      <c r="L10" s="411" t="s">
        <v>112</v>
      </c>
      <c r="M10" s="412"/>
      <c r="N10" s="412"/>
      <c r="O10" s="412"/>
      <c r="P10" s="412"/>
      <c r="Q10" s="413"/>
      <c r="R10" s="408">
        <v>35835</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90</v>
      </c>
      <c r="AV10" s="514"/>
      <c r="AW10" s="514"/>
      <c r="AX10" s="514"/>
      <c r="AY10" s="469" t="s">
        <v>114</v>
      </c>
      <c r="AZ10" s="470"/>
      <c r="BA10" s="470"/>
      <c r="BB10" s="470"/>
      <c r="BC10" s="470"/>
      <c r="BD10" s="470"/>
      <c r="BE10" s="470"/>
      <c r="BF10" s="470"/>
      <c r="BG10" s="470"/>
      <c r="BH10" s="470"/>
      <c r="BI10" s="470"/>
      <c r="BJ10" s="470"/>
      <c r="BK10" s="470"/>
      <c r="BL10" s="470"/>
      <c r="BM10" s="471"/>
      <c r="BN10" s="455">
        <v>2152</v>
      </c>
      <c r="BO10" s="456"/>
      <c r="BP10" s="456"/>
      <c r="BQ10" s="456"/>
      <c r="BR10" s="456"/>
      <c r="BS10" s="456"/>
      <c r="BT10" s="456"/>
      <c r="BU10" s="457"/>
      <c r="BV10" s="455">
        <v>1787</v>
      </c>
      <c r="BW10" s="456"/>
      <c r="BX10" s="456"/>
      <c r="BY10" s="456"/>
      <c r="BZ10" s="456"/>
      <c r="CA10" s="456"/>
      <c r="CB10" s="456"/>
      <c r="CC10" s="457"/>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587"/>
      <c r="C11" s="588"/>
      <c r="D11" s="588"/>
      <c r="E11" s="588"/>
      <c r="F11" s="588"/>
      <c r="G11" s="588"/>
      <c r="H11" s="588"/>
      <c r="I11" s="588"/>
      <c r="J11" s="588"/>
      <c r="K11" s="506"/>
      <c r="L11" s="416" t="s">
        <v>116</v>
      </c>
      <c r="M11" s="417"/>
      <c r="N11" s="417"/>
      <c r="O11" s="417"/>
      <c r="P11" s="417"/>
      <c r="Q11" s="418"/>
      <c r="R11" s="584" t="s">
        <v>117</v>
      </c>
      <c r="S11" s="585"/>
      <c r="T11" s="585"/>
      <c r="U11" s="585"/>
      <c r="V11" s="586"/>
      <c r="W11" s="596"/>
      <c r="X11" s="406"/>
      <c r="Y11" s="406"/>
      <c r="Z11" s="406"/>
      <c r="AA11" s="406"/>
      <c r="AB11" s="406"/>
      <c r="AC11" s="406"/>
      <c r="AD11" s="406"/>
      <c r="AE11" s="406"/>
      <c r="AF11" s="406"/>
      <c r="AG11" s="406"/>
      <c r="AH11" s="406"/>
      <c r="AI11" s="406"/>
      <c r="AJ11" s="406"/>
      <c r="AK11" s="406"/>
      <c r="AL11" s="597"/>
      <c r="AM11" s="512" t="s">
        <v>118</v>
      </c>
      <c r="AN11" s="412"/>
      <c r="AO11" s="412"/>
      <c r="AP11" s="412"/>
      <c r="AQ11" s="412"/>
      <c r="AR11" s="412"/>
      <c r="AS11" s="412"/>
      <c r="AT11" s="413"/>
      <c r="AU11" s="513" t="s">
        <v>90</v>
      </c>
      <c r="AV11" s="514"/>
      <c r="AW11" s="514"/>
      <c r="AX11" s="514"/>
      <c r="AY11" s="469" t="s">
        <v>119</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120</v>
      </c>
      <c r="CE11" s="415"/>
      <c r="CF11" s="415"/>
      <c r="CG11" s="415"/>
      <c r="CH11" s="415"/>
      <c r="CI11" s="415"/>
      <c r="CJ11" s="415"/>
      <c r="CK11" s="415"/>
      <c r="CL11" s="415"/>
      <c r="CM11" s="415"/>
      <c r="CN11" s="415"/>
      <c r="CO11" s="415"/>
      <c r="CP11" s="415"/>
      <c r="CQ11" s="415"/>
      <c r="CR11" s="415"/>
      <c r="CS11" s="496"/>
      <c r="CT11" s="558" t="s">
        <v>121</v>
      </c>
      <c r="CU11" s="559"/>
      <c r="CV11" s="559"/>
      <c r="CW11" s="559"/>
      <c r="CX11" s="559"/>
      <c r="CY11" s="559"/>
      <c r="CZ11" s="559"/>
      <c r="DA11" s="560"/>
      <c r="DB11" s="558" t="s">
        <v>121</v>
      </c>
      <c r="DC11" s="559"/>
      <c r="DD11" s="559"/>
      <c r="DE11" s="559"/>
      <c r="DF11" s="559"/>
      <c r="DG11" s="559"/>
      <c r="DH11" s="559"/>
      <c r="DI11" s="560"/>
    </row>
    <row r="12" spans="1:119" ht="18.75" customHeight="1" x14ac:dyDescent="0.2">
      <c r="A12" s="169"/>
      <c r="B12" s="561" t="s">
        <v>122</v>
      </c>
      <c r="C12" s="562"/>
      <c r="D12" s="562"/>
      <c r="E12" s="562"/>
      <c r="F12" s="562"/>
      <c r="G12" s="562"/>
      <c r="H12" s="562"/>
      <c r="I12" s="562"/>
      <c r="J12" s="562"/>
      <c r="K12" s="563"/>
      <c r="L12" s="570" t="s">
        <v>123</v>
      </c>
      <c r="M12" s="571"/>
      <c r="N12" s="571"/>
      <c r="O12" s="571"/>
      <c r="P12" s="571"/>
      <c r="Q12" s="572"/>
      <c r="R12" s="573">
        <v>35863</v>
      </c>
      <c r="S12" s="574"/>
      <c r="T12" s="574"/>
      <c r="U12" s="574"/>
      <c r="V12" s="575"/>
      <c r="W12" s="576" t="s">
        <v>1</v>
      </c>
      <c r="X12" s="514"/>
      <c r="Y12" s="514"/>
      <c r="Z12" s="514"/>
      <c r="AA12" s="514"/>
      <c r="AB12" s="577"/>
      <c r="AC12" s="578" t="s">
        <v>124</v>
      </c>
      <c r="AD12" s="579"/>
      <c r="AE12" s="579"/>
      <c r="AF12" s="579"/>
      <c r="AG12" s="580"/>
      <c r="AH12" s="578" t="s">
        <v>125</v>
      </c>
      <c r="AI12" s="579"/>
      <c r="AJ12" s="579"/>
      <c r="AK12" s="579"/>
      <c r="AL12" s="581"/>
      <c r="AM12" s="512" t="s">
        <v>126</v>
      </c>
      <c r="AN12" s="412"/>
      <c r="AO12" s="412"/>
      <c r="AP12" s="412"/>
      <c r="AQ12" s="412"/>
      <c r="AR12" s="412"/>
      <c r="AS12" s="412"/>
      <c r="AT12" s="413"/>
      <c r="AU12" s="513" t="s">
        <v>90</v>
      </c>
      <c r="AV12" s="514"/>
      <c r="AW12" s="514"/>
      <c r="AX12" s="514"/>
      <c r="AY12" s="469" t="s">
        <v>127</v>
      </c>
      <c r="AZ12" s="470"/>
      <c r="BA12" s="470"/>
      <c r="BB12" s="470"/>
      <c r="BC12" s="470"/>
      <c r="BD12" s="470"/>
      <c r="BE12" s="470"/>
      <c r="BF12" s="470"/>
      <c r="BG12" s="470"/>
      <c r="BH12" s="470"/>
      <c r="BI12" s="470"/>
      <c r="BJ12" s="470"/>
      <c r="BK12" s="470"/>
      <c r="BL12" s="470"/>
      <c r="BM12" s="471"/>
      <c r="BN12" s="455">
        <v>494994</v>
      </c>
      <c r="BO12" s="456"/>
      <c r="BP12" s="456"/>
      <c r="BQ12" s="456"/>
      <c r="BR12" s="456"/>
      <c r="BS12" s="456"/>
      <c r="BT12" s="456"/>
      <c r="BU12" s="457"/>
      <c r="BV12" s="455">
        <v>728416</v>
      </c>
      <c r="BW12" s="456"/>
      <c r="BX12" s="456"/>
      <c r="BY12" s="456"/>
      <c r="BZ12" s="456"/>
      <c r="CA12" s="456"/>
      <c r="CB12" s="456"/>
      <c r="CC12" s="457"/>
      <c r="CD12" s="495" t="s">
        <v>128</v>
      </c>
      <c r="CE12" s="415"/>
      <c r="CF12" s="415"/>
      <c r="CG12" s="415"/>
      <c r="CH12" s="415"/>
      <c r="CI12" s="415"/>
      <c r="CJ12" s="415"/>
      <c r="CK12" s="415"/>
      <c r="CL12" s="415"/>
      <c r="CM12" s="415"/>
      <c r="CN12" s="415"/>
      <c r="CO12" s="415"/>
      <c r="CP12" s="415"/>
      <c r="CQ12" s="415"/>
      <c r="CR12" s="415"/>
      <c r="CS12" s="496"/>
      <c r="CT12" s="558" t="s">
        <v>121</v>
      </c>
      <c r="CU12" s="559"/>
      <c r="CV12" s="559"/>
      <c r="CW12" s="559"/>
      <c r="CX12" s="559"/>
      <c r="CY12" s="559"/>
      <c r="CZ12" s="559"/>
      <c r="DA12" s="560"/>
      <c r="DB12" s="558" t="s">
        <v>121</v>
      </c>
      <c r="DC12" s="559"/>
      <c r="DD12" s="559"/>
      <c r="DE12" s="559"/>
      <c r="DF12" s="559"/>
      <c r="DG12" s="559"/>
      <c r="DH12" s="559"/>
      <c r="DI12" s="560"/>
    </row>
    <row r="13" spans="1:119" ht="18.75" customHeight="1" x14ac:dyDescent="0.2">
      <c r="A13" s="169"/>
      <c r="B13" s="564"/>
      <c r="C13" s="565"/>
      <c r="D13" s="565"/>
      <c r="E13" s="565"/>
      <c r="F13" s="565"/>
      <c r="G13" s="565"/>
      <c r="H13" s="565"/>
      <c r="I13" s="565"/>
      <c r="J13" s="565"/>
      <c r="K13" s="566"/>
      <c r="L13" s="178"/>
      <c r="M13" s="539" t="s">
        <v>129</v>
      </c>
      <c r="N13" s="540"/>
      <c r="O13" s="540"/>
      <c r="P13" s="540"/>
      <c r="Q13" s="541"/>
      <c r="R13" s="542">
        <v>35671</v>
      </c>
      <c r="S13" s="543"/>
      <c r="T13" s="543"/>
      <c r="U13" s="543"/>
      <c r="V13" s="544"/>
      <c r="W13" s="545" t="s">
        <v>130</v>
      </c>
      <c r="X13" s="441"/>
      <c r="Y13" s="441"/>
      <c r="Z13" s="441"/>
      <c r="AA13" s="441"/>
      <c r="AB13" s="442"/>
      <c r="AC13" s="408">
        <v>310</v>
      </c>
      <c r="AD13" s="409"/>
      <c r="AE13" s="409"/>
      <c r="AF13" s="409"/>
      <c r="AG13" s="410"/>
      <c r="AH13" s="408">
        <v>336</v>
      </c>
      <c r="AI13" s="409"/>
      <c r="AJ13" s="409"/>
      <c r="AK13" s="409"/>
      <c r="AL13" s="468"/>
      <c r="AM13" s="512" t="s">
        <v>131</v>
      </c>
      <c r="AN13" s="412"/>
      <c r="AO13" s="412"/>
      <c r="AP13" s="412"/>
      <c r="AQ13" s="412"/>
      <c r="AR13" s="412"/>
      <c r="AS13" s="412"/>
      <c r="AT13" s="413"/>
      <c r="AU13" s="513" t="s">
        <v>132</v>
      </c>
      <c r="AV13" s="514"/>
      <c r="AW13" s="514"/>
      <c r="AX13" s="514"/>
      <c r="AY13" s="469" t="s">
        <v>133</v>
      </c>
      <c r="AZ13" s="470"/>
      <c r="BA13" s="470"/>
      <c r="BB13" s="470"/>
      <c r="BC13" s="470"/>
      <c r="BD13" s="470"/>
      <c r="BE13" s="470"/>
      <c r="BF13" s="470"/>
      <c r="BG13" s="470"/>
      <c r="BH13" s="470"/>
      <c r="BI13" s="470"/>
      <c r="BJ13" s="470"/>
      <c r="BK13" s="470"/>
      <c r="BL13" s="470"/>
      <c r="BM13" s="471"/>
      <c r="BN13" s="455">
        <v>-569219</v>
      </c>
      <c r="BO13" s="456"/>
      <c r="BP13" s="456"/>
      <c r="BQ13" s="456"/>
      <c r="BR13" s="456"/>
      <c r="BS13" s="456"/>
      <c r="BT13" s="456"/>
      <c r="BU13" s="457"/>
      <c r="BV13" s="455">
        <v>-690047</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7.1</v>
      </c>
      <c r="CU13" s="453"/>
      <c r="CV13" s="453"/>
      <c r="CW13" s="453"/>
      <c r="CX13" s="453"/>
      <c r="CY13" s="453"/>
      <c r="CZ13" s="453"/>
      <c r="DA13" s="454"/>
      <c r="DB13" s="452">
        <v>6.9</v>
      </c>
      <c r="DC13" s="453"/>
      <c r="DD13" s="453"/>
      <c r="DE13" s="453"/>
      <c r="DF13" s="453"/>
      <c r="DG13" s="453"/>
      <c r="DH13" s="453"/>
      <c r="DI13" s="454"/>
    </row>
    <row r="14" spans="1:119" ht="18.75" customHeight="1" thickBot="1" x14ac:dyDescent="0.25">
      <c r="A14" s="169"/>
      <c r="B14" s="564"/>
      <c r="C14" s="565"/>
      <c r="D14" s="565"/>
      <c r="E14" s="565"/>
      <c r="F14" s="565"/>
      <c r="G14" s="565"/>
      <c r="H14" s="565"/>
      <c r="I14" s="565"/>
      <c r="J14" s="565"/>
      <c r="K14" s="566"/>
      <c r="L14" s="529" t="s">
        <v>135</v>
      </c>
      <c r="M14" s="582"/>
      <c r="N14" s="582"/>
      <c r="O14" s="582"/>
      <c r="P14" s="582"/>
      <c r="Q14" s="583"/>
      <c r="R14" s="542">
        <v>35888</v>
      </c>
      <c r="S14" s="543"/>
      <c r="T14" s="543"/>
      <c r="U14" s="543"/>
      <c r="V14" s="544"/>
      <c r="W14" s="546"/>
      <c r="X14" s="444"/>
      <c r="Y14" s="444"/>
      <c r="Z14" s="444"/>
      <c r="AA14" s="444"/>
      <c r="AB14" s="445"/>
      <c r="AC14" s="535">
        <v>1.8</v>
      </c>
      <c r="AD14" s="536"/>
      <c r="AE14" s="536"/>
      <c r="AF14" s="536"/>
      <c r="AG14" s="537"/>
      <c r="AH14" s="535">
        <v>1.9</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47.7</v>
      </c>
      <c r="CU14" s="553"/>
      <c r="CV14" s="553"/>
      <c r="CW14" s="553"/>
      <c r="CX14" s="553"/>
      <c r="CY14" s="553"/>
      <c r="CZ14" s="553"/>
      <c r="DA14" s="554"/>
      <c r="DB14" s="552">
        <v>40.5</v>
      </c>
      <c r="DC14" s="553"/>
      <c r="DD14" s="553"/>
      <c r="DE14" s="553"/>
      <c r="DF14" s="553"/>
      <c r="DG14" s="553"/>
      <c r="DH14" s="553"/>
      <c r="DI14" s="554"/>
    </row>
    <row r="15" spans="1:119" ht="18.75" customHeight="1" x14ac:dyDescent="0.2">
      <c r="A15" s="169"/>
      <c r="B15" s="564"/>
      <c r="C15" s="565"/>
      <c r="D15" s="565"/>
      <c r="E15" s="565"/>
      <c r="F15" s="565"/>
      <c r="G15" s="565"/>
      <c r="H15" s="565"/>
      <c r="I15" s="565"/>
      <c r="J15" s="565"/>
      <c r="K15" s="566"/>
      <c r="L15" s="178"/>
      <c r="M15" s="539" t="s">
        <v>129</v>
      </c>
      <c r="N15" s="540"/>
      <c r="O15" s="540"/>
      <c r="P15" s="540"/>
      <c r="Q15" s="541"/>
      <c r="R15" s="542">
        <v>35715</v>
      </c>
      <c r="S15" s="543"/>
      <c r="T15" s="543"/>
      <c r="U15" s="543"/>
      <c r="V15" s="544"/>
      <c r="W15" s="545" t="s">
        <v>137</v>
      </c>
      <c r="X15" s="441"/>
      <c r="Y15" s="441"/>
      <c r="Z15" s="441"/>
      <c r="AA15" s="441"/>
      <c r="AB15" s="442"/>
      <c r="AC15" s="408">
        <v>3839</v>
      </c>
      <c r="AD15" s="409"/>
      <c r="AE15" s="409"/>
      <c r="AF15" s="409"/>
      <c r="AG15" s="410"/>
      <c r="AH15" s="408">
        <v>4030</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5063085</v>
      </c>
      <c r="BO15" s="485"/>
      <c r="BP15" s="485"/>
      <c r="BQ15" s="485"/>
      <c r="BR15" s="485"/>
      <c r="BS15" s="485"/>
      <c r="BT15" s="485"/>
      <c r="BU15" s="486"/>
      <c r="BV15" s="484">
        <v>4993407</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22.8</v>
      </c>
      <c r="AD16" s="536"/>
      <c r="AE16" s="536"/>
      <c r="AF16" s="536"/>
      <c r="AG16" s="537"/>
      <c r="AH16" s="535">
        <v>23.1</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6581420</v>
      </c>
      <c r="BO16" s="456"/>
      <c r="BP16" s="456"/>
      <c r="BQ16" s="456"/>
      <c r="BR16" s="456"/>
      <c r="BS16" s="456"/>
      <c r="BT16" s="456"/>
      <c r="BU16" s="457"/>
      <c r="BV16" s="455">
        <v>6263191</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5">
      <c r="A17" s="169"/>
      <c r="B17" s="567"/>
      <c r="C17" s="568"/>
      <c r="D17" s="568"/>
      <c r="E17" s="568"/>
      <c r="F17" s="568"/>
      <c r="G17" s="568"/>
      <c r="H17" s="568"/>
      <c r="I17" s="568"/>
      <c r="J17" s="568"/>
      <c r="K17" s="569"/>
      <c r="L17" s="183"/>
      <c r="M17" s="548" t="s">
        <v>143</v>
      </c>
      <c r="N17" s="549"/>
      <c r="O17" s="549"/>
      <c r="P17" s="549"/>
      <c r="Q17" s="550"/>
      <c r="R17" s="532" t="s">
        <v>141</v>
      </c>
      <c r="S17" s="533"/>
      <c r="T17" s="533"/>
      <c r="U17" s="533"/>
      <c r="V17" s="534"/>
      <c r="W17" s="545" t="s">
        <v>144</v>
      </c>
      <c r="X17" s="441"/>
      <c r="Y17" s="441"/>
      <c r="Z17" s="441"/>
      <c r="AA17" s="441"/>
      <c r="AB17" s="442"/>
      <c r="AC17" s="408">
        <v>12675</v>
      </c>
      <c r="AD17" s="409"/>
      <c r="AE17" s="409"/>
      <c r="AF17" s="409"/>
      <c r="AG17" s="410"/>
      <c r="AH17" s="408">
        <v>13056</v>
      </c>
      <c r="AI17" s="409"/>
      <c r="AJ17" s="409"/>
      <c r="AK17" s="409"/>
      <c r="AL17" s="468"/>
      <c r="AM17" s="512"/>
      <c r="AN17" s="412"/>
      <c r="AO17" s="412"/>
      <c r="AP17" s="412"/>
      <c r="AQ17" s="412"/>
      <c r="AR17" s="412"/>
      <c r="AS17" s="412"/>
      <c r="AT17" s="413"/>
      <c r="AU17" s="513"/>
      <c r="AV17" s="514"/>
      <c r="AW17" s="514"/>
      <c r="AX17" s="514"/>
      <c r="AY17" s="469" t="s">
        <v>145</v>
      </c>
      <c r="AZ17" s="470"/>
      <c r="BA17" s="470"/>
      <c r="BB17" s="470"/>
      <c r="BC17" s="470"/>
      <c r="BD17" s="470"/>
      <c r="BE17" s="470"/>
      <c r="BF17" s="470"/>
      <c r="BG17" s="470"/>
      <c r="BH17" s="470"/>
      <c r="BI17" s="470"/>
      <c r="BJ17" s="470"/>
      <c r="BK17" s="470"/>
      <c r="BL17" s="470"/>
      <c r="BM17" s="471"/>
      <c r="BN17" s="455">
        <v>6419131</v>
      </c>
      <c r="BO17" s="456"/>
      <c r="BP17" s="456"/>
      <c r="BQ17" s="456"/>
      <c r="BR17" s="456"/>
      <c r="BS17" s="456"/>
      <c r="BT17" s="456"/>
      <c r="BU17" s="457"/>
      <c r="BV17" s="455">
        <v>6327403</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5">
      <c r="A18" s="169"/>
      <c r="B18" s="505" t="s">
        <v>146</v>
      </c>
      <c r="C18" s="506"/>
      <c r="D18" s="506"/>
      <c r="E18" s="507"/>
      <c r="F18" s="507"/>
      <c r="G18" s="507"/>
      <c r="H18" s="507"/>
      <c r="I18" s="507"/>
      <c r="J18" s="507"/>
      <c r="K18" s="507"/>
      <c r="L18" s="508">
        <v>44.89</v>
      </c>
      <c r="M18" s="508"/>
      <c r="N18" s="508"/>
      <c r="O18" s="508"/>
      <c r="P18" s="508"/>
      <c r="Q18" s="508"/>
      <c r="R18" s="509"/>
      <c r="S18" s="509"/>
      <c r="T18" s="509"/>
      <c r="U18" s="509"/>
      <c r="V18" s="510"/>
      <c r="W18" s="526"/>
      <c r="X18" s="527"/>
      <c r="Y18" s="527"/>
      <c r="Z18" s="527"/>
      <c r="AA18" s="527"/>
      <c r="AB18" s="551"/>
      <c r="AC18" s="425">
        <v>75.3</v>
      </c>
      <c r="AD18" s="426"/>
      <c r="AE18" s="426"/>
      <c r="AF18" s="426"/>
      <c r="AG18" s="511"/>
      <c r="AH18" s="425">
        <v>74.900000000000006</v>
      </c>
      <c r="AI18" s="426"/>
      <c r="AJ18" s="426"/>
      <c r="AK18" s="426"/>
      <c r="AL18" s="427"/>
      <c r="AM18" s="512"/>
      <c r="AN18" s="412"/>
      <c r="AO18" s="412"/>
      <c r="AP18" s="412"/>
      <c r="AQ18" s="412"/>
      <c r="AR18" s="412"/>
      <c r="AS18" s="412"/>
      <c r="AT18" s="413"/>
      <c r="AU18" s="513"/>
      <c r="AV18" s="514"/>
      <c r="AW18" s="514"/>
      <c r="AX18" s="514"/>
      <c r="AY18" s="469" t="s">
        <v>147</v>
      </c>
      <c r="AZ18" s="470"/>
      <c r="BA18" s="470"/>
      <c r="BB18" s="470"/>
      <c r="BC18" s="470"/>
      <c r="BD18" s="470"/>
      <c r="BE18" s="470"/>
      <c r="BF18" s="470"/>
      <c r="BG18" s="470"/>
      <c r="BH18" s="470"/>
      <c r="BI18" s="470"/>
      <c r="BJ18" s="470"/>
      <c r="BK18" s="470"/>
      <c r="BL18" s="470"/>
      <c r="BM18" s="471"/>
      <c r="BN18" s="455">
        <v>7566878</v>
      </c>
      <c r="BO18" s="456"/>
      <c r="BP18" s="456"/>
      <c r="BQ18" s="456"/>
      <c r="BR18" s="456"/>
      <c r="BS18" s="456"/>
      <c r="BT18" s="456"/>
      <c r="BU18" s="457"/>
      <c r="BV18" s="455">
        <v>7205814</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5">
      <c r="A19" s="169"/>
      <c r="B19" s="505" t="s">
        <v>148</v>
      </c>
      <c r="C19" s="506"/>
      <c r="D19" s="506"/>
      <c r="E19" s="507"/>
      <c r="F19" s="507"/>
      <c r="G19" s="507"/>
      <c r="H19" s="507"/>
      <c r="I19" s="507"/>
      <c r="J19" s="507"/>
      <c r="K19" s="507"/>
      <c r="L19" s="515">
        <v>784</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149</v>
      </c>
      <c r="AZ19" s="470"/>
      <c r="BA19" s="470"/>
      <c r="BB19" s="470"/>
      <c r="BC19" s="470"/>
      <c r="BD19" s="470"/>
      <c r="BE19" s="470"/>
      <c r="BF19" s="470"/>
      <c r="BG19" s="470"/>
      <c r="BH19" s="470"/>
      <c r="BI19" s="470"/>
      <c r="BJ19" s="470"/>
      <c r="BK19" s="470"/>
      <c r="BL19" s="470"/>
      <c r="BM19" s="471"/>
      <c r="BN19" s="455">
        <v>9931875</v>
      </c>
      <c r="BO19" s="456"/>
      <c r="BP19" s="456"/>
      <c r="BQ19" s="456"/>
      <c r="BR19" s="456"/>
      <c r="BS19" s="456"/>
      <c r="BT19" s="456"/>
      <c r="BU19" s="457"/>
      <c r="BV19" s="455">
        <v>9252765</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5">
      <c r="A20" s="169"/>
      <c r="B20" s="505" t="s">
        <v>150</v>
      </c>
      <c r="C20" s="506"/>
      <c r="D20" s="506"/>
      <c r="E20" s="507"/>
      <c r="F20" s="507"/>
      <c r="G20" s="507"/>
      <c r="H20" s="507"/>
      <c r="I20" s="507"/>
      <c r="J20" s="507"/>
      <c r="K20" s="507"/>
      <c r="L20" s="515">
        <v>12538</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5">
      <c r="A21" s="169"/>
      <c r="B21" s="502" t="s">
        <v>151</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2">
      <c r="A22" s="169"/>
      <c r="B22" s="431" t="s">
        <v>152</v>
      </c>
      <c r="C22" s="432"/>
      <c r="D22" s="433"/>
      <c r="E22" s="440" t="s">
        <v>1</v>
      </c>
      <c r="F22" s="441"/>
      <c r="G22" s="441"/>
      <c r="H22" s="441"/>
      <c r="I22" s="441"/>
      <c r="J22" s="441"/>
      <c r="K22" s="442"/>
      <c r="L22" s="440" t="s">
        <v>153</v>
      </c>
      <c r="M22" s="441"/>
      <c r="N22" s="441"/>
      <c r="O22" s="441"/>
      <c r="P22" s="442"/>
      <c r="Q22" s="446" t="s">
        <v>154</v>
      </c>
      <c r="R22" s="447"/>
      <c r="S22" s="447"/>
      <c r="T22" s="447"/>
      <c r="U22" s="447"/>
      <c r="V22" s="448"/>
      <c r="W22" s="497" t="s">
        <v>155</v>
      </c>
      <c r="X22" s="432"/>
      <c r="Y22" s="433"/>
      <c r="Z22" s="440" t="s">
        <v>1</v>
      </c>
      <c r="AA22" s="441"/>
      <c r="AB22" s="441"/>
      <c r="AC22" s="441"/>
      <c r="AD22" s="441"/>
      <c r="AE22" s="441"/>
      <c r="AF22" s="441"/>
      <c r="AG22" s="442"/>
      <c r="AH22" s="458" t="s">
        <v>156</v>
      </c>
      <c r="AI22" s="441"/>
      <c r="AJ22" s="441"/>
      <c r="AK22" s="441"/>
      <c r="AL22" s="442"/>
      <c r="AM22" s="458" t="s">
        <v>157</v>
      </c>
      <c r="AN22" s="459"/>
      <c r="AO22" s="459"/>
      <c r="AP22" s="459"/>
      <c r="AQ22" s="459"/>
      <c r="AR22" s="460"/>
      <c r="AS22" s="446" t="s">
        <v>154</v>
      </c>
      <c r="AT22" s="447"/>
      <c r="AU22" s="447"/>
      <c r="AV22" s="447"/>
      <c r="AW22" s="447"/>
      <c r="AX22" s="464"/>
      <c r="AY22" s="481" t="s">
        <v>158</v>
      </c>
      <c r="AZ22" s="482"/>
      <c r="BA22" s="482"/>
      <c r="BB22" s="482"/>
      <c r="BC22" s="482"/>
      <c r="BD22" s="482"/>
      <c r="BE22" s="482"/>
      <c r="BF22" s="482"/>
      <c r="BG22" s="482"/>
      <c r="BH22" s="482"/>
      <c r="BI22" s="482"/>
      <c r="BJ22" s="482"/>
      <c r="BK22" s="482"/>
      <c r="BL22" s="482"/>
      <c r="BM22" s="483"/>
      <c r="BN22" s="484">
        <v>13567116</v>
      </c>
      <c r="BO22" s="485"/>
      <c r="BP22" s="485"/>
      <c r="BQ22" s="485"/>
      <c r="BR22" s="485"/>
      <c r="BS22" s="485"/>
      <c r="BT22" s="485"/>
      <c r="BU22" s="486"/>
      <c r="BV22" s="484">
        <v>13728000</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2">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159</v>
      </c>
      <c r="AZ23" s="470"/>
      <c r="BA23" s="470"/>
      <c r="BB23" s="470"/>
      <c r="BC23" s="470"/>
      <c r="BD23" s="470"/>
      <c r="BE23" s="470"/>
      <c r="BF23" s="470"/>
      <c r="BG23" s="470"/>
      <c r="BH23" s="470"/>
      <c r="BI23" s="470"/>
      <c r="BJ23" s="470"/>
      <c r="BK23" s="470"/>
      <c r="BL23" s="470"/>
      <c r="BM23" s="471"/>
      <c r="BN23" s="455">
        <v>8305400</v>
      </c>
      <c r="BO23" s="456"/>
      <c r="BP23" s="456"/>
      <c r="BQ23" s="456"/>
      <c r="BR23" s="456"/>
      <c r="BS23" s="456"/>
      <c r="BT23" s="456"/>
      <c r="BU23" s="457"/>
      <c r="BV23" s="455">
        <v>8879132</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5">
      <c r="A24" s="169"/>
      <c r="B24" s="434"/>
      <c r="C24" s="435"/>
      <c r="D24" s="436"/>
      <c r="E24" s="411" t="s">
        <v>160</v>
      </c>
      <c r="F24" s="412"/>
      <c r="G24" s="412"/>
      <c r="H24" s="412"/>
      <c r="I24" s="412"/>
      <c r="J24" s="412"/>
      <c r="K24" s="413"/>
      <c r="L24" s="408">
        <v>1</v>
      </c>
      <c r="M24" s="409"/>
      <c r="N24" s="409"/>
      <c r="O24" s="409"/>
      <c r="P24" s="410"/>
      <c r="Q24" s="408">
        <v>8520</v>
      </c>
      <c r="R24" s="409"/>
      <c r="S24" s="409"/>
      <c r="T24" s="409"/>
      <c r="U24" s="409"/>
      <c r="V24" s="410"/>
      <c r="W24" s="498"/>
      <c r="X24" s="435"/>
      <c r="Y24" s="436"/>
      <c r="Z24" s="411" t="s">
        <v>161</v>
      </c>
      <c r="AA24" s="412"/>
      <c r="AB24" s="412"/>
      <c r="AC24" s="412"/>
      <c r="AD24" s="412"/>
      <c r="AE24" s="412"/>
      <c r="AF24" s="412"/>
      <c r="AG24" s="413"/>
      <c r="AH24" s="408">
        <v>222</v>
      </c>
      <c r="AI24" s="409"/>
      <c r="AJ24" s="409"/>
      <c r="AK24" s="409"/>
      <c r="AL24" s="410"/>
      <c r="AM24" s="408">
        <v>656010</v>
      </c>
      <c r="AN24" s="409"/>
      <c r="AO24" s="409"/>
      <c r="AP24" s="409"/>
      <c r="AQ24" s="409"/>
      <c r="AR24" s="410"/>
      <c r="AS24" s="408">
        <v>2955</v>
      </c>
      <c r="AT24" s="409"/>
      <c r="AU24" s="409"/>
      <c r="AV24" s="409"/>
      <c r="AW24" s="409"/>
      <c r="AX24" s="468"/>
      <c r="AY24" s="428" t="s">
        <v>162</v>
      </c>
      <c r="AZ24" s="429"/>
      <c r="BA24" s="429"/>
      <c r="BB24" s="429"/>
      <c r="BC24" s="429"/>
      <c r="BD24" s="429"/>
      <c r="BE24" s="429"/>
      <c r="BF24" s="429"/>
      <c r="BG24" s="429"/>
      <c r="BH24" s="429"/>
      <c r="BI24" s="429"/>
      <c r="BJ24" s="429"/>
      <c r="BK24" s="429"/>
      <c r="BL24" s="429"/>
      <c r="BM24" s="430"/>
      <c r="BN24" s="455">
        <v>8922889</v>
      </c>
      <c r="BO24" s="456"/>
      <c r="BP24" s="456"/>
      <c r="BQ24" s="456"/>
      <c r="BR24" s="456"/>
      <c r="BS24" s="456"/>
      <c r="BT24" s="456"/>
      <c r="BU24" s="457"/>
      <c r="BV24" s="455">
        <v>8675789</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2">
      <c r="A25" s="169"/>
      <c r="B25" s="434"/>
      <c r="C25" s="435"/>
      <c r="D25" s="436"/>
      <c r="E25" s="411" t="s">
        <v>163</v>
      </c>
      <c r="F25" s="412"/>
      <c r="G25" s="412"/>
      <c r="H25" s="412"/>
      <c r="I25" s="412"/>
      <c r="J25" s="412"/>
      <c r="K25" s="413"/>
      <c r="L25" s="408">
        <v>1</v>
      </c>
      <c r="M25" s="409"/>
      <c r="N25" s="409"/>
      <c r="O25" s="409"/>
      <c r="P25" s="410"/>
      <c r="Q25" s="408">
        <v>6480</v>
      </c>
      <c r="R25" s="409"/>
      <c r="S25" s="409"/>
      <c r="T25" s="409"/>
      <c r="U25" s="409"/>
      <c r="V25" s="410"/>
      <c r="W25" s="498"/>
      <c r="X25" s="435"/>
      <c r="Y25" s="436"/>
      <c r="Z25" s="411" t="s">
        <v>164</v>
      </c>
      <c r="AA25" s="412"/>
      <c r="AB25" s="412"/>
      <c r="AC25" s="412"/>
      <c r="AD25" s="412"/>
      <c r="AE25" s="412"/>
      <c r="AF25" s="412"/>
      <c r="AG25" s="413"/>
      <c r="AH25" s="408" t="s">
        <v>121</v>
      </c>
      <c r="AI25" s="409"/>
      <c r="AJ25" s="409"/>
      <c r="AK25" s="409"/>
      <c r="AL25" s="410"/>
      <c r="AM25" s="408" t="s">
        <v>121</v>
      </c>
      <c r="AN25" s="409"/>
      <c r="AO25" s="409"/>
      <c r="AP25" s="409"/>
      <c r="AQ25" s="409"/>
      <c r="AR25" s="410"/>
      <c r="AS25" s="408" t="s">
        <v>121</v>
      </c>
      <c r="AT25" s="409"/>
      <c r="AU25" s="409"/>
      <c r="AV25" s="409"/>
      <c r="AW25" s="409"/>
      <c r="AX25" s="468"/>
      <c r="AY25" s="481" t="s">
        <v>165</v>
      </c>
      <c r="AZ25" s="482"/>
      <c r="BA25" s="482"/>
      <c r="BB25" s="482"/>
      <c r="BC25" s="482"/>
      <c r="BD25" s="482"/>
      <c r="BE25" s="482"/>
      <c r="BF25" s="482"/>
      <c r="BG25" s="482"/>
      <c r="BH25" s="482"/>
      <c r="BI25" s="482"/>
      <c r="BJ25" s="482"/>
      <c r="BK25" s="482"/>
      <c r="BL25" s="482"/>
      <c r="BM25" s="483"/>
      <c r="BN25" s="484">
        <v>3258475</v>
      </c>
      <c r="BO25" s="485"/>
      <c r="BP25" s="485"/>
      <c r="BQ25" s="485"/>
      <c r="BR25" s="485"/>
      <c r="BS25" s="485"/>
      <c r="BT25" s="485"/>
      <c r="BU25" s="486"/>
      <c r="BV25" s="484">
        <v>2712384</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2">
      <c r="A26" s="169"/>
      <c r="B26" s="434"/>
      <c r="C26" s="435"/>
      <c r="D26" s="436"/>
      <c r="E26" s="411" t="s">
        <v>166</v>
      </c>
      <c r="F26" s="412"/>
      <c r="G26" s="412"/>
      <c r="H26" s="412"/>
      <c r="I26" s="412"/>
      <c r="J26" s="412"/>
      <c r="K26" s="413"/>
      <c r="L26" s="408">
        <v>1</v>
      </c>
      <c r="M26" s="409"/>
      <c r="N26" s="409"/>
      <c r="O26" s="409"/>
      <c r="P26" s="410"/>
      <c r="Q26" s="408">
        <v>5760</v>
      </c>
      <c r="R26" s="409"/>
      <c r="S26" s="409"/>
      <c r="T26" s="409"/>
      <c r="U26" s="409"/>
      <c r="V26" s="410"/>
      <c r="W26" s="498"/>
      <c r="X26" s="435"/>
      <c r="Y26" s="436"/>
      <c r="Z26" s="411" t="s">
        <v>167</v>
      </c>
      <c r="AA26" s="466"/>
      <c r="AB26" s="466"/>
      <c r="AC26" s="466"/>
      <c r="AD26" s="466"/>
      <c r="AE26" s="466"/>
      <c r="AF26" s="466"/>
      <c r="AG26" s="467"/>
      <c r="AH26" s="408">
        <v>14</v>
      </c>
      <c r="AI26" s="409"/>
      <c r="AJ26" s="409"/>
      <c r="AK26" s="409"/>
      <c r="AL26" s="410"/>
      <c r="AM26" s="408">
        <v>39256</v>
      </c>
      <c r="AN26" s="409"/>
      <c r="AO26" s="409"/>
      <c r="AP26" s="409"/>
      <c r="AQ26" s="409"/>
      <c r="AR26" s="410"/>
      <c r="AS26" s="408">
        <v>2804</v>
      </c>
      <c r="AT26" s="409"/>
      <c r="AU26" s="409"/>
      <c r="AV26" s="409"/>
      <c r="AW26" s="409"/>
      <c r="AX26" s="468"/>
      <c r="AY26" s="495" t="s">
        <v>168</v>
      </c>
      <c r="AZ26" s="415"/>
      <c r="BA26" s="415"/>
      <c r="BB26" s="415"/>
      <c r="BC26" s="415"/>
      <c r="BD26" s="415"/>
      <c r="BE26" s="415"/>
      <c r="BF26" s="415"/>
      <c r="BG26" s="415"/>
      <c r="BH26" s="415"/>
      <c r="BI26" s="415"/>
      <c r="BJ26" s="415"/>
      <c r="BK26" s="415"/>
      <c r="BL26" s="415"/>
      <c r="BM26" s="496"/>
      <c r="BN26" s="455" t="s">
        <v>121</v>
      </c>
      <c r="BO26" s="456"/>
      <c r="BP26" s="456"/>
      <c r="BQ26" s="456"/>
      <c r="BR26" s="456"/>
      <c r="BS26" s="456"/>
      <c r="BT26" s="456"/>
      <c r="BU26" s="457"/>
      <c r="BV26" s="455" t="s">
        <v>121</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5">
      <c r="A27" s="169"/>
      <c r="B27" s="434"/>
      <c r="C27" s="435"/>
      <c r="D27" s="436"/>
      <c r="E27" s="411" t="s">
        <v>169</v>
      </c>
      <c r="F27" s="412"/>
      <c r="G27" s="412"/>
      <c r="H27" s="412"/>
      <c r="I27" s="412"/>
      <c r="J27" s="412"/>
      <c r="K27" s="413"/>
      <c r="L27" s="408">
        <v>1</v>
      </c>
      <c r="M27" s="409"/>
      <c r="N27" s="409"/>
      <c r="O27" s="409"/>
      <c r="P27" s="410"/>
      <c r="Q27" s="408">
        <v>3470</v>
      </c>
      <c r="R27" s="409"/>
      <c r="S27" s="409"/>
      <c r="T27" s="409"/>
      <c r="U27" s="409"/>
      <c r="V27" s="410"/>
      <c r="W27" s="498"/>
      <c r="X27" s="435"/>
      <c r="Y27" s="436"/>
      <c r="Z27" s="411" t="s">
        <v>170</v>
      </c>
      <c r="AA27" s="412"/>
      <c r="AB27" s="412"/>
      <c r="AC27" s="412"/>
      <c r="AD27" s="412"/>
      <c r="AE27" s="412"/>
      <c r="AF27" s="412"/>
      <c r="AG27" s="413"/>
      <c r="AH27" s="408">
        <v>1</v>
      </c>
      <c r="AI27" s="409"/>
      <c r="AJ27" s="409"/>
      <c r="AK27" s="409"/>
      <c r="AL27" s="410"/>
      <c r="AM27" s="408" t="s">
        <v>171</v>
      </c>
      <c r="AN27" s="409"/>
      <c r="AO27" s="409"/>
      <c r="AP27" s="409"/>
      <c r="AQ27" s="409"/>
      <c r="AR27" s="410"/>
      <c r="AS27" s="408" t="s">
        <v>171</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v>200000</v>
      </c>
      <c r="BO27" s="490"/>
      <c r="BP27" s="490"/>
      <c r="BQ27" s="490"/>
      <c r="BR27" s="490"/>
      <c r="BS27" s="490"/>
      <c r="BT27" s="490"/>
      <c r="BU27" s="491"/>
      <c r="BV27" s="489">
        <v>200000</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2">
      <c r="A28" s="169"/>
      <c r="B28" s="434"/>
      <c r="C28" s="435"/>
      <c r="D28" s="436"/>
      <c r="E28" s="411" t="s">
        <v>173</v>
      </c>
      <c r="F28" s="412"/>
      <c r="G28" s="412"/>
      <c r="H28" s="412"/>
      <c r="I28" s="412"/>
      <c r="J28" s="412"/>
      <c r="K28" s="413"/>
      <c r="L28" s="408">
        <v>1</v>
      </c>
      <c r="M28" s="409"/>
      <c r="N28" s="409"/>
      <c r="O28" s="409"/>
      <c r="P28" s="410"/>
      <c r="Q28" s="408">
        <v>2900</v>
      </c>
      <c r="R28" s="409"/>
      <c r="S28" s="409"/>
      <c r="T28" s="409"/>
      <c r="U28" s="409"/>
      <c r="V28" s="410"/>
      <c r="W28" s="498"/>
      <c r="X28" s="435"/>
      <c r="Y28" s="436"/>
      <c r="Z28" s="411" t="s">
        <v>174</v>
      </c>
      <c r="AA28" s="412"/>
      <c r="AB28" s="412"/>
      <c r="AC28" s="412"/>
      <c r="AD28" s="412"/>
      <c r="AE28" s="412"/>
      <c r="AF28" s="412"/>
      <c r="AG28" s="413"/>
      <c r="AH28" s="408" t="s">
        <v>121</v>
      </c>
      <c r="AI28" s="409"/>
      <c r="AJ28" s="409"/>
      <c r="AK28" s="409"/>
      <c r="AL28" s="410"/>
      <c r="AM28" s="408" t="s">
        <v>121</v>
      </c>
      <c r="AN28" s="409"/>
      <c r="AO28" s="409"/>
      <c r="AP28" s="409"/>
      <c r="AQ28" s="409"/>
      <c r="AR28" s="410"/>
      <c r="AS28" s="408" t="s">
        <v>121</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1161983</v>
      </c>
      <c r="BO28" s="485"/>
      <c r="BP28" s="485"/>
      <c r="BQ28" s="485"/>
      <c r="BR28" s="485"/>
      <c r="BS28" s="485"/>
      <c r="BT28" s="485"/>
      <c r="BU28" s="486"/>
      <c r="BV28" s="484">
        <v>1324478</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2">
      <c r="A29" s="169"/>
      <c r="B29" s="434"/>
      <c r="C29" s="435"/>
      <c r="D29" s="436"/>
      <c r="E29" s="411" t="s">
        <v>176</v>
      </c>
      <c r="F29" s="412"/>
      <c r="G29" s="412"/>
      <c r="H29" s="412"/>
      <c r="I29" s="412"/>
      <c r="J29" s="412"/>
      <c r="K29" s="413"/>
      <c r="L29" s="408">
        <v>16</v>
      </c>
      <c r="M29" s="409"/>
      <c r="N29" s="409"/>
      <c r="O29" s="409"/>
      <c r="P29" s="410"/>
      <c r="Q29" s="408">
        <v>2730</v>
      </c>
      <c r="R29" s="409"/>
      <c r="S29" s="409"/>
      <c r="T29" s="409"/>
      <c r="U29" s="409"/>
      <c r="V29" s="410"/>
      <c r="W29" s="499"/>
      <c r="X29" s="500"/>
      <c r="Y29" s="501"/>
      <c r="Z29" s="411" t="s">
        <v>177</v>
      </c>
      <c r="AA29" s="412"/>
      <c r="AB29" s="412"/>
      <c r="AC29" s="412"/>
      <c r="AD29" s="412"/>
      <c r="AE29" s="412"/>
      <c r="AF29" s="412"/>
      <c r="AG29" s="413"/>
      <c r="AH29" s="408">
        <v>223</v>
      </c>
      <c r="AI29" s="409"/>
      <c r="AJ29" s="409"/>
      <c r="AK29" s="409"/>
      <c r="AL29" s="410"/>
      <c r="AM29" s="408">
        <v>659789</v>
      </c>
      <c r="AN29" s="409"/>
      <c r="AO29" s="409"/>
      <c r="AP29" s="409"/>
      <c r="AQ29" s="409"/>
      <c r="AR29" s="410"/>
      <c r="AS29" s="408">
        <v>2959</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301417</v>
      </c>
      <c r="BO29" s="456"/>
      <c r="BP29" s="456"/>
      <c r="BQ29" s="456"/>
      <c r="BR29" s="456"/>
      <c r="BS29" s="456"/>
      <c r="BT29" s="456"/>
      <c r="BU29" s="457"/>
      <c r="BV29" s="455">
        <v>280890</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5">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96.7</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1884715</v>
      </c>
      <c r="BO30" s="490"/>
      <c r="BP30" s="490"/>
      <c r="BQ30" s="490"/>
      <c r="BR30" s="490"/>
      <c r="BS30" s="490"/>
      <c r="BT30" s="490"/>
      <c r="BU30" s="491"/>
      <c r="BV30" s="489">
        <v>1755975</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2">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2">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3</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69"/>
      <c r="AM34" s="403">
        <f>IF(AO34="","",MAX(C34:D43,U34:V43)+1)</f>
        <v>6</v>
      </c>
      <c r="AN34" s="403"/>
      <c r="AO34" s="404" t="str">
        <f>IF('各会計、関係団体の財政状況及び健全化判断比率'!B31="","",'各会計、関係団体の財政状況及び健全化判断比率'!B31)</f>
        <v>水道事業会計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8</v>
      </c>
      <c r="BX34" s="403"/>
      <c r="BY34" s="404" t="str">
        <f>IF('各会計、関係団体の財政状況及び健全化判断比率'!B68="","",'各会計、関係団体の財政状況及び健全化判断比率'!B68)</f>
        <v>宮城東部衛生処理組合</v>
      </c>
      <c r="BZ34" s="404"/>
      <c r="CA34" s="404"/>
      <c r="CB34" s="404"/>
      <c r="CC34" s="404"/>
      <c r="CD34" s="404"/>
      <c r="CE34" s="404"/>
      <c r="CF34" s="404"/>
      <c r="CG34" s="404"/>
      <c r="CH34" s="404"/>
      <c r="CI34" s="404"/>
      <c r="CJ34" s="404"/>
      <c r="CK34" s="404"/>
      <c r="CL34" s="404"/>
      <c r="CM34" s="404"/>
      <c r="CN34" s="169"/>
      <c r="CO34" s="403" t="str">
        <f>IF(CQ34="","",MAX(C34:D43,U34:V43,AM34:AN43,BE34:BF43,BW34:BX43)+1)</f>
        <v/>
      </c>
      <c r="CP34" s="403"/>
      <c r="CQ34" s="404" t="str">
        <f>IF('各会計、関係団体の財政状況及び健全化判断比率'!BS7="","",'各会計、関係団体の財政状況及び健全化判断比率'!BS7)</f>
        <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2">
      <c r="A35" s="169"/>
      <c r="B35" s="193"/>
      <c r="C35" s="403">
        <f>IF(E35="","",C34+1)</f>
        <v>2</v>
      </c>
      <c r="D35" s="403"/>
      <c r="E35" s="404" t="str">
        <f>IF('各会計、関係団体の財政状況及び健全化判断比率'!B8="","",'各会計、関係団体の財政状況及び健全化判断比率'!B8)</f>
        <v>町営墓地特別会計</v>
      </c>
      <c r="F35" s="404"/>
      <c r="G35" s="404"/>
      <c r="H35" s="404"/>
      <c r="I35" s="404"/>
      <c r="J35" s="404"/>
      <c r="K35" s="404"/>
      <c r="L35" s="404"/>
      <c r="M35" s="404"/>
      <c r="N35" s="404"/>
      <c r="O35" s="404"/>
      <c r="P35" s="404"/>
      <c r="Q35" s="404"/>
      <c r="R35" s="404"/>
      <c r="S35" s="404"/>
      <c r="T35" s="169"/>
      <c r="U35" s="403">
        <f>IF(W35="","",U34+1)</f>
        <v>4</v>
      </c>
      <c r="V35" s="403"/>
      <c r="W35" s="404" t="str">
        <f>IF('各会計、関係団体の財政状況及び健全化判断比率'!B29="","",'各会計、関係団体の財政状況及び健全化判断比率'!B29)</f>
        <v>介護保険特別会計</v>
      </c>
      <c r="X35" s="404"/>
      <c r="Y35" s="404"/>
      <c r="Z35" s="404"/>
      <c r="AA35" s="404"/>
      <c r="AB35" s="404"/>
      <c r="AC35" s="404"/>
      <c r="AD35" s="404"/>
      <c r="AE35" s="404"/>
      <c r="AF35" s="404"/>
      <c r="AG35" s="404"/>
      <c r="AH35" s="404"/>
      <c r="AI35" s="404"/>
      <c r="AJ35" s="404"/>
      <c r="AK35" s="404"/>
      <c r="AL35" s="169"/>
      <c r="AM35" s="403">
        <f t="shared" ref="AM35:AM43" si="0">IF(AO35="","",AM34+1)</f>
        <v>7</v>
      </c>
      <c r="AN35" s="403"/>
      <c r="AO35" s="404" t="str">
        <f>IF('各会計、関係団体の財政状況及び健全化判断比率'!B32="","",'各会計、関係団体の財政状況及び健全化判断比率'!B32)</f>
        <v>下水道事業会計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9</v>
      </c>
      <c r="BX35" s="403"/>
      <c r="BY35" s="404" t="str">
        <f>IF('各会計、関係団体の財政状況及び健全化判断比率'!B69="","",'各会計、関係団体の財政状況及び健全化判断比率'!B69)</f>
        <v>宮城県市町村職員退職手当組合</v>
      </c>
      <c r="BZ35" s="404"/>
      <c r="CA35" s="404"/>
      <c r="CB35" s="404"/>
      <c r="CC35" s="404"/>
      <c r="CD35" s="404"/>
      <c r="CE35" s="404"/>
      <c r="CF35" s="404"/>
      <c r="CG35" s="404"/>
      <c r="CH35" s="404"/>
      <c r="CI35" s="404"/>
      <c r="CJ35" s="404"/>
      <c r="CK35" s="404"/>
      <c r="CL35" s="404"/>
      <c r="CM35" s="404"/>
      <c r="CN35" s="169"/>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2">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5</v>
      </c>
      <c r="V36" s="403"/>
      <c r="W36" s="404" t="str">
        <f>IF('各会計、関係団体の財政状況及び健全化判断比率'!B30="","",'各会計、関係団体の財政状況及び健全化判断比率'!B30)</f>
        <v>後期高齢者医療特別会計</v>
      </c>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10</v>
      </c>
      <c r="BX36" s="403"/>
      <c r="BY36" s="404" t="str">
        <f>IF('各会計、関係団体の財政状況及び健全化判断比率'!B70="","",'各会計、関係団体の財政状況及び健全化判断比率'!B70)</f>
        <v>宮城県市町村非常勤消防団員補償報償組合</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2">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11</v>
      </c>
      <c r="BX37" s="403"/>
      <c r="BY37" s="404" t="str">
        <f>IF('各会計、関係団体の財政状況及び健全化判断比率'!B71="","",'各会計、関係団体の財政状況及び健全化判断比率'!B71)</f>
        <v>塩釜地区消防事務組合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2">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12</v>
      </c>
      <c r="BX38" s="403"/>
      <c r="BY38" s="404" t="str">
        <f>IF('各会計、関係団体の財政状況及び健全化判断比率'!B72="","",'各会計、関係団体の財政状況及び健全化判断比率'!B72)</f>
        <v>宮城県市町村自治振興センター</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2">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13</v>
      </c>
      <c r="BX39" s="403"/>
      <c r="BY39" s="404" t="str">
        <f>IF('各会計、関係団体の財政状況及び健全化判断比率'!B73="","",'各会計、関係団体の財政状況及び健全化判断比率'!B73)</f>
        <v>宮城県後期高齢者医療広域連合</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2">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14</v>
      </c>
      <c r="BX40" s="403"/>
      <c r="BY40" s="404" t="str">
        <f>IF('各会計、関係団体の財政状況及び健全化判断比率'!B74="","",'各会計、関係団体の財政状況及び健全化判断比率'!B74)</f>
        <v>宮城県後期高齢者医療事業会計</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2">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2">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2">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2">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2">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2">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2">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2">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2">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2">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2"/>
    <row r="55" spans="5:113" x14ac:dyDescent="0.2"/>
    <row r="56" spans="5:113" x14ac:dyDescent="0.2"/>
  </sheetData>
  <sheetProtection algorithmName="SHA-512" hashValue="qz0OGTHEAtvCMtTzz6wX4Twg9GES1wqQa50bnivXjlF+Q+wzPSZtFYPuiRAmCWJGJ492uoUX9GVYraTkKNcBmA==" saltValue="3cSHWoAWGAoGVPIEuEkd/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8" scale="78"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2">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2">
      <c r="B5" s="715" t="s">
        <v>215</v>
      </c>
      <c r="C5" s="716"/>
      <c r="D5" s="716"/>
      <c r="E5" s="716"/>
      <c r="F5" s="716"/>
      <c r="G5" s="716"/>
      <c r="H5" s="716"/>
      <c r="I5" s="716"/>
      <c r="J5" s="716"/>
      <c r="K5" s="716"/>
      <c r="L5" s="716"/>
      <c r="M5" s="716"/>
      <c r="N5" s="716"/>
      <c r="O5" s="716"/>
      <c r="P5" s="716"/>
      <c r="Q5" s="717"/>
      <c r="R5" s="712">
        <v>5102630</v>
      </c>
      <c r="S5" s="713"/>
      <c r="T5" s="713"/>
      <c r="U5" s="713"/>
      <c r="V5" s="713"/>
      <c r="W5" s="713"/>
      <c r="X5" s="713"/>
      <c r="Y5" s="738"/>
      <c r="Z5" s="751">
        <v>31.9</v>
      </c>
      <c r="AA5" s="751"/>
      <c r="AB5" s="751"/>
      <c r="AC5" s="751"/>
      <c r="AD5" s="752">
        <v>5102630</v>
      </c>
      <c r="AE5" s="752"/>
      <c r="AF5" s="752"/>
      <c r="AG5" s="752"/>
      <c r="AH5" s="752"/>
      <c r="AI5" s="752"/>
      <c r="AJ5" s="752"/>
      <c r="AK5" s="752"/>
      <c r="AL5" s="739">
        <v>63.3</v>
      </c>
      <c r="AM5" s="721"/>
      <c r="AN5" s="721"/>
      <c r="AO5" s="740"/>
      <c r="AP5" s="715" t="s">
        <v>216</v>
      </c>
      <c r="AQ5" s="716"/>
      <c r="AR5" s="716"/>
      <c r="AS5" s="716"/>
      <c r="AT5" s="716"/>
      <c r="AU5" s="716"/>
      <c r="AV5" s="716"/>
      <c r="AW5" s="716"/>
      <c r="AX5" s="716"/>
      <c r="AY5" s="716"/>
      <c r="AZ5" s="716"/>
      <c r="BA5" s="716"/>
      <c r="BB5" s="716"/>
      <c r="BC5" s="716"/>
      <c r="BD5" s="716"/>
      <c r="BE5" s="716"/>
      <c r="BF5" s="717"/>
      <c r="BG5" s="657">
        <v>5099320</v>
      </c>
      <c r="BH5" s="658"/>
      <c r="BI5" s="658"/>
      <c r="BJ5" s="658"/>
      <c r="BK5" s="658"/>
      <c r="BL5" s="658"/>
      <c r="BM5" s="658"/>
      <c r="BN5" s="659"/>
      <c r="BO5" s="695">
        <v>99.9</v>
      </c>
      <c r="BP5" s="695"/>
      <c r="BQ5" s="695"/>
      <c r="BR5" s="695"/>
      <c r="BS5" s="696" t="s">
        <v>121</v>
      </c>
      <c r="BT5" s="696"/>
      <c r="BU5" s="696"/>
      <c r="BV5" s="696"/>
      <c r="BW5" s="696"/>
      <c r="BX5" s="696"/>
      <c r="BY5" s="696"/>
      <c r="BZ5" s="696"/>
      <c r="CA5" s="696"/>
      <c r="CB5" s="736"/>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2">
      <c r="B6" s="654" t="s">
        <v>220</v>
      </c>
      <c r="C6" s="655"/>
      <c r="D6" s="655"/>
      <c r="E6" s="655"/>
      <c r="F6" s="655"/>
      <c r="G6" s="655"/>
      <c r="H6" s="655"/>
      <c r="I6" s="655"/>
      <c r="J6" s="655"/>
      <c r="K6" s="655"/>
      <c r="L6" s="655"/>
      <c r="M6" s="655"/>
      <c r="N6" s="655"/>
      <c r="O6" s="655"/>
      <c r="P6" s="655"/>
      <c r="Q6" s="656"/>
      <c r="R6" s="657">
        <v>103757</v>
      </c>
      <c r="S6" s="658"/>
      <c r="T6" s="658"/>
      <c r="U6" s="658"/>
      <c r="V6" s="658"/>
      <c r="W6" s="658"/>
      <c r="X6" s="658"/>
      <c r="Y6" s="659"/>
      <c r="Z6" s="695">
        <v>0.6</v>
      </c>
      <c r="AA6" s="695"/>
      <c r="AB6" s="695"/>
      <c r="AC6" s="695"/>
      <c r="AD6" s="696">
        <v>103757</v>
      </c>
      <c r="AE6" s="696"/>
      <c r="AF6" s="696"/>
      <c r="AG6" s="696"/>
      <c r="AH6" s="696"/>
      <c r="AI6" s="696"/>
      <c r="AJ6" s="696"/>
      <c r="AK6" s="696"/>
      <c r="AL6" s="660">
        <v>1.3</v>
      </c>
      <c r="AM6" s="661"/>
      <c r="AN6" s="661"/>
      <c r="AO6" s="697"/>
      <c r="AP6" s="654" t="s">
        <v>221</v>
      </c>
      <c r="AQ6" s="655"/>
      <c r="AR6" s="655"/>
      <c r="AS6" s="655"/>
      <c r="AT6" s="655"/>
      <c r="AU6" s="655"/>
      <c r="AV6" s="655"/>
      <c r="AW6" s="655"/>
      <c r="AX6" s="655"/>
      <c r="AY6" s="655"/>
      <c r="AZ6" s="655"/>
      <c r="BA6" s="655"/>
      <c r="BB6" s="655"/>
      <c r="BC6" s="655"/>
      <c r="BD6" s="655"/>
      <c r="BE6" s="655"/>
      <c r="BF6" s="656"/>
      <c r="BG6" s="657">
        <v>5099320</v>
      </c>
      <c r="BH6" s="658"/>
      <c r="BI6" s="658"/>
      <c r="BJ6" s="658"/>
      <c r="BK6" s="658"/>
      <c r="BL6" s="658"/>
      <c r="BM6" s="658"/>
      <c r="BN6" s="659"/>
      <c r="BO6" s="695">
        <v>99.9</v>
      </c>
      <c r="BP6" s="695"/>
      <c r="BQ6" s="695"/>
      <c r="BR6" s="695"/>
      <c r="BS6" s="696" t="s">
        <v>121</v>
      </c>
      <c r="BT6" s="696"/>
      <c r="BU6" s="696"/>
      <c r="BV6" s="696"/>
      <c r="BW6" s="696"/>
      <c r="BX6" s="696"/>
      <c r="BY6" s="696"/>
      <c r="BZ6" s="696"/>
      <c r="CA6" s="696"/>
      <c r="CB6" s="736"/>
      <c r="CD6" s="715" t="s">
        <v>222</v>
      </c>
      <c r="CE6" s="716"/>
      <c r="CF6" s="716"/>
      <c r="CG6" s="716"/>
      <c r="CH6" s="716"/>
      <c r="CI6" s="716"/>
      <c r="CJ6" s="716"/>
      <c r="CK6" s="716"/>
      <c r="CL6" s="716"/>
      <c r="CM6" s="716"/>
      <c r="CN6" s="716"/>
      <c r="CO6" s="716"/>
      <c r="CP6" s="716"/>
      <c r="CQ6" s="717"/>
      <c r="CR6" s="657">
        <v>131784</v>
      </c>
      <c r="CS6" s="658"/>
      <c r="CT6" s="658"/>
      <c r="CU6" s="658"/>
      <c r="CV6" s="658"/>
      <c r="CW6" s="658"/>
      <c r="CX6" s="658"/>
      <c r="CY6" s="659"/>
      <c r="CZ6" s="739">
        <v>0.9</v>
      </c>
      <c r="DA6" s="721"/>
      <c r="DB6" s="721"/>
      <c r="DC6" s="741"/>
      <c r="DD6" s="663" t="s">
        <v>121</v>
      </c>
      <c r="DE6" s="658"/>
      <c r="DF6" s="658"/>
      <c r="DG6" s="658"/>
      <c r="DH6" s="658"/>
      <c r="DI6" s="658"/>
      <c r="DJ6" s="658"/>
      <c r="DK6" s="658"/>
      <c r="DL6" s="658"/>
      <c r="DM6" s="658"/>
      <c r="DN6" s="658"/>
      <c r="DO6" s="658"/>
      <c r="DP6" s="659"/>
      <c r="DQ6" s="663">
        <v>131784</v>
      </c>
      <c r="DR6" s="658"/>
      <c r="DS6" s="658"/>
      <c r="DT6" s="658"/>
      <c r="DU6" s="658"/>
      <c r="DV6" s="658"/>
      <c r="DW6" s="658"/>
      <c r="DX6" s="658"/>
      <c r="DY6" s="658"/>
      <c r="DZ6" s="658"/>
      <c r="EA6" s="658"/>
      <c r="EB6" s="658"/>
      <c r="EC6" s="694"/>
    </row>
    <row r="7" spans="2:143" ht="11.25" customHeight="1" x14ac:dyDescent="0.2">
      <c r="B7" s="654" t="s">
        <v>223</v>
      </c>
      <c r="C7" s="655"/>
      <c r="D7" s="655"/>
      <c r="E7" s="655"/>
      <c r="F7" s="655"/>
      <c r="G7" s="655"/>
      <c r="H7" s="655"/>
      <c r="I7" s="655"/>
      <c r="J7" s="655"/>
      <c r="K7" s="655"/>
      <c r="L7" s="655"/>
      <c r="M7" s="655"/>
      <c r="N7" s="655"/>
      <c r="O7" s="655"/>
      <c r="P7" s="655"/>
      <c r="Q7" s="656"/>
      <c r="R7" s="657">
        <v>1768</v>
      </c>
      <c r="S7" s="658"/>
      <c r="T7" s="658"/>
      <c r="U7" s="658"/>
      <c r="V7" s="658"/>
      <c r="W7" s="658"/>
      <c r="X7" s="658"/>
      <c r="Y7" s="659"/>
      <c r="Z7" s="695">
        <v>0</v>
      </c>
      <c r="AA7" s="695"/>
      <c r="AB7" s="695"/>
      <c r="AC7" s="695"/>
      <c r="AD7" s="696">
        <v>1768</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2095121</v>
      </c>
      <c r="BH7" s="658"/>
      <c r="BI7" s="658"/>
      <c r="BJ7" s="658"/>
      <c r="BK7" s="658"/>
      <c r="BL7" s="658"/>
      <c r="BM7" s="658"/>
      <c r="BN7" s="659"/>
      <c r="BO7" s="695">
        <v>41.1</v>
      </c>
      <c r="BP7" s="695"/>
      <c r="BQ7" s="695"/>
      <c r="BR7" s="695"/>
      <c r="BS7" s="696" t="s">
        <v>121</v>
      </c>
      <c r="BT7" s="696"/>
      <c r="BU7" s="696"/>
      <c r="BV7" s="696"/>
      <c r="BW7" s="696"/>
      <c r="BX7" s="696"/>
      <c r="BY7" s="696"/>
      <c r="BZ7" s="696"/>
      <c r="CA7" s="696"/>
      <c r="CB7" s="736"/>
      <c r="CD7" s="654" t="s">
        <v>225</v>
      </c>
      <c r="CE7" s="655"/>
      <c r="CF7" s="655"/>
      <c r="CG7" s="655"/>
      <c r="CH7" s="655"/>
      <c r="CI7" s="655"/>
      <c r="CJ7" s="655"/>
      <c r="CK7" s="655"/>
      <c r="CL7" s="655"/>
      <c r="CM7" s="655"/>
      <c r="CN7" s="655"/>
      <c r="CO7" s="655"/>
      <c r="CP7" s="655"/>
      <c r="CQ7" s="656"/>
      <c r="CR7" s="657">
        <v>2022520</v>
      </c>
      <c r="CS7" s="658"/>
      <c r="CT7" s="658"/>
      <c r="CU7" s="658"/>
      <c r="CV7" s="658"/>
      <c r="CW7" s="658"/>
      <c r="CX7" s="658"/>
      <c r="CY7" s="659"/>
      <c r="CZ7" s="695">
        <v>13.1</v>
      </c>
      <c r="DA7" s="695"/>
      <c r="DB7" s="695"/>
      <c r="DC7" s="695"/>
      <c r="DD7" s="663">
        <v>256459</v>
      </c>
      <c r="DE7" s="658"/>
      <c r="DF7" s="658"/>
      <c r="DG7" s="658"/>
      <c r="DH7" s="658"/>
      <c r="DI7" s="658"/>
      <c r="DJ7" s="658"/>
      <c r="DK7" s="658"/>
      <c r="DL7" s="658"/>
      <c r="DM7" s="658"/>
      <c r="DN7" s="658"/>
      <c r="DO7" s="658"/>
      <c r="DP7" s="659"/>
      <c r="DQ7" s="663">
        <v>1500566</v>
      </c>
      <c r="DR7" s="658"/>
      <c r="DS7" s="658"/>
      <c r="DT7" s="658"/>
      <c r="DU7" s="658"/>
      <c r="DV7" s="658"/>
      <c r="DW7" s="658"/>
      <c r="DX7" s="658"/>
      <c r="DY7" s="658"/>
      <c r="DZ7" s="658"/>
      <c r="EA7" s="658"/>
      <c r="EB7" s="658"/>
      <c r="EC7" s="694"/>
    </row>
    <row r="8" spans="2:143" ht="11.25" customHeight="1" x14ac:dyDescent="0.2">
      <c r="B8" s="654" t="s">
        <v>226</v>
      </c>
      <c r="C8" s="655"/>
      <c r="D8" s="655"/>
      <c r="E8" s="655"/>
      <c r="F8" s="655"/>
      <c r="G8" s="655"/>
      <c r="H8" s="655"/>
      <c r="I8" s="655"/>
      <c r="J8" s="655"/>
      <c r="K8" s="655"/>
      <c r="L8" s="655"/>
      <c r="M8" s="655"/>
      <c r="N8" s="655"/>
      <c r="O8" s="655"/>
      <c r="P8" s="655"/>
      <c r="Q8" s="656"/>
      <c r="R8" s="657">
        <v>30130</v>
      </c>
      <c r="S8" s="658"/>
      <c r="T8" s="658"/>
      <c r="U8" s="658"/>
      <c r="V8" s="658"/>
      <c r="W8" s="658"/>
      <c r="X8" s="658"/>
      <c r="Y8" s="659"/>
      <c r="Z8" s="695">
        <v>0.2</v>
      </c>
      <c r="AA8" s="695"/>
      <c r="AB8" s="695"/>
      <c r="AC8" s="695"/>
      <c r="AD8" s="696">
        <v>30130</v>
      </c>
      <c r="AE8" s="696"/>
      <c r="AF8" s="696"/>
      <c r="AG8" s="696"/>
      <c r="AH8" s="696"/>
      <c r="AI8" s="696"/>
      <c r="AJ8" s="696"/>
      <c r="AK8" s="696"/>
      <c r="AL8" s="660">
        <v>0.4</v>
      </c>
      <c r="AM8" s="661"/>
      <c r="AN8" s="661"/>
      <c r="AO8" s="697"/>
      <c r="AP8" s="654" t="s">
        <v>227</v>
      </c>
      <c r="AQ8" s="655"/>
      <c r="AR8" s="655"/>
      <c r="AS8" s="655"/>
      <c r="AT8" s="655"/>
      <c r="AU8" s="655"/>
      <c r="AV8" s="655"/>
      <c r="AW8" s="655"/>
      <c r="AX8" s="655"/>
      <c r="AY8" s="655"/>
      <c r="AZ8" s="655"/>
      <c r="BA8" s="655"/>
      <c r="BB8" s="655"/>
      <c r="BC8" s="655"/>
      <c r="BD8" s="655"/>
      <c r="BE8" s="655"/>
      <c r="BF8" s="656"/>
      <c r="BG8" s="657">
        <v>56685</v>
      </c>
      <c r="BH8" s="658"/>
      <c r="BI8" s="658"/>
      <c r="BJ8" s="658"/>
      <c r="BK8" s="658"/>
      <c r="BL8" s="658"/>
      <c r="BM8" s="658"/>
      <c r="BN8" s="659"/>
      <c r="BO8" s="695">
        <v>1.1000000000000001</v>
      </c>
      <c r="BP8" s="695"/>
      <c r="BQ8" s="695"/>
      <c r="BR8" s="695"/>
      <c r="BS8" s="696" t="s">
        <v>121</v>
      </c>
      <c r="BT8" s="696"/>
      <c r="BU8" s="696"/>
      <c r="BV8" s="696"/>
      <c r="BW8" s="696"/>
      <c r="BX8" s="696"/>
      <c r="BY8" s="696"/>
      <c r="BZ8" s="696"/>
      <c r="CA8" s="696"/>
      <c r="CB8" s="736"/>
      <c r="CD8" s="654" t="s">
        <v>228</v>
      </c>
      <c r="CE8" s="655"/>
      <c r="CF8" s="655"/>
      <c r="CG8" s="655"/>
      <c r="CH8" s="655"/>
      <c r="CI8" s="655"/>
      <c r="CJ8" s="655"/>
      <c r="CK8" s="655"/>
      <c r="CL8" s="655"/>
      <c r="CM8" s="655"/>
      <c r="CN8" s="655"/>
      <c r="CO8" s="655"/>
      <c r="CP8" s="655"/>
      <c r="CQ8" s="656"/>
      <c r="CR8" s="657">
        <v>5924074</v>
      </c>
      <c r="CS8" s="658"/>
      <c r="CT8" s="658"/>
      <c r="CU8" s="658"/>
      <c r="CV8" s="658"/>
      <c r="CW8" s="658"/>
      <c r="CX8" s="658"/>
      <c r="CY8" s="659"/>
      <c r="CZ8" s="695">
        <v>38.5</v>
      </c>
      <c r="DA8" s="695"/>
      <c r="DB8" s="695"/>
      <c r="DC8" s="695"/>
      <c r="DD8" s="663">
        <v>29090</v>
      </c>
      <c r="DE8" s="658"/>
      <c r="DF8" s="658"/>
      <c r="DG8" s="658"/>
      <c r="DH8" s="658"/>
      <c r="DI8" s="658"/>
      <c r="DJ8" s="658"/>
      <c r="DK8" s="658"/>
      <c r="DL8" s="658"/>
      <c r="DM8" s="658"/>
      <c r="DN8" s="658"/>
      <c r="DO8" s="658"/>
      <c r="DP8" s="659"/>
      <c r="DQ8" s="663">
        <v>2975359</v>
      </c>
      <c r="DR8" s="658"/>
      <c r="DS8" s="658"/>
      <c r="DT8" s="658"/>
      <c r="DU8" s="658"/>
      <c r="DV8" s="658"/>
      <c r="DW8" s="658"/>
      <c r="DX8" s="658"/>
      <c r="DY8" s="658"/>
      <c r="DZ8" s="658"/>
      <c r="EA8" s="658"/>
      <c r="EB8" s="658"/>
      <c r="EC8" s="694"/>
    </row>
    <row r="9" spans="2:143" ht="11.25" customHeight="1" x14ac:dyDescent="0.2">
      <c r="B9" s="654" t="s">
        <v>229</v>
      </c>
      <c r="C9" s="655"/>
      <c r="D9" s="655"/>
      <c r="E9" s="655"/>
      <c r="F9" s="655"/>
      <c r="G9" s="655"/>
      <c r="H9" s="655"/>
      <c r="I9" s="655"/>
      <c r="J9" s="655"/>
      <c r="K9" s="655"/>
      <c r="L9" s="655"/>
      <c r="M9" s="655"/>
      <c r="N9" s="655"/>
      <c r="O9" s="655"/>
      <c r="P9" s="655"/>
      <c r="Q9" s="656"/>
      <c r="R9" s="657">
        <v>40180</v>
      </c>
      <c r="S9" s="658"/>
      <c r="T9" s="658"/>
      <c r="U9" s="658"/>
      <c r="V9" s="658"/>
      <c r="W9" s="658"/>
      <c r="X9" s="658"/>
      <c r="Y9" s="659"/>
      <c r="Z9" s="695">
        <v>0.3</v>
      </c>
      <c r="AA9" s="695"/>
      <c r="AB9" s="695"/>
      <c r="AC9" s="695"/>
      <c r="AD9" s="696">
        <v>40180</v>
      </c>
      <c r="AE9" s="696"/>
      <c r="AF9" s="696"/>
      <c r="AG9" s="696"/>
      <c r="AH9" s="696"/>
      <c r="AI9" s="696"/>
      <c r="AJ9" s="696"/>
      <c r="AK9" s="696"/>
      <c r="AL9" s="660">
        <v>0.5</v>
      </c>
      <c r="AM9" s="661"/>
      <c r="AN9" s="661"/>
      <c r="AO9" s="697"/>
      <c r="AP9" s="654" t="s">
        <v>230</v>
      </c>
      <c r="AQ9" s="655"/>
      <c r="AR9" s="655"/>
      <c r="AS9" s="655"/>
      <c r="AT9" s="655"/>
      <c r="AU9" s="655"/>
      <c r="AV9" s="655"/>
      <c r="AW9" s="655"/>
      <c r="AX9" s="655"/>
      <c r="AY9" s="655"/>
      <c r="AZ9" s="655"/>
      <c r="BA9" s="655"/>
      <c r="BB9" s="655"/>
      <c r="BC9" s="655"/>
      <c r="BD9" s="655"/>
      <c r="BE9" s="655"/>
      <c r="BF9" s="656"/>
      <c r="BG9" s="657">
        <v>1785016</v>
      </c>
      <c r="BH9" s="658"/>
      <c r="BI9" s="658"/>
      <c r="BJ9" s="658"/>
      <c r="BK9" s="658"/>
      <c r="BL9" s="658"/>
      <c r="BM9" s="658"/>
      <c r="BN9" s="659"/>
      <c r="BO9" s="695">
        <v>35</v>
      </c>
      <c r="BP9" s="695"/>
      <c r="BQ9" s="695"/>
      <c r="BR9" s="695"/>
      <c r="BS9" s="696" t="s">
        <v>121</v>
      </c>
      <c r="BT9" s="696"/>
      <c r="BU9" s="696"/>
      <c r="BV9" s="696"/>
      <c r="BW9" s="696"/>
      <c r="BX9" s="696"/>
      <c r="BY9" s="696"/>
      <c r="BZ9" s="696"/>
      <c r="CA9" s="696"/>
      <c r="CB9" s="736"/>
      <c r="CD9" s="654" t="s">
        <v>231</v>
      </c>
      <c r="CE9" s="655"/>
      <c r="CF9" s="655"/>
      <c r="CG9" s="655"/>
      <c r="CH9" s="655"/>
      <c r="CI9" s="655"/>
      <c r="CJ9" s="655"/>
      <c r="CK9" s="655"/>
      <c r="CL9" s="655"/>
      <c r="CM9" s="655"/>
      <c r="CN9" s="655"/>
      <c r="CO9" s="655"/>
      <c r="CP9" s="655"/>
      <c r="CQ9" s="656"/>
      <c r="CR9" s="657">
        <v>1019420</v>
      </c>
      <c r="CS9" s="658"/>
      <c r="CT9" s="658"/>
      <c r="CU9" s="658"/>
      <c r="CV9" s="658"/>
      <c r="CW9" s="658"/>
      <c r="CX9" s="658"/>
      <c r="CY9" s="659"/>
      <c r="CZ9" s="695">
        <v>6.6</v>
      </c>
      <c r="DA9" s="695"/>
      <c r="DB9" s="695"/>
      <c r="DC9" s="695"/>
      <c r="DD9" s="663">
        <v>4100</v>
      </c>
      <c r="DE9" s="658"/>
      <c r="DF9" s="658"/>
      <c r="DG9" s="658"/>
      <c r="DH9" s="658"/>
      <c r="DI9" s="658"/>
      <c r="DJ9" s="658"/>
      <c r="DK9" s="658"/>
      <c r="DL9" s="658"/>
      <c r="DM9" s="658"/>
      <c r="DN9" s="658"/>
      <c r="DO9" s="658"/>
      <c r="DP9" s="659"/>
      <c r="DQ9" s="663">
        <v>891190</v>
      </c>
      <c r="DR9" s="658"/>
      <c r="DS9" s="658"/>
      <c r="DT9" s="658"/>
      <c r="DU9" s="658"/>
      <c r="DV9" s="658"/>
      <c r="DW9" s="658"/>
      <c r="DX9" s="658"/>
      <c r="DY9" s="658"/>
      <c r="DZ9" s="658"/>
      <c r="EA9" s="658"/>
      <c r="EB9" s="658"/>
      <c r="EC9" s="694"/>
    </row>
    <row r="10" spans="2:143" ht="11.25" customHeight="1" x14ac:dyDescent="0.2">
      <c r="B10" s="654" t="s">
        <v>232</v>
      </c>
      <c r="C10" s="655"/>
      <c r="D10" s="655"/>
      <c r="E10" s="655"/>
      <c r="F10" s="655"/>
      <c r="G10" s="655"/>
      <c r="H10" s="655"/>
      <c r="I10" s="655"/>
      <c r="J10" s="655"/>
      <c r="K10" s="655"/>
      <c r="L10" s="655"/>
      <c r="M10" s="655"/>
      <c r="N10" s="655"/>
      <c r="O10" s="655"/>
      <c r="P10" s="655"/>
      <c r="Q10" s="656"/>
      <c r="R10" s="657" t="s">
        <v>121</v>
      </c>
      <c r="S10" s="658"/>
      <c r="T10" s="658"/>
      <c r="U10" s="658"/>
      <c r="V10" s="658"/>
      <c r="W10" s="658"/>
      <c r="X10" s="658"/>
      <c r="Y10" s="659"/>
      <c r="Z10" s="695" t="s">
        <v>121</v>
      </c>
      <c r="AA10" s="695"/>
      <c r="AB10" s="695"/>
      <c r="AC10" s="695"/>
      <c r="AD10" s="696" t="s">
        <v>121</v>
      </c>
      <c r="AE10" s="696"/>
      <c r="AF10" s="696"/>
      <c r="AG10" s="696"/>
      <c r="AH10" s="696"/>
      <c r="AI10" s="696"/>
      <c r="AJ10" s="696"/>
      <c r="AK10" s="696"/>
      <c r="AL10" s="660" t="s">
        <v>121</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128221</v>
      </c>
      <c r="BH10" s="658"/>
      <c r="BI10" s="658"/>
      <c r="BJ10" s="658"/>
      <c r="BK10" s="658"/>
      <c r="BL10" s="658"/>
      <c r="BM10" s="658"/>
      <c r="BN10" s="659"/>
      <c r="BO10" s="695">
        <v>2.5</v>
      </c>
      <c r="BP10" s="695"/>
      <c r="BQ10" s="695"/>
      <c r="BR10" s="695"/>
      <c r="BS10" s="696" t="s">
        <v>121</v>
      </c>
      <c r="BT10" s="696"/>
      <c r="BU10" s="696"/>
      <c r="BV10" s="696"/>
      <c r="BW10" s="696"/>
      <c r="BX10" s="696"/>
      <c r="BY10" s="696"/>
      <c r="BZ10" s="696"/>
      <c r="CA10" s="696"/>
      <c r="CB10" s="736"/>
      <c r="CD10" s="654" t="s">
        <v>234</v>
      </c>
      <c r="CE10" s="655"/>
      <c r="CF10" s="655"/>
      <c r="CG10" s="655"/>
      <c r="CH10" s="655"/>
      <c r="CI10" s="655"/>
      <c r="CJ10" s="655"/>
      <c r="CK10" s="655"/>
      <c r="CL10" s="655"/>
      <c r="CM10" s="655"/>
      <c r="CN10" s="655"/>
      <c r="CO10" s="655"/>
      <c r="CP10" s="655"/>
      <c r="CQ10" s="656"/>
      <c r="CR10" s="657">
        <v>50201</v>
      </c>
      <c r="CS10" s="658"/>
      <c r="CT10" s="658"/>
      <c r="CU10" s="658"/>
      <c r="CV10" s="658"/>
      <c r="CW10" s="658"/>
      <c r="CX10" s="658"/>
      <c r="CY10" s="659"/>
      <c r="CZ10" s="695">
        <v>0.3</v>
      </c>
      <c r="DA10" s="695"/>
      <c r="DB10" s="695"/>
      <c r="DC10" s="695"/>
      <c r="DD10" s="663" t="s">
        <v>121</v>
      </c>
      <c r="DE10" s="658"/>
      <c r="DF10" s="658"/>
      <c r="DG10" s="658"/>
      <c r="DH10" s="658"/>
      <c r="DI10" s="658"/>
      <c r="DJ10" s="658"/>
      <c r="DK10" s="658"/>
      <c r="DL10" s="658"/>
      <c r="DM10" s="658"/>
      <c r="DN10" s="658"/>
      <c r="DO10" s="658"/>
      <c r="DP10" s="659"/>
      <c r="DQ10" s="663">
        <v>201</v>
      </c>
      <c r="DR10" s="658"/>
      <c r="DS10" s="658"/>
      <c r="DT10" s="658"/>
      <c r="DU10" s="658"/>
      <c r="DV10" s="658"/>
      <c r="DW10" s="658"/>
      <c r="DX10" s="658"/>
      <c r="DY10" s="658"/>
      <c r="DZ10" s="658"/>
      <c r="EA10" s="658"/>
      <c r="EB10" s="658"/>
      <c r="EC10" s="694"/>
    </row>
    <row r="11" spans="2:143" ht="11.25" customHeight="1" x14ac:dyDescent="0.2">
      <c r="B11" s="654" t="s">
        <v>235</v>
      </c>
      <c r="C11" s="655"/>
      <c r="D11" s="655"/>
      <c r="E11" s="655"/>
      <c r="F11" s="655"/>
      <c r="G11" s="655"/>
      <c r="H11" s="655"/>
      <c r="I11" s="655"/>
      <c r="J11" s="655"/>
      <c r="K11" s="655"/>
      <c r="L11" s="655"/>
      <c r="M11" s="655"/>
      <c r="N11" s="655"/>
      <c r="O11" s="655"/>
      <c r="P11" s="655"/>
      <c r="Q11" s="656"/>
      <c r="R11" s="657">
        <v>903056</v>
      </c>
      <c r="S11" s="658"/>
      <c r="T11" s="658"/>
      <c r="U11" s="658"/>
      <c r="V11" s="658"/>
      <c r="W11" s="658"/>
      <c r="X11" s="658"/>
      <c r="Y11" s="659"/>
      <c r="Z11" s="660">
        <v>5.6</v>
      </c>
      <c r="AA11" s="661"/>
      <c r="AB11" s="661"/>
      <c r="AC11" s="662"/>
      <c r="AD11" s="663">
        <v>903056</v>
      </c>
      <c r="AE11" s="658"/>
      <c r="AF11" s="658"/>
      <c r="AG11" s="658"/>
      <c r="AH11" s="658"/>
      <c r="AI11" s="658"/>
      <c r="AJ11" s="658"/>
      <c r="AK11" s="659"/>
      <c r="AL11" s="660">
        <v>11.2</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125199</v>
      </c>
      <c r="BH11" s="658"/>
      <c r="BI11" s="658"/>
      <c r="BJ11" s="658"/>
      <c r="BK11" s="658"/>
      <c r="BL11" s="658"/>
      <c r="BM11" s="658"/>
      <c r="BN11" s="659"/>
      <c r="BO11" s="695">
        <v>2.5</v>
      </c>
      <c r="BP11" s="695"/>
      <c r="BQ11" s="695"/>
      <c r="BR11" s="695"/>
      <c r="BS11" s="696" t="s">
        <v>121</v>
      </c>
      <c r="BT11" s="696"/>
      <c r="BU11" s="696"/>
      <c r="BV11" s="696"/>
      <c r="BW11" s="696"/>
      <c r="BX11" s="696"/>
      <c r="BY11" s="696"/>
      <c r="BZ11" s="696"/>
      <c r="CA11" s="696"/>
      <c r="CB11" s="736"/>
      <c r="CD11" s="654" t="s">
        <v>237</v>
      </c>
      <c r="CE11" s="655"/>
      <c r="CF11" s="655"/>
      <c r="CG11" s="655"/>
      <c r="CH11" s="655"/>
      <c r="CI11" s="655"/>
      <c r="CJ11" s="655"/>
      <c r="CK11" s="655"/>
      <c r="CL11" s="655"/>
      <c r="CM11" s="655"/>
      <c r="CN11" s="655"/>
      <c r="CO11" s="655"/>
      <c r="CP11" s="655"/>
      <c r="CQ11" s="656"/>
      <c r="CR11" s="657">
        <v>180886</v>
      </c>
      <c r="CS11" s="658"/>
      <c r="CT11" s="658"/>
      <c r="CU11" s="658"/>
      <c r="CV11" s="658"/>
      <c r="CW11" s="658"/>
      <c r="CX11" s="658"/>
      <c r="CY11" s="659"/>
      <c r="CZ11" s="695">
        <v>1.2</v>
      </c>
      <c r="DA11" s="695"/>
      <c r="DB11" s="695"/>
      <c r="DC11" s="695"/>
      <c r="DD11" s="663">
        <v>40114</v>
      </c>
      <c r="DE11" s="658"/>
      <c r="DF11" s="658"/>
      <c r="DG11" s="658"/>
      <c r="DH11" s="658"/>
      <c r="DI11" s="658"/>
      <c r="DJ11" s="658"/>
      <c r="DK11" s="658"/>
      <c r="DL11" s="658"/>
      <c r="DM11" s="658"/>
      <c r="DN11" s="658"/>
      <c r="DO11" s="658"/>
      <c r="DP11" s="659"/>
      <c r="DQ11" s="663">
        <v>117833</v>
      </c>
      <c r="DR11" s="658"/>
      <c r="DS11" s="658"/>
      <c r="DT11" s="658"/>
      <c r="DU11" s="658"/>
      <c r="DV11" s="658"/>
      <c r="DW11" s="658"/>
      <c r="DX11" s="658"/>
      <c r="DY11" s="658"/>
      <c r="DZ11" s="658"/>
      <c r="EA11" s="658"/>
      <c r="EB11" s="658"/>
      <c r="EC11" s="694"/>
    </row>
    <row r="12" spans="2:143" ht="11.25" customHeight="1" x14ac:dyDescent="0.2">
      <c r="B12" s="654" t="s">
        <v>238</v>
      </c>
      <c r="C12" s="655"/>
      <c r="D12" s="655"/>
      <c r="E12" s="655"/>
      <c r="F12" s="655"/>
      <c r="G12" s="655"/>
      <c r="H12" s="655"/>
      <c r="I12" s="655"/>
      <c r="J12" s="655"/>
      <c r="K12" s="655"/>
      <c r="L12" s="655"/>
      <c r="M12" s="655"/>
      <c r="N12" s="655"/>
      <c r="O12" s="655"/>
      <c r="P12" s="655"/>
      <c r="Q12" s="656"/>
      <c r="R12" s="657">
        <v>28575</v>
      </c>
      <c r="S12" s="658"/>
      <c r="T12" s="658"/>
      <c r="U12" s="658"/>
      <c r="V12" s="658"/>
      <c r="W12" s="658"/>
      <c r="X12" s="658"/>
      <c r="Y12" s="659"/>
      <c r="Z12" s="695">
        <v>0.2</v>
      </c>
      <c r="AA12" s="695"/>
      <c r="AB12" s="695"/>
      <c r="AC12" s="695"/>
      <c r="AD12" s="696">
        <v>28575</v>
      </c>
      <c r="AE12" s="696"/>
      <c r="AF12" s="696"/>
      <c r="AG12" s="696"/>
      <c r="AH12" s="696"/>
      <c r="AI12" s="696"/>
      <c r="AJ12" s="696"/>
      <c r="AK12" s="696"/>
      <c r="AL12" s="660">
        <v>0.4</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2615570</v>
      </c>
      <c r="BH12" s="658"/>
      <c r="BI12" s="658"/>
      <c r="BJ12" s="658"/>
      <c r="BK12" s="658"/>
      <c r="BL12" s="658"/>
      <c r="BM12" s="658"/>
      <c r="BN12" s="659"/>
      <c r="BO12" s="695">
        <v>51.3</v>
      </c>
      <c r="BP12" s="695"/>
      <c r="BQ12" s="695"/>
      <c r="BR12" s="695"/>
      <c r="BS12" s="696" t="s">
        <v>121</v>
      </c>
      <c r="BT12" s="696"/>
      <c r="BU12" s="696"/>
      <c r="BV12" s="696"/>
      <c r="BW12" s="696"/>
      <c r="BX12" s="696"/>
      <c r="BY12" s="696"/>
      <c r="BZ12" s="696"/>
      <c r="CA12" s="696"/>
      <c r="CB12" s="736"/>
      <c r="CD12" s="654" t="s">
        <v>240</v>
      </c>
      <c r="CE12" s="655"/>
      <c r="CF12" s="655"/>
      <c r="CG12" s="655"/>
      <c r="CH12" s="655"/>
      <c r="CI12" s="655"/>
      <c r="CJ12" s="655"/>
      <c r="CK12" s="655"/>
      <c r="CL12" s="655"/>
      <c r="CM12" s="655"/>
      <c r="CN12" s="655"/>
      <c r="CO12" s="655"/>
      <c r="CP12" s="655"/>
      <c r="CQ12" s="656"/>
      <c r="CR12" s="657">
        <v>992778</v>
      </c>
      <c r="CS12" s="658"/>
      <c r="CT12" s="658"/>
      <c r="CU12" s="658"/>
      <c r="CV12" s="658"/>
      <c r="CW12" s="658"/>
      <c r="CX12" s="658"/>
      <c r="CY12" s="659"/>
      <c r="CZ12" s="695">
        <v>6.4</v>
      </c>
      <c r="DA12" s="695"/>
      <c r="DB12" s="695"/>
      <c r="DC12" s="695"/>
      <c r="DD12" s="663">
        <v>22240</v>
      </c>
      <c r="DE12" s="658"/>
      <c r="DF12" s="658"/>
      <c r="DG12" s="658"/>
      <c r="DH12" s="658"/>
      <c r="DI12" s="658"/>
      <c r="DJ12" s="658"/>
      <c r="DK12" s="658"/>
      <c r="DL12" s="658"/>
      <c r="DM12" s="658"/>
      <c r="DN12" s="658"/>
      <c r="DO12" s="658"/>
      <c r="DP12" s="659"/>
      <c r="DQ12" s="663">
        <v>128591</v>
      </c>
      <c r="DR12" s="658"/>
      <c r="DS12" s="658"/>
      <c r="DT12" s="658"/>
      <c r="DU12" s="658"/>
      <c r="DV12" s="658"/>
      <c r="DW12" s="658"/>
      <c r="DX12" s="658"/>
      <c r="DY12" s="658"/>
      <c r="DZ12" s="658"/>
      <c r="EA12" s="658"/>
      <c r="EB12" s="658"/>
      <c r="EC12" s="694"/>
    </row>
    <row r="13" spans="2:143" ht="11.25" customHeight="1" x14ac:dyDescent="0.2">
      <c r="B13" s="654" t="s">
        <v>241</v>
      </c>
      <c r="C13" s="655"/>
      <c r="D13" s="655"/>
      <c r="E13" s="655"/>
      <c r="F13" s="655"/>
      <c r="G13" s="655"/>
      <c r="H13" s="655"/>
      <c r="I13" s="655"/>
      <c r="J13" s="655"/>
      <c r="K13" s="655"/>
      <c r="L13" s="655"/>
      <c r="M13" s="655"/>
      <c r="N13" s="655"/>
      <c r="O13" s="655"/>
      <c r="P13" s="655"/>
      <c r="Q13" s="656"/>
      <c r="R13" s="657" t="s">
        <v>121</v>
      </c>
      <c r="S13" s="658"/>
      <c r="T13" s="658"/>
      <c r="U13" s="658"/>
      <c r="V13" s="658"/>
      <c r="W13" s="658"/>
      <c r="X13" s="658"/>
      <c r="Y13" s="659"/>
      <c r="Z13" s="695" t="s">
        <v>121</v>
      </c>
      <c r="AA13" s="695"/>
      <c r="AB13" s="695"/>
      <c r="AC13" s="695"/>
      <c r="AD13" s="696" t="s">
        <v>121</v>
      </c>
      <c r="AE13" s="696"/>
      <c r="AF13" s="696"/>
      <c r="AG13" s="696"/>
      <c r="AH13" s="696"/>
      <c r="AI13" s="696"/>
      <c r="AJ13" s="696"/>
      <c r="AK13" s="696"/>
      <c r="AL13" s="660" t="s">
        <v>121</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2615568</v>
      </c>
      <c r="BH13" s="658"/>
      <c r="BI13" s="658"/>
      <c r="BJ13" s="658"/>
      <c r="BK13" s="658"/>
      <c r="BL13" s="658"/>
      <c r="BM13" s="658"/>
      <c r="BN13" s="659"/>
      <c r="BO13" s="695">
        <v>51.3</v>
      </c>
      <c r="BP13" s="695"/>
      <c r="BQ13" s="695"/>
      <c r="BR13" s="695"/>
      <c r="BS13" s="696" t="s">
        <v>121</v>
      </c>
      <c r="BT13" s="696"/>
      <c r="BU13" s="696"/>
      <c r="BV13" s="696"/>
      <c r="BW13" s="696"/>
      <c r="BX13" s="696"/>
      <c r="BY13" s="696"/>
      <c r="BZ13" s="696"/>
      <c r="CA13" s="696"/>
      <c r="CB13" s="736"/>
      <c r="CD13" s="654" t="s">
        <v>243</v>
      </c>
      <c r="CE13" s="655"/>
      <c r="CF13" s="655"/>
      <c r="CG13" s="655"/>
      <c r="CH13" s="655"/>
      <c r="CI13" s="655"/>
      <c r="CJ13" s="655"/>
      <c r="CK13" s="655"/>
      <c r="CL13" s="655"/>
      <c r="CM13" s="655"/>
      <c r="CN13" s="655"/>
      <c r="CO13" s="655"/>
      <c r="CP13" s="655"/>
      <c r="CQ13" s="656"/>
      <c r="CR13" s="657">
        <v>1492935</v>
      </c>
      <c r="CS13" s="658"/>
      <c r="CT13" s="658"/>
      <c r="CU13" s="658"/>
      <c r="CV13" s="658"/>
      <c r="CW13" s="658"/>
      <c r="CX13" s="658"/>
      <c r="CY13" s="659"/>
      <c r="CZ13" s="695">
        <v>9.6999999999999993</v>
      </c>
      <c r="DA13" s="695"/>
      <c r="DB13" s="695"/>
      <c r="DC13" s="695"/>
      <c r="DD13" s="663">
        <v>944876</v>
      </c>
      <c r="DE13" s="658"/>
      <c r="DF13" s="658"/>
      <c r="DG13" s="658"/>
      <c r="DH13" s="658"/>
      <c r="DI13" s="658"/>
      <c r="DJ13" s="658"/>
      <c r="DK13" s="658"/>
      <c r="DL13" s="658"/>
      <c r="DM13" s="658"/>
      <c r="DN13" s="658"/>
      <c r="DO13" s="658"/>
      <c r="DP13" s="659"/>
      <c r="DQ13" s="663">
        <v>584537</v>
      </c>
      <c r="DR13" s="658"/>
      <c r="DS13" s="658"/>
      <c r="DT13" s="658"/>
      <c r="DU13" s="658"/>
      <c r="DV13" s="658"/>
      <c r="DW13" s="658"/>
      <c r="DX13" s="658"/>
      <c r="DY13" s="658"/>
      <c r="DZ13" s="658"/>
      <c r="EA13" s="658"/>
      <c r="EB13" s="658"/>
      <c r="EC13" s="694"/>
    </row>
    <row r="14" spans="2:143" ht="11.25" customHeight="1" x14ac:dyDescent="0.2">
      <c r="B14" s="654" t="s">
        <v>244</v>
      </c>
      <c r="C14" s="655"/>
      <c r="D14" s="655"/>
      <c r="E14" s="655"/>
      <c r="F14" s="655"/>
      <c r="G14" s="655"/>
      <c r="H14" s="655"/>
      <c r="I14" s="655"/>
      <c r="J14" s="655"/>
      <c r="K14" s="655"/>
      <c r="L14" s="655"/>
      <c r="M14" s="655"/>
      <c r="N14" s="655"/>
      <c r="O14" s="655"/>
      <c r="P14" s="655"/>
      <c r="Q14" s="656"/>
      <c r="R14" s="657" t="s">
        <v>121</v>
      </c>
      <c r="S14" s="658"/>
      <c r="T14" s="658"/>
      <c r="U14" s="658"/>
      <c r="V14" s="658"/>
      <c r="W14" s="658"/>
      <c r="X14" s="658"/>
      <c r="Y14" s="659"/>
      <c r="Z14" s="695" t="s">
        <v>121</v>
      </c>
      <c r="AA14" s="695"/>
      <c r="AB14" s="695"/>
      <c r="AC14" s="695"/>
      <c r="AD14" s="696" t="s">
        <v>121</v>
      </c>
      <c r="AE14" s="696"/>
      <c r="AF14" s="696"/>
      <c r="AG14" s="696"/>
      <c r="AH14" s="696"/>
      <c r="AI14" s="696"/>
      <c r="AJ14" s="696"/>
      <c r="AK14" s="696"/>
      <c r="AL14" s="660" t="s">
        <v>121</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110870</v>
      </c>
      <c r="BH14" s="658"/>
      <c r="BI14" s="658"/>
      <c r="BJ14" s="658"/>
      <c r="BK14" s="658"/>
      <c r="BL14" s="658"/>
      <c r="BM14" s="658"/>
      <c r="BN14" s="659"/>
      <c r="BO14" s="695">
        <v>2.2000000000000002</v>
      </c>
      <c r="BP14" s="695"/>
      <c r="BQ14" s="695"/>
      <c r="BR14" s="695"/>
      <c r="BS14" s="696" t="s">
        <v>121</v>
      </c>
      <c r="BT14" s="696"/>
      <c r="BU14" s="696"/>
      <c r="BV14" s="696"/>
      <c r="BW14" s="696"/>
      <c r="BX14" s="696"/>
      <c r="BY14" s="696"/>
      <c r="BZ14" s="696"/>
      <c r="CA14" s="696"/>
      <c r="CB14" s="736"/>
      <c r="CD14" s="654" t="s">
        <v>246</v>
      </c>
      <c r="CE14" s="655"/>
      <c r="CF14" s="655"/>
      <c r="CG14" s="655"/>
      <c r="CH14" s="655"/>
      <c r="CI14" s="655"/>
      <c r="CJ14" s="655"/>
      <c r="CK14" s="655"/>
      <c r="CL14" s="655"/>
      <c r="CM14" s="655"/>
      <c r="CN14" s="655"/>
      <c r="CO14" s="655"/>
      <c r="CP14" s="655"/>
      <c r="CQ14" s="656"/>
      <c r="CR14" s="657">
        <v>523800</v>
      </c>
      <c r="CS14" s="658"/>
      <c r="CT14" s="658"/>
      <c r="CU14" s="658"/>
      <c r="CV14" s="658"/>
      <c r="CW14" s="658"/>
      <c r="CX14" s="658"/>
      <c r="CY14" s="659"/>
      <c r="CZ14" s="695">
        <v>3.4</v>
      </c>
      <c r="DA14" s="695"/>
      <c r="DB14" s="695"/>
      <c r="DC14" s="695"/>
      <c r="DD14" s="663">
        <v>50924</v>
      </c>
      <c r="DE14" s="658"/>
      <c r="DF14" s="658"/>
      <c r="DG14" s="658"/>
      <c r="DH14" s="658"/>
      <c r="DI14" s="658"/>
      <c r="DJ14" s="658"/>
      <c r="DK14" s="658"/>
      <c r="DL14" s="658"/>
      <c r="DM14" s="658"/>
      <c r="DN14" s="658"/>
      <c r="DO14" s="658"/>
      <c r="DP14" s="659"/>
      <c r="DQ14" s="663">
        <v>461741</v>
      </c>
      <c r="DR14" s="658"/>
      <c r="DS14" s="658"/>
      <c r="DT14" s="658"/>
      <c r="DU14" s="658"/>
      <c r="DV14" s="658"/>
      <c r="DW14" s="658"/>
      <c r="DX14" s="658"/>
      <c r="DY14" s="658"/>
      <c r="DZ14" s="658"/>
      <c r="EA14" s="658"/>
      <c r="EB14" s="658"/>
      <c r="EC14" s="694"/>
    </row>
    <row r="15" spans="2:143" ht="11.25" customHeight="1" x14ac:dyDescent="0.2">
      <c r="B15" s="654" t="s">
        <v>247</v>
      </c>
      <c r="C15" s="655"/>
      <c r="D15" s="655"/>
      <c r="E15" s="655"/>
      <c r="F15" s="655"/>
      <c r="G15" s="655"/>
      <c r="H15" s="655"/>
      <c r="I15" s="655"/>
      <c r="J15" s="655"/>
      <c r="K15" s="655"/>
      <c r="L15" s="655"/>
      <c r="M15" s="655"/>
      <c r="N15" s="655"/>
      <c r="O15" s="655"/>
      <c r="P15" s="655"/>
      <c r="Q15" s="656"/>
      <c r="R15" s="657">
        <v>13878</v>
      </c>
      <c r="S15" s="658"/>
      <c r="T15" s="658"/>
      <c r="U15" s="658"/>
      <c r="V15" s="658"/>
      <c r="W15" s="658"/>
      <c r="X15" s="658"/>
      <c r="Y15" s="659"/>
      <c r="Z15" s="695">
        <v>0.1</v>
      </c>
      <c r="AA15" s="695"/>
      <c r="AB15" s="695"/>
      <c r="AC15" s="695"/>
      <c r="AD15" s="696">
        <v>13878</v>
      </c>
      <c r="AE15" s="696"/>
      <c r="AF15" s="696"/>
      <c r="AG15" s="696"/>
      <c r="AH15" s="696"/>
      <c r="AI15" s="696"/>
      <c r="AJ15" s="696"/>
      <c r="AK15" s="696"/>
      <c r="AL15" s="660">
        <v>0.2</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277759</v>
      </c>
      <c r="BH15" s="658"/>
      <c r="BI15" s="658"/>
      <c r="BJ15" s="658"/>
      <c r="BK15" s="658"/>
      <c r="BL15" s="658"/>
      <c r="BM15" s="658"/>
      <c r="BN15" s="659"/>
      <c r="BO15" s="695">
        <v>5.4</v>
      </c>
      <c r="BP15" s="695"/>
      <c r="BQ15" s="695"/>
      <c r="BR15" s="695"/>
      <c r="BS15" s="696" t="s">
        <v>121</v>
      </c>
      <c r="BT15" s="696"/>
      <c r="BU15" s="696"/>
      <c r="BV15" s="696"/>
      <c r="BW15" s="696"/>
      <c r="BX15" s="696"/>
      <c r="BY15" s="696"/>
      <c r="BZ15" s="696"/>
      <c r="CA15" s="696"/>
      <c r="CB15" s="736"/>
      <c r="CD15" s="654" t="s">
        <v>249</v>
      </c>
      <c r="CE15" s="655"/>
      <c r="CF15" s="655"/>
      <c r="CG15" s="655"/>
      <c r="CH15" s="655"/>
      <c r="CI15" s="655"/>
      <c r="CJ15" s="655"/>
      <c r="CK15" s="655"/>
      <c r="CL15" s="655"/>
      <c r="CM15" s="655"/>
      <c r="CN15" s="655"/>
      <c r="CO15" s="655"/>
      <c r="CP15" s="655"/>
      <c r="CQ15" s="656"/>
      <c r="CR15" s="657">
        <v>1820766</v>
      </c>
      <c r="CS15" s="658"/>
      <c r="CT15" s="658"/>
      <c r="CU15" s="658"/>
      <c r="CV15" s="658"/>
      <c r="CW15" s="658"/>
      <c r="CX15" s="658"/>
      <c r="CY15" s="659"/>
      <c r="CZ15" s="695">
        <v>11.8</v>
      </c>
      <c r="DA15" s="695"/>
      <c r="DB15" s="695"/>
      <c r="DC15" s="695"/>
      <c r="DD15" s="663">
        <v>234310</v>
      </c>
      <c r="DE15" s="658"/>
      <c r="DF15" s="658"/>
      <c r="DG15" s="658"/>
      <c r="DH15" s="658"/>
      <c r="DI15" s="658"/>
      <c r="DJ15" s="658"/>
      <c r="DK15" s="658"/>
      <c r="DL15" s="658"/>
      <c r="DM15" s="658"/>
      <c r="DN15" s="658"/>
      <c r="DO15" s="658"/>
      <c r="DP15" s="659"/>
      <c r="DQ15" s="663">
        <v>1400804</v>
      </c>
      <c r="DR15" s="658"/>
      <c r="DS15" s="658"/>
      <c r="DT15" s="658"/>
      <c r="DU15" s="658"/>
      <c r="DV15" s="658"/>
      <c r="DW15" s="658"/>
      <c r="DX15" s="658"/>
      <c r="DY15" s="658"/>
      <c r="DZ15" s="658"/>
      <c r="EA15" s="658"/>
      <c r="EB15" s="658"/>
      <c r="EC15" s="694"/>
    </row>
    <row r="16" spans="2:143" ht="11.25" customHeight="1" x14ac:dyDescent="0.2">
      <c r="B16" s="654" t="s">
        <v>250</v>
      </c>
      <c r="C16" s="655"/>
      <c r="D16" s="655"/>
      <c r="E16" s="655"/>
      <c r="F16" s="655"/>
      <c r="G16" s="655"/>
      <c r="H16" s="655"/>
      <c r="I16" s="655"/>
      <c r="J16" s="655"/>
      <c r="K16" s="655"/>
      <c r="L16" s="655"/>
      <c r="M16" s="655"/>
      <c r="N16" s="655"/>
      <c r="O16" s="655"/>
      <c r="P16" s="655"/>
      <c r="Q16" s="656"/>
      <c r="R16" s="657">
        <v>83423</v>
      </c>
      <c r="S16" s="658"/>
      <c r="T16" s="658"/>
      <c r="U16" s="658"/>
      <c r="V16" s="658"/>
      <c r="W16" s="658"/>
      <c r="X16" s="658"/>
      <c r="Y16" s="659"/>
      <c r="Z16" s="695">
        <v>0.5</v>
      </c>
      <c r="AA16" s="695"/>
      <c r="AB16" s="695"/>
      <c r="AC16" s="695"/>
      <c r="AD16" s="696">
        <v>83423</v>
      </c>
      <c r="AE16" s="696"/>
      <c r="AF16" s="696"/>
      <c r="AG16" s="696"/>
      <c r="AH16" s="696"/>
      <c r="AI16" s="696"/>
      <c r="AJ16" s="696"/>
      <c r="AK16" s="696"/>
      <c r="AL16" s="660">
        <v>1</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121</v>
      </c>
      <c r="BH16" s="658"/>
      <c r="BI16" s="658"/>
      <c r="BJ16" s="658"/>
      <c r="BK16" s="658"/>
      <c r="BL16" s="658"/>
      <c r="BM16" s="658"/>
      <c r="BN16" s="659"/>
      <c r="BO16" s="695" t="s">
        <v>121</v>
      </c>
      <c r="BP16" s="695"/>
      <c r="BQ16" s="695"/>
      <c r="BR16" s="695"/>
      <c r="BS16" s="696" t="s">
        <v>121</v>
      </c>
      <c r="BT16" s="696"/>
      <c r="BU16" s="696"/>
      <c r="BV16" s="696"/>
      <c r="BW16" s="696"/>
      <c r="BX16" s="696"/>
      <c r="BY16" s="696"/>
      <c r="BZ16" s="696"/>
      <c r="CA16" s="696"/>
      <c r="CB16" s="736"/>
      <c r="CD16" s="654" t="s">
        <v>252</v>
      </c>
      <c r="CE16" s="655"/>
      <c r="CF16" s="655"/>
      <c r="CG16" s="655"/>
      <c r="CH16" s="655"/>
      <c r="CI16" s="655"/>
      <c r="CJ16" s="655"/>
      <c r="CK16" s="655"/>
      <c r="CL16" s="655"/>
      <c r="CM16" s="655"/>
      <c r="CN16" s="655"/>
      <c r="CO16" s="655"/>
      <c r="CP16" s="655"/>
      <c r="CQ16" s="656"/>
      <c r="CR16" s="657" t="s">
        <v>121</v>
      </c>
      <c r="CS16" s="658"/>
      <c r="CT16" s="658"/>
      <c r="CU16" s="658"/>
      <c r="CV16" s="658"/>
      <c r="CW16" s="658"/>
      <c r="CX16" s="658"/>
      <c r="CY16" s="659"/>
      <c r="CZ16" s="695" t="s">
        <v>121</v>
      </c>
      <c r="DA16" s="695"/>
      <c r="DB16" s="695"/>
      <c r="DC16" s="695"/>
      <c r="DD16" s="663" t="s">
        <v>121</v>
      </c>
      <c r="DE16" s="658"/>
      <c r="DF16" s="658"/>
      <c r="DG16" s="658"/>
      <c r="DH16" s="658"/>
      <c r="DI16" s="658"/>
      <c r="DJ16" s="658"/>
      <c r="DK16" s="658"/>
      <c r="DL16" s="658"/>
      <c r="DM16" s="658"/>
      <c r="DN16" s="658"/>
      <c r="DO16" s="658"/>
      <c r="DP16" s="659"/>
      <c r="DQ16" s="663" t="s">
        <v>121</v>
      </c>
      <c r="DR16" s="658"/>
      <c r="DS16" s="658"/>
      <c r="DT16" s="658"/>
      <c r="DU16" s="658"/>
      <c r="DV16" s="658"/>
      <c r="DW16" s="658"/>
      <c r="DX16" s="658"/>
      <c r="DY16" s="658"/>
      <c r="DZ16" s="658"/>
      <c r="EA16" s="658"/>
      <c r="EB16" s="658"/>
      <c r="EC16" s="694"/>
    </row>
    <row r="17" spans="2:133" ht="11.25" customHeight="1" x14ac:dyDescent="0.2">
      <c r="B17" s="654" t="s">
        <v>253</v>
      </c>
      <c r="C17" s="655"/>
      <c r="D17" s="655"/>
      <c r="E17" s="655"/>
      <c r="F17" s="655"/>
      <c r="G17" s="655"/>
      <c r="H17" s="655"/>
      <c r="I17" s="655"/>
      <c r="J17" s="655"/>
      <c r="K17" s="655"/>
      <c r="L17" s="655"/>
      <c r="M17" s="655"/>
      <c r="N17" s="655"/>
      <c r="O17" s="655"/>
      <c r="P17" s="655"/>
      <c r="Q17" s="656"/>
      <c r="R17" s="657">
        <v>227871</v>
      </c>
      <c r="S17" s="658"/>
      <c r="T17" s="658"/>
      <c r="U17" s="658"/>
      <c r="V17" s="658"/>
      <c r="W17" s="658"/>
      <c r="X17" s="658"/>
      <c r="Y17" s="659"/>
      <c r="Z17" s="695">
        <v>1.4</v>
      </c>
      <c r="AA17" s="695"/>
      <c r="AB17" s="695"/>
      <c r="AC17" s="695"/>
      <c r="AD17" s="696">
        <v>227871</v>
      </c>
      <c r="AE17" s="696"/>
      <c r="AF17" s="696"/>
      <c r="AG17" s="696"/>
      <c r="AH17" s="696"/>
      <c r="AI17" s="696"/>
      <c r="AJ17" s="696"/>
      <c r="AK17" s="696"/>
      <c r="AL17" s="660">
        <v>2.8</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121</v>
      </c>
      <c r="BH17" s="658"/>
      <c r="BI17" s="658"/>
      <c r="BJ17" s="658"/>
      <c r="BK17" s="658"/>
      <c r="BL17" s="658"/>
      <c r="BM17" s="658"/>
      <c r="BN17" s="659"/>
      <c r="BO17" s="695" t="s">
        <v>121</v>
      </c>
      <c r="BP17" s="695"/>
      <c r="BQ17" s="695"/>
      <c r="BR17" s="695"/>
      <c r="BS17" s="696" t="s">
        <v>121</v>
      </c>
      <c r="BT17" s="696"/>
      <c r="BU17" s="696"/>
      <c r="BV17" s="696"/>
      <c r="BW17" s="696"/>
      <c r="BX17" s="696"/>
      <c r="BY17" s="696"/>
      <c r="BZ17" s="696"/>
      <c r="CA17" s="696"/>
      <c r="CB17" s="736"/>
      <c r="CD17" s="654" t="s">
        <v>255</v>
      </c>
      <c r="CE17" s="655"/>
      <c r="CF17" s="655"/>
      <c r="CG17" s="655"/>
      <c r="CH17" s="655"/>
      <c r="CI17" s="655"/>
      <c r="CJ17" s="655"/>
      <c r="CK17" s="655"/>
      <c r="CL17" s="655"/>
      <c r="CM17" s="655"/>
      <c r="CN17" s="655"/>
      <c r="CO17" s="655"/>
      <c r="CP17" s="655"/>
      <c r="CQ17" s="656"/>
      <c r="CR17" s="657">
        <v>1240369</v>
      </c>
      <c r="CS17" s="658"/>
      <c r="CT17" s="658"/>
      <c r="CU17" s="658"/>
      <c r="CV17" s="658"/>
      <c r="CW17" s="658"/>
      <c r="CX17" s="658"/>
      <c r="CY17" s="659"/>
      <c r="CZ17" s="695">
        <v>8.1</v>
      </c>
      <c r="DA17" s="695"/>
      <c r="DB17" s="695"/>
      <c r="DC17" s="695"/>
      <c r="DD17" s="663" t="s">
        <v>121</v>
      </c>
      <c r="DE17" s="658"/>
      <c r="DF17" s="658"/>
      <c r="DG17" s="658"/>
      <c r="DH17" s="658"/>
      <c r="DI17" s="658"/>
      <c r="DJ17" s="658"/>
      <c r="DK17" s="658"/>
      <c r="DL17" s="658"/>
      <c r="DM17" s="658"/>
      <c r="DN17" s="658"/>
      <c r="DO17" s="658"/>
      <c r="DP17" s="659"/>
      <c r="DQ17" s="663">
        <v>1144091</v>
      </c>
      <c r="DR17" s="658"/>
      <c r="DS17" s="658"/>
      <c r="DT17" s="658"/>
      <c r="DU17" s="658"/>
      <c r="DV17" s="658"/>
      <c r="DW17" s="658"/>
      <c r="DX17" s="658"/>
      <c r="DY17" s="658"/>
      <c r="DZ17" s="658"/>
      <c r="EA17" s="658"/>
      <c r="EB17" s="658"/>
      <c r="EC17" s="694"/>
    </row>
    <row r="18" spans="2:133" ht="11.25" customHeight="1" x14ac:dyDescent="0.2">
      <c r="B18" s="654" t="s">
        <v>256</v>
      </c>
      <c r="C18" s="655"/>
      <c r="D18" s="655"/>
      <c r="E18" s="655"/>
      <c r="F18" s="655"/>
      <c r="G18" s="655"/>
      <c r="H18" s="655"/>
      <c r="I18" s="655"/>
      <c r="J18" s="655"/>
      <c r="K18" s="655"/>
      <c r="L18" s="655"/>
      <c r="M18" s="655"/>
      <c r="N18" s="655"/>
      <c r="O18" s="655"/>
      <c r="P18" s="655"/>
      <c r="Q18" s="656"/>
      <c r="R18" s="657">
        <v>53328</v>
      </c>
      <c r="S18" s="658"/>
      <c r="T18" s="658"/>
      <c r="U18" s="658"/>
      <c r="V18" s="658"/>
      <c r="W18" s="658"/>
      <c r="X18" s="658"/>
      <c r="Y18" s="659"/>
      <c r="Z18" s="695">
        <v>0.3</v>
      </c>
      <c r="AA18" s="695"/>
      <c r="AB18" s="695"/>
      <c r="AC18" s="695"/>
      <c r="AD18" s="696">
        <v>53328</v>
      </c>
      <c r="AE18" s="696"/>
      <c r="AF18" s="696"/>
      <c r="AG18" s="696"/>
      <c r="AH18" s="696"/>
      <c r="AI18" s="696"/>
      <c r="AJ18" s="696"/>
      <c r="AK18" s="696"/>
      <c r="AL18" s="660">
        <v>0.7</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121</v>
      </c>
      <c r="BH18" s="658"/>
      <c r="BI18" s="658"/>
      <c r="BJ18" s="658"/>
      <c r="BK18" s="658"/>
      <c r="BL18" s="658"/>
      <c r="BM18" s="658"/>
      <c r="BN18" s="659"/>
      <c r="BO18" s="695" t="s">
        <v>121</v>
      </c>
      <c r="BP18" s="695"/>
      <c r="BQ18" s="695"/>
      <c r="BR18" s="695"/>
      <c r="BS18" s="696" t="s">
        <v>121</v>
      </c>
      <c r="BT18" s="696"/>
      <c r="BU18" s="696"/>
      <c r="BV18" s="696"/>
      <c r="BW18" s="696"/>
      <c r="BX18" s="696"/>
      <c r="BY18" s="696"/>
      <c r="BZ18" s="696"/>
      <c r="CA18" s="696"/>
      <c r="CB18" s="736"/>
      <c r="CD18" s="654" t="s">
        <v>258</v>
      </c>
      <c r="CE18" s="655"/>
      <c r="CF18" s="655"/>
      <c r="CG18" s="655"/>
      <c r="CH18" s="655"/>
      <c r="CI18" s="655"/>
      <c r="CJ18" s="655"/>
      <c r="CK18" s="655"/>
      <c r="CL18" s="655"/>
      <c r="CM18" s="655"/>
      <c r="CN18" s="655"/>
      <c r="CO18" s="655"/>
      <c r="CP18" s="655"/>
      <c r="CQ18" s="656"/>
      <c r="CR18" s="657" t="s">
        <v>121</v>
      </c>
      <c r="CS18" s="658"/>
      <c r="CT18" s="658"/>
      <c r="CU18" s="658"/>
      <c r="CV18" s="658"/>
      <c r="CW18" s="658"/>
      <c r="CX18" s="658"/>
      <c r="CY18" s="659"/>
      <c r="CZ18" s="695" t="s">
        <v>121</v>
      </c>
      <c r="DA18" s="695"/>
      <c r="DB18" s="695"/>
      <c r="DC18" s="695"/>
      <c r="DD18" s="663" t="s">
        <v>121</v>
      </c>
      <c r="DE18" s="658"/>
      <c r="DF18" s="658"/>
      <c r="DG18" s="658"/>
      <c r="DH18" s="658"/>
      <c r="DI18" s="658"/>
      <c r="DJ18" s="658"/>
      <c r="DK18" s="658"/>
      <c r="DL18" s="658"/>
      <c r="DM18" s="658"/>
      <c r="DN18" s="658"/>
      <c r="DO18" s="658"/>
      <c r="DP18" s="659"/>
      <c r="DQ18" s="663" t="s">
        <v>121</v>
      </c>
      <c r="DR18" s="658"/>
      <c r="DS18" s="658"/>
      <c r="DT18" s="658"/>
      <c r="DU18" s="658"/>
      <c r="DV18" s="658"/>
      <c r="DW18" s="658"/>
      <c r="DX18" s="658"/>
      <c r="DY18" s="658"/>
      <c r="DZ18" s="658"/>
      <c r="EA18" s="658"/>
      <c r="EB18" s="658"/>
      <c r="EC18" s="694"/>
    </row>
    <row r="19" spans="2:133" ht="11.25" customHeight="1" x14ac:dyDescent="0.2">
      <c r="B19" s="654" t="s">
        <v>259</v>
      </c>
      <c r="C19" s="655"/>
      <c r="D19" s="655"/>
      <c r="E19" s="655"/>
      <c r="F19" s="655"/>
      <c r="G19" s="655"/>
      <c r="H19" s="655"/>
      <c r="I19" s="655"/>
      <c r="J19" s="655"/>
      <c r="K19" s="655"/>
      <c r="L19" s="655"/>
      <c r="M19" s="655"/>
      <c r="N19" s="655"/>
      <c r="O19" s="655"/>
      <c r="P19" s="655"/>
      <c r="Q19" s="656"/>
      <c r="R19" s="657">
        <v>173827</v>
      </c>
      <c r="S19" s="658"/>
      <c r="T19" s="658"/>
      <c r="U19" s="658"/>
      <c r="V19" s="658"/>
      <c r="W19" s="658"/>
      <c r="X19" s="658"/>
      <c r="Y19" s="659"/>
      <c r="Z19" s="695">
        <v>1.1000000000000001</v>
      </c>
      <c r="AA19" s="695"/>
      <c r="AB19" s="695"/>
      <c r="AC19" s="695"/>
      <c r="AD19" s="696">
        <v>173827</v>
      </c>
      <c r="AE19" s="696"/>
      <c r="AF19" s="696"/>
      <c r="AG19" s="696"/>
      <c r="AH19" s="696"/>
      <c r="AI19" s="696"/>
      <c r="AJ19" s="696"/>
      <c r="AK19" s="696"/>
      <c r="AL19" s="660">
        <v>2.2000000000000002</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3310</v>
      </c>
      <c r="BH19" s="658"/>
      <c r="BI19" s="658"/>
      <c r="BJ19" s="658"/>
      <c r="BK19" s="658"/>
      <c r="BL19" s="658"/>
      <c r="BM19" s="658"/>
      <c r="BN19" s="659"/>
      <c r="BO19" s="695">
        <v>0.1</v>
      </c>
      <c r="BP19" s="695"/>
      <c r="BQ19" s="695"/>
      <c r="BR19" s="695"/>
      <c r="BS19" s="696" t="s">
        <v>121</v>
      </c>
      <c r="BT19" s="696"/>
      <c r="BU19" s="696"/>
      <c r="BV19" s="696"/>
      <c r="BW19" s="696"/>
      <c r="BX19" s="696"/>
      <c r="BY19" s="696"/>
      <c r="BZ19" s="696"/>
      <c r="CA19" s="696"/>
      <c r="CB19" s="736"/>
      <c r="CD19" s="654" t="s">
        <v>261</v>
      </c>
      <c r="CE19" s="655"/>
      <c r="CF19" s="655"/>
      <c r="CG19" s="655"/>
      <c r="CH19" s="655"/>
      <c r="CI19" s="655"/>
      <c r="CJ19" s="655"/>
      <c r="CK19" s="655"/>
      <c r="CL19" s="655"/>
      <c r="CM19" s="655"/>
      <c r="CN19" s="655"/>
      <c r="CO19" s="655"/>
      <c r="CP19" s="655"/>
      <c r="CQ19" s="656"/>
      <c r="CR19" s="657" t="s">
        <v>121</v>
      </c>
      <c r="CS19" s="658"/>
      <c r="CT19" s="658"/>
      <c r="CU19" s="658"/>
      <c r="CV19" s="658"/>
      <c r="CW19" s="658"/>
      <c r="CX19" s="658"/>
      <c r="CY19" s="659"/>
      <c r="CZ19" s="695" t="s">
        <v>121</v>
      </c>
      <c r="DA19" s="695"/>
      <c r="DB19" s="695"/>
      <c r="DC19" s="695"/>
      <c r="DD19" s="663" t="s">
        <v>121</v>
      </c>
      <c r="DE19" s="658"/>
      <c r="DF19" s="658"/>
      <c r="DG19" s="658"/>
      <c r="DH19" s="658"/>
      <c r="DI19" s="658"/>
      <c r="DJ19" s="658"/>
      <c r="DK19" s="658"/>
      <c r="DL19" s="658"/>
      <c r="DM19" s="658"/>
      <c r="DN19" s="658"/>
      <c r="DO19" s="658"/>
      <c r="DP19" s="659"/>
      <c r="DQ19" s="663" t="s">
        <v>121</v>
      </c>
      <c r="DR19" s="658"/>
      <c r="DS19" s="658"/>
      <c r="DT19" s="658"/>
      <c r="DU19" s="658"/>
      <c r="DV19" s="658"/>
      <c r="DW19" s="658"/>
      <c r="DX19" s="658"/>
      <c r="DY19" s="658"/>
      <c r="DZ19" s="658"/>
      <c r="EA19" s="658"/>
      <c r="EB19" s="658"/>
      <c r="EC19" s="694"/>
    </row>
    <row r="20" spans="2:133" ht="11.25" customHeight="1" x14ac:dyDescent="0.2">
      <c r="B20" s="724" t="s">
        <v>262</v>
      </c>
      <c r="C20" s="725"/>
      <c r="D20" s="725"/>
      <c r="E20" s="725"/>
      <c r="F20" s="725"/>
      <c r="G20" s="725"/>
      <c r="H20" s="725"/>
      <c r="I20" s="725"/>
      <c r="J20" s="725"/>
      <c r="K20" s="725"/>
      <c r="L20" s="725"/>
      <c r="M20" s="725"/>
      <c r="N20" s="725"/>
      <c r="O20" s="725"/>
      <c r="P20" s="725"/>
      <c r="Q20" s="726"/>
      <c r="R20" s="657">
        <v>716</v>
      </c>
      <c r="S20" s="658"/>
      <c r="T20" s="658"/>
      <c r="U20" s="658"/>
      <c r="V20" s="658"/>
      <c r="W20" s="658"/>
      <c r="X20" s="658"/>
      <c r="Y20" s="659"/>
      <c r="Z20" s="695">
        <v>0</v>
      </c>
      <c r="AA20" s="695"/>
      <c r="AB20" s="695"/>
      <c r="AC20" s="695"/>
      <c r="AD20" s="696">
        <v>716</v>
      </c>
      <c r="AE20" s="696"/>
      <c r="AF20" s="696"/>
      <c r="AG20" s="696"/>
      <c r="AH20" s="696"/>
      <c r="AI20" s="696"/>
      <c r="AJ20" s="696"/>
      <c r="AK20" s="696"/>
      <c r="AL20" s="660">
        <v>0</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3310</v>
      </c>
      <c r="BH20" s="658"/>
      <c r="BI20" s="658"/>
      <c r="BJ20" s="658"/>
      <c r="BK20" s="658"/>
      <c r="BL20" s="658"/>
      <c r="BM20" s="658"/>
      <c r="BN20" s="659"/>
      <c r="BO20" s="695">
        <v>0.1</v>
      </c>
      <c r="BP20" s="695"/>
      <c r="BQ20" s="695"/>
      <c r="BR20" s="695"/>
      <c r="BS20" s="696" t="s">
        <v>121</v>
      </c>
      <c r="BT20" s="696"/>
      <c r="BU20" s="696"/>
      <c r="BV20" s="696"/>
      <c r="BW20" s="696"/>
      <c r="BX20" s="696"/>
      <c r="BY20" s="696"/>
      <c r="BZ20" s="696"/>
      <c r="CA20" s="696"/>
      <c r="CB20" s="736"/>
      <c r="CD20" s="654" t="s">
        <v>264</v>
      </c>
      <c r="CE20" s="655"/>
      <c r="CF20" s="655"/>
      <c r="CG20" s="655"/>
      <c r="CH20" s="655"/>
      <c r="CI20" s="655"/>
      <c r="CJ20" s="655"/>
      <c r="CK20" s="655"/>
      <c r="CL20" s="655"/>
      <c r="CM20" s="655"/>
      <c r="CN20" s="655"/>
      <c r="CO20" s="655"/>
      <c r="CP20" s="655"/>
      <c r="CQ20" s="656"/>
      <c r="CR20" s="657">
        <v>15399533</v>
      </c>
      <c r="CS20" s="658"/>
      <c r="CT20" s="658"/>
      <c r="CU20" s="658"/>
      <c r="CV20" s="658"/>
      <c r="CW20" s="658"/>
      <c r="CX20" s="658"/>
      <c r="CY20" s="659"/>
      <c r="CZ20" s="695">
        <v>100</v>
      </c>
      <c r="DA20" s="695"/>
      <c r="DB20" s="695"/>
      <c r="DC20" s="695"/>
      <c r="DD20" s="663">
        <v>1582113</v>
      </c>
      <c r="DE20" s="658"/>
      <c r="DF20" s="658"/>
      <c r="DG20" s="658"/>
      <c r="DH20" s="658"/>
      <c r="DI20" s="658"/>
      <c r="DJ20" s="658"/>
      <c r="DK20" s="658"/>
      <c r="DL20" s="658"/>
      <c r="DM20" s="658"/>
      <c r="DN20" s="658"/>
      <c r="DO20" s="658"/>
      <c r="DP20" s="659"/>
      <c r="DQ20" s="663">
        <v>9336697</v>
      </c>
      <c r="DR20" s="658"/>
      <c r="DS20" s="658"/>
      <c r="DT20" s="658"/>
      <c r="DU20" s="658"/>
      <c r="DV20" s="658"/>
      <c r="DW20" s="658"/>
      <c r="DX20" s="658"/>
      <c r="DY20" s="658"/>
      <c r="DZ20" s="658"/>
      <c r="EA20" s="658"/>
      <c r="EB20" s="658"/>
      <c r="EC20" s="694"/>
    </row>
    <row r="21" spans="2:133" ht="11.25" customHeight="1" x14ac:dyDescent="0.2">
      <c r="B21" s="654" t="s">
        <v>265</v>
      </c>
      <c r="C21" s="655"/>
      <c r="D21" s="655"/>
      <c r="E21" s="655"/>
      <c r="F21" s="655"/>
      <c r="G21" s="655"/>
      <c r="H21" s="655"/>
      <c r="I21" s="655"/>
      <c r="J21" s="655"/>
      <c r="K21" s="655"/>
      <c r="L21" s="655"/>
      <c r="M21" s="655"/>
      <c r="N21" s="655"/>
      <c r="O21" s="655"/>
      <c r="P21" s="655"/>
      <c r="Q21" s="656"/>
      <c r="R21" s="657">
        <v>1857914</v>
      </c>
      <c r="S21" s="658"/>
      <c r="T21" s="658"/>
      <c r="U21" s="658"/>
      <c r="V21" s="658"/>
      <c r="W21" s="658"/>
      <c r="X21" s="658"/>
      <c r="Y21" s="659"/>
      <c r="Z21" s="695">
        <v>11.6</v>
      </c>
      <c r="AA21" s="695"/>
      <c r="AB21" s="695"/>
      <c r="AC21" s="695"/>
      <c r="AD21" s="696">
        <v>1518335</v>
      </c>
      <c r="AE21" s="696"/>
      <c r="AF21" s="696"/>
      <c r="AG21" s="696"/>
      <c r="AH21" s="696"/>
      <c r="AI21" s="696"/>
      <c r="AJ21" s="696"/>
      <c r="AK21" s="696"/>
      <c r="AL21" s="660">
        <v>18.8</v>
      </c>
      <c r="AM21" s="661"/>
      <c r="AN21" s="661"/>
      <c r="AO21" s="697"/>
      <c r="AP21" s="654" t="s">
        <v>266</v>
      </c>
      <c r="AQ21" s="734"/>
      <c r="AR21" s="734"/>
      <c r="AS21" s="734"/>
      <c r="AT21" s="734"/>
      <c r="AU21" s="734"/>
      <c r="AV21" s="734"/>
      <c r="AW21" s="734"/>
      <c r="AX21" s="734"/>
      <c r="AY21" s="734"/>
      <c r="AZ21" s="734"/>
      <c r="BA21" s="734"/>
      <c r="BB21" s="734"/>
      <c r="BC21" s="734"/>
      <c r="BD21" s="734"/>
      <c r="BE21" s="734"/>
      <c r="BF21" s="735"/>
      <c r="BG21" s="657">
        <v>3310</v>
      </c>
      <c r="BH21" s="658"/>
      <c r="BI21" s="658"/>
      <c r="BJ21" s="658"/>
      <c r="BK21" s="658"/>
      <c r="BL21" s="658"/>
      <c r="BM21" s="658"/>
      <c r="BN21" s="659"/>
      <c r="BO21" s="695">
        <v>0.1</v>
      </c>
      <c r="BP21" s="695"/>
      <c r="BQ21" s="695"/>
      <c r="BR21" s="695"/>
      <c r="BS21" s="696" t="s">
        <v>121</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2">
      <c r="B22" s="654" t="s">
        <v>267</v>
      </c>
      <c r="C22" s="655"/>
      <c r="D22" s="655"/>
      <c r="E22" s="655"/>
      <c r="F22" s="655"/>
      <c r="G22" s="655"/>
      <c r="H22" s="655"/>
      <c r="I22" s="655"/>
      <c r="J22" s="655"/>
      <c r="K22" s="655"/>
      <c r="L22" s="655"/>
      <c r="M22" s="655"/>
      <c r="N22" s="655"/>
      <c r="O22" s="655"/>
      <c r="P22" s="655"/>
      <c r="Q22" s="656"/>
      <c r="R22" s="657">
        <v>1518335</v>
      </c>
      <c r="S22" s="658"/>
      <c r="T22" s="658"/>
      <c r="U22" s="658"/>
      <c r="V22" s="658"/>
      <c r="W22" s="658"/>
      <c r="X22" s="658"/>
      <c r="Y22" s="659"/>
      <c r="Z22" s="695">
        <v>9.5</v>
      </c>
      <c r="AA22" s="695"/>
      <c r="AB22" s="695"/>
      <c r="AC22" s="695"/>
      <c r="AD22" s="696">
        <v>1518335</v>
      </c>
      <c r="AE22" s="696"/>
      <c r="AF22" s="696"/>
      <c r="AG22" s="696"/>
      <c r="AH22" s="696"/>
      <c r="AI22" s="696"/>
      <c r="AJ22" s="696"/>
      <c r="AK22" s="696"/>
      <c r="AL22" s="660">
        <v>18.8</v>
      </c>
      <c r="AM22" s="661"/>
      <c r="AN22" s="661"/>
      <c r="AO22" s="697"/>
      <c r="AP22" s="654" t="s">
        <v>268</v>
      </c>
      <c r="AQ22" s="734"/>
      <c r="AR22" s="734"/>
      <c r="AS22" s="734"/>
      <c r="AT22" s="734"/>
      <c r="AU22" s="734"/>
      <c r="AV22" s="734"/>
      <c r="AW22" s="734"/>
      <c r="AX22" s="734"/>
      <c r="AY22" s="734"/>
      <c r="AZ22" s="734"/>
      <c r="BA22" s="734"/>
      <c r="BB22" s="734"/>
      <c r="BC22" s="734"/>
      <c r="BD22" s="734"/>
      <c r="BE22" s="734"/>
      <c r="BF22" s="735"/>
      <c r="BG22" s="657" t="s">
        <v>121</v>
      </c>
      <c r="BH22" s="658"/>
      <c r="BI22" s="658"/>
      <c r="BJ22" s="658"/>
      <c r="BK22" s="658"/>
      <c r="BL22" s="658"/>
      <c r="BM22" s="658"/>
      <c r="BN22" s="659"/>
      <c r="BO22" s="695" t="s">
        <v>121</v>
      </c>
      <c r="BP22" s="695"/>
      <c r="BQ22" s="695"/>
      <c r="BR22" s="695"/>
      <c r="BS22" s="696" t="s">
        <v>121</v>
      </c>
      <c r="BT22" s="696"/>
      <c r="BU22" s="696"/>
      <c r="BV22" s="696"/>
      <c r="BW22" s="696"/>
      <c r="BX22" s="696"/>
      <c r="BY22" s="696"/>
      <c r="BZ22" s="696"/>
      <c r="CA22" s="696"/>
      <c r="CB22" s="736"/>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2">
      <c r="B23" s="654" t="s">
        <v>270</v>
      </c>
      <c r="C23" s="655"/>
      <c r="D23" s="655"/>
      <c r="E23" s="655"/>
      <c r="F23" s="655"/>
      <c r="G23" s="655"/>
      <c r="H23" s="655"/>
      <c r="I23" s="655"/>
      <c r="J23" s="655"/>
      <c r="K23" s="655"/>
      <c r="L23" s="655"/>
      <c r="M23" s="655"/>
      <c r="N23" s="655"/>
      <c r="O23" s="655"/>
      <c r="P23" s="655"/>
      <c r="Q23" s="656"/>
      <c r="R23" s="657">
        <v>305388</v>
      </c>
      <c r="S23" s="658"/>
      <c r="T23" s="658"/>
      <c r="U23" s="658"/>
      <c r="V23" s="658"/>
      <c r="W23" s="658"/>
      <c r="X23" s="658"/>
      <c r="Y23" s="659"/>
      <c r="Z23" s="695">
        <v>1.9</v>
      </c>
      <c r="AA23" s="695"/>
      <c r="AB23" s="695"/>
      <c r="AC23" s="695"/>
      <c r="AD23" s="696" t="s">
        <v>121</v>
      </c>
      <c r="AE23" s="696"/>
      <c r="AF23" s="696"/>
      <c r="AG23" s="696"/>
      <c r="AH23" s="696"/>
      <c r="AI23" s="696"/>
      <c r="AJ23" s="696"/>
      <c r="AK23" s="696"/>
      <c r="AL23" s="660" t="s">
        <v>121</v>
      </c>
      <c r="AM23" s="661"/>
      <c r="AN23" s="661"/>
      <c r="AO23" s="697"/>
      <c r="AP23" s="654" t="s">
        <v>271</v>
      </c>
      <c r="AQ23" s="734"/>
      <c r="AR23" s="734"/>
      <c r="AS23" s="734"/>
      <c r="AT23" s="734"/>
      <c r="AU23" s="734"/>
      <c r="AV23" s="734"/>
      <c r="AW23" s="734"/>
      <c r="AX23" s="734"/>
      <c r="AY23" s="734"/>
      <c r="AZ23" s="734"/>
      <c r="BA23" s="734"/>
      <c r="BB23" s="734"/>
      <c r="BC23" s="734"/>
      <c r="BD23" s="734"/>
      <c r="BE23" s="734"/>
      <c r="BF23" s="735"/>
      <c r="BG23" s="657" t="s">
        <v>121</v>
      </c>
      <c r="BH23" s="658"/>
      <c r="BI23" s="658"/>
      <c r="BJ23" s="658"/>
      <c r="BK23" s="658"/>
      <c r="BL23" s="658"/>
      <c r="BM23" s="658"/>
      <c r="BN23" s="659"/>
      <c r="BO23" s="695" t="s">
        <v>121</v>
      </c>
      <c r="BP23" s="695"/>
      <c r="BQ23" s="695"/>
      <c r="BR23" s="695"/>
      <c r="BS23" s="696" t="s">
        <v>121</v>
      </c>
      <c r="BT23" s="696"/>
      <c r="BU23" s="696"/>
      <c r="BV23" s="696"/>
      <c r="BW23" s="696"/>
      <c r="BX23" s="696"/>
      <c r="BY23" s="696"/>
      <c r="BZ23" s="696"/>
      <c r="CA23" s="696"/>
      <c r="CB23" s="736"/>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2">
      <c r="B24" s="654" t="s">
        <v>277</v>
      </c>
      <c r="C24" s="655"/>
      <c r="D24" s="655"/>
      <c r="E24" s="655"/>
      <c r="F24" s="655"/>
      <c r="G24" s="655"/>
      <c r="H24" s="655"/>
      <c r="I24" s="655"/>
      <c r="J24" s="655"/>
      <c r="K24" s="655"/>
      <c r="L24" s="655"/>
      <c r="M24" s="655"/>
      <c r="N24" s="655"/>
      <c r="O24" s="655"/>
      <c r="P24" s="655"/>
      <c r="Q24" s="656"/>
      <c r="R24" s="657">
        <v>34191</v>
      </c>
      <c r="S24" s="658"/>
      <c r="T24" s="658"/>
      <c r="U24" s="658"/>
      <c r="V24" s="658"/>
      <c r="W24" s="658"/>
      <c r="X24" s="658"/>
      <c r="Y24" s="659"/>
      <c r="Z24" s="695">
        <v>0.2</v>
      </c>
      <c r="AA24" s="695"/>
      <c r="AB24" s="695"/>
      <c r="AC24" s="695"/>
      <c r="AD24" s="696" t="s">
        <v>121</v>
      </c>
      <c r="AE24" s="696"/>
      <c r="AF24" s="696"/>
      <c r="AG24" s="696"/>
      <c r="AH24" s="696"/>
      <c r="AI24" s="696"/>
      <c r="AJ24" s="696"/>
      <c r="AK24" s="696"/>
      <c r="AL24" s="660" t="s">
        <v>121</v>
      </c>
      <c r="AM24" s="661"/>
      <c r="AN24" s="661"/>
      <c r="AO24" s="697"/>
      <c r="AP24" s="654" t="s">
        <v>278</v>
      </c>
      <c r="AQ24" s="734"/>
      <c r="AR24" s="734"/>
      <c r="AS24" s="734"/>
      <c r="AT24" s="734"/>
      <c r="AU24" s="734"/>
      <c r="AV24" s="734"/>
      <c r="AW24" s="734"/>
      <c r="AX24" s="734"/>
      <c r="AY24" s="734"/>
      <c r="AZ24" s="734"/>
      <c r="BA24" s="734"/>
      <c r="BB24" s="734"/>
      <c r="BC24" s="734"/>
      <c r="BD24" s="734"/>
      <c r="BE24" s="734"/>
      <c r="BF24" s="735"/>
      <c r="BG24" s="657" t="s">
        <v>121</v>
      </c>
      <c r="BH24" s="658"/>
      <c r="BI24" s="658"/>
      <c r="BJ24" s="658"/>
      <c r="BK24" s="658"/>
      <c r="BL24" s="658"/>
      <c r="BM24" s="658"/>
      <c r="BN24" s="659"/>
      <c r="BO24" s="695" t="s">
        <v>121</v>
      </c>
      <c r="BP24" s="695"/>
      <c r="BQ24" s="695"/>
      <c r="BR24" s="695"/>
      <c r="BS24" s="696" t="s">
        <v>121</v>
      </c>
      <c r="BT24" s="696"/>
      <c r="BU24" s="696"/>
      <c r="BV24" s="696"/>
      <c r="BW24" s="696"/>
      <c r="BX24" s="696"/>
      <c r="BY24" s="696"/>
      <c r="BZ24" s="696"/>
      <c r="CA24" s="696"/>
      <c r="CB24" s="736"/>
      <c r="CD24" s="715" t="s">
        <v>279</v>
      </c>
      <c r="CE24" s="716"/>
      <c r="CF24" s="716"/>
      <c r="CG24" s="716"/>
      <c r="CH24" s="716"/>
      <c r="CI24" s="716"/>
      <c r="CJ24" s="716"/>
      <c r="CK24" s="716"/>
      <c r="CL24" s="716"/>
      <c r="CM24" s="716"/>
      <c r="CN24" s="716"/>
      <c r="CO24" s="716"/>
      <c r="CP24" s="716"/>
      <c r="CQ24" s="717"/>
      <c r="CR24" s="712">
        <v>7210827</v>
      </c>
      <c r="CS24" s="713"/>
      <c r="CT24" s="713"/>
      <c r="CU24" s="713"/>
      <c r="CV24" s="713"/>
      <c r="CW24" s="713"/>
      <c r="CX24" s="713"/>
      <c r="CY24" s="738"/>
      <c r="CZ24" s="739">
        <v>46.8</v>
      </c>
      <c r="DA24" s="721"/>
      <c r="DB24" s="721"/>
      <c r="DC24" s="741"/>
      <c r="DD24" s="737">
        <v>4426381</v>
      </c>
      <c r="DE24" s="713"/>
      <c r="DF24" s="713"/>
      <c r="DG24" s="713"/>
      <c r="DH24" s="713"/>
      <c r="DI24" s="713"/>
      <c r="DJ24" s="713"/>
      <c r="DK24" s="738"/>
      <c r="DL24" s="737">
        <v>3742468</v>
      </c>
      <c r="DM24" s="713"/>
      <c r="DN24" s="713"/>
      <c r="DO24" s="713"/>
      <c r="DP24" s="713"/>
      <c r="DQ24" s="713"/>
      <c r="DR24" s="713"/>
      <c r="DS24" s="713"/>
      <c r="DT24" s="713"/>
      <c r="DU24" s="713"/>
      <c r="DV24" s="738"/>
      <c r="DW24" s="739">
        <v>46.2</v>
      </c>
      <c r="DX24" s="721"/>
      <c r="DY24" s="721"/>
      <c r="DZ24" s="721"/>
      <c r="EA24" s="721"/>
      <c r="EB24" s="721"/>
      <c r="EC24" s="740"/>
    </row>
    <row r="25" spans="2:133" ht="11.25" customHeight="1" x14ac:dyDescent="0.2">
      <c r="B25" s="654" t="s">
        <v>280</v>
      </c>
      <c r="C25" s="655"/>
      <c r="D25" s="655"/>
      <c r="E25" s="655"/>
      <c r="F25" s="655"/>
      <c r="G25" s="655"/>
      <c r="H25" s="655"/>
      <c r="I25" s="655"/>
      <c r="J25" s="655"/>
      <c r="K25" s="655"/>
      <c r="L25" s="655"/>
      <c r="M25" s="655"/>
      <c r="N25" s="655"/>
      <c r="O25" s="655"/>
      <c r="P25" s="655"/>
      <c r="Q25" s="656"/>
      <c r="R25" s="657">
        <v>8393182</v>
      </c>
      <c r="S25" s="658"/>
      <c r="T25" s="658"/>
      <c r="U25" s="658"/>
      <c r="V25" s="658"/>
      <c r="W25" s="658"/>
      <c r="X25" s="658"/>
      <c r="Y25" s="659"/>
      <c r="Z25" s="695">
        <v>52.5</v>
      </c>
      <c r="AA25" s="695"/>
      <c r="AB25" s="695"/>
      <c r="AC25" s="695"/>
      <c r="AD25" s="696">
        <v>8053603</v>
      </c>
      <c r="AE25" s="696"/>
      <c r="AF25" s="696"/>
      <c r="AG25" s="696"/>
      <c r="AH25" s="696"/>
      <c r="AI25" s="696"/>
      <c r="AJ25" s="696"/>
      <c r="AK25" s="696"/>
      <c r="AL25" s="660">
        <v>99.9</v>
      </c>
      <c r="AM25" s="661"/>
      <c r="AN25" s="661"/>
      <c r="AO25" s="697"/>
      <c r="AP25" s="654" t="s">
        <v>281</v>
      </c>
      <c r="AQ25" s="734"/>
      <c r="AR25" s="734"/>
      <c r="AS25" s="734"/>
      <c r="AT25" s="734"/>
      <c r="AU25" s="734"/>
      <c r="AV25" s="734"/>
      <c r="AW25" s="734"/>
      <c r="AX25" s="734"/>
      <c r="AY25" s="734"/>
      <c r="AZ25" s="734"/>
      <c r="BA25" s="734"/>
      <c r="BB25" s="734"/>
      <c r="BC25" s="734"/>
      <c r="BD25" s="734"/>
      <c r="BE25" s="734"/>
      <c r="BF25" s="735"/>
      <c r="BG25" s="657" t="s">
        <v>121</v>
      </c>
      <c r="BH25" s="658"/>
      <c r="BI25" s="658"/>
      <c r="BJ25" s="658"/>
      <c r="BK25" s="658"/>
      <c r="BL25" s="658"/>
      <c r="BM25" s="658"/>
      <c r="BN25" s="659"/>
      <c r="BO25" s="695" t="s">
        <v>121</v>
      </c>
      <c r="BP25" s="695"/>
      <c r="BQ25" s="695"/>
      <c r="BR25" s="695"/>
      <c r="BS25" s="696" t="s">
        <v>121</v>
      </c>
      <c r="BT25" s="696"/>
      <c r="BU25" s="696"/>
      <c r="BV25" s="696"/>
      <c r="BW25" s="696"/>
      <c r="BX25" s="696"/>
      <c r="BY25" s="696"/>
      <c r="BZ25" s="696"/>
      <c r="CA25" s="696"/>
      <c r="CB25" s="736"/>
      <c r="CD25" s="654" t="s">
        <v>282</v>
      </c>
      <c r="CE25" s="655"/>
      <c r="CF25" s="655"/>
      <c r="CG25" s="655"/>
      <c r="CH25" s="655"/>
      <c r="CI25" s="655"/>
      <c r="CJ25" s="655"/>
      <c r="CK25" s="655"/>
      <c r="CL25" s="655"/>
      <c r="CM25" s="655"/>
      <c r="CN25" s="655"/>
      <c r="CO25" s="655"/>
      <c r="CP25" s="655"/>
      <c r="CQ25" s="656"/>
      <c r="CR25" s="657">
        <v>2007675</v>
      </c>
      <c r="CS25" s="670"/>
      <c r="CT25" s="670"/>
      <c r="CU25" s="670"/>
      <c r="CV25" s="670"/>
      <c r="CW25" s="670"/>
      <c r="CX25" s="670"/>
      <c r="CY25" s="671"/>
      <c r="CZ25" s="660">
        <v>13</v>
      </c>
      <c r="DA25" s="672"/>
      <c r="DB25" s="672"/>
      <c r="DC25" s="673"/>
      <c r="DD25" s="663">
        <v>1793002</v>
      </c>
      <c r="DE25" s="670"/>
      <c r="DF25" s="670"/>
      <c r="DG25" s="670"/>
      <c r="DH25" s="670"/>
      <c r="DI25" s="670"/>
      <c r="DJ25" s="670"/>
      <c r="DK25" s="671"/>
      <c r="DL25" s="663">
        <v>1713897</v>
      </c>
      <c r="DM25" s="670"/>
      <c r="DN25" s="670"/>
      <c r="DO25" s="670"/>
      <c r="DP25" s="670"/>
      <c r="DQ25" s="670"/>
      <c r="DR25" s="670"/>
      <c r="DS25" s="670"/>
      <c r="DT25" s="670"/>
      <c r="DU25" s="670"/>
      <c r="DV25" s="671"/>
      <c r="DW25" s="660">
        <v>21.2</v>
      </c>
      <c r="DX25" s="672"/>
      <c r="DY25" s="672"/>
      <c r="DZ25" s="672"/>
      <c r="EA25" s="672"/>
      <c r="EB25" s="672"/>
      <c r="EC25" s="684"/>
    </row>
    <row r="26" spans="2:133" ht="11.25" customHeight="1" x14ac:dyDescent="0.2">
      <c r="B26" s="654" t="s">
        <v>283</v>
      </c>
      <c r="C26" s="655"/>
      <c r="D26" s="655"/>
      <c r="E26" s="655"/>
      <c r="F26" s="655"/>
      <c r="G26" s="655"/>
      <c r="H26" s="655"/>
      <c r="I26" s="655"/>
      <c r="J26" s="655"/>
      <c r="K26" s="655"/>
      <c r="L26" s="655"/>
      <c r="M26" s="655"/>
      <c r="N26" s="655"/>
      <c r="O26" s="655"/>
      <c r="P26" s="655"/>
      <c r="Q26" s="656"/>
      <c r="R26" s="657">
        <v>3946</v>
      </c>
      <c r="S26" s="658"/>
      <c r="T26" s="658"/>
      <c r="U26" s="658"/>
      <c r="V26" s="658"/>
      <c r="W26" s="658"/>
      <c r="X26" s="658"/>
      <c r="Y26" s="659"/>
      <c r="Z26" s="695">
        <v>0</v>
      </c>
      <c r="AA26" s="695"/>
      <c r="AB26" s="695"/>
      <c r="AC26" s="695"/>
      <c r="AD26" s="696">
        <v>3946</v>
      </c>
      <c r="AE26" s="696"/>
      <c r="AF26" s="696"/>
      <c r="AG26" s="696"/>
      <c r="AH26" s="696"/>
      <c r="AI26" s="696"/>
      <c r="AJ26" s="696"/>
      <c r="AK26" s="696"/>
      <c r="AL26" s="660">
        <v>0</v>
      </c>
      <c r="AM26" s="661"/>
      <c r="AN26" s="661"/>
      <c r="AO26" s="697"/>
      <c r="AP26" s="654" t="s">
        <v>284</v>
      </c>
      <c r="AQ26" s="734"/>
      <c r="AR26" s="734"/>
      <c r="AS26" s="734"/>
      <c r="AT26" s="734"/>
      <c r="AU26" s="734"/>
      <c r="AV26" s="734"/>
      <c r="AW26" s="734"/>
      <c r="AX26" s="734"/>
      <c r="AY26" s="734"/>
      <c r="AZ26" s="734"/>
      <c r="BA26" s="734"/>
      <c r="BB26" s="734"/>
      <c r="BC26" s="734"/>
      <c r="BD26" s="734"/>
      <c r="BE26" s="734"/>
      <c r="BF26" s="735"/>
      <c r="BG26" s="657" t="s">
        <v>121</v>
      </c>
      <c r="BH26" s="658"/>
      <c r="BI26" s="658"/>
      <c r="BJ26" s="658"/>
      <c r="BK26" s="658"/>
      <c r="BL26" s="658"/>
      <c r="BM26" s="658"/>
      <c r="BN26" s="659"/>
      <c r="BO26" s="695" t="s">
        <v>121</v>
      </c>
      <c r="BP26" s="695"/>
      <c r="BQ26" s="695"/>
      <c r="BR26" s="695"/>
      <c r="BS26" s="696" t="s">
        <v>121</v>
      </c>
      <c r="BT26" s="696"/>
      <c r="BU26" s="696"/>
      <c r="BV26" s="696"/>
      <c r="BW26" s="696"/>
      <c r="BX26" s="696"/>
      <c r="BY26" s="696"/>
      <c r="BZ26" s="696"/>
      <c r="CA26" s="696"/>
      <c r="CB26" s="736"/>
      <c r="CD26" s="654" t="s">
        <v>285</v>
      </c>
      <c r="CE26" s="655"/>
      <c r="CF26" s="655"/>
      <c r="CG26" s="655"/>
      <c r="CH26" s="655"/>
      <c r="CI26" s="655"/>
      <c r="CJ26" s="655"/>
      <c r="CK26" s="655"/>
      <c r="CL26" s="655"/>
      <c r="CM26" s="655"/>
      <c r="CN26" s="655"/>
      <c r="CO26" s="655"/>
      <c r="CP26" s="655"/>
      <c r="CQ26" s="656"/>
      <c r="CR26" s="657">
        <v>1298642</v>
      </c>
      <c r="CS26" s="658"/>
      <c r="CT26" s="658"/>
      <c r="CU26" s="658"/>
      <c r="CV26" s="658"/>
      <c r="CW26" s="658"/>
      <c r="CX26" s="658"/>
      <c r="CY26" s="659"/>
      <c r="CZ26" s="660">
        <v>8.4</v>
      </c>
      <c r="DA26" s="672"/>
      <c r="DB26" s="672"/>
      <c r="DC26" s="673"/>
      <c r="DD26" s="663">
        <v>1157830</v>
      </c>
      <c r="DE26" s="658"/>
      <c r="DF26" s="658"/>
      <c r="DG26" s="658"/>
      <c r="DH26" s="658"/>
      <c r="DI26" s="658"/>
      <c r="DJ26" s="658"/>
      <c r="DK26" s="659"/>
      <c r="DL26" s="663" t="s">
        <v>121</v>
      </c>
      <c r="DM26" s="658"/>
      <c r="DN26" s="658"/>
      <c r="DO26" s="658"/>
      <c r="DP26" s="658"/>
      <c r="DQ26" s="658"/>
      <c r="DR26" s="658"/>
      <c r="DS26" s="658"/>
      <c r="DT26" s="658"/>
      <c r="DU26" s="658"/>
      <c r="DV26" s="659"/>
      <c r="DW26" s="660" t="s">
        <v>121</v>
      </c>
      <c r="DX26" s="672"/>
      <c r="DY26" s="672"/>
      <c r="DZ26" s="672"/>
      <c r="EA26" s="672"/>
      <c r="EB26" s="672"/>
      <c r="EC26" s="684"/>
    </row>
    <row r="27" spans="2:133" ht="11.25" customHeight="1" x14ac:dyDescent="0.2">
      <c r="B27" s="654" t="s">
        <v>286</v>
      </c>
      <c r="C27" s="655"/>
      <c r="D27" s="655"/>
      <c r="E27" s="655"/>
      <c r="F27" s="655"/>
      <c r="G27" s="655"/>
      <c r="H27" s="655"/>
      <c r="I27" s="655"/>
      <c r="J27" s="655"/>
      <c r="K27" s="655"/>
      <c r="L27" s="655"/>
      <c r="M27" s="655"/>
      <c r="N27" s="655"/>
      <c r="O27" s="655"/>
      <c r="P27" s="655"/>
      <c r="Q27" s="656"/>
      <c r="R27" s="657">
        <v>59599</v>
      </c>
      <c r="S27" s="658"/>
      <c r="T27" s="658"/>
      <c r="U27" s="658"/>
      <c r="V27" s="658"/>
      <c r="W27" s="658"/>
      <c r="X27" s="658"/>
      <c r="Y27" s="659"/>
      <c r="Z27" s="695">
        <v>0.4</v>
      </c>
      <c r="AA27" s="695"/>
      <c r="AB27" s="695"/>
      <c r="AC27" s="695"/>
      <c r="AD27" s="696" t="s">
        <v>121</v>
      </c>
      <c r="AE27" s="696"/>
      <c r="AF27" s="696"/>
      <c r="AG27" s="696"/>
      <c r="AH27" s="696"/>
      <c r="AI27" s="696"/>
      <c r="AJ27" s="696"/>
      <c r="AK27" s="696"/>
      <c r="AL27" s="660" t="s">
        <v>121</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5102630</v>
      </c>
      <c r="BH27" s="658"/>
      <c r="BI27" s="658"/>
      <c r="BJ27" s="658"/>
      <c r="BK27" s="658"/>
      <c r="BL27" s="658"/>
      <c r="BM27" s="658"/>
      <c r="BN27" s="659"/>
      <c r="BO27" s="695">
        <v>100</v>
      </c>
      <c r="BP27" s="695"/>
      <c r="BQ27" s="695"/>
      <c r="BR27" s="695"/>
      <c r="BS27" s="696" t="s">
        <v>121</v>
      </c>
      <c r="BT27" s="696"/>
      <c r="BU27" s="696"/>
      <c r="BV27" s="696"/>
      <c r="BW27" s="696"/>
      <c r="BX27" s="696"/>
      <c r="BY27" s="696"/>
      <c r="BZ27" s="696"/>
      <c r="CA27" s="696"/>
      <c r="CB27" s="736"/>
      <c r="CD27" s="654" t="s">
        <v>288</v>
      </c>
      <c r="CE27" s="655"/>
      <c r="CF27" s="655"/>
      <c r="CG27" s="655"/>
      <c r="CH27" s="655"/>
      <c r="CI27" s="655"/>
      <c r="CJ27" s="655"/>
      <c r="CK27" s="655"/>
      <c r="CL27" s="655"/>
      <c r="CM27" s="655"/>
      <c r="CN27" s="655"/>
      <c r="CO27" s="655"/>
      <c r="CP27" s="655"/>
      <c r="CQ27" s="656"/>
      <c r="CR27" s="657">
        <v>3962783</v>
      </c>
      <c r="CS27" s="670"/>
      <c r="CT27" s="670"/>
      <c r="CU27" s="670"/>
      <c r="CV27" s="670"/>
      <c r="CW27" s="670"/>
      <c r="CX27" s="670"/>
      <c r="CY27" s="671"/>
      <c r="CZ27" s="660">
        <v>25.7</v>
      </c>
      <c r="DA27" s="672"/>
      <c r="DB27" s="672"/>
      <c r="DC27" s="673"/>
      <c r="DD27" s="663">
        <v>1489288</v>
      </c>
      <c r="DE27" s="670"/>
      <c r="DF27" s="670"/>
      <c r="DG27" s="670"/>
      <c r="DH27" s="670"/>
      <c r="DI27" s="670"/>
      <c r="DJ27" s="670"/>
      <c r="DK27" s="671"/>
      <c r="DL27" s="663">
        <v>884480</v>
      </c>
      <c r="DM27" s="670"/>
      <c r="DN27" s="670"/>
      <c r="DO27" s="670"/>
      <c r="DP27" s="670"/>
      <c r="DQ27" s="670"/>
      <c r="DR27" s="670"/>
      <c r="DS27" s="670"/>
      <c r="DT27" s="670"/>
      <c r="DU27" s="670"/>
      <c r="DV27" s="671"/>
      <c r="DW27" s="660">
        <v>10.9</v>
      </c>
      <c r="DX27" s="672"/>
      <c r="DY27" s="672"/>
      <c r="DZ27" s="672"/>
      <c r="EA27" s="672"/>
      <c r="EB27" s="672"/>
      <c r="EC27" s="684"/>
    </row>
    <row r="28" spans="2:133" ht="11.25" customHeight="1" x14ac:dyDescent="0.2">
      <c r="B28" s="654" t="s">
        <v>289</v>
      </c>
      <c r="C28" s="655"/>
      <c r="D28" s="655"/>
      <c r="E28" s="655"/>
      <c r="F28" s="655"/>
      <c r="G28" s="655"/>
      <c r="H28" s="655"/>
      <c r="I28" s="655"/>
      <c r="J28" s="655"/>
      <c r="K28" s="655"/>
      <c r="L28" s="655"/>
      <c r="M28" s="655"/>
      <c r="N28" s="655"/>
      <c r="O28" s="655"/>
      <c r="P28" s="655"/>
      <c r="Q28" s="656"/>
      <c r="R28" s="657">
        <v>150172</v>
      </c>
      <c r="S28" s="658"/>
      <c r="T28" s="658"/>
      <c r="U28" s="658"/>
      <c r="V28" s="658"/>
      <c r="W28" s="658"/>
      <c r="X28" s="658"/>
      <c r="Y28" s="659"/>
      <c r="Z28" s="695">
        <v>0.9</v>
      </c>
      <c r="AA28" s="695"/>
      <c r="AB28" s="695"/>
      <c r="AC28" s="695"/>
      <c r="AD28" s="696" t="s">
        <v>121</v>
      </c>
      <c r="AE28" s="696"/>
      <c r="AF28" s="696"/>
      <c r="AG28" s="696"/>
      <c r="AH28" s="696"/>
      <c r="AI28" s="696"/>
      <c r="AJ28" s="696"/>
      <c r="AK28" s="696"/>
      <c r="AL28" s="660" t="s">
        <v>121</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1240369</v>
      </c>
      <c r="CS28" s="658"/>
      <c r="CT28" s="658"/>
      <c r="CU28" s="658"/>
      <c r="CV28" s="658"/>
      <c r="CW28" s="658"/>
      <c r="CX28" s="658"/>
      <c r="CY28" s="659"/>
      <c r="CZ28" s="660">
        <v>8.1</v>
      </c>
      <c r="DA28" s="672"/>
      <c r="DB28" s="672"/>
      <c r="DC28" s="673"/>
      <c r="DD28" s="663">
        <v>1144091</v>
      </c>
      <c r="DE28" s="658"/>
      <c r="DF28" s="658"/>
      <c r="DG28" s="658"/>
      <c r="DH28" s="658"/>
      <c r="DI28" s="658"/>
      <c r="DJ28" s="658"/>
      <c r="DK28" s="659"/>
      <c r="DL28" s="663">
        <v>1144091</v>
      </c>
      <c r="DM28" s="658"/>
      <c r="DN28" s="658"/>
      <c r="DO28" s="658"/>
      <c r="DP28" s="658"/>
      <c r="DQ28" s="658"/>
      <c r="DR28" s="658"/>
      <c r="DS28" s="658"/>
      <c r="DT28" s="658"/>
      <c r="DU28" s="658"/>
      <c r="DV28" s="659"/>
      <c r="DW28" s="660">
        <v>14.1</v>
      </c>
      <c r="DX28" s="672"/>
      <c r="DY28" s="672"/>
      <c r="DZ28" s="672"/>
      <c r="EA28" s="672"/>
      <c r="EB28" s="672"/>
      <c r="EC28" s="684"/>
    </row>
    <row r="29" spans="2:133" ht="11.25" customHeight="1" x14ac:dyDescent="0.2">
      <c r="B29" s="654" t="s">
        <v>291</v>
      </c>
      <c r="C29" s="655"/>
      <c r="D29" s="655"/>
      <c r="E29" s="655"/>
      <c r="F29" s="655"/>
      <c r="G29" s="655"/>
      <c r="H29" s="655"/>
      <c r="I29" s="655"/>
      <c r="J29" s="655"/>
      <c r="K29" s="655"/>
      <c r="L29" s="655"/>
      <c r="M29" s="655"/>
      <c r="N29" s="655"/>
      <c r="O29" s="655"/>
      <c r="P29" s="655"/>
      <c r="Q29" s="656"/>
      <c r="R29" s="657">
        <v>70362</v>
      </c>
      <c r="S29" s="658"/>
      <c r="T29" s="658"/>
      <c r="U29" s="658"/>
      <c r="V29" s="658"/>
      <c r="W29" s="658"/>
      <c r="X29" s="658"/>
      <c r="Y29" s="659"/>
      <c r="Z29" s="695">
        <v>0.4</v>
      </c>
      <c r="AA29" s="695"/>
      <c r="AB29" s="695"/>
      <c r="AC29" s="695"/>
      <c r="AD29" s="696" t="s">
        <v>121</v>
      </c>
      <c r="AE29" s="696"/>
      <c r="AF29" s="696"/>
      <c r="AG29" s="696"/>
      <c r="AH29" s="696"/>
      <c r="AI29" s="696"/>
      <c r="AJ29" s="696"/>
      <c r="AK29" s="696"/>
      <c r="AL29" s="660" t="s">
        <v>121</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292</v>
      </c>
      <c r="CE29" s="677"/>
      <c r="CF29" s="654" t="s">
        <v>66</v>
      </c>
      <c r="CG29" s="655"/>
      <c r="CH29" s="655"/>
      <c r="CI29" s="655"/>
      <c r="CJ29" s="655"/>
      <c r="CK29" s="655"/>
      <c r="CL29" s="655"/>
      <c r="CM29" s="655"/>
      <c r="CN29" s="655"/>
      <c r="CO29" s="655"/>
      <c r="CP29" s="655"/>
      <c r="CQ29" s="656"/>
      <c r="CR29" s="657">
        <v>1240022</v>
      </c>
      <c r="CS29" s="670"/>
      <c r="CT29" s="670"/>
      <c r="CU29" s="670"/>
      <c r="CV29" s="670"/>
      <c r="CW29" s="670"/>
      <c r="CX29" s="670"/>
      <c r="CY29" s="671"/>
      <c r="CZ29" s="660">
        <v>8.1</v>
      </c>
      <c r="DA29" s="672"/>
      <c r="DB29" s="672"/>
      <c r="DC29" s="673"/>
      <c r="DD29" s="663">
        <v>1143744</v>
      </c>
      <c r="DE29" s="670"/>
      <c r="DF29" s="670"/>
      <c r="DG29" s="670"/>
      <c r="DH29" s="670"/>
      <c r="DI29" s="670"/>
      <c r="DJ29" s="670"/>
      <c r="DK29" s="671"/>
      <c r="DL29" s="663">
        <v>1143744</v>
      </c>
      <c r="DM29" s="670"/>
      <c r="DN29" s="670"/>
      <c r="DO29" s="670"/>
      <c r="DP29" s="670"/>
      <c r="DQ29" s="670"/>
      <c r="DR29" s="670"/>
      <c r="DS29" s="670"/>
      <c r="DT29" s="670"/>
      <c r="DU29" s="670"/>
      <c r="DV29" s="671"/>
      <c r="DW29" s="660">
        <v>14.1</v>
      </c>
      <c r="DX29" s="672"/>
      <c r="DY29" s="672"/>
      <c r="DZ29" s="672"/>
      <c r="EA29" s="672"/>
      <c r="EB29" s="672"/>
      <c r="EC29" s="684"/>
    </row>
    <row r="30" spans="2:133" ht="11.25" customHeight="1" x14ac:dyDescent="0.2">
      <c r="B30" s="654" t="s">
        <v>293</v>
      </c>
      <c r="C30" s="655"/>
      <c r="D30" s="655"/>
      <c r="E30" s="655"/>
      <c r="F30" s="655"/>
      <c r="G30" s="655"/>
      <c r="H30" s="655"/>
      <c r="I30" s="655"/>
      <c r="J30" s="655"/>
      <c r="K30" s="655"/>
      <c r="L30" s="655"/>
      <c r="M30" s="655"/>
      <c r="N30" s="655"/>
      <c r="O30" s="655"/>
      <c r="P30" s="655"/>
      <c r="Q30" s="656"/>
      <c r="R30" s="657">
        <v>2864879</v>
      </c>
      <c r="S30" s="658"/>
      <c r="T30" s="658"/>
      <c r="U30" s="658"/>
      <c r="V30" s="658"/>
      <c r="W30" s="658"/>
      <c r="X30" s="658"/>
      <c r="Y30" s="659"/>
      <c r="Z30" s="695">
        <v>17.899999999999999</v>
      </c>
      <c r="AA30" s="695"/>
      <c r="AB30" s="695"/>
      <c r="AC30" s="695"/>
      <c r="AD30" s="696" t="s">
        <v>121</v>
      </c>
      <c r="AE30" s="696"/>
      <c r="AF30" s="696"/>
      <c r="AG30" s="696"/>
      <c r="AH30" s="696"/>
      <c r="AI30" s="696"/>
      <c r="AJ30" s="696"/>
      <c r="AK30" s="696"/>
      <c r="AL30" s="660" t="s">
        <v>121</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27"/>
      <c r="BI30" s="727"/>
      <c r="BJ30" s="727"/>
      <c r="BK30" s="727"/>
      <c r="BL30" s="727"/>
      <c r="BM30" s="727"/>
      <c r="BN30" s="727"/>
      <c r="BO30" s="727"/>
      <c r="BP30" s="727"/>
      <c r="BQ30" s="728"/>
      <c r="BR30" s="709" t="s">
        <v>295</v>
      </c>
      <c r="BS30" s="727"/>
      <c r="BT30" s="727"/>
      <c r="BU30" s="727"/>
      <c r="BV30" s="727"/>
      <c r="BW30" s="727"/>
      <c r="BX30" s="727"/>
      <c r="BY30" s="727"/>
      <c r="BZ30" s="727"/>
      <c r="CA30" s="727"/>
      <c r="CB30" s="728"/>
      <c r="CD30" s="678"/>
      <c r="CE30" s="679"/>
      <c r="CF30" s="654" t="s">
        <v>296</v>
      </c>
      <c r="CG30" s="655"/>
      <c r="CH30" s="655"/>
      <c r="CI30" s="655"/>
      <c r="CJ30" s="655"/>
      <c r="CK30" s="655"/>
      <c r="CL30" s="655"/>
      <c r="CM30" s="655"/>
      <c r="CN30" s="655"/>
      <c r="CO30" s="655"/>
      <c r="CP30" s="655"/>
      <c r="CQ30" s="656"/>
      <c r="CR30" s="657">
        <v>1193984</v>
      </c>
      <c r="CS30" s="658"/>
      <c r="CT30" s="658"/>
      <c r="CU30" s="658"/>
      <c r="CV30" s="658"/>
      <c r="CW30" s="658"/>
      <c r="CX30" s="658"/>
      <c r="CY30" s="659"/>
      <c r="CZ30" s="660">
        <v>7.8</v>
      </c>
      <c r="DA30" s="672"/>
      <c r="DB30" s="672"/>
      <c r="DC30" s="673"/>
      <c r="DD30" s="663">
        <v>1098932</v>
      </c>
      <c r="DE30" s="658"/>
      <c r="DF30" s="658"/>
      <c r="DG30" s="658"/>
      <c r="DH30" s="658"/>
      <c r="DI30" s="658"/>
      <c r="DJ30" s="658"/>
      <c r="DK30" s="659"/>
      <c r="DL30" s="663">
        <v>1098932</v>
      </c>
      <c r="DM30" s="658"/>
      <c r="DN30" s="658"/>
      <c r="DO30" s="658"/>
      <c r="DP30" s="658"/>
      <c r="DQ30" s="658"/>
      <c r="DR30" s="658"/>
      <c r="DS30" s="658"/>
      <c r="DT30" s="658"/>
      <c r="DU30" s="658"/>
      <c r="DV30" s="659"/>
      <c r="DW30" s="660">
        <v>13.6</v>
      </c>
      <c r="DX30" s="672"/>
      <c r="DY30" s="672"/>
      <c r="DZ30" s="672"/>
      <c r="EA30" s="672"/>
      <c r="EB30" s="672"/>
      <c r="EC30" s="684"/>
    </row>
    <row r="31" spans="2:133" ht="11.25" customHeight="1" x14ac:dyDescent="0.2">
      <c r="B31" s="724" t="s">
        <v>297</v>
      </c>
      <c r="C31" s="725"/>
      <c r="D31" s="725"/>
      <c r="E31" s="725"/>
      <c r="F31" s="725"/>
      <c r="G31" s="725"/>
      <c r="H31" s="725"/>
      <c r="I31" s="725"/>
      <c r="J31" s="725"/>
      <c r="K31" s="725"/>
      <c r="L31" s="725"/>
      <c r="M31" s="725"/>
      <c r="N31" s="725"/>
      <c r="O31" s="725"/>
      <c r="P31" s="725"/>
      <c r="Q31" s="726"/>
      <c r="R31" s="657">
        <v>300</v>
      </c>
      <c r="S31" s="658"/>
      <c r="T31" s="658"/>
      <c r="U31" s="658"/>
      <c r="V31" s="658"/>
      <c r="W31" s="658"/>
      <c r="X31" s="658"/>
      <c r="Y31" s="659"/>
      <c r="Z31" s="695">
        <v>0</v>
      </c>
      <c r="AA31" s="695"/>
      <c r="AB31" s="695"/>
      <c r="AC31" s="695"/>
      <c r="AD31" s="696">
        <v>300</v>
      </c>
      <c r="AE31" s="696"/>
      <c r="AF31" s="696"/>
      <c r="AG31" s="696"/>
      <c r="AH31" s="696"/>
      <c r="AI31" s="696"/>
      <c r="AJ31" s="696"/>
      <c r="AK31" s="696"/>
      <c r="AL31" s="660">
        <v>0</v>
      </c>
      <c r="AM31" s="661"/>
      <c r="AN31" s="661"/>
      <c r="AO31" s="697"/>
      <c r="AP31" s="729" t="s">
        <v>298</v>
      </c>
      <c r="AQ31" s="730"/>
      <c r="AR31" s="730"/>
      <c r="AS31" s="730"/>
      <c r="AT31" s="731" t="s">
        <v>299</v>
      </c>
      <c r="AU31" s="206"/>
      <c r="AV31" s="206"/>
      <c r="AW31" s="206"/>
      <c r="AX31" s="715" t="s">
        <v>177</v>
      </c>
      <c r="AY31" s="716"/>
      <c r="AZ31" s="716"/>
      <c r="BA31" s="716"/>
      <c r="BB31" s="716"/>
      <c r="BC31" s="716"/>
      <c r="BD31" s="716"/>
      <c r="BE31" s="716"/>
      <c r="BF31" s="717"/>
      <c r="BG31" s="719">
        <v>99.4</v>
      </c>
      <c r="BH31" s="720"/>
      <c r="BI31" s="720"/>
      <c r="BJ31" s="720"/>
      <c r="BK31" s="720"/>
      <c r="BL31" s="720"/>
      <c r="BM31" s="721">
        <v>98</v>
      </c>
      <c r="BN31" s="720"/>
      <c r="BO31" s="720"/>
      <c r="BP31" s="720"/>
      <c r="BQ31" s="722"/>
      <c r="BR31" s="719">
        <v>99.4</v>
      </c>
      <c r="BS31" s="720"/>
      <c r="BT31" s="720"/>
      <c r="BU31" s="720"/>
      <c r="BV31" s="720"/>
      <c r="BW31" s="720"/>
      <c r="BX31" s="721">
        <v>98</v>
      </c>
      <c r="BY31" s="720"/>
      <c r="BZ31" s="720"/>
      <c r="CA31" s="720"/>
      <c r="CB31" s="722"/>
      <c r="CD31" s="678"/>
      <c r="CE31" s="679"/>
      <c r="CF31" s="654" t="s">
        <v>300</v>
      </c>
      <c r="CG31" s="655"/>
      <c r="CH31" s="655"/>
      <c r="CI31" s="655"/>
      <c r="CJ31" s="655"/>
      <c r="CK31" s="655"/>
      <c r="CL31" s="655"/>
      <c r="CM31" s="655"/>
      <c r="CN31" s="655"/>
      <c r="CO31" s="655"/>
      <c r="CP31" s="655"/>
      <c r="CQ31" s="656"/>
      <c r="CR31" s="657">
        <v>46038</v>
      </c>
      <c r="CS31" s="670"/>
      <c r="CT31" s="670"/>
      <c r="CU31" s="670"/>
      <c r="CV31" s="670"/>
      <c r="CW31" s="670"/>
      <c r="CX31" s="670"/>
      <c r="CY31" s="671"/>
      <c r="CZ31" s="660">
        <v>0.3</v>
      </c>
      <c r="DA31" s="672"/>
      <c r="DB31" s="672"/>
      <c r="DC31" s="673"/>
      <c r="DD31" s="663">
        <v>44812</v>
      </c>
      <c r="DE31" s="670"/>
      <c r="DF31" s="670"/>
      <c r="DG31" s="670"/>
      <c r="DH31" s="670"/>
      <c r="DI31" s="670"/>
      <c r="DJ31" s="670"/>
      <c r="DK31" s="671"/>
      <c r="DL31" s="663">
        <v>44812</v>
      </c>
      <c r="DM31" s="670"/>
      <c r="DN31" s="670"/>
      <c r="DO31" s="670"/>
      <c r="DP31" s="670"/>
      <c r="DQ31" s="670"/>
      <c r="DR31" s="670"/>
      <c r="DS31" s="670"/>
      <c r="DT31" s="670"/>
      <c r="DU31" s="670"/>
      <c r="DV31" s="671"/>
      <c r="DW31" s="660">
        <v>0.6</v>
      </c>
      <c r="DX31" s="672"/>
      <c r="DY31" s="672"/>
      <c r="DZ31" s="672"/>
      <c r="EA31" s="672"/>
      <c r="EB31" s="672"/>
      <c r="EC31" s="684"/>
    </row>
    <row r="32" spans="2:133" ht="11.25" customHeight="1" x14ac:dyDescent="0.2">
      <c r="B32" s="654" t="s">
        <v>301</v>
      </c>
      <c r="C32" s="655"/>
      <c r="D32" s="655"/>
      <c r="E32" s="655"/>
      <c r="F32" s="655"/>
      <c r="G32" s="655"/>
      <c r="H32" s="655"/>
      <c r="I32" s="655"/>
      <c r="J32" s="655"/>
      <c r="K32" s="655"/>
      <c r="L32" s="655"/>
      <c r="M32" s="655"/>
      <c r="N32" s="655"/>
      <c r="O32" s="655"/>
      <c r="P32" s="655"/>
      <c r="Q32" s="656"/>
      <c r="R32" s="657">
        <v>1130790</v>
      </c>
      <c r="S32" s="658"/>
      <c r="T32" s="658"/>
      <c r="U32" s="658"/>
      <c r="V32" s="658"/>
      <c r="W32" s="658"/>
      <c r="X32" s="658"/>
      <c r="Y32" s="659"/>
      <c r="Z32" s="695">
        <v>7.1</v>
      </c>
      <c r="AA32" s="695"/>
      <c r="AB32" s="695"/>
      <c r="AC32" s="695"/>
      <c r="AD32" s="696" t="s">
        <v>121</v>
      </c>
      <c r="AE32" s="696"/>
      <c r="AF32" s="696"/>
      <c r="AG32" s="696"/>
      <c r="AH32" s="696"/>
      <c r="AI32" s="696"/>
      <c r="AJ32" s="696"/>
      <c r="AK32" s="696"/>
      <c r="AL32" s="660" t="s">
        <v>121</v>
      </c>
      <c r="AM32" s="661"/>
      <c r="AN32" s="661"/>
      <c r="AO32" s="697"/>
      <c r="AP32" s="698"/>
      <c r="AQ32" s="699"/>
      <c r="AR32" s="699"/>
      <c r="AS32" s="699"/>
      <c r="AT32" s="732"/>
      <c r="AU32" s="202" t="s">
        <v>302</v>
      </c>
      <c r="AX32" s="654" t="s">
        <v>303</v>
      </c>
      <c r="AY32" s="655"/>
      <c r="AZ32" s="655"/>
      <c r="BA32" s="655"/>
      <c r="BB32" s="655"/>
      <c r="BC32" s="655"/>
      <c r="BD32" s="655"/>
      <c r="BE32" s="655"/>
      <c r="BF32" s="656"/>
      <c r="BG32" s="723">
        <v>99</v>
      </c>
      <c r="BH32" s="670"/>
      <c r="BI32" s="670"/>
      <c r="BJ32" s="670"/>
      <c r="BK32" s="670"/>
      <c r="BL32" s="670"/>
      <c r="BM32" s="661">
        <v>97.2</v>
      </c>
      <c r="BN32" s="670"/>
      <c r="BO32" s="670"/>
      <c r="BP32" s="670"/>
      <c r="BQ32" s="693"/>
      <c r="BR32" s="723">
        <v>99.2</v>
      </c>
      <c r="BS32" s="670"/>
      <c r="BT32" s="670"/>
      <c r="BU32" s="670"/>
      <c r="BV32" s="670"/>
      <c r="BW32" s="670"/>
      <c r="BX32" s="661">
        <v>97.4</v>
      </c>
      <c r="BY32" s="670"/>
      <c r="BZ32" s="670"/>
      <c r="CA32" s="670"/>
      <c r="CB32" s="693"/>
      <c r="CD32" s="680"/>
      <c r="CE32" s="681"/>
      <c r="CF32" s="654" t="s">
        <v>304</v>
      </c>
      <c r="CG32" s="655"/>
      <c r="CH32" s="655"/>
      <c r="CI32" s="655"/>
      <c r="CJ32" s="655"/>
      <c r="CK32" s="655"/>
      <c r="CL32" s="655"/>
      <c r="CM32" s="655"/>
      <c r="CN32" s="655"/>
      <c r="CO32" s="655"/>
      <c r="CP32" s="655"/>
      <c r="CQ32" s="656"/>
      <c r="CR32" s="657">
        <v>347</v>
      </c>
      <c r="CS32" s="658"/>
      <c r="CT32" s="658"/>
      <c r="CU32" s="658"/>
      <c r="CV32" s="658"/>
      <c r="CW32" s="658"/>
      <c r="CX32" s="658"/>
      <c r="CY32" s="659"/>
      <c r="CZ32" s="660">
        <v>0</v>
      </c>
      <c r="DA32" s="672"/>
      <c r="DB32" s="672"/>
      <c r="DC32" s="673"/>
      <c r="DD32" s="663">
        <v>347</v>
      </c>
      <c r="DE32" s="658"/>
      <c r="DF32" s="658"/>
      <c r="DG32" s="658"/>
      <c r="DH32" s="658"/>
      <c r="DI32" s="658"/>
      <c r="DJ32" s="658"/>
      <c r="DK32" s="659"/>
      <c r="DL32" s="663">
        <v>347</v>
      </c>
      <c r="DM32" s="658"/>
      <c r="DN32" s="658"/>
      <c r="DO32" s="658"/>
      <c r="DP32" s="658"/>
      <c r="DQ32" s="658"/>
      <c r="DR32" s="658"/>
      <c r="DS32" s="658"/>
      <c r="DT32" s="658"/>
      <c r="DU32" s="658"/>
      <c r="DV32" s="659"/>
      <c r="DW32" s="660">
        <v>0</v>
      </c>
      <c r="DX32" s="672"/>
      <c r="DY32" s="672"/>
      <c r="DZ32" s="672"/>
      <c r="EA32" s="672"/>
      <c r="EB32" s="672"/>
      <c r="EC32" s="684"/>
    </row>
    <row r="33" spans="2:133" ht="11.25" customHeight="1" x14ac:dyDescent="0.2">
      <c r="B33" s="654" t="s">
        <v>305</v>
      </c>
      <c r="C33" s="655"/>
      <c r="D33" s="655"/>
      <c r="E33" s="655"/>
      <c r="F33" s="655"/>
      <c r="G33" s="655"/>
      <c r="H33" s="655"/>
      <c r="I33" s="655"/>
      <c r="J33" s="655"/>
      <c r="K33" s="655"/>
      <c r="L33" s="655"/>
      <c r="M33" s="655"/>
      <c r="N33" s="655"/>
      <c r="O33" s="655"/>
      <c r="P33" s="655"/>
      <c r="Q33" s="656"/>
      <c r="R33" s="657">
        <v>15633</v>
      </c>
      <c r="S33" s="658"/>
      <c r="T33" s="658"/>
      <c r="U33" s="658"/>
      <c r="V33" s="658"/>
      <c r="W33" s="658"/>
      <c r="X33" s="658"/>
      <c r="Y33" s="659"/>
      <c r="Z33" s="695">
        <v>0.1</v>
      </c>
      <c r="AA33" s="695"/>
      <c r="AB33" s="695"/>
      <c r="AC33" s="695"/>
      <c r="AD33" s="696">
        <v>5122</v>
      </c>
      <c r="AE33" s="696"/>
      <c r="AF33" s="696"/>
      <c r="AG33" s="696"/>
      <c r="AH33" s="696"/>
      <c r="AI33" s="696"/>
      <c r="AJ33" s="696"/>
      <c r="AK33" s="696"/>
      <c r="AL33" s="660">
        <v>0.1</v>
      </c>
      <c r="AM33" s="661"/>
      <c r="AN33" s="661"/>
      <c r="AO33" s="697"/>
      <c r="AP33" s="700"/>
      <c r="AQ33" s="701"/>
      <c r="AR33" s="701"/>
      <c r="AS33" s="701"/>
      <c r="AT33" s="733"/>
      <c r="AU33" s="207"/>
      <c r="AV33" s="207"/>
      <c r="AW33" s="207"/>
      <c r="AX33" s="638" t="s">
        <v>306</v>
      </c>
      <c r="AY33" s="639"/>
      <c r="AZ33" s="639"/>
      <c r="BA33" s="639"/>
      <c r="BB33" s="639"/>
      <c r="BC33" s="639"/>
      <c r="BD33" s="639"/>
      <c r="BE33" s="639"/>
      <c r="BF33" s="640"/>
      <c r="BG33" s="718">
        <v>99.6</v>
      </c>
      <c r="BH33" s="642"/>
      <c r="BI33" s="642"/>
      <c r="BJ33" s="642"/>
      <c r="BK33" s="642"/>
      <c r="BL33" s="642"/>
      <c r="BM33" s="688">
        <v>98.4</v>
      </c>
      <c r="BN33" s="642"/>
      <c r="BO33" s="642"/>
      <c r="BP33" s="642"/>
      <c r="BQ33" s="705"/>
      <c r="BR33" s="718">
        <v>99.5</v>
      </c>
      <c r="BS33" s="642"/>
      <c r="BT33" s="642"/>
      <c r="BU33" s="642"/>
      <c r="BV33" s="642"/>
      <c r="BW33" s="642"/>
      <c r="BX33" s="688">
        <v>98.4</v>
      </c>
      <c r="BY33" s="642"/>
      <c r="BZ33" s="642"/>
      <c r="CA33" s="642"/>
      <c r="CB33" s="705"/>
      <c r="CD33" s="654" t="s">
        <v>307</v>
      </c>
      <c r="CE33" s="655"/>
      <c r="CF33" s="655"/>
      <c r="CG33" s="655"/>
      <c r="CH33" s="655"/>
      <c r="CI33" s="655"/>
      <c r="CJ33" s="655"/>
      <c r="CK33" s="655"/>
      <c r="CL33" s="655"/>
      <c r="CM33" s="655"/>
      <c r="CN33" s="655"/>
      <c r="CO33" s="655"/>
      <c r="CP33" s="655"/>
      <c r="CQ33" s="656"/>
      <c r="CR33" s="657">
        <v>6606593</v>
      </c>
      <c r="CS33" s="670"/>
      <c r="CT33" s="670"/>
      <c r="CU33" s="670"/>
      <c r="CV33" s="670"/>
      <c r="CW33" s="670"/>
      <c r="CX33" s="670"/>
      <c r="CY33" s="671"/>
      <c r="CZ33" s="660">
        <v>42.9</v>
      </c>
      <c r="DA33" s="672"/>
      <c r="DB33" s="672"/>
      <c r="DC33" s="673"/>
      <c r="DD33" s="663">
        <v>4660742</v>
      </c>
      <c r="DE33" s="670"/>
      <c r="DF33" s="670"/>
      <c r="DG33" s="670"/>
      <c r="DH33" s="670"/>
      <c r="DI33" s="670"/>
      <c r="DJ33" s="670"/>
      <c r="DK33" s="671"/>
      <c r="DL33" s="663">
        <v>3824410</v>
      </c>
      <c r="DM33" s="670"/>
      <c r="DN33" s="670"/>
      <c r="DO33" s="670"/>
      <c r="DP33" s="670"/>
      <c r="DQ33" s="670"/>
      <c r="DR33" s="670"/>
      <c r="DS33" s="670"/>
      <c r="DT33" s="670"/>
      <c r="DU33" s="670"/>
      <c r="DV33" s="671"/>
      <c r="DW33" s="660">
        <v>47.2</v>
      </c>
      <c r="DX33" s="672"/>
      <c r="DY33" s="672"/>
      <c r="DZ33" s="672"/>
      <c r="EA33" s="672"/>
      <c r="EB33" s="672"/>
      <c r="EC33" s="684"/>
    </row>
    <row r="34" spans="2:133" ht="11.25" customHeight="1" x14ac:dyDescent="0.2">
      <c r="B34" s="654" t="s">
        <v>308</v>
      </c>
      <c r="C34" s="655"/>
      <c r="D34" s="655"/>
      <c r="E34" s="655"/>
      <c r="F34" s="655"/>
      <c r="G34" s="655"/>
      <c r="H34" s="655"/>
      <c r="I34" s="655"/>
      <c r="J34" s="655"/>
      <c r="K34" s="655"/>
      <c r="L34" s="655"/>
      <c r="M34" s="655"/>
      <c r="N34" s="655"/>
      <c r="O34" s="655"/>
      <c r="P34" s="655"/>
      <c r="Q34" s="656"/>
      <c r="R34" s="657">
        <v>705620</v>
      </c>
      <c r="S34" s="658"/>
      <c r="T34" s="658"/>
      <c r="U34" s="658"/>
      <c r="V34" s="658"/>
      <c r="W34" s="658"/>
      <c r="X34" s="658"/>
      <c r="Y34" s="659"/>
      <c r="Z34" s="695">
        <v>4.4000000000000004</v>
      </c>
      <c r="AA34" s="695"/>
      <c r="AB34" s="695"/>
      <c r="AC34" s="695"/>
      <c r="AD34" s="696" t="s">
        <v>121</v>
      </c>
      <c r="AE34" s="696"/>
      <c r="AF34" s="696"/>
      <c r="AG34" s="696"/>
      <c r="AH34" s="696"/>
      <c r="AI34" s="696"/>
      <c r="AJ34" s="696"/>
      <c r="AK34" s="696"/>
      <c r="AL34" s="660" t="s">
        <v>121</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3125735</v>
      </c>
      <c r="CS34" s="658"/>
      <c r="CT34" s="658"/>
      <c r="CU34" s="658"/>
      <c r="CV34" s="658"/>
      <c r="CW34" s="658"/>
      <c r="CX34" s="658"/>
      <c r="CY34" s="659"/>
      <c r="CZ34" s="660">
        <v>20.3</v>
      </c>
      <c r="DA34" s="672"/>
      <c r="DB34" s="672"/>
      <c r="DC34" s="673"/>
      <c r="DD34" s="663">
        <v>2197814</v>
      </c>
      <c r="DE34" s="658"/>
      <c r="DF34" s="658"/>
      <c r="DG34" s="658"/>
      <c r="DH34" s="658"/>
      <c r="DI34" s="658"/>
      <c r="DJ34" s="658"/>
      <c r="DK34" s="659"/>
      <c r="DL34" s="663">
        <v>1966299</v>
      </c>
      <c r="DM34" s="658"/>
      <c r="DN34" s="658"/>
      <c r="DO34" s="658"/>
      <c r="DP34" s="658"/>
      <c r="DQ34" s="658"/>
      <c r="DR34" s="658"/>
      <c r="DS34" s="658"/>
      <c r="DT34" s="658"/>
      <c r="DU34" s="658"/>
      <c r="DV34" s="659"/>
      <c r="DW34" s="660">
        <v>24.3</v>
      </c>
      <c r="DX34" s="672"/>
      <c r="DY34" s="672"/>
      <c r="DZ34" s="672"/>
      <c r="EA34" s="672"/>
      <c r="EB34" s="672"/>
      <c r="EC34" s="684"/>
    </row>
    <row r="35" spans="2:133" ht="11.25" customHeight="1" x14ac:dyDescent="0.2">
      <c r="B35" s="654" t="s">
        <v>310</v>
      </c>
      <c r="C35" s="655"/>
      <c r="D35" s="655"/>
      <c r="E35" s="655"/>
      <c r="F35" s="655"/>
      <c r="G35" s="655"/>
      <c r="H35" s="655"/>
      <c r="I35" s="655"/>
      <c r="J35" s="655"/>
      <c r="K35" s="655"/>
      <c r="L35" s="655"/>
      <c r="M35" s="655"/>
      <c r="N35" s="655"/>
      <c r="O35" s="655"/>
      <c r="P35" s="655"/>
      <c r="Q35" s="656"/>
      <c r="R35" s="657">
        <v>830222</v>
      </c>
      <c r="S35" s="658"/>
      <c r="T35" s="658"/>
      <c r="U35" s="658"/>
      <c r="V35" s="658"/>
      <c r="W35" s="658"/>
      <c r="X35" s="658"/>
      <c r="Y35" s="659"/>
      <c r="Z35" s="695">
        <v>5.2</v>
      </c>
      <c r="AA35" s="695"/>
      <c r="AB35" s="695"/>
      <c r="AC35" s="695"/>
      <c r="AD35" s="696" t="s">
        <v>121</v>
      </c>
      <c r="AE35" s="696"/>
      <c r="AF35" s="696"/>
      <c r="AG35" s="696"/>
      <c r="AH35" s="696"/>
      <c r="AI35" s="696"/>
      <c r="AJ35" s="696"/>
      <c r="AK35" s="696"/>
      <c r="AL35" s="660" t="s">
        <v>121</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332205</v>
      </c>
      <c r="CS35" s="670"/>
      <c r="CT35" s="670"/>
      <c r="CU35" s="670"/>
      <c r="CV35" s="670"/>
      <c r="CW35" s="670"/>
      <c r="CX35" s="670"/>
      <c r="CY35" s="671"/>
      <c r="CZ35" s="660">
        <v>2.2000000000000002</v>
      </c>
      <c r="DA35" s="672"/>
      <c r="DB35" s="672"/>
      <c r="DC35" s="673"/>
      <c r="DD35" s="663">
        <v>285020</v>
      </c>
      <c r="DE35" s="670"/>
      <c r="DF35" s="670"/>
      <c r="DG35" s="670"/>
      <c r="DH35" s="670"/>
      <c r="DI35" s="670"/>
      <c r="DJ35" s="670"/>
      <c r="DK35" s="671"/>
      <c r="DL35" s="663">
        <v>240375</v>
      </c>
      <c r="DM35" s="670"/>
      <c r="DN35" s="670"/>
      <c r="DO35" s="670"/>
      <c r="DP35" s="670"/>
      <c r="DQ35" s="670"/>
      <c r="DR35" s="670"/>
      <c r="DS35" s="670"/>
      <c r="DT35" s="670"/>
      <c r="DU35" s="670"/>
      <c r="DV35" s="671"/>
      <c r="DW35" s="660">
        <v>3</v>
      </c>
      <c r="DX35" s="672"/>
      <c r="DY35" s="672"/>
      <c r="DZ35" s="672"/>
      <c r="EA35" s="672"/>
      <c r="EB35" s="672"/>
      <c r="EC35" s="684"/>
    </row>
    <row r="36" spans="2:133" ht="11.25" customHeight="1" x14ac:dyDescent="0.2">
      <c r="B36" s="654" t="s">
        <v>314</v>
      </c>
      <c r="C36" s="655"/>
      <c r="D36" s="655"/>
      <c r="E36" s="655"/>
      <c r="F36" s="655"/>
      <c r="G36" s="655"/>
      <c r="H36" s="655"/>
      <c r="I36" s="655"/>
      <c r="J36" s="655"/>
      <c r="K36" s="655"/>
      <c r="L36" s="655"/>
      <c r="M36" s="655"/>
      <c r="N36" s="655"/>
      <c r="O36" s="655"/>
      <c r="P36" s="655"/>
      <c r="Q36" s="656"/>
      <c r="R36" s="657">
        <v>329945</v>
      </c>
      <c r="S36" s="658"/>
      <c r="T36" s="658"/>
      <c r="U36" s="658"/>
      <c r="V36" s="658"/>
      <c r="W36" s="658"/>
      <c r="X36" s="658"/>
      <c r="Y36" s="659"/>
      <c r="Z36" s="695">
        <v>2.1</v>
      </c>
      <c r="AA36" s="695"/>
      <c r="AB36" s="695"/>
      <c r="AC36" s="695"/>
      <c r="AD36" s="696" t="s">
        <v>121</v>
      </c>
      <c r="AE36" s="696"/>
      <c r="AF36" s="696"/>
      <c r="AG36" s="696"/>
      <c r="AH36" s="696"/>
      <c r="AI36" s="696"/>
      <c r="AJ36" s="696"/>
      <c r="AK36" s="696"/>
      <c r="AL36" s="660" t="s">
        <v>121</v>
      </c>
      <c r="AM36" s="661"/>
      <c r="AN36" s="661"/>
      <c r="AO36" s="697"/>
      <c r="AP36" s="210"/>
      <c r="AQ36" s="706" t="s">
        <v>315</v>
      </c>
      <c r="AR36" s="707"/>
      <c r="AS36" s="707"/>
      <c r="AT36" s="707"/>
      <c r="AU36" s="707"/>
      <c r="AV36" s="707"/>
      <c r="AW36" s="707"/>
      <c r="AX36" s="707"/>
      <c r="AY36" s="708"/>
      <c r="AZ36" s="712">
        <v>1131548</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46049</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1571758</v>
      </c>
      <c r="CS36" s="658"/>
      <c r="CT36" s="658"/>
      <c r="CU36" s="658"/>
      <c r="CV36" s="658"/>
      <c r="CW36" s="658"/>
      <c r="CX36" s="658"/>
      <c r="CY36" s="659"/>
      <c r="CZ36" s="660">
        <v>10.199999999999999</v>
      </c>
      <c r="DA36" s="672"/>
      <c r="DB36" s="672"/>
      <c r="DC36" s="673"/>
      <c r="DD36" s="663">
        <v>1351711</v>
      </c>
      <c r="DE36" s="658"/>
      <c r="DF36" s="658"/>
      <c r="DG36" s="658"/>
      <c r="DH36" s="658"/>
      <c r="DI36" s="658"/>
      <c r="DJ36" s="658"/>
      <c r="DK36" s="659"/>
      <c r="DL36" s="663">
        <v>880817</v>
      </c>
      <c r="DM36" s="658"/>
      <c r="DN36" s="658"/>
      <c r="DO36" s="658"/>
      <c r="DP36" s="658"/>
      <c r="DQ36" s="658"/>
      <c r="DR36" s="658"/>
      <c r="DS36" s="658"/>
      <c r="DT36" s="658"/>
      <c r="DU36" s="658"/>
      <c r="DV36" s="659"/>
      <c r="DW36" s="660">
        <v>10.9</v>
      </c>
      <c r="DX36" s="672"/>
      <c r="DY36" s="672"/>
      <c r="DZ36" s="672"/>
      <c r="EA36" s="672"/>
      <c r="EB36" s="672"/>
      <c r="EC36" s="684"/>
    </row>
    <row r="37" spans="2:133" ht="11.25" customHeight="1" x14ac:dyDescent="0.2">
      <c r="B37" s="654" t="s">
        <v>318</v>
      </c>
      <c r="C37" s="655"/>
      <c r="D37" s="655"/>
      <c r="E37" s="655"/>
      <c r="F37" s="655"/>
      <c r="G37" s="655"/>
      <c r="H37" s="655"/>
      <c r="I37" s="655"/>
      <c r="J37" s="655"/>
      <c r="K37" s="655"/>
      <c r="L37" s="655"/>
      <c r="M37" s="655"/>
      <c r="N37" s="655"/>
      <c r="O37" s="655"/>
      <c r="P37" s="655"/>
      <c r="Q37" s="656"/>
      <c r="R37" s="657">
        <v>406961</v>
      </c>
      <c r="S37" s="658"/>
      <c r="T37" s="658"/>
      <c r="U37" s="658"/>
      <c r="V37" s="658"/>
      <c r="W37" s="658"/>
      <c r="X37" s="658"/>
      <c r="Y37" s="659"/>
      <c r="Z37" s="695">
        <v>2.5</v>
      </c>
      <c r="AA37" s="695"/>
      <c r="AB37" s="695"/>
      <c r="AC37" s="695"/>
      <c r="AD37" s="696" t="s">
        <v>121</v>
      </c>
      <c r="AE37" s="696"/>
      <c r="AF37" s="696"/>
      <c r="AG37" s="696"/>
      <c r="AH37" s="696"/>
      <c r="AI37" s="696"/>
      <c r="AJ37" s="696"/>
      <c r="AK37" s="696"/>
      <c r="AL37" s="660" t="s">
        <v>121</v>
      </c>
      <c r="AM37" s="661"/>
      <c r="AN37" s="661"/>
      <c r="AO37" s="697"/>
      <c r="AQ37" s="690" t="s">
        <v>319</v>
      </c>
      <c r="AR37" s="691"/>
      <c r="AS37" s="691"/>
      <c r="AT37" s="691"/>
      <c r="AU37" s="691"/>
      <c r="AV37" s="691"/>
      <c r="AW37" s="691"/>
      <c r="AX37" s="691"/>
      <c r="AY37" s="692"/>
      <c r="AZ37" s="657">
        <v>151201</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33831</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748035</v>
      </c>
      <c r="CS37" s="670"/>
      <c r="CT37" s="670"/>
      <c r="CU37" s="670"/>
      <c r="CV37" s="670"/>
      <c r="CW37" s="670"/>
      <c r="CX37" s="670"/>
      <c r="CY37" s="671"/>
      <c r="CZ37" s="660">
        <v>4.9000000000000004</v>
      </c>
      <c r="DA37" s="672"/>
      <c r="DB37" s="672"/>
      <c r="DC37" s="673"/>
      <c r="DD37" s="663">
        <v>695729</v>
      </c>
      <c r="DE37" s="670"/>
      <c r="DF37" s="670"/>
      <c r="DG37" s="670"/>
      <c r="DH37" s="670"/>
      <c r="DI37" s="670"/>
      <c r="DJ37" s="670"/>
      <c r="DK37" s="671"/>
      <c r="DL37" s="663">
        <v>658385</v>
      </c>
      <c r="DM37" s="670"/>
      <c r="DN37" s="670"/>
      <c r="DO37" s="670"/>
      <c r="DP37" s="670"/>
      <c r="DQ37" s="670"/>
      <c r="DR37" s="670"/>
      <c r="DS37" s="670"/>
      <c r="DT37" s="670"/>
      <c r="DU37" s="670"/>
      <c r="DV37" s="671"/>
      <c r="DW37" s="660">
        <v>8.1</v>
      </c>
      <c r="DX37" s="672"/>
      <c r="DY37" s="672"/>
      <c r="DZ37" s="672"/>
      <c r="EA37" s="672"/>
      <c r="EB37" s="672"/>
      <c r="EC37" s="684"/>
    </row>
    <row r="38" spans="2:133" ht="11.25" customHeight="1" x14ac:dyDescent="0.2">
      <c r="B38" s="654" t="s">
        <v>322</v>
      </c>
      <c r="C38" s="655"/>
      <c r="D38" s="655"/>
      <c r="E38" s="655"/>
      <c r="F38" s="655"/>
      <c r="G38" s="655"/>
      <c r="H38" s="655"/>
      <c r="I38" s="655"/>
      <c r="J38" s="655"/>
      <c r="K38" s="655"/>
      <c r="L38" s="655"/>
      <c r="M38" s="655"/>
      <c r="N38" s="655"/>
      <c r="O38" s="655"/>
      <c r="P38" s="655"/>
      <c r="Q38" s="656"/>
      <c r="R38" s="657">
        <v>1033100</v>
      </c>
      <c r="S38" s="658"/>
      <c r="T38" s="658"/>
      <c r="U38" s="658"/>
      <c r="V38" s="658"/>
      <c r="W38" s="658"/>
      <c r="X38" s="658"/>
      <c r="Y38" s="659"/>
      <c r="Z38" s="695">
        <v>6.5</v>
      </c>
      <c r="AA38" s="695"/>
      <c r="AB38" s="695"/>
      <c r="AC38" s="695"/>
      <c r="AD38" s="696" t="s">
        <v>121</v>
      </c>
      <c r="AE38" s="696"/>
      <c r="AF38" s="696"/>
      <c r="AG38" s="696"/>
      <c r="AH38" s="696"/>
      <c r="AI38" s="696"/>
      <c r="AJ38" s="696"/>
      <c r="AK38" s="696"/>
      <c r="AL38" s="660" t="s">
        <v>121</v>
      </c>
      <c r="AM38" s="661"/>
      <c r="AN38" s="661"/>
      <c r="AO38" s="697"/>
      <c r="AQ38" s="690" t="s">
        <v>323</v>
      </c>
      <c r="AR38" s="691"/>
      <c r="AS38" s="691"/>
      <c r="AT38" s="691"/>
      <c r="AU38" s="691"/>
      <c r="AV38" s="691"/>
      <c r="AW38" s="691"/>
      <c r="AX38" s="691"/>
      <c r="AY38" s="692"/>
      <c r="AZ38" s="657">
        <v>10721</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3672</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969626</v>
      </c>
      <c r="CS38" s="658"/>
      <c r="CT38" s="658"/>
      <c r="CU38" s="658"/>
      <c r="CV38" s="658"/>
      <c r="CW38" s="658"/>
      <c r="CX38" s="658"/>
      <c r="CY38" s="659"/>
      <c r="CZ38" s="660">
        <v>6.3</v>
      </c>
      <c r="DA38" s="672"/>
      <c r="DB38" s="672"/>
      <c r="DC38" s="673"/>
      <c r="DD38" s="663">
        <v>768654</v>
      </c>
      <c r="DE38" s="658"/>
      <c r="DF38" s="658"/>
      <c r="DG38" s="658"/>
      <c r="DH38" s="658"/>
      <c r="DI38" s="658"/>
      <c r="DJ38" s="658"/>
      <c r="DK38" s="659"/>
      <c r="DL38" s="663">
        <v>736919</v>
      </c>
      <c r="DM38" s="658"/>
      <c r="DN38" s="658"/>
      <c r="DO38" s="658"/>
      <c r="DP38" s="658"/>
      <c r="DQ38" s="658"/>
      <c r="DR38" s="658"/>
      <c r="DS38" s="658"/>
      <c r="DT38" s="658"/>
      <c r="DU38" s="658"/>
      <c r="DV38" s="659"/>
      <c r="DW38" s="660">
        <v>9.1</v>
      </c>
      <c r="DX38" s="672"/>
      <c r="DY38" s="672"/>
      <c r="DZ38" s="672"/>
      <c r="EA38" s="672"/>
      <c r="EB38" s="672"/>
      <c r="EC38" s="684"/>
    </row>
    <row r="39" spans="2:133" ht="11.25" customHeight="1" x14ac:dyDescent="0.2">
      <c r="B39" s="654" t="s">
        <v>326</v>
      </c>
      <c r="C39" s="655"/>
      <c r="D39" s="655"/>
      <c r="E39" s="655"/>
      <c r="F39" s="655"/>
      <c r="G39" s="655"/>
      <c r="H39" s="655"/>
      <c r="I39" s="655"/>
      <c r="J39" s="655"/>
      <c r="K39" s="655"/>
      <c r="L39" s="655"/>
      <c r="M39" s="655"/>
      <c r="N39" s="655"/>
      <c r="O39" s="655"/>
      <c r="P39" s="655"/>
      <c r="Q39" s="656"/>
      <c r="R39" s="657" t="s">
        <v>121</v>
      </c>
      <c r="S39" s="658"/>
      <c r="T39" s="658"/>
      <c r="U39" s="658"/>
      <c r="V39" s="658"/>
      <c r="W39" s="658"/>
      <c r="X39" s="658"/>
      <c r="Y39" s="659"/>
      <c r="Z39" s="695" t="s">
        <v>121</v>
      </c>
      <c r="AA39" s="695"/>
      <c r="AB39" s="695"/>
      <c r="AC39" s="695"/>
      <c r="AD39" s="696" t="s">
        <v>121</v>
      </c>
      <c r="AE39" s="696"/>
      <c r="AF39" s="696"/>
      <c r="AG39" s="696"/>
      <c r="AH39" s="696"/>
      <c r="AI39" s="696"/>
      <c r="AJ39" s="696"/>
      <c r="AK39" s="696"/>
      <c r="AL39" s="660" t="s">
        <v>121</v>
      </c>
      <c r="AM39" s="661"/>
      <c r="AN39" s="661"/>
      <c r="AO39" s="697"/>
      <c r="AQ39" s="690" t="s">
        <v>327</v>
      </c>
      <c r="AR39" s="691"/>
      <c r="AS39" s="691"/>
      <c r="AT39" s="691"/>
      <c r="AU39" s="691"/>
      <c r="AV39" s="691"/>
      <c r="AW39" s="691"/>
      <c r="AX39" s="691"/>
      <c r="AY39" s="692"/>
      <c r="AZ39" s="657" t="s">
        <v>121</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5651</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471269</v>
      </c>
      <c r="CS39" s="670"/>
      <c r="CT39" s="670"/>
      <c r="CU39" s="670"/>
      <c r="CV39" s="670"/>
      <c r="CW39" s="670"/>
      <c r="CX39" s="670"/>
      <c r="CY39" s="671"/>
      <c r="CZ39" s="660">
        <v>3.1</v>
      </c>
      <c r="DA39" s="672"/>
      <c r="DB39" s="672"/>
      <c r="DC39" s="673"/>
      <c r="DD39" s="663">
        <v>57543</v>
      </c>
      <c r="DE39" s="670"/>
      <c r="DF39" s="670"/>
      <c r="DG39" s="670"/>
      <c r="DH39" s="670"/>
      <c r="DI39" s="670"/>
      <c r="DJ39" s="670"/>
      <c r="DK39" s="671"/>
      <c r="DL39" s="663" t="s">
        <v>121</v>
      </c>
      <c r="DM39" s="670"/>
      <c r="DN39" s="670"/>
      <c r="DO39" s="670"/>
      <c r="DP39" s="670"/>
      <c r="DQ39" s="670"/>
      <c r="DR39" s="670"/>
      <c r="DS39" s="670"/>
      <c r="DT39" s="670"/>
      <c r="DU39" s="670"/>
      <c r="DV39" s="671"/>
      <c r="DW39" s="660" t="s">
        <v>121</v>
      </c>
      <c r="DX39" s="672"/>
      <c r="DY39" s="672"/>
      <c r="DZ39" s="672"/>
      <c r="EA39" s="672"/>
      <c r="EB39" s="672"/>
      <c r="EC39" s="684"/>
    </row>
    <row r="40" spans="2:133" ht="11.25" customHeight="1" x14ac:dyDescent="0.2">
      <c r="B40" s="654" t="s">
        <v>330</v>
      </c>
      <c r="C40" s="655"/>
      <c r="D40" s="655"/>
      <c r="E40" s="655"/>
      <c r="F40" s="655"/>
      <c r="G40" s="655"/>
      <c r="H40" s="655"/>
      <c r="I40" s="655"/>
      <c r="J40" s="655"/>
      <c r="K40" s="655"/>
      <c r="L40" s="655"/>
      <c r="M40" s="655"/>
      <c r="N40" s="655"/>
      <c r="O40" s="655"/>
      <c r="P40" s="655"/>
      <c r="Q40" s="656"/>
      <c r="R40" s="657">
        <v>36000</v>
      </c>
      <c r="S40" s="658"/>
      <c r="T40" s="658"/>
      <c r="U40" s="658"/>
      <c r="V40" s="658"/>
      <c r="W40" s="658"/>
      <c r="X40" s="658"/>
      <c r="Y40" s="659"/>
      <c r="Z40" s="695">
        <v>0.2</v>
      </c>
      <c r="AA40" s="695"/>
      <c r="AB40" s="695"/>
      <c r="AC40" s="695"/>
      <c r="AD40" s="696" t="s">
        <v>121</v>
      </c>
      <c r="AE40" s="696"/>
      <c r="AF40" s="696"/>
      <c r="AG40" s="696"/>
      <c r="AH40" s="696"/>
      <c r="AI40" s="696"/>
      <c r="AJ40" s="696"/>
      <c r="AK40" s="696"/>
      <c r="AL40" s="660" t="s">
        <v>121</v>
      </c>
      <c r="AM40" s="661"/>
      <c r="AN40" s="661"/>
      <c r="AO40" s="697"/>
      <c r="AQ40" s="690" t="s">
        <v>331</v>
      </c>
      <c r="AR40" s="691"/>
      <c r="AS40" s="691"/>
      <c r="AT40" s="691"/>
      <c r="AU40" s="691"/>
      <c r="AV40" s="691"/>
      <c r="AW40" s="691"/>
      <c r="AX40" s="691"/>
      <c r="AY40" s="692"/>
      <c r="AZ40" s="657" t="s">
        <v>121</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120</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136000</v>
      </c>
      <c r="CS40" s="658"/>
      <c r="CT40" s="658"/>
      <c r="CU40" s="658"/>
      <c r="CV40" s="658"/>
      <c r="CW40" s="658"/>
      <c r="CX40" s="658"/>
      <c r="CY40" s="659"/>
      <c r="CZ40" s="660">
        <v>0.9</v>
      </c>
      <c r="DA40" s="672"/>
      <c r="DB40" s="672"/>
      <c r="DC40" s="673"/>
      <c r="DD40" s="663" t="s">
        <v>121</v>
      </c>
      <c r="DE40" s="658"/>
      <c r="DF40" s="658"/>
      <c r="DG40" s="658"/>
      <c r="DH40" s="658"/>
      <c r="DI40" s="658"/>
      <c r="DJ40" s="658"/>
      <c r="DK40" s="659"/>
      <c r="DL40" s="663" t="s">
        <v>121</v>
      </c>
      <c r="DM40" s="658"/>
      <c r="DN40" s="658"/>
      <c r="DO40" s="658"/>
      <c r="DP40" s="658"/>
      <c r="DQ40" s="658"/>
      <c r="DR40" s="658"/>
      <c r="DS40" s="658"/>
      <c r="DT40" s="658"/>
      <c r="DU40" s="658"/>
      <c r="DV40" s="659"/>
      <c r="DW40" s="660" t="s">
        <v>121</v>
      </c>
      <c r="DX40" s="672"/>
      <c r="DY40" s="672"/>
      <c r="DZ40" s="672"/>
      <c r="EA40" s="672"/>
      <c r="EB40" s="672"/>
      <c r="EC40" s="684"/>
    </row>
    <row r="41" spans="2:133" ht="11.25" customHeight="1" x14ac:dyDescent="0.2">
      <c r="B41" s="638" t="s">
        <v>335</v>
      </c>
      <c r="C41" s="639"/>
      <c r="D41" s="639"/>
      <c r="E41" s="639"/>
      <c r="F41" s="639"/>
      <c r="G41" s="639"/>
      <c r="H41" s="639"/>
      <c r="I41" s="639"/>
      <c r="J41" s="639"/>
      <c r="K41" s="639"/>
      <c r="L41" s="639"/>
      <c r="M41" s="639"/>
      <c r="N41" s="639"/>
      <c r="O41" s="639"/>
      <c r="P41" s="639"/>
      <c r="Q41" s="640"/>
      <c r="R41" s="641">
        <v>15994711</v>
      </c>
      <c r="S41" s="682"/>
      <c r="T41" s="682"/>
      <c r="U41" s="682"/>
      <c r="V41" s="682"/>
      <c r="W41" s="682"/>
      <c r="X41" s="682"/>
      <c r="Y41" s="685"/>
      <c r="Z41" s="686">
        <v>100</v>
      </c>
      <c r="AA41" s="686"/>
      <c r="AB41" s="686"/>
      <c r="AC41" s="686"/>
      <c r="AD41" s="687">
        <v>8062971</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223676</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v>1</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121</v>
      </c>
      <c r="CS41" s="670"/>
      <c r="CT41" s="670"/>
      <c r="CU41" s="670"/>
      <c r="CV41" s="670"/>
      <c r="CW41" s="670"/>
      <c r="CX41" s="670"/>
      <c r="CY41" s="671"/>
      <c r="CZ41" s="660" t="s">
        <v>121</v>
      </c>
      <c r="DA41" s="672"/>
      <c r="DB41" s="672"/>
      <c r="DC41" s="673"/>
      <c r="DD41" s="663" t="s">
        <v>121</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2">
      <c r="AQ42" s="702" t="s">
        <v>339</v>
      </c>
      <c r="AR42" s="703"/>
      <c r="AS42" s="703"/>
      <c r="AT42" s="703"/>
      <c r="AU42" s="703"/>
      <c r="AV42" s="703"/>
      <c r="AW42" s="703"/>
      <c r="AX42" s="703"/>
      <c r="AY42" s="704"/>
      <c r="AZ42" s="641">
        <v>745950</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389</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1582113</v>
      </c>
      <c r="CS42" s="670"/>
      <c r="CT42" s="670"/>
      <c r="CU42" s="670"/>
      <c r="CV42" s="670"/>
      <c r="CW42" s="670"/>
      <c r="CX42" s="670"/>
      <c r="CY42" s="671"/>
      <c r="CZ42" s="660">
        <v>10.3</v>
      </c>
      <c r="DA42" s="672"/>
      <c r="DB42" s="672"/>
      <c r="DC42" s="673"/>
      <c r="DD42" s="663">
        <v>249574</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2">
      <c r="B43" s="202" t="s">
        <v>342</v>
      </c>
      <c r="CD43" s="654" t="s">
        <v>343</v>
      </c>
      <c r="CE43" s="655"/>
      <c r="CF43" s="655"/>
      <c r="CG43" s="655"/>
      <c r="CH43" s="655"/>
      <c r="CI43" s="655"/>
      <c r="CJ43" s="655"/>
      <c r="CK43" s="655"/>
      <c r="CL43" s="655"/>
      <c r="CM43" s="655"/>
      <c r="CN43" s="655"/>
      <c r="CO43" s="655"/>
      <c r="CP43" s="655"/>
      <c r="CQ43" s="656"/>
      <c r="CR43" s="657">
        <v>49958</v>
      </c>
      <c r="CS43" s="670"/>
      <c r="CT43" s="670"/>
      <c r="CU43" s="670"/>
      <c r="CV43" s="670"/>
      <c r="CW43" s="670"/>
      <c r="CX43" s="670"/>
      <c r="CY43" s="671"/>
      <c r="CZ43" s="660">
        <v>0.3</v>
      </c>
      <c r="DA43" s="672"/>
      <c r="DB43" s="672"/>
      <c r="DC43" s="673"/>
      <c r="DD43" s="663">
        <v>49958</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2">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1582113</v>
      </c>
      <c r="CS44" s="658"/>
      <c r="CT44" s="658"/>
      <c r="CU44" s="658"/>
      <c r="CV44" s="658"/>
      <c r="CW44" s="658"/>
      <c r="CX44" s="658"/>
      <c r="CY44" s="659"/>
      <c r="CZ44" s="660">
        <v>10.3</v>
      </c>
      <c r="DA44" s="661"/>
      <c r="DB44" s="661"/>
      <c r="DC44" s="662"/>
      <c r="DD44" s="663">
        <v>249574</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2">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631676</v>
      </c>
      <c r="CS45" s="670"/>
      <c r="CT45" s="670"/>
      <c r="CU45" s="670"/>
      <c r="CV45" s="670"/>
      <c r="CW45" s="670"/>
      <c r="CX45" s="670"/>
      <c r="CY45" s="671"/>
      <c r="CZ45" s="660">
        <v>4.0999999999999996</v>
      </c>
      <c r="DA45" s="672"/>
      <c r="DB45" s="672"/>
      <c r="DC45" s="673"/>
      <c r="DD45" s="663">
        <v>10406</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2">
      <c r="B46" s="213"/>
      <c r="CD46" s="678"/>
      <c r="CE46" s="679"/>
      <c r="CF46" s="654" t="s">
        <v>348</v>
      </c>
      <c r="CG46" s="655"/>
      <c r="CH46" s="655"/>
      <c r="CI46" s="655"/>
      <c r="CJ46" s="655"/>
      <c r="CK46" s="655"/>
      <c r="CL46" s="655"/>
      <c r="CM46" s="655"/>
      <c r="CN46" s="655"/>
      <c r="CO46" s="655"/>
      <c r="CP46" s="655"/>
      <c r="CQ46" s="656"/>
      <c r="CR46" s="657">
        <v>950337</v>
      </c>
      <c r="CS46" s="658"/>
      <c r="CT46" s="658"/>
      <c r="CU46" s="658"/>
      <c r="CV46" s="658"/>
      <c r="CW46" s="658"/>
      <c r="CX46" s="658"/>
      <c r="CY46" s="659"/>
      <c r="CZ46" s="660">
        <v>6.2</v>
      </c>
      <c r="DA46" s="661"/>
      <c r="DB46" s="661"/>
      <c r="DC46" s="662"/>
      <c r="DD46" s="663">
        <v>239068</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2">
      <c r="B47" s="213"/>
      <c r="CD47" s="678"/>
      <c r="CE47" s="679"/>
      <c r="CF47" s="654" t="s">
        <v>349</v>
      </c>
      <c r="CG47" s="655"/>
      <c r="CH47" s="655"/>
      <c r="CI47" s="655"/>
      <c r="CJ47" s="655"/>
      <c r="CK47" s="655"/>
      <c r="CL47" s="655"/>
      <c r="CM47" s="655"/>
      <c r="CN47" s="655"/>
      <c r="CO47" s="655"/>
      <c r="CP47" s="655"/>
      <c r="CQ47" s="656"/>
      <c r="CR47" s="657" t="s">
        <v>121</v>
      </c>
      <c r="CS47" s="670"/>
      <c r="CT47" s="670"/>
      <c r="CU47" s="670"/>
      <c r="CV47" s="670"/>
      <c r="CW47" s="670"/>
      <c r="CX47" s="670"/>
      <c r="CY47" s="671"/>
      <c r="CZ47" s="660" t="s">
        <v>121</v>
      </c>
      <c r="DA47" s="672"/>
      <c r="DB47" s="672"/>
      <c r="DC47" s="673"/>
      <c r="DD47" s="663" t="s">
        <v>121</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ht="11" x14ac:dyDescent="0.2">
      <c r="B48" s="213"/>
      <c r="CD48" s="680"/>
      <c r="CE48" s="681"/>
      <c r="CF48" s="654" t="s">
        <v>350</v>
      </c>
      <c r="CG48" s="655"/>
      <c r="CH48" s="655"/>
      <c r="CI48" s="655"/>
      <c r="CJ48" s="655"/>
      <c r="CK48" s="655"/>
      <c r="CL48" s="655"/>
      <c r="CM48" s="655"/>
      <c r="CN48" s="655"/>
      <c r="CO48" s="655"/>
      <c r="CP48" s="655"/>
      <c r="CQ48" s="656"/>
      <c r="CR48" s="657" t="s">
        <v>121</v>
      </c>
      <c r="CS48" s="658"/>
      <c r="CT48" s="658"/>
      <c r="CU48" s="658"/>
      <c r="CV48" s="658"/>
      <c r="CW48" s="658"/>
      <c r="CX48" s="658"/>
      <c r="CY48" s="659"/>
      <c r="CZ48" s="660" t="s">
        <v>121</v>
      </c>
      <c r="DA48" s="661"/>
      <c r="DB48" s="661"/>
      <c r="DC48" s="662"/>
      <c r="DD48" s="663" t="s">
        <v>121</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2">
      <c r="B49" s="213"/>
      <c r="CD49" s="638" t="s">
        <v>351</v>
      </c>
      <c r="CE49" s="639"/>
      <c r="CF49" s="639"/>
      <c r="CG49" s="639"/>
      <c r="CH49" s="639"/>
      <c r="CI49" s="639"/>
      <c r="CJ49" s="639"/>
      <c r="CK49" s="639"/>
      <c r="CL49" s="639"/>
      <c r="CM49" s="639"/>
      <c r="CN49" s="639"/>
      <c r="CO49" s="639"/>
      <c r="CP49" s="639"/>
      <c r="CQ49" s="640"/>
      <c r="CR49" s="641">
        <v>15399533</v>
      </c>
      <c r="CS49" s="642"/>
      <c r="CT49" s="642"/>
      <c r="CU49" s="642"/>
      <c r="CV49" s="642"/>
      <c r="CW49" s="642"/>
      <c r="CX49" s="642"/>
      <c r="CY49" s="643"/>
      <c r="CZ49" s="644">
        <v>100</v>
      </c>
      <c r="DA49" s="645"/>
      <c r="DB49" s="645"/>
      <c r="DC49" s="646"/>
      <c r="DD49" s="647">
        <v>9336697</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SxOM66vVhxEwY8sm7oPMelqiN0aOy/vrsX1J3XvbNMnMeKAkzs/K1XBZVjDm+aTLhCIAohEdGlV9qH+Vc/yfvQ==" saltValue="uujU0wv+EiprpHFF5j82J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8" scale="92" orientation="landscape" cellComments="asDisplayed" r:id="rId1"/>
  <headerFooter>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219" customWidth="1"/>
    <col min="131" max="131" width="1.63281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353</v>
      </c>
      <c r="DK2" s="1128"/>
      <c r="DL2" s="1128"/>
      <c r="DM2" s="1128"/>
      <c r="DN2" s="1128"/>
      <c r="DO2" s="1129"/>
      <c r="DP2" s="216"/>
      <c r="DQ2" s="1127" t="s">
        <v>354</v>
      </c>
      <c r="DR2" s="1128"/>
      <c r="DS2" s="1128"/>
      <c r="DT2" s="1128"/>
      <c r="DU2" s="1128"/>
      <c r="DV2" s="1128"/>
      <c r="DW2" s="1128"/>
      <c r="DX2" s="1128"/>
      <c r="DY2" s="1128"/>
      <c r="DZ2" s="1129"/>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2">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22"/>
    </row>
    <row r="6" spans="1:131" s="223" customFormat="1" ht="26.25" customHeight="1" thickBot="1" x14ac:dyDescent="0.25">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2">
      <c r="A7" s="224">
        <v>1</v>
      </c>
      <c r="B7" s="1083" t="s">
        <v>374</v>
      </c>
      <c r="C7" s="1084"/>
      <c r="D7" s="1084"/>
      <c r="E7" s="1084"/>
      <c r="F7" s="1084"/>
      <c r="G7" s="1084"/>
      <c r="H7" s="1084"/>
      <c r="I7" s="1084"/>
      <c r="J7" s="1084"/>
      <c r="K7" s="1084"/>
      <c r="L7" s="1084"/>
      <c r="M7" s="1084"/>
      <c r="N7" s="1084"/>
      <c r="O7" s="1084"/>
      <c r="P7" s="1085"/>
      <c r="Q7" s="1138">
        <v>15979</v>
      </c>
      <c r="R7" s="1139"/>
      <c r="S7" s="1139"/>
      <c r="T7" s="1139"/>
      <c r="U7" s="1139"/>
      <c r="V7" s="1139">
        <v>15385</v>
      </c>
      <c r="W7" s="1139"/>
      <c r="X7" s="1139"/>
      <c r="Y7" s="1139"/>
      <c r="Z7" s="1139"/>
      <c r="AA7" s="1139">
        <v>594</v>
      </c>
      <c r="AB7" s="1139"/>
      <c r="AC7" s="1139"/>
      <c r="AD7" s="1139"/>
      <c r="AE7" s="1140"/>
      <c r="AF7" s="1141">
        <v>553</v>
      </c>
      <c r="AG7" s="1142"/>
      <c r="AH7" s="1142"/>
      <c r="AI7" s="1142"/>
      <c r="AJ7" s="1143"/>
      <c r="AK7" s="1144"/>
      <c r="AL7" s="1145"/>
      <c r="AM7" s="1145"/>
      <c r="AN7" s="1145"/>
      <c r="AO7" s="1145"/>
      <c r="AP7" s="1145">
        <v>13507</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c r="BT7" s="1136"/>
      <c r="BU7" s="1136"/>
      <c r="BV7" s="1136"/>
      <c r="BW7" s="1136"/>
      <c r="BX7" s="1136"/>
      <c r="BY7" s="1136"/>
      <c r="BZ7" s="1136"/>
      <c r="CA7" s="1136"/>
      <c r="CB7" s="1136"/>
      <c r="CC7" s="1136"/>
      <c r="CD7" s="1136"/>
      <c r="CE7" s="1136"/>
      <c r="CF7" s="1136"/>
      <c r="CG7" s="1148"/>
      <c r="CH7" s="1132"/>
      <c r="CI7" s="1133"/>
      <c r="CJ7" s="1133"/>
      <c r="CK7" s="1133"/>
      <c r="CL7" s="1134"/>
      <c r="CM7" s="1132"/>
      <c r="CN7" s="1133"/>
      <c r="CO7" s="1133"/>
      <c r="CP7" s="1133"/>
      <c r="CQ7" s="1134"/>
      <c r="CR7" s="1132"/>
      <c r="CS7" s="1133"/>
      <c r="CT7" s="1133"/>
      <c r="CU7" s="1133"/>
      <c r="CV7" s="1134"/>
      <c r="CW7" s="1132"/>
      <c r="CX7" s="1133"/>
      <c r="CY7" s="1133"/>
      <c r="CZ7" s="1133"/>
      <c r="DA7" s="1134"/>
      <c r="DB7" s="1132"/>
      <c r="DC7" s="1133"/>
      <c r="DD7" s="1133"/>
      <c r="DE7" s="1133"/>
      <c r="DF7" s="1134"/>
      <c r="DG7" s="1132"/>
      <c r="DH7" s="1133"/>
      <c r="DI7" s="1133"/>
      <c r="DJ7" s="1133"/>
      <c r="DK7" s="1134"/>
      <c r="DL7" s="1132"/>
      <c r="DM7" s="1133"/>
      <c r="DN7" s="1133"/>
      <c r="DO7" s="1133"/>
      <c r="DP7" s="1134"/>
      <c r="DQ7" s="1132"/>
      <c r="DR7" s="1133"/>
      <c r="DS7" s="1133"/>
      <c r="DT7" s="1133"/>
      <c r="DU7" s="1134"/>
      <c r="DV7" s="1135"/>
      <c r="DW7" s="1136"/>
      <c r="DX7" s="1136"/>
      <c r="DY7" s="1136"/>
      <c r="DZ7" s="1137"/>
      <c r="EA7" s="222"/>
    </row>
    <row r="8" spans="1:131" s="223" customFormat="1" ht="26.25" customHeight="1" x14ac:dyDescent="0.2">
      <c r="A8" s="226">
        <v>2</v>
      </c>
      <c r="B8" s="1066" t="s">
        <v>375</v>
      </c>
      <c r="C8" s="1067"/>
      <c r="D8" s="1067"/>
      <c r="E8" s="1067"/>
      <c r="F8" s="1067"/>
      <c r="G8" s="1067"/>
      <c r="H8" s="1067"/>
      <c r="I8" s="1067"/>
      <c r="J8" s="1067"/>
      <c r="K8" s="1067"/>
      <c r="L8" s="1067"/>
      <c r="M8" s="1067"/>
      <c r="N8" s="1067"/>
      <c r="O8" s="1067"/>
      <c r="P8" s="1068"/>
      <c r="Q8" s="1074">
        <v>16</v>
      </c>
      <c r="R8" s="1075"/>
      <c r="S8" s="1075"/>
      <c r="T8" s="1075"/>
      <c r="U8" s="1075"/>
      <c r="V8" s="1075">
        <v>14</v>
      </c>
      <c r="W8" s="1075"/>
      <c r="X8" s="1075"/>
      <c r="Y8" s="1075"/>
      <c r="Z8" s="1075"/>
      <c r="AA8" s="1075">
        <v>1</v>
      </c>
      <c r="AB8" s="1075"/>
      <c r="AC8" s="1075"/>
      <c r="AD8" s="1075"/>
      <c r="AE8" s="1076"/>
      <c r="AF8" s="1071">
        <v>1</v>
      </c>
      <c r="AG8" s="1072"/>
      <c r="AH8" s="1072"/>
      <c r="AI8" s="1072"/>
      <c r="AJ8" s="1073"/>
      <c r="AK8" s="1116"/>
      <c r="AL8" s="1117"/>
      <c r="AM8" s="1117"/>
      <c r="AN8" s="1117"/>
      <c r="AO8" s="1117"/>
      <c r="AP8" s="1117">
        <v>60</v>
      </c>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22"/>
    </row>
    <row r="9" spans="1:131" s="223" customFormat="1" ht="26.25" customHeight="1" x14ac:dyDescent="0.2">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2">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2">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2">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2">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2">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2">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2">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2">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2">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2">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2">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5">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2">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376</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5">
      <c r="A23" s="228" t="s">
        <v>377</v>
      </c>
      <c r="B23" s="973" t="s">
        <v>378</v>
      </c>
      <c r="C23" s="974"/>
      <c r="D23" s="974"/>
      <c r="E23" s="974"/>
      <c r="F23" s="974"/>
      <c r="G23" s="974"/>
      <c r="H23" s="974"/>
      <c r="I23" s="974"/>
      <c r="J23" s="974"/>
      <c r="K23" s="974"/>
      <c r="L23" s="974"/>
      <c r="M23" s="974"/>
      <c r="N23" s="974"/>
      <c r="O23" s="974"/>
      <c r="P23" s="984"/>
      <c r="Q23" s="1103">
        <v>15995</v>
      </c>
      <c r="R23" s="1097"/>
      <c r="S23" s="1097"/>
      <c r="T23" s="1097"/>
      <c r="U23" s="1097"/>
      <c r="V23" s="1097">
        <v>15400</v>
      </c>
      <c r="W23" s="1097"/>
      <c r="X23" s="1097"/>
      <c r="Y23" s="1097"/>
      <c r="Z23" s="1097"/>
      <c r="AA23" s="1097">
        <v>595</v>
      </c>
      <c r="AB23" s="1097"/>
      <c r="AC23" s="1097"/>
      <c r="AD23" s="1097"/>
      <c r="AE23" s="1104"/>
      <c r="AF23" s="1105">
        <v>554</v>
      </c>
      <c r="AG23" s="1097"/>
      <c r="AH23" s="1097"/>
      <c r="AI23" s="1097"/>
      <c r="AJ23" s="1106"/>
      <c r="AK23" s="1107"/>
      <c r="AL23" s="1108"/>
      <c r="AM23" s="1108"/>
      <c r="AN23" s="1108"/>
      <c r="AO23" s="1108"/>
      <c r="AP23" s="1097">
        <v>13567</v>
      </c>
      <c r="AQ23" s="1097"/>
      <c r="AR23" s="1097"/>
      <c r="AS23" s="1097"/>
      <c r="AT23" s="1097"/>
      <c r="AU23" s="1098"/>
      <c r="AV23" s="1098"/>
      <c r="AW23" s="1098"/>
      <c r="AX23" s="1098"/>
      <c r="AY23" s="1099"/>
      <c r="AZ23" s="1100" t="s">
        <v>121</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2">
      <c r="A24" s="1096" t="s">
        <v>379</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5">
      <c r="A25" s="1095" t="s">
        <v>380</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2">
      <c r="A26" s="1031" t="s">
        <v>357</v>
      </c>
      <c r="B26" s="1032"/>
      <c r="C26" s="1032"/>
      <c r="D26" s="1032"/>
      <c r="E26" s="1032"/>
      <c r="F26" s="1032"/>
      <c r="G26" s="1032"/>
      <c r="H26" s="1032"/>
      <c r="I26" s="1032"/>
      <c r="J26" s="1032"/>
      <c r="K26" s="1032"/>
      <c r="L26" s="1032"/>
      <c r="M26" s="1032"/>
      <c r="N26" s="1032"/>
      <c r="O26" s="1032"/>
      <c r="P26" s="1033"/>
      <c r="Q26" s="1037" t="s">
        <v>381</v>
      </c>
      <c r="R26" s="1038"/>
      <c r="S26" s="1038"/>
      <c r="T26" s="1038"/>
      <c r="U26" s="1039"/>
      <c r="V26" s="1037" t="s">
        <v>382</v>
      </c>
      <c r="W26" s="1038"/>
      <c r="X26" s="1038"/>
      <c r="Y26" s="1038"/>
      <c r="Z26" s="1039"/>
      <c r="AA26" s="1037" t="s">
        <v>383</v>
      </c>
      <c r="AB26" s="1038"/>
      <c r="AC26" s="1038"/>
      <c r="AD26" s="1038"/>
      <c r="AE26" s="1038"/>
      <c r="AF26" s="1091" t="s">
        <v>384</v>
      </c>
      <c r="AG26" s="1044"/>
      <c r="AH26" s="1044"/>
      <c r="AI26" s="1044"/>
      <c r="AJ26" s="1092"/>
      <c r="AK26" s="1038" t="s">
        <v>385</v>
      </c>
      <c r="AL26" s="1038"/>
      <c r="AM26" s="1038"/>
      <c r="AN26" s="1038"/>
      <c r="AO26" s="1039"/>
      <c r="AP26" s="1037" t="s">
        <v>386</v>
      </c>
      <c r="AQ26" s="1038"/>
      <c r="AR26" s="1038"/>
      <c r="AS26" s="1038"/>
      <c r="AT26" s="1039"/>
      <c r="AU26" s="1037" t="s">
        <v>387</v>
      </c>
      <c r="AV26" s="1038"/>
      <c r="AW26" s="1038"/>
      <c r="AX26" s="1038"/>
      <c r="AY26" s="1039"/>
      <c r="AZ26" s="1037" t="s">
        <v>388</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5">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2">
      <c r="A28" s="230">
        <v>1</v>
      </c>
      <c r="B28" s="1083" t="s">
        <v>389</v>
      </c>
      <c r="C28" s="1084"/>
      <c r="D28" s="1084"/>
      <c r="E28" s="1084"/>
      <c r="F28" s="1084"/>
      <c r="G28" s="1084"/>
      <c r="H28" s="1084"/>
      <c r="I28" s="1084"/>
      <c r="J28" s="1084"/>
      <c r="K28" s="1084"/>
      <c r="L28" s="1084"/>
      <c r="M28" s="1084"/>
      <c r="N28" s="1084"/>
      <c r="O28" s="1084"/>
      <c r="P28" s="1085"/>
      <c r="Q28" s="1086">
        <v>3192</v>
      </c>
      <c r="R28" s="1087"/>
      <c r="S28" s="1087"/>
      <c r="T28" s="1087"/>
      <c r="U28" s="1087"/>
      <c r="V28" s="1087">
        <v>3146</v>
      </c>
      <c r="W28" s="1087"/>
      <c r="X28" s="1087"/>
      <c r="Y28" s="1087"/>
      <c r="Z28" s="1087"/>
      <c r="AA28" s="1087">
        <v>46</v>
      </c>
      <c r="AB28" s="1087"/>
      <c r="AC28" s="1087"/>
      <c r="AD28" s="1087"/>
      <c r="AE28" s="1088"/>
      <c r="AF28" s="1089">
        <v>46</v>
      </c>
      <c r="AG28" s="1087"/>
      <c r="AH28" s="1087"/>
      <c r="AI28" s="1087"/>
      <c r="AJ28" s="1090"/>
      <c r="AK28" s="1078">
        <v>224</v>
      </c>
      <c r="AL28" s="1079"/>
      <c r="AM28" s="1079"/>
      <c r="AN28" s="1079"/>
      <c r="AO28" s="1079"/>
      <c r="AP28" s="1079" t="s">
        <v>549</v>
      </c>
      <c r="AQ28" s="1079"/>
      <c r="AR28" s="1079"/>
      <c r="AS28" s="1079"/>
      <c r="AT28" s="1079"/>
      <c r="AU28" s="1079" t="s">
        <v>549</v>
      </c>
      <c r="AV28" s="1079"/>
      <c r="AW28" s="1079"/>
      <c r="AX28" s="1079"/>
      <c r="AY28" s="1079"/>
      <c r="AZ28" s="1080" t="s">
        <v>549</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2">
      <c r="A29" s="230">
        <v>2</v>
      </c>
      <c r="B29" s="1066" t="s">
        <v>390</v>
      </c>
      <c r="C29" s="1067"/>
      <c r="D29" s="1067"/>
      <c r="E29" s="1067"/>
      <c r="F29" s="1067"/>
      <c r="G29" s="1067"/>
      <c r="H29" s="1067"/>
      <c r="I29" s="1067"/>
      <c r="J29" s="1067"/>
      <c r="K29" s="1067"/>
      <c r="L29" s="1067"/>
      <c r="M29" s="1067"/>
      <c r="N29" s="1067"/>
      <c r="O29" s="1067"/>
      <c r="P29" s="1068"/>
      <c r="Q29" s="1074">
        <v>2494</v>
      </c>
      <c r="R29" s="1075"/>
      <c r="S29" s="1075"/>
      <c r="T29" s="1075"/>
      <c r="U29" s="1075"/>
      <c r="V29" s="1075">
        <v>2416</v>
      </c>
      <c r="W29" s="1075"/>
      <c r="X29" s="1075"/>
      <c r="Y29" s="1075"/>
      <c r="Z29" s="1075"/>
      <c r="AA29" s="1075">
        <v>78</v>
      </c>
      <c r="AB29" s="1075"/>
      <c r="AC29" s="1075"/>
      <c r="AD29" s="1075"/>
      <c r="AE29" s="1076"/>
      <c r="AF29" s="1071">
        <v>78</v>
      </c>
      <c r="AG29" s="1072"/>
      <c r="AH29" s="1072"/>
      <c r="AI29" s="1072"/>
      <c r="AJ29" s="1073"/>
      <c r="AK29" s="1016">
        <v>384</v>
      </c>
      <c r="AL29" s="1007"/>
      <c r="AM29" s="1007"/>
      <c r="AN29" s="1007"/>
      <c r="AO29" s="1007"/>
      <c r="AP29" s="1007" t="s">
        <v>549</v>
      </c>
      <c r="AQ29" s="1007"/>
      <c r="AR29" s="1007"/>
      <c r="AS29" s="1007"/>
      <c r="AT29" s="1007"/>
      <c r="AU29" s="1007" t="s">
        <v>549</v>
      </c>
      <c r="AV29" s="1007"/>
      <c r="AW29" s="1007"/>
      <c r="AX29" s="1007"/>
      <c r="AY29" s="1007"/>
      <c r="AZ29" s="1077" t="s">
        <v>549</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2">
      <c r="A30" s="230">
        <v>3</v>
      </c>
      <c r="B30" s="1066" t="s">
        <v>391</v>
      </c>
      <c r="C30" s="1067"/>
      <c r="D30" s="1067"/>
      <c r="E30" s="1067"/>
      <c r="F30" s="1067"/>
      <c r="G30" s="1067"/>
      <c r="H30" s="1067"/>
      <c r="I30" s="1067"/>
      <c r="J30" s="1067"/>
      <c r="K30" s="1067"/>
      <c r="L30" s="1067"/>
      <c r="M30" s="1067"/>
      <c r="N30" s="1067"/>
      <c r="O30" s="1067"/>
      <c r="P30" s="1068"/>
      <c r="Q30" s="1074">
        <v>458</v>
      </c>
      <c r="R30" s="1075"/>
      <c r="S30" s="1075"/>
      <c r="T30" s="1075"/>
      <c r="U30" s="1075"/>
      <c r="V30" s="1075">
        <v>447</v>
      </c>
      <c r="W30" s="1075"/>
      <c r="X30" s="1075"/>
      <c r="Y30" s="1075"/>
      <c r="Z30" s="1075"/>
      <c r="AA30" s="1075">
        <v>10</v>
      </c>
      <c r="AB30" s="1075"/>
      <c r="AC30" s="1075"/>
      <c r="AD30" s="1075"/>
      <c r="AE30" s="1076"/>
      <c r="AF30" s="1071">
        <v>10</v>
      </c>
      <c r="AG30" s="1072"/>
      <c r="AH30" s="1072"/>
      <c r="AI30" s="1072"/>
      <c r="AJ30" s="1073"/>
      <c r="AK30" s="1016">
        <v>70</v>
      </c>
      <c r="AL30" s="1007"/>
      <c r="AM30" s="1007"/>
      <c r="AN30" s="1007"/>
      <c r="AO30" s="1007"/>
      <c r="AP30" s="1007" t="s">
        <v>549</v>
      </c>
      <c r="AQ30" s="1007"/>
      <c r="AR30" s="1007"/>
      <c r="AS30" s="1007"/>
      <c r="AT30" s="1007"/>
      <c r="AU30" s="1007" t="s">
        <v>549</v>
      </c>
      <c r="AV30" s="1007"/>
      <c r="AW30" s="1007"/>
      <c r="AX30" s="1007"/>
      <c r="AY30" s="1007"/>
      <c r="AZ30" s="1077" t="s">
        <v>549</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2">
      <c r="A31" s="230">
        <v>4</v>
      </c>
      <c r="B31" s="1066" t="s">
        <v>392</v>
      </c>
      <c r="C31" s="1067"/>
      <c r="D31" s="1067"/>
      <c r="E31" s="1067"/>
      <c r="F31" s="1067"/>
      <c r="G31" s="1067"/>
      <c r="H31" s="1067"/>
      <c r="I31" s="1067"/>
      <c r="J31" s="1067"/>
      <c r="K31" s="1067"/>
      <c r="L31" s="1067"/>
      <c r="M31" s="1067"/>
      <c r="N31" s="1067"/>
      <c r="O31" s="1067"/>
      <c r="P31" s="1068"/>
      <c r="Q31" s="1074">
        <v>1014</v>
      </c>
      <c r="R31" s="1075"/>
      <c r="S31" s="1075"/>
      <c r="T31" s="1075"/>
      <c r="U31" s="1075"/>
      <c r="V31" s="1075">
        <v>915</v>
      </c>
      <c r="W31" s="1075"/>
      <c r="X31" s="1075"/>
      <c r="Y31" s="1075"/>
      <c r="Z31" s="1075"/>
      <c r="AA31" s="1075">
        <v>99</v>
      </c>
      <c r="AB31" s="1075"/>
      <c r="AC31" s="1075"/>
      <c r="AD31" s="1075"/>
      <c r="AE31" s="1076"/>
      <c r="AF31" s="1071">
        <v>1258</v>
      </c>
      <c r="AG31" s="1072"/>
      <c r="AH31" s="1072"/>
      <c r="AI31" s="1072"/>
      <c r="AJ31" s="1073"/>
      <c r="AK31" s="1016">
        <v>8</v>
      </c>
      <c r="AL31" s="1007"/>
      <c r="AM31" s="1007"/>
      <c r="AN31" s="1007"/>
      <c r="AO31" s="1007"/>
      <c r="AP31" s="1007">
        <v>1821</v>
      </c>
      <c r="AQ31" s="1007"/>
      <c r="AR31" s="1007"/>
      <c r="AS31" s="1007"/>
      <c r="AT31" s="1007"/>
      <c r="AU31" s="1007">
        <v>47</v>
      </c>
      <c r="AV31" s="1007"/>
      <c r="AW31" s="1007"/>
      <c r="AX31" s="1007"/>
      <c r="AY31" s="1007"/>
      <c r="AZ31" s="1077" t="s">
        <v>549</v>
      </c>
      <c r="BA31" s="1077"/>
      <c r="BB31" s="1077"/>
      <c r="BC31" s="1077"/>
      <c r="BD31" s="1077"/>
      <c r="BE31" s="1008" t="s">
        <v>393</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2">
      <c r="A32" s="230">
        <v>5</v>
      </c>
      <c r="B32" s="1066" t="s">
        <v>394</v>
      </c>
      <c r="C32" s="1067"/>
      <c r="D32" s="1067"/>
      <c r="E32" s="1067"/>
      <c r="F32" s="1067"/>
      <c r="G32" s="1067"/>
      <c r="H32" s="1067"/>
      <c r="I32" s="1067"/>
      <c r="J32" s="1067"/>
      <c r="K32" s="1067"/>
      <c r="L32" s="1067"/>
      <c r="M32" s="1067"/>
      <c r="N32" s="1067"/>
      <c r="O32" s="1067"/>
      <c r="P32" s="1068"/>
      <c r="Q32" s="1074">
        <v>1287</v>
      </c>
      <c r="R32" s="1075"/>
      <c r="S32" s="1075"/>
      <c r="T32" s="1075"/>
      <c r="U32" s="1075"/>
      <c r="V32" s="1075">
        <v>1213</v>
      </c>
      <c r="W32" s="1075"/>
      <c r="X32" s="1075"/>
      <c r="Y32" s="1075"/>
      <c r="Z32" s="1075"/>
      <c r="AA32" s="1075">
        <v>74</v>
      </c>
      <c r="AB32" s="1075"/>
      <c r="AC32" s="1075"/>
      <c r="AD32" s="1075"/>
      <c r="AE32" s="1076"/>
      <c r="AF32" s="1071">
        <v>278</v>
      </c>
      <c r="AG32" s="1072"/>
      <c r="AH32" s="1072"/>
      <c r="AI32" s="1072"/>
      <c r="AJ32" s="1073"/>
      <c r="AK32" s="1016">
        <v>140</v>
      </c>
      <c r="AL32" s="1007"/>
      <c r="AM32" s="1007"/>
      <c r="AN32" s="1007"/>
      <c r="AO32" s="1007"/>
      <c r="AP32" s="1007">
        <v>2917</v>
      </c>
      <c r="AQ32" s="1007"/>
      <c r="AR32" s="1007"/>
      <c r="AS32" s="1007"/>
      <c r="AT32" s="1007"/>
      <c r="AU32" s="1007">
        <v>992</v>
      </c>
      <c r="AV32" s="1007"/>
      <c r="AW32" s="1007"/>
      <c r="AX32" s="1007"/>
      <c r="AY32" s="1007"/>
      <c r="AZ32" s="1077" t="s">
        <v>549</v>
      </c>
      <c r="BA32" s="1077"/>
      <c r="BB32" s="1077"/>
      <c r="BC32" s="1077"/>
      <c r="BD32" s="1077"/>
      <c r="BE32" s="1008" t="s">
        <v>393</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2">
      <c r="A33" s="230">
        <v>6</v>
      </c>
      <c r="B33" s="1066"/>
      <c r="C33" s="1067"/>
      <c r="D33" s="1067"/>
      <c r="E33" s="1067"/>
      <c r="F33" s="1067"/>
      <c r="G33" s="1067"/>
      <c r="H33" s="1067"/>
      <c r="I33" s="1067"/>
      <c r="J33" s="1067"/>
      <c r="K33" s="1067"/>
      <c r="L33" s="1067"/>
      <c r="M33" s="1067"/>
      <c r="N33" s="1067"/>
      <c r="O33" s="1067"/>
      <c r="P33" s="1068"/>
      <c r="Q33" s="1074"/>
      <c r="R33" s="1075"/>
      <c r="S33" s="1075"/>
      <c r="T33" s="1075"/>
      <c r="U33" s="1075"/>
      <c r="V33" s="1075"/>
      <c r="W33" s="1075"/>
      <c r="X33" s="1075"/>
      <c r="Y33" s="1075"/>
      <c r="Z33" s="1075"/>
      <c r="AA33" s="1075"/>
      <c r="AB33" s="1075"/>
      <c r="AC33" s="1075"/>
      <c r="AD33" s="1075"/>
      <c r="AE33" s="1076"/>
      <c r="AF33" s="1071"/>
      <c r="AG33" s="1072"/>
      <c r="AH33" s="1072"/>
      <c r="AI33" s="1072"/>
      <c r="AJ33" s="1073"/>
      <c r="AK33" s="1016"/>
      <c r="AL33" s="1007"/>
      <c r="AM33" s="1007"/>
      <c r="AN33" s="1007"/>
      <c r="AO33" s="1007"/>
      <c r="AP33" s="1007"/>
      <c r="AQ33" s="1007"/>
      <c r="AR33" s="1007"/>
      <c r="AS33" s="1007"/>
      <c r="AT33" s="1007"/>
      <c r="AU33" s="1007"/>
      <c r="AV33" s="1007"/>
      <c r="AW33" s="1007"/>
      <c r="AX33" s="1007"/>
      <c r="AY33" s="1007"/>
      <c r="AZ33" s="1077"/>
      <c r="BA33" s="1077"/>
      <c r="BB33" s="1077"/>
      <c r="BC33" s="1077"/>
      <c r="BD33" s="1077"/>
      <c r="BE33" s="1008"/>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2">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2">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2">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2">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2">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2">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2">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2">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2">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2">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2">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2">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2">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2">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2">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2">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2">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2">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2">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2">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2">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2">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2">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2">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2">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2">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2">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5">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2">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395</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5">
      <c r="A63" s="228" t="s">
        <v>377</v>
      </c>
      <c r="B63" s="973" t="s">
        <v>396</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1670</v>
      </c>
      <c r="AG63" s="995"/>
      <c r="AH63" s="995"/>
      <c r="AI63" s="995"/>
      <c r="AJ63" s="1058"/>
      <c r="AK63" s="1059"/>
      <c r="AL63" s="999"/>
      <c r="AM63" s="999"/>
      <c r="AN63" s="999"/>
      <c r="AO63" s="999"/>
      <c r="AP63" s="995"/>
      <c r="AQ63" s="995"/>
      <c r="AR63" s="995"/>
      <c r="AS63" s="995"/>
      <c r="AT63" s="995"/>
      <c r="AU63" s="995"/>
      <c r="AV63" s="995"/>
      <c r="AW63" s="995"/>
      <c r="AX63" s="995"/>
      <c r="AY63" s="995"/>
      <c r="AZ63" s="1053"/>
      <c r="BA63" s="1053"/>
      <c r="BB63" s="1053"/>
      <c r="BC63" s="1053"/>
      <c r="BD63" s="1053"/>
      <c r="BE63" s="996"/>
      <c r="BF63" s="996"/>
      <c r="BG63" s="996"/>
      <c r="BH63" s="996"/>
      <c r="BI63" s="997"/>
      <c r="BJ63" s="1054" t="s">
        <v>121</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5">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2">
      <c r="A66" s="1031" t="s">
        <v>398</v>
      </c>
      <c r="B66" s="1032"/>
      <c r="C66" s="1032"/>
      <c r="D66" s="1032"/>
      <c r="E66" s="1032"/>
      <c r="F66" s="1032"/>
      <c r="G66" s="1032"/>
      <c r="H66" s="1032"/>
      <c r="I66" s="1032"/>
      <c r="J66" s="1032"/>
      <c r="K66" s="1032"/>
      <c r="L66" s="1032"/>
      <c r="M66" s="1032"/>
      <c r="N66" s="1032"/>
      <c r="O66" s="1032"/>
      <c r="P66" s="1033"/>
      <c r="Q66" s="1037" t="s">
        <v>381</v>
      </c>
      <c r="R66" s="1038"/>
      <c r="S66" s="1038"/>
      <c r="T66" s="1038"/>
      <c r="U66" s="1039"/>
      <c r="V66" s="1037" t="s">
        <v>382</v>
      </c>
      <c r="W66" s="1038"/>
      <c r="X66" s="1038"/>
      <c r="Y66" s="1038"/>
      <c r="Z66" s="1039"/>
      <c r="AA66" s="1037" t="s">
        <v>383</v>
      </c>
      <c r="AB66" s="1038"/>
      <c r="AC66" s="1038"/>
      <c r="AD66" s="1038"/>
      <c r="AE66" s="1039"/>
      <c r="AF66" s="1043" t="s">
        <v>384</v>
      </c>
      <c r="AG66" s="1044"/>
      <c r="AH66" s="1044"/>
      <c r="AI66" s="1044"/>
      <c r="AJ66" s="1045"/>
      <c r="AK66" s="1037" t="s">
        <v>385</v>
      </c>
      <c r="AL66" s="1032"/>
      <c r="AM66" s="1032"/>
      <c r="AN66" s="1032"/>
      <c r="AO66" s="1033"/>
      <c r="AP66" s="1037" t="s">
        <v>386</v>
      </c>
      <c r="AQ66" s="1038"/>
      <c r="AR66" s="1038"/>
      <c r="AS66" s="1038"/>
      <c r="AT66" s="1039"/>
      <c r="AU66" s="1037" t="s">
        <v>399</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5">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2">
      <c r="A68" s="224">
        <v>1</v>
      </c>
      <c r="B68" s="1021" t="s">
        <v>548</v>
      </c>
      <c r="C68" s="1022"/>
      <c r="D68" s="1022"/>
      <c r="E68" s="1022"/>
      <c r="F68" s="1022"/>
      <c r="G68" s="1022"/>
      <c r="H68" s="1022"/>
      <c r="I68" s="1022"/>
      <c r="J68" s="1022"/>
      <c r="K68" s="1022"/>
      <c r="L68" s="1022"/>
      <c r="M68" s="1022"/>
      <c r="N68" s="1022"/>
      <c r="O68" s="1022"/>
      <c r="P68" s="1023"/>
      <c r="Q68" s="1024">
        <v>1173</v>
      </c>
      <c r="R68" s="1018"/>
      <c r="S68" s="1018"/>
      <c r="T68" s="1018"/>
      <c r="U68" s="1018"/>
      <c r="V68" s="1018">
        <v>1151</v>
      </c>
      <c r="W68" s="1018"/>
      <c r="X68" s="1018"/>
      <c r="Y68" s="1018"/>
      <c r="Z68" s="1018"/>
      <c r="AA68" s="1018">
        <v>21</v>
      </c>
      <c r="AB68" s="1018"/>
      <c r="AC68" s="1018"/>
      <c r="AD68" s="1018"/>
      <c r="AE68" s="1018"/>
      <c r="AF68" s="1018">
        <v>21</v>
      </c>
      <c r="AG68" s="1018"/>
      <c r="AH68" s="1018"/>
      <c r="AI68" s="1018"/>
      <c r="AJ68" s="1018"/>
      <c r="AK68" s="1018" t="s">
        <v>549</v>
      </c>
      <c r="AL68" s="1018"/>
      <c r="AM68" s="1018"/>
      <c r="AN68" s="1018"/>
      <c r="AO68" s="1018"/>
      <c r="AP68" s="1018" t="s">
        <v>549</v>
      </c>
      <c r="AQ68" s="1018"/>
      <c r="AR68" s="1018"/>
      <c r="AS68" s="1018"/>
      <c r="AT68" s="1018"/>
      <c r="AU68" s="1018"/>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2">
      <c r="A69" s="226">
        <v>2</v>
      </c>
      <c r="B69" s="1010" t="s">
        <v>550</v>
      </c>
      <c r="C69" s="1011"/>
      <c r="D69" s="1011"/>
      <c r="E69" s="1011"/>
      <c r="F69" s="1011"/>
      <c r="G69" s="1011"/>
      <c r="H69" s="1011"/>
      <c r="I69" s="1011"/>
      <c r="J69" s="1011"/>
      <c r="K69" s="1011"/>
      <c r="L69" s="1011"/>
      <c r="M69" s="1011"/>
      <c r="N69" s="1011"/>
      <c r="O69" s="1011"/>
      <c r="P69" s="1012"/>
      <c r="Q69" s="1013">
        <v>10670</v>
      </c>
      <c r="R69" s="1007"/>
      <c r="S69" s="1007"/>
      <c r="T69" s="1007"/>
      <c r="U69" s="1007"/>
      <c r="V69" s="1007">
        <v>10603</v>
      </c>
      <c r="W69" s="1007"/>
      <c r="X69" s="1007"/>
      <c r="Y69" s="1007"/>
      <c r="Z69" s="1007"/>
      <c r="AA69" s="1007">
        <v>67</v>
      </c>
      <c r="AB69" s="1007"/>
      <c r="AC69" s="1007"/>
      <c r="AD69" s="1007"/>
      <c r="AE69" s="1007"/>
      <c r="AF69" s="1007">
        <v>67</v>
      </c>
      <c r="AG69" s="1007"/>
      <c r="AH69" s="1007"/>
      <c r="AI69" s="1007"/>
      <c r="AJ69" s="1007"/>
      <c r="AK69" s="1007" t="s">
        <v>549</v>
      </c>
      <c r="AL69" s="1007"/>
      <c r="AM69" s="1007"/>
      <c r="AN69" s="1007"/>
      <c r="AO69" s="1007"/>
      <c r="AP69" s="1007" t="s">
        <v>549</v>
      </c>
      <c r="AQ69" s="1007"/>
      <c r="AR69" s="1007"/>
      <c r="AS69" s="1007"/>
      <c r="AT69" s="1007"/>
      <c r="AU69" s="1007"/>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2">
      <c r="A70" s="226">
        <v>3</v>
      </c>
      <c r="B70" s="1010" t="s">
        <v>551</v>
      </c>
      <c r="C70" s="1011"/>
      <c r="D70" s="1011"/>
      <c r="E70" s="1011"/>
      <c r="F70" s="1011"/>
      <c r="G70" s="1011"/>
      <c r="H70" s="1011"/>
      <c r="I70" s="1011"/>
      <c r="J70" s="1011"/>
      <c r="K70" s="1011"/>
      <c r="L70" s="1011"/>
      <c r="M70" s="1011"/>
      <c r="N70" s="1011"/>
      <c r="O70" s="1011"/>
      <c r="P70" s="1012"/>
      <c r="Q70" s="1013">
        <v>860</v>
      </c>
      <c r="R70" s="1007"/>
      <c r="S70" s="1007"/>
      <c r="T70" s="1007"/>
      <c r="U70" s="1007"/>
      <c r="V70" s="1007">
        <v>858</v>
      </c>
      <c r="W70" s="1007"/>
      <c r="X70" s="1007"/>
      <c r="Y70" s="1007"/>
      <c r="Z70" s="1007"/>
      <c r="AA70" s="1007">
        <v>2</v>
      </c>
      <c r="AB70" s="1007"/>
      <c r="AC70" s="1007"/>
      <c r="AD70" s="1007"/>
      <c r="AE70" s="1007"/>
      <c r="AF70" s="1007">
        <v>2</v>
      </c>
      <c r="AG70" s="1007"/>
      <c r="AH70" s="1007"/>
      <c r="AI70" s="1007"/>
      <c r="AJ70" s="1007"/>
      <c r="AK70" s="1007">
        <v>2</v>
      </c>
      <c r="AL70" s="1007"/>
      <c r="AM70" s="1007"/>
      <c r="AN70" s="1007"/>
      <c r="AO70" s="1007"/>
      <c r="AP70" s="1007" t="s">
        <v>549</v>
      </c>
      <c r="AQ70" s="1007"/>
      <c r="AR70" s="1007"/>
      <c r="AS70" s="1007"/>
      <c r="AT70" s="1007"/>
      <c r="AU70" s="1007"/>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2">
      <c r="A71" s="226">
        <v>4</v>
      </c>
      <c r="B71" s="1010" t="s">
        <v>552</v>
      </c>
      <c r="C71" s="1011"/>
      <c r="D71" s="1011"/>
      <c r="E71" s="1011"/>
      <c r="F71" s="1011"/>
      <c r="G71" s="1011"/>
      <c r="H71" s="1011"/>
      <c r="I71" s="1011"/>
      <c r="J71" s="1011"/>
      <c r="K71" s="1011"/>
      <c r="L71" s="1011"/>
      <c r="M71" s="1011"/>
      <c r="N71" s="1011"/>
      <c r="O71" s="1011"/>
      <c r="P71" s="1012"/>
      <c r="Q71" s="1013">
        <v>2741</v>
      </c>
      <c r="R71" s="1007"/>
      <c r="S71" s="1007"/>
      <c r="T71" s="1007"/>
      <c r="U71" s="1007"/>
      <c r="V71" s="1007">
        <v>2668</v>
      </c>
      <c r="W71" s="1007"/>
      <c r="X71" s="1007"/>
      <c r="Y71" s="1007"/>
      <c r="Z71" s="1007"/>
      <c r="AA71" s="1007">
        <v>72</v>
      </c>
      <c r="AB71" s="1007"/>
      <c r="AC71" s="1007"/>
      <c r="AD71" s="1007"/>
      <c r="AE71" s="1007"/>
      <c r="AF71" s="1007">
        <v>72</v>
      </c>
      <c r="AG71" s="1007"/>
      <c r="AH71" s="1007"/>
      <c r="AI71" s="1007"/>
      <c r="AJ71" s="1007"/>
      <c r="AK71" s="1007">
        <v>142</v>
      </c>
      <c r="AL71" s="1007"/>
      <c r="AM71" s="1007"/>
      <c r="AN71" s="1007"/>
      <c r="AO71" s="1007"/>
      <c r="AP71" s="1007">
        <v>1938</v>
      </c>
      <c r="AQ71" s="1007"/>
      <c r="AR71" s="1007"/>
      <c r="AS71" s="1007"/>
      <c r="AT71" s="1007"/>
      <c r="AU71" s="1007"/>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2">
      <c r="A72" s="226">
        <v>5</v>
      </c>
      <c r="B72" s="1010" t="s">
        <v>553</v>
      </c>
      <c r="C72" s="1011"/>
      <c r="D72" s="1011"/>
      <c r="E72" s="1011"/>
      <c r="F72" s="1011"/>
      <c r="G72" s="1011"/>
      <c r="H72" s="1011"/>
      <c r="I72" s="1011"/>
      <c r="J72" s="1011"/>
      <c r="K72" s="1011"/>
      <c r="L72" s="1011"/>
      <c r="M72" s="1011"/>
      <c r="N72" s="1011"/>
      <c r="O72" s="1011"/>
      <c r="P72" s="1012"/>
      <c r="Q72" s="1013">
        <v>243</v>
      </c>
      <c r="R72" s="1007"/>
      <c r="S72" s="1007"/>
      <c r="T72" s="1007"/>
      <c r="U72" s="1007"/>
      <c r="V72" s="1007">
        <v>238</v>
      </c>
      <c r="W72" s="1007"/>
      <c r="X72" s="1007"/>
      <c r="Y72" s="1007"/>
      <c r="Z72" s="1007"/>
      <c r="AA72" s="1007">
        <v>5</v>
      </c>
      <c r="AB72" s="1007"/>
      <c r="AC72" s="1007"/>
      <c r="AD72" s="1007"/>
      <c r="AE72" s="1007"/>
      <c r="AF72" s="1007">
        <v>5</v>
      </c>
      <c r="AG72" s="1007"/>
      <c r="AH72" s="1007"/>
      <c r="AI72" s="1007"/>
      <c r="AJ72" s="1007"/>
      <c r="AK72" s="1007">
        <v>3</v>
      </c>
      <c r="AL72" s="1007"/>
      <c r="AM72" s="1007"/>
      <c r="AN72" s="1007"/>
      <c r="AO72" s="1007"/>
      <c r="AP72" s="1007" t="s">
        <v>549</v>
      </c>
      <c r="AQ72" s="1007"/>
      <c r="AR72" s="1007"/>
      <c r="AS72" s="1007"/>
      <c r="AT72" s="1007"/>
      <c r="AU72" s="1007"/>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2">
      <c r="A73" s="226">
        <v>6</v>
      </c>
      <c r="B73" s="1010" t="s">
        <v>554</v>
      </c>
      <c r="C73" s="1011"/>
      <c r="D73" s="1011"/>
      <c r="E73" s="1011"/>
      <c r="F73" s="1011"/>
      <c r="G73" s="1011"/>
      <c r="H73" s="1011"/>
      <c r="I73" s="1011"/>
      <c r="J73" s="1011"/>
      <c r="K73" s="1011"/>
      <c r="L73" s="1011"/>
      <c r="M73" s="1011"/>
      <c r="N73" s="1011"/>
      <c r="O73" s="1011"/>
      <c r="P73" s="1012"/>
      <c r="Q73" s="1014">
        <v>967</v>
      </c>
      <c r="R73" s="1015"/>
      <c r="S73" s="1015"/>
      <c r="T73" s="1015"/>
      <c r="U73" s="1016"/>
      <c r="V73" s="1017">
        <v>732</v>
      </c>
      <c r="W73" s="1015"/>
      <c r="X73" s="1015"/>
      <c r="Y73" s="1015"/>
      <c r="Z73" s="1016"/>
      <c r="AA73" s="1017">
        <v>236</v>
      </c>
      <c r="AB73" s="1015"/>
      <c r="AC73" s="1015"/>
      <c r="AD73" s="1015"/>
      <c r="AE73" s="1016"/>
      <c r="AF73" s="1017">
        <v>236</v>
      </c>
      <c r="AG73" s="1015"/>
      <c r="AH73" s="1015"/>
      <c r="AI73" s="1015"/>
      <c r="AJ73" s="1016"/>
      <c r="AK73" s="1017">
        <v>510</v>
      </c>
      <c r="AL73" s="1015"/>
      <c r="AM73" s="1015"/>
      <c r="AN73" s="1015"/>
      <c r="AO73" s="1016"/>
      <c r="AP73" s="1017" t="s">
        <v>549</v>
      </c>
      <c r="AQ73" s="1015"/>
      <c r="AR73" s="1015"/>
      <c r="AS73" s="1015"/>
      <c r="AT73" s="1016"/>
      <c r="AU73" s="1007"/>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2">
      <c r="A74" s="226">
        <v>7</v>
      </c>
      <c r="B74" s="1010" t="s">
        <v>555</v>
      </c>
      <c r="C74" s="1011"/>
      <c r="D74" s="1011"/>
      <c r="E74" s="1011"/>
      <c r="F74" s="1011"/>
      <c r="G74" s="1011"/>
      <c r="H74" s="1011"/>
      <c r="I74" s="1011"/>
      <c r="J74" s="1011"/>
      <c r="K74" s="1011"/>
      <c r="L74" s="1011"/>
      <c r="M74" s="1011"/>
      <c r="N74" s="1011"/>
      <c r="O74" s="1011"/>
      <c r="P74" s="1012"/>
      <c r="Q74" s="1014">
        <v>294625</v>
      </c>
      <c r="R74" s="1015"/>
      <c r="S74" s="1015"/>
      <c r="T74" s="1015"/>
      <c r="U74" s="1016"/>
      <c r="V74" s="1017">
        <v>290389</v>
      </c>
      <c r="W74" s="1015"/>
      <c r="X74" s="1015"/>
      <c r="Y74" s="1015"/>
      <c r="Z74" s="1016"/>
      <c r="AA74" s="1017">
        <v>4236</v>
      </c>
      <c r="AB74" s="1015"/>
      <c r="AC74" s="1015"/>
      <c r="AD74" s="1015"/>
      <c r="AE74" s="1016"/>
      <c r="AF74" s="1017">
        <v>4236</v>
      </c>
      <c r="AG74" s="1015"/>
      <c r="AH74" s="1015"/>
      <c r="AI74" s="1015"/>
      <c r="AJ74" s="1016"/>
      <c r="AK74" s="1017">
        <v>5909</v>
      </c>
      <c r="AL74" s="1015"/>
      <c r="AM74" s="1015"/>
      <c r="AN74" s="1015"/>
      <c r="AO74" s="1016"/>
      <c r="AP74" s="1017" t="s">
        <v>549</v>
      </c>
      <c r="AQ74" s="1015"/>
      <c r="AR74" s="1015"/>
      <c r="AS74" s="1015"/>
      <c r="AT74" s="1016"/>
      <c r="AU74" s="1007"/>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2">
      <c r="A75" s="226">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2">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2">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2">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2">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2">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2">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2">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2">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2">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2">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2">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2">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5">
      <c r="A88" s="228" t="s">
        <v>377</v>
      </c>
      <c r="B88" s="973" t="s">
        <v>400</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c r="AG88" s="995"/>
      <c r="AH88" s="995"/>
      <c r="AI88" s="995"/>
      <c r="AJ88" s="995"/>
      <c r="AK88" s="999"/>
      <c r="AL88" s="999"/>
      <c r="AM88" s="999"/>
      <c r="AN88" s="999"/>
      <c r="AO88" s="999"/>
      <c r="AP88" s="995"/>
      <c r="AQ88" s="995"/>
      <c r="AR88" s="995"/>
      <c r="AS88" s="995"/>
      <c r="AT88" s="995"/>
      <c r="AU88" s="995"/>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73" t="s">
        <v>401</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c r="CS102" s="989"/>
      <c r="CT102" s="989"/>
      <c r="CU102" s="989"/>
      <c r="CV102" s="990"/>
      <c r="CW102" s="988"/>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402</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403</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78" t="s">
        <v>406</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407</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2">
      <c r="A109" s="931" t="s">
        <v>408</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409</v>
      </c>
      <c r="AB109" s="932"/>
      <c r="AC109" s="932"/>
      <c r="AD109" s="932"/>
      <c r="AE109" s="933"/>
      <c r="AF109" s="934" t="s">
        <v>410</v>
      </c>
      <c r="AG109" s="932"/>
      <c r="AH109" s="932"/>
      <c r="AI109" s="932"/>
      <c r="AJ109" s="933"/>
      <c r="AK109" s="934" t="s">
        <v>294</v>
      </c>
      <c r="AL109" s="932"/>
      <c r="AM109" s="932"/>
      <c r="AN109" s="932"/>
      <c r="AO109" s="933"/>
      <c r="AP109" s="934" t="s">
        <v>411</v>
      </c>
      <c r="AQ109" s="932"/>
      <c r="AR109" s="932"/>
      <c r="AS109" s="932"/>
      <c r="AT109" s="965"/>
      <c r="AU109" s="931" t="s">
        <v>408</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409</v>
      </c>
      <c r="BR109" s="932"/>
      <c r="BS109" s="932"/>
      <c r="BT109" s="932"/>
      <c r="BU109" s="933"/>
      <c r="BV109" s="934" t="s">
        <v>410</v>
      </c>
      <c r="BW109" s="932"/>
      <c r="BX109" s="932"/>
      <c r="BY109" s="932"/>
      <c r="BZ109" s="933"/>
      <c r="CA109" s="934" t="s">
        <v>294</v>
      </c>
      <c r="CB109" s="932"/>
      <c r="CC109" s="932"/>
      <c r="CD109" s="932"/>
      <c r="CE109" s="933"/>
      <c r="CF109" s="972" t="s">
        <v>411</v>
      </c>
      <c r="CG109" s="972"/>
      <c r="CH109" s="972"/>
      <c r="CI109" s="972"/>
      <c r="CJ109" s="972"/>
      <c r="CK109" s="934" t="s">
        <v>412</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409</v>
      </c>
      <c r="DH109" s="932"/>
      <c r="DI109" s="932"/>
      <c r="DJ109" s="932"/>
      <c r="DK109" s="933"/>
      <c r="DL109" s="934" t="s">
        <v>410</v>
      </c>
      <c r="DM109" s="932"/>
      <c r="DN109" s="932"/>
      <c r="DO109" s="932"/>
      <c r="DP109" s="933"/>
      <c r="DQ109" s="934" t="s">
        <v>294</v>
      </c>
      <c r="DR109" s="932"/>
      <c r="DS109" s="932"/>
      <c r="DT109" s="932"/>
      <c r="DU109" s="933"/>
      <c r="DV109" s="934" t="s">
        <v>411</v>
      </c>
      <c r="DW109" s="932"/>
      <c r="DX109" s="932"/>
      <c r="DY109" s="932"/>
      <c r="DZ109" s="965"/>
    </row>
    <row r="110" spans="1:131" s="218" customFormat="1" ht="26.25" customHeight="1" x14ac:dyDescent="0.2">
      <c r="A110" s="843" t="s">
        <v>413</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1114999</v>
      </c>
      <c r="AB110" s="925"/>
      <c r="AC110" s="925"/>
      <c r="AD110" s="925"/>
      <c r="AE110" s="926"/>
      <c r="AF110" s="927">
        <v>1213993</v>
      </c>
      <c r="AG110" s="925"/>
      <c r="AH110" s="925"/>
      <c r="AI110" s="925"/>
      <c r="AJ110" s="926"/>
      <c r="AK110" s="927">
        <v>1240022</v>
      </c>
      <c r="AL110" s="925"/>
      <c r="AM110" s="925"/>
      <c r="AN110" s="925"/>
      <c r="AO110" s="926"/>
      <c r="AP110" s="928">
        <v>17.100000000000001</v>
      </c>
      <c r="AQ110" s="929"/>
      <c r="AR110" s="929"/>
      <c r="AS110" s="929"/>
      <c r="AT110" s="930"/>
      <c r="AU110" s="966" t="s">
        <v>69</v>
      </c>
      <c r="AV110" s="967"/>
      <c r="AW110" s="967"/>
      <c r="AX110" s="967"/>
      <c r="AY110" s="967"/>
      <c r="AZ110" s="896" t="s">
        <v>414</v>
      </c>
      <c r="BA110" s="844"/>
      <c r="BB110" s="844"/>
      <c r="BC110" s="844"/>
      <c r="BD110" s="844"/>
      <c r="BE110" s="844"/>
      <c r="BF110" s="844"/>
      <c r="BG110" s="844"/>
      <c r="BH110" s="844"/>
      <c r="BI110" s="844"/>
      <c r="BJ110" s="844"/>
      <c r="BK110" s="844"/>
      <c r="BL110" s="844"/>
      <c r="BM110" s="844"/>
      <c r="BN110" s="844"/>
      <c r="BO110" s="844"/>
      <c r="BP110" s="845"/>
      <c r="BQ110" s="897">
        <v>14118887</v>
      </c>
      <c r="BR110" s="878"/>
      <c r="BS110" s="878"/>
      <c r="BT110" s="878"/>
      <c r="BU110" s="878"/>
      <c r="BV110" s="878">
        <v>13728000</v>
      </c>
      <c r="BW110" s="878"/>
      <c r="BX110" s="878"/>
      <c r="BY110" s="878"/>
      <c r="BZ110" s="878"/>
      <c r="CA110" s="878">
        <v>13567116</v>
      </c>
      <c r="CB110" s="878"/>
      <c r="CC110" s="878"/>
      <c r="CD110" s="878"/>
      <c r="CE110" s="878"/>
      <c r="CF110" s="902">
        <v>187</v>
      </c>
      <c r="CG110" s="903"/>
      <c r="CH110" s="903"/>
      <c r="CI110" s="903"/>
      <c r="CJ110" s="903"/>
      <c r="CK110" s="962" t="s">
        <v>415</v>
      </c>
      <c r="CL110" s="855"/>
      <c r="CM110" s="896" t="s">
        <v>416</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121</v>
      </c>
      <c r="DH110" s="878"/>
      <c r="DI110" s="878"/>
      <c r="DJ110" s="878"/>
      <c r="DK110" s="878"/>
      <c r="DL110" s="878" t="s">
        <v>121</v>
      </c>
      <c r="DM110" s="878"/>
      <c r="DN110" s="878"/>
      <c r="DO110" s="878"/>
      <c r="DP110" s="878"/>
      <c r="DQ110" s="878" t="s">
        <v>121</v>
      </c>
      <c r="DR110" s="878"/>
      <c r="DS110" s="878"/>
      <c r="DT110" s="878"/>
      <c r="DU110" s="878"/>
      <c r="DV110" s="879" t="s">
        <v>121</v>
      </c>
      <c r="DW110" s="879"/>
      <c r="DX110" s="879"/>
      <c r="DY110" s="879"/>
      <c r="DZ110" s="880"/>
    </row>
    <row r="111" spans="1:131" s="218" customFormat="1" ht="26.25" customHeight="1" x14ac:dyDescent="0.2">
      <c r="A111" s="810" t="s">
        <v>417</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121</v>
      </c>
      <c r="AB111" s="955"/>
      <c r="AC111" s="955"/>
      <c r="AD111" s="955"/>
      <c r="AE111" s="956"/>
      <c r="AF111" s="957" t="s">
        <v>121</v>
      </c>
      <c r="AG111" s="955"/>
      <c r="AH111" s="955"/>
      <c r="AI111" s="955"/>
      <c r="AJ111" s="956"/>
      <c r="AK111" s="957" t="s">
        <v>121</v>
      </c>
      <c r="AL111" s="955"/>
      <c r="AM111" s="955"/>
      <c r="AN111" s="955"/>
      <c r="AO111" s="956"/>
      <c r="AP111" s="958" t="s">
        <v>121</v>
      </c>
      <c r="AQ111" s="959"/>
      <c r="AR111" s="959"/>
      <c r="AS111" s="959"/>
      <c r="AT111" s="960"/>
      <c r="AU111" s="968"/>
      <c r="AV111" s="969"/>
      <c r="AW111" s="969"/>
      <c r="AX111" s="969"/>
      <c r="AY111" s="969"/>
      <c r="AZ111" s="851" t="s">
        <v>418</v>
      </c>
      <c r="BA111" s="788"/>
      <c r="BB111" s="788"/>
      <c r="BC111" s="788"/>
      <c r="BD111" s="788"/>
      <c r="BE111" s="788"/>
      <c r="BF111" s="788"/>
      <c r="BG111" s="788"/>
      <c r="BH111" s="788"/>
      <c r="BI111" s="788"/>
      <c r="BJ111" s="788"/>
      <c r="BK111" s="788"/>
      <c r="BL111" s="788"/>
      <c r="BM111" s="788"/>
      <c r="BN111" s="788"/>
      <c r="BO111" s="788"/>
      <c r="BP111" s="789"/>
      <c r="BQ111" s="852" t="s">
        <v>121</v>
      </c>
      <c r="BR111" s="853"/>
      <c r="BS111" s="853"/>
      <c r="BT111" s="853"/>
      <c r="BU111" s="853"/>
      <c r="BV111" s="853" t="s">
        <v>121</v>
      </c>
      <c r="BW111" s="853"/>
      <c r="BX111" s="853"/>
      <c r="BY111" s="853"/>
      <c r="BZ111" s="853"/>
      <c r="CA111" s="853" t="s">
        <v>121</v>
      </c>
      <c r="CB111" s="853"/>
      <c r="CC111" s="853"/>
      <c r="CD111" s="853"/>
      <c r="CE111" s="853"/>
      <c r="CF111" s="911" t="s">
        <v>121</v>
      </c>
      <c r="CG111" s="912"/>
      <c r="CH111" s="912"/>
      <c r="CI111" s="912"/>
      <c r="CJ111" s="912"/>
      <c r="CK111" s="963"/>
      <c r="CL111" s="857"/>
      <c r="CM111" s="851" t="s">
        <v>419</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121</v>
      </c>
      <c r="DH111" s="853"/>
      <c r="DI111" s="853"/>
      <c r="DJ111" s="853"/>
      <c r="DK111" s="853"/>
      <c r="DL111" s="853" t="s">
        <v>121</v>
      </c>
      <c r="DM111" s="853"/>
      <c r="DN111" s="853"/>
      <c r="DO111" s="853"/>
      <c r="DP111" s="853"/>
      <c r="DQ111" s="853" t="s">
        <v>121</v>
      </c>
      <c r="DR111" s="853"/>
      <c r="DS111" s="853"/>
      <c r="DT111" s="853"/>
      <c r="DU111" s="853"/>
      <c r="DV111" s="830" t="s">
        <v>121</v>
      </c>
      <c r="DW111" s="830"/>
      <c r="DX111" s="830"/>
      <c r="DY111" s="830"/>
      <c r="DZ111" s="831"/>
    </row>
    <row r="112" spans="1:131" s="218" customFormat="1" ht="26.25" customHeight="1" x14ac:dyDescent="0.2">
      <c r="A112" s="948" t="s">
        <v>420</v>
      </c>
      <c r="B112" s="949"/>
      <c r="C112" s="788" t="s">
        <v>421</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121</v>
      </c>
      <c r="AB112" s="816"/>
      <c r="AC112" s="816"/>
      <c r="AD112" s="816"/>
      <c r="AE112" s="817"/>
      <c r="AF112" s="818" t="s">
        <v>121</v>
      </c>
      <c r="AG112" s="816"/>
      <c r="AH112" s="816"/>
      <c r="AI112" s="816"/>
      <c r="AJ112" s="817"/>
      <c r="AK112" s="818" t="s">
        <v>121</v>
      </c>
      <c r="AL112" s="816"/>
      <c r="AM112" s="816"/>
      <c r="AN112" s="816"/>
      <c r="AO112" s="817"/>
      <c r="AP112" s="860" t="s">
        <v>121</v>
      </c>
      <c r="AQ112" s="861"/>
      <c r="AR112" s="861"/>
      <c r="AS112" s="861"/>
      <c r="AT112" s="862"/>
      <c r="AU112" s="968"/>
      <c r="AV112" s="969"/>
      <c r="AW112" s="969"/>
      <c r="AX112" s="969"/>
      <c r="AY112" s="969"/>
      <c r="AZ112" s="851" t="s">
        <v>422</v>
      </c>
      <c r="BA112" s="788"/>
      <c r="BB112" s="788"/>
      <c r="BC112" s="788"/>
      <c r="BD112" s="788"/>
      <c r="BE112" s="788"/>
      <c r="BF112" s="788"/>
      <c r="BG112" s="788"/>
      <c r="BH112" s="788"/>
      <c r="BI112" s="788"/>
      <c r="BJ112" s="788"/>
      <c r="BK112" s="788"/>
      <c r="BL112" s="788"/>
      <c r="BM112" s="788"/>
      <c r="BN112" s="788"/>
      <c r="BO112" s="788"/>
      <c r="BP112" s="789"/>
      <c r="BQ112" s="852">
        <v>1186957</v>
      </c>
      <c r="BR112" s="853"/>
      <c r="BS112" s="853"/>
      <c r="BT112" s="853"/>
      <c r="BU112" s="853"/>
      <c r="BV112" s="853">
        <v>1095342</v>
      </c>
      <c r="BW112" s="853"/>
      <c r="BX112" s="853"/>
      <c r="BY112" s="853"/>
      <c r="BZ112" s="853"/>
      <c r="CA112" s="853">
        <v>1039138</v>
      </c>
      <c r="CB112" s="853"/>
      <c r="CC112" s="853"/>
      <c r="CD112" s="853"/>
      <c r="CE112" s="853"/>
      <c r="CF112" s="911">
        <v>14.3</v>
      </c>
      <c r="CG112" s="912"/>
      <c r="CH112" s="912"/>
      <c r="CI112" s="912"/>
      <c r="CJ112" s="912"/>
      <c r="CK112" s="963"/>
      <c r="CL112" s="857"/>
      <c r="CM112" s="851" t="s">
        <v>423</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121</v>
      </c>
      <c r="DH112" s="853"/>
      <c r="DI112" s="853"/>
      <c r="DJ112" s="853"/>
      <c r="DK112" s="853"/>
      <c r="DL112" s="853" t="s">
        <v>121</v>
      </c>
      <c r="DM112" s="853"/>
      <c r="DN112" s="853"/>
      <c r="DO112" s="853"/>
      <c r="DP112" s="853"/>
      <c r="DQ112" s="853" t="s">
        <v>121</v>
      </c>
      <c r="DR112" s="853"/>
      <c r="DS112" s="853"/>
      <c r="DT112" s="853"/>
      <c r="DU112" s="853"/>
      <c r="DV112" s="830" t="s">
        <v>121</v>
      </c>
      <c r="DW112" s="830"/>
      <c r="DX112" s="830"/>
      <c r="DY112" s="830"/>
      <c r="DZ112" s="831"/>
    </row>
    <row r="113" spans="1:130" s="218" customFormat="1" ht="26.25" customHeight="1" x14ac:dyDescent="0.2">
      <c r="A113" s="950"/>
      <c r="B113" s="951"/>
      <c r="C113" s="788" t="s">
        <v>424</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113808</v>
      </c>
      <c r="AB113" s="955"/>
      <c r="AC113" s="955"/>
      <c r="AD113" s="955"/>
      <c r="AE113" s="956"/>
      <c r="AF113" s="957">
        <v>63803</v>
      </c>
      <c r="AG113" s="955"/>
      <c r="AH113" s="955"/>
      <c r="AI113" s="955"/>
      <c r="AJ113" s="956"/>
      <c r="AK113" s="957">
        <v>69829</v>
      </c>
      <c r="AL113" s="955"/>
      <c r="AM113" s="955"/>
      <c r="AN113" s="955"/>
      <c r="AO113" s="956"/>
      <c r="AP113" s="958">
        <v>1</v>
      </c>
      <c r="AQ113" s="959"/>
      <c r="AR113" s="959"/>
      <c r="AS113" s="959"/>
      <c r="AT113" s="960"/>
      <c r="AU113" s="968"/>
      <c r="AV113" s="969"/>
      <c r="AW113" s="969"/>
      <c r="AX113" s="969"/>
      <c r="AY113" s="969"/>
      <c r="AZ113" s="851" t="s">
        <v>425</v>
      </c>
      <c r="BA113" s="788"/>
      <c r="BB113" s="788"/>
      <c r="BC113" s="788"/>
      <c r="BD113" s="788"/>
      <c r="BE113" s="788"/>
      <c r="BF113" s="788"/>
      <c r="BG113" s="788"/>
      <c r="BH113" s="788"/>
      <c r="BI113" s="788"/>
      <c r="BJ113" s="788"/>
      <c r="BK113" s="788"/>
      <c r="BL113" s="788"/>
      <c r="BM113" s="788"/>
      <c r="BN113" s="788"/>
      <c r="BO113" s="788"/>
      <c r="BP113" s="789"/>
      <c r="BQ113" s="852">
        <v>390504</v>
      </c>
      <c r="BR113" s="853"/>
      <c r="BS113" s="853"/>
      <c r="BT113" s="853"/>
      <c r="BU113" s="853"/>
      <c r="BV113" s="853">
        <v>367673</v>
      </c>
      <c r="BW113" s="853"/>
      <c r="BX113" s="853"/>
      <c r="BY113" s="853"/>
      <c r="BZ113" s="853"/>
      <c r="CA113" s="853">
        <v>337287</v>
      </c>
      <c r="CB113" s="853"/>
      <c r="CC113" s="853"/>
      <c r="CD113" s="853"/>
      <c r="CE113" s="853"/>
      <c r="CF113" s="911">
        <v>4.5999999999999996</v>
      </c>
      <c r="CG113" s="912"/>
      <c r="CH113" s="912"/>
      <c r="CI113" s="912"/>
      <c r="CJ113" s="912"/>
      <c r="CK113" s="963"/>
      <c r="CL113" s="857"/>
      <c r="CM113" s="851" t="s">
        <v>426</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121</v>
      </c>
      <c r="DH113" s="816"/>
      <c r="DI113" s="816"/>
      <c r="DJ113" s="816"/>
      <c r="DK113" s="817"/>
      <c r="DL113" s="818" t="s">
        <v>121</v>
      </c>
      <c r="DM113" s="816"/>
      <c r="DN113" s="816"/>
      <c r="DO113" s="816"/>
      <c r="DP113" s="817"/>
      <c r="DQ113" s="818" t="s">
        <v>121</v>
      </c>
      <c r="DR113" s="816"/>
      <c r="DS113" s="816"/>
      <c r="DT113" s="816"/>
      <c r="DU113" s="817"/>
      <c r="DV113" s="860" t="s">
        <v>121</v>
      </c>
      <c r="DW113" s="861"/>
      <c r="DX113" s="861"/>
      <c r="DY113" s="861"/>
      <c r="DZ113" s="862"/>
    </row>
    <row r="114" spans="1:130" s="218" customFormat="1" ht="26.25" customHeight="1" x14ac:dyDescent="0.2">
      <c r="A114" s="950"/>
      <c r="B114" s="951"/>
      <c r="C114" s="788" t="s">
        <v>427</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27643</v>
      </c>
      <c r="AB114" s="816"/>
      <c r="AC114" s="816"/>
      <c r="AD114" s="816"/>
      <c r="AE114" s="817"/>
      <c r="AF114" s="818">
        <v>30326</v>
      </c>
      <c r="AG114" s="816"/>
      <c r="AH114" s="816"/>
      <c r="AI114" s="816"/>
      <c r="AJ114" s="817"/>
      <c r="AK114" s="818">
        <v>29596</v>
      </c>
      <c r="AL114" s="816"/>
      <c r="AM114" s="816"/>
      <c r="AN114" s="816"/>
      <c r="AO114" s="817"/>
      <c r="AP114" s="860">
        <v>0.4</v>
      </c>
      <c r="AQ114" s="861"/>
      <c r="AR114" s="861"/>
      <c r="AS114" s="861"/>
      <c r="AT114" s="862"/>
      <c r="AU114" s="968"/>
      <c r="AV114" s="969"/>
      <c r="AW114" s="969"/>
      <c r="AX114" s="969"/>
      <c r="AY114" s="969"/>
      <c r="AZ114" s="851" t="s">
        <v>428</v>
      </c>
      <c r="BA114" s="788"/>
      <c r="BB114" s="788"/>
      <c r="BC114" s="788"/>
      <c r="BD114" s="788"/>
      <c r="BE114" s="788"/>
      <c r="BF114" s="788"/>
      <c r="BG114" s="788"/>
      <c r="BH114" s="788"/>
      <c r="BI114" s="788"/>
      <c r="BJ114" s="788"/>
      <c r="BK114" s="788"/>
      <c r="BL114" s="788"/>
      <c r="BM114" s="788"/>
      <c r="BN114" s="788"/>
      <c r="BO114" s="788"/>
      <c r="BP114" s="789"/>
      <c r="BQ114" s="852">
        <v>263386</v>
      </c>
      <c r="BR114" s="853"/>
      <c r="BS114" s="853"/>
      <c r="BT114" s="853"/>
      <c r="BU114" s="853"/>
      <c r="BV114" s="853">
        <v>486180</v>
      </c>
      <c r="BW114" s="853"/>
      <c r="BX114" s="853"/>
      <c r="BY114" s="853"/>
      <c r="BZ114" s="853"/>
      <c r="CA114" s="853">
        <v>737680</v>
      </c>
      <c r="CB114" s="853"/>
      <c r="CC114" s="853"/>
      <c r="CD114" s="853"/>
      <c r="CE114" s="853"/>
      <c r="CF114" s="911">
        <v>10.199999999999999</v>
      </c>
      <c r="CG114" s="912"/>
      <c r="CH114" s="912"/>
      <c r="CI114" s="912"/>
      <c r="CJ114" s="912"/>
      <c r="CK114" s="963"/>
      <c r="CL114" s="857"/>
      <c r="CM114" s="851" t="s">
        <v>429</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121</v>
      </c>
      <c r="DH114" s="816"/>
      <c r="DI114" s="816"/>
      <c r="DJ114" s="816"/>
      <c r="DK114" s="817"/>
      <c r="DL114" s="818" t="s">
        <v>121</v>
      </c>
      <c r="DM114" s="816"/>
      <c r="DN114" s="816"/>
      <c r="DO114" s="816"/>
      <c r="DP114" s="817"/>
      <c r="DQ114" s="818" t="s">
        <v>121</v>
      </c>
      <c r="DR114" s="816"/>
      <c r="DS114" s="816"/>
      <c r="DT114" s="816"/>
      <c r="DU114" s="817"/>
      <c r="DV114" s="860" t="s">
        <v>121</v>
      </c>
      <c r="DW114" s="861"/>
      <c r="DX114" s="861"/>
      <c r="DY114" s="861"/>
      <c r="DZ114" s="862"/>
    </row>
    <row r="115" spans="1:130" s="218" customFormat="1" ht="26.25" customHeight="1" x14ac:dyDescent="0.2">
      <c r="A115" s="950"/>
      <c r="B115" s="951"/>
      <c r="C115" s="788" t="s">
        <v>430</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t="s">
        <v>121</v>
      </c>
      <c r="AB115" s="955"/>
      <c r="AC115" s="955"/>
      <c r="AD115" s="955"/>
      <c r="AE115" s="956"/>
      <c r="AF115" s="957" t="s">
        <v>121</v>
      </c>
      <c r="AG115" s="955"/>
      <c r="AH115" s="955"/>
      <c r="AI115" s="955"/>
      <c r="AJ115" s="956"/>
      <c r="AK115" s="957" t="s">
        <v>121</v>
      </c>
      <c r="AL115" s="955"/>
      <c r="AM115" s="955"/>
      <c r="AN115" s="955"/>
      <c r="AO115" s="956"/>
      <c r="AP115" s="958" t="s">
        <v>121</v>
      </c>
      <c r="AQ115" s="959"/>
      <c r="AR115" s="959"/>
      <c r="AS115" s="959"/>
      <c r="AT115" s="960"/>
      <c r="AU115" s="968"/>
      <c r="AV115" s="969"/>
      <c r="AW115" s="969"/>
      <c r="AX115" s="969"/>
      <c r="AY115" s="969"/>
      <c r="AZ115" s="851" t="s">
        <v>431</v>
      </c>
      <c r="BA115" s="788"/>
      <c r="BB115" s="788"/>
      <c r="BC115" s="788"/>
      <c r="BD115" s="788"/>
      <c r="BE115" s="788"/>
      <c r="BF115" s="788"/>
      <c r="BG115" s="788"/>
      <c r="BH115" s="788"/>
      <c r="BI115" s="788"/>
      <c r="BJ115" s="788"/>
      <c r="BK115" s="788"/>
      <c r="BL115" s="788"/>
      <c r="BM115" s="788"/>
      <c r="BN115" s="788"/>
      <c r="BO115" s="788"/>
      <c r="BP115" s="789"/>
      <c r="BQ115" s="852">
        <v>5453</v>
      </c>
      <c r="BR115" s="853"/>
      <c r="BS115" s="853"/>
      <c r="BT115" s="853"/>
      <c r="BU115" s="853"/>
      <c r="BV115" s="853">
        <v>639</v>
      </c>
      <c r="BW115" s="853"/>
      <c r="BX115" s="853"/>
      <c r="BY115" s="853"/>
      <c r="BZ115" s="853"/>
      <c r="CA115" s="853">
        <v>29</v>
      </c>
      <c r="CB115" s="853"/>
      <c r="CC115" s="853"/>
      <c r="CD115" s="853"/>
      <c r="CE115" s="853"/>
      <c r="CF115" s="911">
        <v>0</v>
      </c>
      <c r="CG115" s="912"/>
      <c r="CH115" s="912"/>
      <c r="CI115" s="912"/>
      <c r="CJ115" s="912"/>
      <c r="CK115" s="963"/>
      <c r="CL115" s="857"/>
      <c r="CM115" s="851" t="s">
        <v>432</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121</v>
      </c>
      <c r="DH115" s="816"/>
      <c r="DI115" s="816"/>
      <c r="DJ115" s="816"/>
      <c r="DK115" s="817"/>
      <c r="DL115" s="818" t="s">
        <v>121</v>
      </c>
      <c r="DM115" s="816"/>
      <c r="DN115" s="816"/>
      <c r="DO115" s="816"/>
      <c r="DP115" s="817"/>
      <c r="DQ115" s="818" t="s">
        <v>121</v>
      </c>
      <c r="DR115" s="816"/>
      <c r="DS115" s="816"/>
      <c r="DT115" s="816"/>
      <c r="DU115" s="817"/>
      <c r="DV115" s="860" t="s">
        <v>121</v>
      </c>
      <c r="DW115" s="861"/>
      <c r="DX115" s="861"/>
      <c r="DY115" s="861"/>
      <c r="DZ115" s="862"/>
    </row>
    <row r="116" spans="1:130" s="218" customFormat="1" ht="26.25" customHeight="1" x14ac:dyDescent="0.2">
      <c r="A116" s="952"/>
      <c r="B116" s="953"/>
      <c r="C116" s="875" t="s">
        <v>433</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121</v>
      </c>
      <c r="AB116" s="816"/>
      <c r="AC116" s="816"/>
      <c r="AD116" s="816"/>
      <c r="AE116" s="817"/>
      <c r="AF116" s="818" t="s">
        <v>121</v>
      </c>
      <c r="AG116" s="816"/>
      <c r="AH116" s="816"/>
      <c r="AI116" s="816"/>
      <c r="AJ116" s="817"/>
      <c r="AK116" s="818" t="s">
        <v>121</v>
      </c>
      <c r="AL116" s="816"/>
      <c r="AM116" s="816"/>
      <c r="AN116" s="816"/>
      <c r="AO116" s="817"/>
      <c r="AP116" s="860" t="s">
        <v>121</v>
      </c>
      <c r="AQ116" s="861"/>
      <c r="AR116" s="861"/>
      <c r="AS116" s="861"/>
      <c r="AT116" s="862"/>
      <c r="AU116" s="968"/>
      <c r="AV116" s="969"/>
      <c r="AW116" s="969"/>
      <c r="AX116" s="969"/>
      <c r="AY116" s="969"/>
      <c r="AZ116" s="945" t="s">
        <v>434</v>
      </c>
      <c r="BA116" s="946"/>
      <c r="BB116" s="946"/>
      <c r="BC116" s="946"/>
      <c r="BD116" s="946"/>
      <c r="BE116" s="946"/>
      <c r="BF116" s="946"/>
      <c r="BG116" s="946"/>
      <c r="BH116" s="946"/>
      <c r="BI116" s="946"/>
      <c r="BJ116" s="946"/>
      <c r="BK116" s="946"/>
      <c r="BL116" s="946"/>
      <c r="BM116" s="946"/>
      <c r="BN116" s="946"/>
      <c r="BO116" s="946"/>
      <c r="BP116" s="947"/>
      <c r="BQ116" s="852" t="s">
        <v>121</v>
      </c>
      <c r="BR116" s="853"/>
      <c r="BS116" s="853"/>
      <c r="BT116" s="853"/>
      <c r="BU116" s="853"/>
      <c r="BV116" s="853" t="s">
        <v>121</v>
      </c>
      <c r="BW116" s="853"/>
      <c r="BX116" s="853"/>
      <c r="BY116" s="853"/>
      <c r="BZ116" s="853"/>
      <c r="CA116" s="853" t="s">
        <v>121</v>
      </c>
      <c r="CB116" s="853"/>
      <c r="CC116" s="853"/>
      <c r="CD116" s="853"/>
      <c r="CE116" s="853"/>
      <c r="CF116" s="911" t="s">
        <v>121</v>
      </c>
      <c r="CG116" s="912"/>
      <c r="CH116" s="912"/>
      <c r="CI116" s="912"/>
      <c r="CJ116" s="912"/>
      <c r="CK116" s="963"/>
      <c r="CL116" s="857"/>
      <c r="CM116" s="851" t="s">
        <v>435</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121</v>
      </c>
      <c r="DH116" s="816"/>
      <c r="DI116" s="816"/>
      <c r="DJ116" s="816"/>
      <c r="DK116" s="817"/>
      <c r="DL116" s="818" t="s">
        <v>121</v>
      </c>
      <c r="DM116" s="816"/>
      <c r="DN116" s="816"/>
      <c r="DO116" s="816"/>
      <c r="DP116" s="817"/>
      <c r="DQ116" s="818" t="s">
        <v>121</v>
      </c>
      <c r="DR116" s="816"/>
      <c r="DS116" s="816"/>
      <c r="DT116" s="816"/>
      <c r="DU116" s="817"/>
      <c r="DV116" s="860" t="s">
        <v>121</v>
      </c>
      <c r="DW116" s="861"/>
      <c r="DX116" s="861"/>
      <c r="DY116" s="861"/>
      <c r="DZ116" s="862"/>
    </row>
    <row r="117" spans="1:130" s="218" customFormat="1" ht="26.25" customHeight="1" x14ac:dyDescent="0.2">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436</v>
      </c>
      <c r="Z117" s="933"/>
      <c r="AA117" s="938">
        <v>1256450</v>
      </c>
      <c r="AB117" s="939"/>
      <c r="AC117" s="939"/>
      <c r="AD117" s="939"/>
      <c r="AE117" s="940"/>
      <c r="AF117" s="941">
        <v>1308122</v>
      </c>
      <c r="AG117" s="939"/>
      <c r="AH117" s="939"/>
      <c r="AI117" s="939"/>
      <c r="AJ117" s="940"/>
      <c r="AK117" s="941">
        <v>1339447</v>
      </c>
      <c r="AL117" s="939"/>
      <c r="AM117" s="939"/>
      <c r="AN117" s="939"/>
      <c r="AO117" s="940"/>
      <c r="AP117" s="942"/>
      <c r="AQ117" s="943"/>
      <c r="AR117" s="943"/>
      <c r="AS117" s="943"/>
      <c r="AT117" s="944"/>
      <c r="AU117" s="968"/>
      <c r="AV117" s="969"/>
      <c r="AW117" s="969"/>
      <c r="AX117" s="969"/>
      <c r="AY117" s="969"/>
      <c r="AZ117" s="899" t="s">
        <v>437</v>
      </c>
      <c r="BA117" s="900"/>
      <c r="BB117" s="900"/>
      <c r="BC117" s="900"/>
      <c r="BD117" s="900"/>
      <c r="BE117" s="900"/>
      <c r="BF117" s="900"/>
      <c r="BG117" s="900"/>
      <c r="BH117" s="900"/>
      <c r="BI117" s="900"/>
      <c r="BJ117" s="900"/>
      <c r="BK117" s="900"/>
      <c r="BL117" s="900"/>
      <c r="BM117" s="900"/>
      <c r="BN117" s="900"/>
      <c r="BO117" s="900"/>
      <c r="BP117" s="901"/>
      <c r="BQ117" s="852" t="s">
        <v>121</v>
      </c>
      <c r="BR117" s="853"/>
      <c r="BS117" s="853"/>
      <c r="BT117" s="853"/>
      <c r="BU117" s="853"/>
      <c r="BV117" s="853" t="s">
        <v>121</v>
      </c>
      <c r="BW117" s="853"/>
      <c r="BX117" s="853"/>
      <c r="BY117" s="853"/>
      <c r="BZ117" s="853"/>
      <c r="CA117" s="853" t="s">
        <v>121</v>
      </c>
      <c r="CB117" s="853"/>
      <c r="CC117" s="853"/>
      <c r="CD117" s="853"/>
      <c r="CE117" s="853"/>
      <c r="CF117" s="911" t="s">
        <v>121</v>
      </c>
      <c r="CG117" s="912"/>
      <c r="CH117" s="912"/>
      <c r="CI117" s="912"/>
      <c r="CJ117" s="912"/>
      <c r="CK117" s="963"/>
      <c r="CL117" s="857"/>
      <c r="CM117" s="851" t="s">
        <v>438</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121</v>
      </c>
      <c r="DH117" s="816"/>
      <c r="DI117" s="816"/>
      <c r="DJ117" s="816"/>
      <c r="DK117" s="817"/>
      <c r="DL117" s="818" t="s">
        <v>121</v>
      </c>
      <c r="DM117" s="816"/>
      <c r="DN117" s="816"/>
      <c r="DO117" s="816"/>
      <c r="DP117" s="817"/>
      <c r="DQ117" s="818" t="s">
        <v>121</v>
      </c>
      <c r="DR117" s="816"/>
      <c r="DS117" s="816"/>
      <c r="DT117" s="816"/>
      <c r="DU117" s="817"/>
      <c r="DV117" s="860" t="s">
        <v>121</v>
      </c>
      <c r="DW117" s="861"/>
      <c r="DX117" s="861"/>
      <c r="DY117" s="861"/>
      <c r="DZ117" s="862"/>
    </row>
    <row r="118" spans="1:130" s="218" customFormat="1" ht="26.25" customHeight="1" x14ac:dyDescent="0.2">
      <c r="A118" s="931" t="s">
        <v>412</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409</v>
      </c>
      <c r="AB118" s="932"/>
      <c r="AC118" s="932"/>
      <c r="AD118" s="932"/>
      <c r="AE118" s="933"/>
      <c r="AF118" s="934" t="s">
        <v>410</v>
      </c>
      <c r="AG118" s="932"/>
      <c r="AH118" s="932"/>
      <c r="AI118" s="932"/>
      <c r="AJ118" s="933"/>
      <c r="AK118" s="934" t="s">
        <v>294</v>
      </c>
      <c r="AL118" s="932"/>
      <c r="AM118" s="932"/>
      <c r="AN118" s="932"/>
      <c r="AO118" s="933"/>
      <c r="AP118" s="935" t="s">
        <v>411</v>
      </c>
      <c r="AQ118" s="936"/>
      <c r="AR118" s="936"/>
      <c r="AS118" s="936"/>
      <c r="AT118" s="937"/>
      <c r="AU118" s="968"/>
      <c r="AV118" s="969"/>
      <c r="AW118" s="969"/>
      <c r="AX118" s="969"/>
      <c r="AY118" s="969"/>
      <c r="AZ118" s="874" t="s">
        <v>439</v>
      </c>
      <c r="BA118" s="875"/>
      <c r="BB118" s="875"/>
      <c r="BC118" s="875"/>
      <c r="BD118" s="875"/>
      <c r="BE118" s="875"/>
      <c r="BF118" s="875"/>
      <c r="BG118" s="875"/>
      <c r="BH118" s="875"/>
      <c r="BI118" s="875"/>
      <c r="BJ118" s="875"/>
      <c r="BK118" s="875"/>
      <c r="BL118" s="875"/>
      <c r="BM118" s="875"/>
      <c r="BN118" s="875"/>
      <c r="BO118" s="875"/>
      <c r="BP118" s="876"/>
      <c r="BQ118" s="915" t="s">
        <v>121</v>
      </c>
      <c r="BR118" s="881"/>
      <c r="BS118" s="881"/>
      <c r="BT118" s="881"/>
      <c r="BU118" s="881"/>
      <c r="BV118" s="881" t="s">
        <v>121</v>
      </c>
      <c r="BW118" s="881"/>
      <c r="BX118" s="881"/>
      <c r="BY118" s="881"/>
      <c r="BZ118" s="881"/>
      <c r="CA118" s="881" t="s">
        <v>121</v>
      </c>
      <c r="CB118" s="881"/>
      <c r="CC118" s="881"/>
      <c r="CD118" s="881"/>
      <c r="CE118" s="881"/>
      <c r="CF118" s="911" t="s">
        <v>121</v>
      </c>
      <c r="CG118" s="912"/>
      <c r="CH118" s="912"/>
      <c r="CI118" s="912"/>
      <c r="CJ118" s="912"/>
      <c r="CK118" s="963"/>
      <c r="CL118" s="857"/>
      <c r="CM118" s="851" t="s">
        <v>440</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121</v>
      </c>
      <c r="DH118" s="816"/>
      <c r="DI118" s="816"/>
      <c r="DJ118" s="816"/>
      <c r="DK118" s="817"/>
      <c r="DL118" s="818" t="s">
        <v>121</v>
      </c>
      <c r="DM118" s="816"/>
      <c r="DN118" s="816"/>
      <c r="DO118" s="816"/>
      <c r="DP118" s="817"/>
      <c r="DQ118" s="818" t="s">
        <v>121</v>
      </c>
      <c r="DR118" s="816"/>
      <c r="DS118" s="816"/>
      <c r="DT118" s="816"/>
      <c r="DU118" s="817"/>
      <c r="DV118" s="860" t="s">
        <v>121</v>
      </c>
      <c r="DW118" s="861"/>
      <c r="DX118" s="861"/>
      <c r="DY118" s="861"/>
      <c r="DZ118" s="862"/>
    </row>
    <row r="119" spans="1:130" s="218" customFormat="1" ht="26.25" customHeight="1" x14ac:dyDescent="0.2">
      <c r="A119" s="854" t="s">
        <v>415</v>
      </c>
      <c r="B119" s="855"/>
      <c r="C119" s="896" t="s">
        <v>416</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121</v>
      </c>
      <c r="AB119" s="925"/>
      <c r="AC119" s="925"/>
      <c r="AD119" s="925"/>
      <c r="AE119" s="926"/>
      <c r="AF119" s="927" t="s">
        <v>121</v>
      </c>
      <c r="AG119" s="925"/>
      <c r="AH119" s="925"/>
      <c r="AI119" s="925"/>
      <c r="AJ119" s="926"/>
      <c r="AK119" s="927" t="s">
        <v>121</v>
      </c>
      <c r="AL119" s="925"/>
      <c r="AM119" s="925"/>
      <c r="AN119" s="925"/>
      <c r="AO119" s="926"/>
      <c r="AP119" s="928" t="s">
        <v>121</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441</v>
      </c>
      <c r="BP119" s="914"/>
      <c r="BQ119" s="915">
        <v>15965187</v>
      </c>
      <c r="BR119" s="881"/>
      <c r="BS119" s="881"/>
      <c r="BT119" s="881"/>
      <c r="BU119" s="881"/>
      <c r="BV119" s="881">
        <v>15677834</v>
      </c>
      <c r="BW119" s="881"/>
      <c r="BX119" s="881"/>
      <c r="BY119" s="881"/>
      <c r="BZ119" s="881"/>
      <c r="CA119" s="881">
        <v>15681250</v>
      </c>
      <c r="CB119" s="881"/>
      <c r="CC119" s="881"/>
      <c r="CD119" s="881"/>
      <c r="CE119" s="881"/>
      <c r="CF119" s="784"/>
      <c r="CG119" s="785"/>
      <c r="CH119" s="785"/>
      <c r="CI119" s="785"/>
      <c r="CJ119" s="870"/>
      <c r="CK119" s="964"/>
      <c r="CL119" s="859"/>
      <c r="CM119" s="874" t="s">
        <v>442</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121</v>
      </c>
      <c r="DH119" s="800"/>
      <c r="DI119" s="800"/>
      <c r="DJ119" s="800"/>
      <c r="DK119" s="801"/>
      <c r="DL119" s="802" t="s">
        <v>121</v>
      </c>
      <c r="DM119" s="800"/>
      <c r="DN119" s="800"/>
      <c r="DO119" s="800"/>
      <c r="DP119" s="801"/>
      <c r="DQ119" s="802" t="s">
        <v>121</v>
      </c>
      <c r="DR119" s="800"/>
      <c r="DS119" s="800"/>
      <c r="DT119" s="800"/>
      <c r="DU119" s="801"/>
      <c r="DV119" s="884" t="s">
        <v>121</v>
      </c>
      <c r="DW119" s="885"/>
      <c r="DX119" s="885"/>
      <c r="DY119" s="885"/>
      <c r="DZ119" s="886"/>
    </row>
    <row r="120" spans="1:130" s="218" customFormat="1" ht="26.25" customHeight="1" x14ac:dyDescent="0.2">
      <c r="A120" s="856"/>
      <c r="B120" s="857"/>
      <c r="C120" s="851" t="s">
        <v>419</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121</v>
      </c>
      <c r="AB120" s="816"/>
      <c r="AC120" s="816"/>
      <c r="AD120" s="816"/>
      <c r="AE120" s="817"/>
      <c r="AF120" s="818" t="s">
        <v>121</v>
      </c>
      <c r="AG120" s="816"/>
      <c r="AH120" s="816"/>
      <c r="AI120" s="816"/>
      <c r="AJ120" s="817"/>
      <c r="AK120" s="818" t="s">
        <v>121</v>
      </c>
      <c r="AL120" s="816"/>
      <c r="AM120" s="816"/>
      <c r="AN120" s="816"/>
      <c r="AO120" s="817"/>
      <c r="AP120" s="860" t="s">
        <v>121</v>
      </c>
      <c r="AQ120" s="861"/>
      <c r="AR120" s="861"/>
      <c r="AS120" s="861"/>
      <c r="AT120" s="862"/>
      <c r="AU120" s="916" t="s">
        <v>443</v>
      </c>
      <c r="AV120" s="917"/>
      <c r="AW120" s="917"/>
      <c r="AX120" s="917"/>
      <c r="AY120" s="918"/>
      <c r="AZ120" s="896" t="s">
        <v>444</v>
      </c>
      <c r="BA120" s="844"/>
      <c r="BB120" s="844"/>
      <c r="BC120" s="844"/>
      <c r="BD120" s="844"/>
      <c r="BE120" s="844"/>
      <c r="BF120" s="844"/>
      <c r="BG120" s="844"/>
      <c r="BH120" s="844"/>
      <c r="BI120" s="844"/>
      <c r="BJ120" s="844"/>
      <c r="BK120" s="844"/>
      <c r="BL120" s="844"/>
      <c r="BM120" s="844"/>
      <c r="BN120" s="844"/>
      <c r="BO120" s="844"/>
      <c r="BP120" s="845"/>
      <c r="BQ120" s="897">
        <v>3815898</v>
      </c>
      <c r="BR120" s="878"/>
      <c r="BS120" s="878"/>
      <c r="BT120" s="878"/>
      <c r="BU120" s="878"/>
      <c r="BV120" s="878">
        <v>3805531</v>
      </c>
      <c r="BW120" s="878"/>
      <c r="BX120" s="878"/>
      <c r="BY120" s="878"/>
      <c r="BZ120" s="878"/>
      <c r="CA120" s="878">
        <v>3807086</v>
      </c>
      <c r="CB120" s="878"/>
      <c r="CC120" s="878"/>
      <c r="CD120" s="878"/>
      <c r="CE120" s="878"/>
      <c r="CF120" s="902">
        <v>52.5</v>
      </c>
      <c r="CG120" s="903"/>
      <c r="CH120" s="903"/>
      <c r="CI120" s="903"/>
      <c r="CJ120" s="903"/>
      <c r="CK120" s="904" t="s">
        <v>445</v>
      </c>
      <c r="CL120" s="888"/>
      <c r="CM120" s="888"/>
      <c r="CN120" s="888"/>
      <c r="CO120" s="889"/>
      <c r="CP120" s="908" t="s">
        <v>394</v>
      </c>
      <c r="CQ120" s="909"/>
      <c r="CR120" s="909"/>
      <c r="CS120" s="909"/>
      <c r="CT120" s="909"/>
      <c r="CU120" s="909"/>
      <c r="CV120" s="909"/>
      <c r="CW120" s="909"/>
      <c r="CX120" s="909"/>
      <c r="CY120" s="909"/>
      <c r="CZ120" s="909"/>
      <c r="DA120" s="909"/>
      <c r="DB120" s="909"/>
      <c r="DC120" s="909"/>
      <c r="DD120" s="909"/>
      <c r="DE120" s="909"/>
      <c r="DF120" s="910"/>
      <c r="DG120" s="897">
        <v>1154932</v>
      </c>
      <c r="DH120" s="878"/>
      <c r="DI120" s="878"/>
      <c r="DJ120" s="878"/>
      <c r="DK120" s="878"/>
      <c r="DL120" s="878">
        <v>1049660</v>
      </c>
      <c r="DM120" s="878"/>
      <c r="DN120" s="878"/>
      <c r="DO120" s="878"/>
      <c r="DP120" s="878"/>
      <c r="DQ120" s="878">
        <v>991782</v>
      </c>
      <c r="DR120" s="878"/>
      <c r="DS120" s="878"/>
      <c r="DT120" s="878"/>
      <c r="DU120" s="878"/>
      <c r="DV120" s="879">
        <v>13.7</v>
      </c>
      <c r="DW120" s="879"/>
      <c r="DX120" s="879"/>
      <c r="DY120" s="879"/>
      <c r="DZ120" s="880"/>
    </row>
    <row r="121" spans="1:130" s="218" customFormat="1" ht="26.25" customHeight="1" x14ac:dyDescent="0.2">
      <c r="A121" s="856"/>
      <c r="B121" s="857"/>
      <c r="C121" s="899" t="s">
        <v>446</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121</v>
      </c>
      <c r="AB121" s="816"/>
      <c r="AC121" s="816"/>
      <c r="AD121" s="816"/>
      <c r="AE121" s="817"/>
      <c r="AF121" s="818" t="s">
        <v>121</v>
      </c>
      <c r="AG121" s="816"/>
      <c r="AH121" s="816"/>
      <c r="AI121" s="816"/>
      <c r="AJ121" s="817"/>
      <c r="AK121" s="818" t="s">
        <v>121</v>
      </c>
      <c r="AL121" s="816"/>
      <c r="AM121" s="816"/>
      <c r="AN121" s="816"/>
      <c r="AO121" s="817"/>
      <c r="AP121" s="860" t="s">
        <v>121</v>
      </c>
      <c r="AQ121" s="861"/>
      <c r="AR121" s="861"/>
      <c r="AS121" s="861"/>
      <c r="AT121" s="862"/>
      <c r="AU121" s="919"/>
      <c r="AV121" s="920"/>
      <c r="AW121" s="920"/>
      <c r="AX121" s="920"/>
      <c r="AY121" s="921"/>
      <c r="AZ121" s="851" t="s">
        <v>447</v>
      </c>
      <c r="BA121" s="788"/>
      <c r="BB121" s="788"/>
      <c r="BC121" s="788"/>
      <c r="BD121" s="788"/>
      <c r="BE121" s="788"/>
      <c r="BF121" s="788"/>
      <c r="BG121" s="788"/>
      <c r="BH121" s="788"/>
      <c r="BI121" s="788"/>
      <c r="BJ121" s="788"/>
      <c r="BK121" s="788"/>
      <c r="BL121" s="788"/>
      <c r="BM121" s="788"/>
      <c r="BN121" s="788"/>
      <c r="BO121" s="788"/>
      <c r="BP121" s="789"/>
      <c r="BQ121" s="852">
        <v>593095</v>
      </c>
      <c r="BR121" s="853"/>
      <c r="BS121" s="853"/>
      <c r="BT121" s="853"/>
      <c r="BU121" s="853"/>
      <c r="BV121" s="853">
        <v>545237</v>
      </c>
      <c r="BW121" s="853"/>
      <c r="BX121" s="853"/>
      <c r="BY121" s="853"/>
      <c r="BZ121" s="853"/>
      <c r="CA121" s="853">
        <v>450816</v>
      </c>
      <c r="CB121" s="853"/>
      <c r="CC121" s="853"/>
      <c r="CD121" s="853"/>
      <c r="CE121" s="853"/>
      <c r="CF121" s="911">
        <v>6.2</v>
      </c>
      <c r="CG121" s="912"/>
      <c r="CH121" s="912"/>
      <c r="CI121" s="912"/>
      <c r="CJ121" s="912"/>
      <c r="CK121" s="905"/>
      <c r="CL121" s="891"/>
      <c r="CM121" s="891"/>
      <c r="CN121" s="891"/>
      <c r="CO121" s="892"/>
      <c r="CP121" s="871" t="s">
        <v>392</v>
      </c>
      <c r="CQ121" s="872"/>
      <c r="CR121" s="872"/>
      <c r="CS121" s="872"/>
      <c r="CT121" s="872"/>
      <c r="CU121" s="872"/>
      <c r="CV121" s="872"/>
      <c r="CW121" s="872"/>
      <c r="CX121" s="872"/>
      <c r="CY121" s="872"/>
      <c r="CZ121" s="872"/>
      <c r="DA121" s="872"/>
      <c r="DB121" s="872"/>
      <c r="DC121" s="872"/>
      <c r="DD121" s="872"/>
      <c r="DE121" s="872"/>
      <c r="DF121" s="873"/>
      <c r="DG121" s="852">
        <v>32025</v>
      </c>
      <c r="DH121" s="853"/>
      <c r="DI121" s="853"/>
      <c r="DJ121" s="853"/>
      <c r="DK121" s="853"/>
      <c r="DL121" s="853">
        <v>45682</v>
      </c>
      <c r="DM121" s="853"/>
      <c r="DN121" s="853"/>
      <c r="DO121" s="853"/>
      <c r="DP121" s="853"/>
      <c r="DQ121" s="853">
        <v>47356</v>
      </c>
      <c r="DR121" s="853"/>
      <c r="DS121" s="853"/>
      <c r="DT121" s="853"/>
      <c r="DU121" s="853"/>
      <c r="DV121" s="830">
        <v>0.7</v>
      </c>
      <c r="DW121" s="830"/>
      <c r="DX121" s="830"/>
      <c r="DY121" s="830"/>
      <c r="DZ121" s="831"/>
    </row>
    <row r="122" spans="1:130" s="218" customFormat="1" ht="26.25" customHeight="1" x14ac:dyDescent="0.2">
      <c r="A122" s="856"/>
      <c r="B122" s="857"/>
      <c r="C122" s="851" t="s">
        <v>429</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121</v>
      </c>
      <c r="AB122" s="816"/>
      <c r="AC122" s="816"/>
      <c r="AD122" s="816"/>
      <c r="AE122" s="817"/>
      <c r="AF122" s="818" t="s">
        <v>121</v>
      </c>
      <c r="AG122" s="816"/>
      <c r="AH122" s="816"/>
      <c r="AI122" s="816"/>
      <c r="AJ122" s="817"/>
      <c r="AK122" s="818" t="s">
        <v>121</v>
      </c>
      <c r="AL122" s="816"/>
      <c r="AM122" s="816"/>
      <c r="AN122" s="816"/>
      <c r="AO122" s="817"/>
      <c r="AP122" s="860" t="s">
        <v>121</v>
      </c>
      <c r="AQ122" s="861"/>
      <c r="AR122" s="861"/>
      <c r="AS122" s="861"/>
      <c r="AT122" s="862"/>
      <c r="AU122" s="919"/>
      <c r="AV122" s="920"/>
      <c r="AW122" s="920"/>
      <c r="AX122" s="920"/>
      <c r="AY122" s="921"/>
      <c r="AZ122" s="874" t="s">
        <v>448</v>
      </c>
      <c r="BA122" s="875"/>
      <c r="BB122" s="875"/>
      <c r="BC122" s="875"/>
      <c r="BD122" s="875"/>
      <c r="BE122" s="875"/>
      <c r="BF122" s="875"/>
      <c r="BG122" s="875"/>
      <c r="BH122" s="875"/>
      <c r="BI122" s="875"/>
      <c r="BJ122" s="875"/>
      <c r="BK122" s="875"/>
      <c r="BL122" s="875"/>
      <c r="BM122" s="875"/>
      <c r="BN122" s="875"/>
      <c r="BO122" s="875"/>
      <c r="BP122" s="876"/>
      <c r="BQ122" s="915">
        <v>8885832</v>
      </c>
      <c r="BR122" s="881"/>
      <c r="BS122" s="881"/>
      <c r="BT122" s="881"/>
      <c r="BU122" s="881"/>
      <c r="BV122" s="881">
        <v>8507346</v>
      </c>
      <c r="BW122" s="881"/>
      <c r="BX122" s="881"/>
      <c r="BY122" s="881"/>
      <c r="BZ122" s="881"/>
      <c r="CA122" s="881">
        <v>7958233</v>
      </c>
      <c r="CB122" s="881"/>
      <c r="CC122" s="881"/>
      <c r="CD122" s="881"/>
      <c r="CE122" s="881"/>
      <c r="CF122" s="882">
        <v>109.7</v>
      </c>
      <c r="CG122" s="883"/>
      <c r="CH122" s="883"/>
      <c r="CI122" s="883"/>
      <c r="CJ122" s="883"/>
      <c r="CK122" s="905"/>
      <c r="CL122" s="891"/>
      <c r="CM122" s="891"/>
      <c r="CN122" s="891"/>
      <c r="CO122" s="892"/>
      <c r="CP122" s="871" t="s">
        <v>390</v>
      </c>
      <c r="CQ122" s="872"/>
      <c r="CR122" s="872"/>
      <c r="CS122" s="872"/>
      <c r="CT122" s="872"/>
      <c r="CU122" s="872"/>
      <c r="CV122" s="872"/>
      <c r="CW122" s="872"/>
      <c r="CX122" s="872"/>
      <c r="CY122" s="872"/>
      <c r="CZ122" s="872"/>
      <c r="DA122" s="872"/>
      <c r="DB122" s="872"/>
      <c r="DC122" s="872"/>
      <c r="DD122" s="872"/>
      <c r="DE122" s="872"/>
      <c r="DF122" s="873"/>
      <c r="DG122" s="852" t="s">
        <v>121</v>
      </c>
      <c r="DH122" s="853"/>
      <c r="DI122" s="853"/>
      <c r="DJ122" s="853"/>
      <c r="DK122" s="853"/>
      <c r="DL122" s="853" t="s">
        <v>121</v>
      </c>
      <c r="DM122" s="853"/>
      <c r="DN122" s="853"/>
      <c r="DO122" s="853"/>
      <c r="DP122" s="853"/>
      <c r="DQ122" s="853" t="s">
        <v>121</v>
      </c>
      <c r="DR122" s="853"/>
      <c r="DS122" s="853"/>
      <c r="DT122" s="853"/>
      <c r="DU122" s="853"/>
      <c r="DV122" s="830" t="s">
        <v>121</v>
      </c>
      <c r="DW122" s="830"/>
      <c r="DX122" s="830"/>
      <c r="DY122" s="830"/>
      <c r="DZ122" s="831"/>
    </row>
    <row r="123" spans="1:130" s="218" customFormat="1" ht="26.25" customHeight="1" x14ac:dyDescent="0.2">
      <c r="A123" s="856"/>
      <c r="B123" s="857"/>
      <c r="C123" s="851" t="s">
        <v>435</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121</v>
      </c>
      <c r="AB123" s="816"/>
      <c r="AC123" s="816"/>
      <c r="AD123" s="816"/>
      <c r="AE123" s="817"/>
      <c r="AF123" s="818" t="s">
        <v>121</v>
      </c>
      <c r="AG123" s="816"/>
      <c r="AH123" s="816"/>
      <c r="AI123" s="816"/>
      <c r="AJ123" s="817"/>
      <c r="AK123" s="818" t="s">
        <v>121</v>
      </c>
      <c r="AL123" s="816"/>
      <c r="AM123" s="816"/>
      <c r="AN123" s="816"/>
      <c r="AO123" s="817"/>
      <c r="AP123" s="860" t="s">
        <v>121</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449</v>
      </c>
      <c r="BP123" s="914"/>
      <c r="BQ123" s="868">
        <v>13294825</v>
      </c>
      <c r="BR123" s="869"/>
      <c r="BS123" s="869"/>
      <c r="BT123" s="869"/>
      <c r="BU123" s="869"/>
      <c r="BV123" s="869">
        <v>12858114</v>
      </c>
      <c r="BW123" s="869"/>
      <c r="BX123" s="869"/>
      <c r="BY123" s="869"/>
      <c r="BZ123" s="869"/>
      <c r="CA123" s="869">
        <v>12216135</v>
      </c>
      <c r="CB123" s="869"/>
      <c r="CC123" s="869"/>
      <c r="CD123" s="869"/>
      <c r="CE123" s="869"/>
      <c r="CF123" s="784"/>
      <c r="CG123" s="785"/>
      <c r="CH123" s="785"/>
      <c r="CI123" s="785"/>
      <c r="CJ123" s="870"/>
      <c r="CK123" s="905"/>
      <c r="CL123" s="891"/>
      <c r="CM123" s="891"/>
      <c r="CN123" s="891"/>
      <c r="CO123" s="892"/>
      <c r="CP123" s="871" t="s">
        <v>391</v>
      </c>
      <c r="CQ123" s="872"/>
      <c r="CR123" s="872"/>
      <c r="CS123" s="872"/>
      <c r="CT123" s="872"/>
      <c r="CU123" s="872"/>
      <c r="CV123" s="872"/>
      <c r="CW123" s="872"/>
      <c r="CX123" s="872"/>
      <c r="CY123" s="872"/>
      <c r="CZ123" s="872"/>
      <c r="DA123" s="872"/>
      <c r="DB123" s="872"/>
      <c r="DC123" s="872"/>
      <c r="DD123" s="872"/>
      <c r="DE123" s="872"/>
      <c r="DF123" s="873"/>
      <c r="DG123" s="815" t="s">
        <v>121</v>
      </c>
      <c r="DH123" s="816"/>
      <c r="DI123" s="816"/>
      <c r="DJ123" s="816"/>
      <c r="DK123" s="817"/>
      <c r="DL123" s="818" t="s">
        <v>121</v>
      </c>
      <c r="DM123" s="816"/>
      <c r="DN123" s="816"/>
      <c r="DO123" s="816"/>
      <c r="DP123" s="817"/>
      <c r="DQ123" s="818" t="s">
        <v>121</v>
      </c>
      <c r="DR123" s="816"/>
      <c r="DS123" s="816"/>
      <c r="DT123" s="816"/>
      <c r="DU123" s="817"/>
      <c r="DV123" s="860" t="s">
        <v>121</v>
      </c>
      <c r="DW123" s="861"/>
      <c r="DX123" s="861"/>
      <c r="DY123" s="861"/>
      <c r="DZ123" s="862"/>
    </row>
    <row r="124" spans="1:130" s="218" customFormat="1" ht="26.25" customHeight="1" thickBot="1" x14ac:dyDescent="0.25">
      <c r="A124" s="856"/>
      <c r="B124" s="857"/>
      <c r="C124" s="851" t="s">
        <v>438</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121</v>
      </c>
      <c r="AB124" s="816"/>
      <c r="AC124" s="816"/>
      <c r="AD124" s="816"/>
      <c r="AE124" s="817"/>
      <c r="AF124" s="818" t="s">
        <v>121</v>
      </c>
      <c r="AG124" s="816"/>
      <c r="AH124" s="816"/>
      <c r="AI124" s="816"/>
      <c r="AJ124" s="817"/>
      <c r="AK124" s="818" t="s">
        <v>121</v>
      </c>
      <c r="AL124" s="816"/>
      <c r="AM124" s="816"/>
      <c r="AN124" s="816"/>
      <c r="AO124" s="817"/>
      <c r="AP124" s="860" t="s">
        <v>121</v>
      </c>
      <c r="AQ124" s="861"/>
      <c r="AR124" s="861"/>
      <c r="AS124" s="861"/>
      <c r="AT124" s="862"/>
      <c r="AU124" s="863" t="s">
        <v>450</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39.6</v>
      </c>
      <c r="BR124" s="867"/>
      <c r="BS124" s="867"/>
      <c r="BT124" s="867"/>
      <c r="BU124" s="867"/>
      <c r="BV124" s="867">
        <v>40.5</v>
      </c>
      <c r="BW124" s="867"/>
      <c r="BX124" s="867"/>
      <c r="BY124" s="867"/>
      <c r="BZ124" s="867"/>
      <c r="CA124" s="867">
        <v>47.7</v>
      </c>
      <c r="CB124" s="867"/>
      <c r="CC124" s="867"/>
      <c r="CD124" s="867"/>
      <c r="CE124" s="867"/>
      <c r="CF124" s="762"/>
      <c r="CG124" s="763"/>
      <c r="CH124" s="763"/>
      <c r="CI124" s="763"/>
      <c r="CJ124" s="898"/>
      <c r="CK124" s="906"/>
      <c r="CL124" s="906"/>
      <c r="CM124" s="906"/>
      <c r="CN124" s="906"/>
      <c r="CO124" s="907"/>
      <c r="CP124" s="871" t="s">
        <v>451</v>
      </c>
      <c r="CQ124" s="872"/>
      <c r="CR124" s="872"/>
      <c r="CS124" s="872"/>
      <c r="CT124" s="872"/>
      <c r="CU124" s="872"/>
      <c r="CV124" s="872"/>
      <c r="CW124" s="872"/>
      <c r="CX124" s="872"/>
      <c r="CY124" s="872"/>
      <c r="CZ124" s="872"/>
      <c r="DA124" s="872"/>
      <c r="DB124" s="872"/>
      <c r="DC124" s="872"/>
      <c r="DD124" s="872"/>
      <c r="DE124" s="872"/>
      <c r="DF124" s="873"/>
      <c r="DG124" s="799" t="s">
        <v>121</v>
      </c>
      <c r="DH124" s="800"/>
      <c r="DI124" s="800"/>
      <c r="DJ124" s="800"/>
      <c r="DK124" s="801"/>
      <c r="DL124" s="802" t="s">
        <v>121</v>
      </c>
      <c r="DM124" s="800"/>
      <c r="DN124" s="800"/>
      <c r="DO124" s="800"/>
      <c r="DP124" s="801"/>
      <c r="DQ124" s="802" t="s">
        <v>121</v>
      </c>
      <c r="DR124" s="800"/>
      <c r="DS124" s="800"/>
      <c r="DT124" s="800"/>
      <c r="DU124" s="801"/>
      <c r="DV124" s="884" t="s">
        <v>121</v>
      </c>
      <c r="DW124" s="885"/>
      <c r="DX124" s="885"/>
      <c r="DY124" s="885"/>
      <c r="DZ124" s="886"/>
    </row>
    <row r="125" spans="1:130" s="218" customFormat="1" ht="26.25" customHeight="1" x14ac:dyDescent="0.2">
      <c r="A125" s="856"/>
      <c r="B125" s="857"/>
      <c r="C125" s="851" t="s">
        <v>440</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121</v>
      </c>
      <c r="AB125" s="816"/>
      <c r="AC125" s="816"/>
      <c r="AD125" s="816"/>
      <c r="AE125" s="817"/>
      <c r="AF125" s="818" t="s">
        <v>121</v>
      </c>
      <c r="AG125" s="816"/>
      <c r="AH125" s="816"/>
      <c r="AI125" s="816"/>
      <c r="AJ125" s="817"/>
      <c r="AK125" s="818" t="s">
        <v>121</v>
      </c>
      <c r="AL125" s="816"/>
      <c r="AM125" s="816"/>
      <c r="AN125" s="816"/>
      <c r="AO125" s="817"/>
      <c r="AP125" s="860" t="s">
        <v>121</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452</v>
      </c>
      <c r="CL125" s="888"/>
      <c r="CM125" s="888"/>
      <c r="CN125" s="888"/>
      <c r="CO125" s="889"/>
      <c r="CP125" s="896" t="s">
        <v>453</v>
      </c>
      <c r="CQ125" s="844"/>
      <c r="CR125" s="844"/>
      <c r="CS125" s="844"/>
      <c r="CT125" s="844"/>
      <c r="CU125" s="844"/>
      <c r="CV125" s="844"/>
      <c r="CW125" s="844"/>
      <c r="CX125" s="844"/>
      <c r="CY125" s="844"/>
      <c r="CZ125" s="844"/>
      <c r="DA125" s="844"/>
      <c r="DB125" s="844"/>
      <c r="DC125" s="844"/>
      <c r="DD125" s="844"/>
      <c r="DE125" s="844"/>
      <c r="DF125" s="845"/>
      <c r="DG125" s="897" t="s">
        <v>121</v>
      </c>
      <c r="DH125" s="878"/>
      <c r="DI125" s="878"/>
      <c r="DJ125" s="878"/>
      <c r="DK125" s="878"/>
      <c r="DL125" s="878" t="s">
        <v>121</v>
      </c>
      <c r="DM125" s="878"/>
      <c r="DN125" s="878"/>
      <c r="DO125" s="878"/>
      <c r="DP125" s="878"/>
      <c r="DQ125" s="878" t="s">
        <v>121</v>
      </c>
      <c r="DR125" s="878"/>
      <c r="DS125" s="878"/>
      <c r="DT125" s="878"/>
      <c r="DU125" s="878"/>
      <c r="DV125" s="879" t="s">
        <v>121</v>
      </c>
      <c r="DW125" s="879"/>
      <c r="DX125" s="879"/>
      <c r="DY125" s="879"/>
      <c r="DZ125" s="880"/>
    </row>
    <row r="126" spans="1:130" s="218" customFormat="1" ht="26.25" customHeight="1" thickBot="1" x14ac:dyDescent="0.25">
      <c r="A126" s="856"/>
      <c r="B126" s="857"/>
      <c r="C126" s="851" t="s">
        <v>442</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121</v>
      </c>
      <c r="AB126" s="816"/>
      <c r="AC126" s="816"/>
      <c r="AD126" s="816"/>
      <c r="AE126" s="817"/>
      <c r="AF126" s="818" t="s">
        <v>121</v>
      </c>
      <c r="AG126" s="816"/>
      <c r="AH126" s="816"/>
      <c r="AI126" s="816"/>
      <c r="AJ126" s="817"/>
      <c r="AK126" s="818" t="s">
        <v>121</v>
      </c>
      <c r="AL126" s="816"/>
      <c r="AM126" s="816"/>
      <c r="AN126" s="816"/>
      <c r="AO126" s="817"/>
      <c r="AP126" s="860" t="s">
        <v>121</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454</v>
      </c>
      <c r="CQ126" s="788"/>
      <c r="CR126" s="788"/>
      <c r="CS126" s="788"/>
      <c r="CT126" s="788"/>
      <c r="CU126" s="788"/>
      <c r="CV126" s="788"/>
      <c r="CW126" s="788"/>
      <c r="CX126" s="788"/>
      <c r="CY126" s="788"/>
      <c r="CZ126" s="788"/>
      <c r="DA126" s="788"/>
      <c r="DB126" s="788"/>
      <c r="DC126" s="788"/>
      <c r="DD126" s="788"/>
      <c r="DE126" s="788"/>
      <c r="DF126" s="789"/>
      <c r="DG126" s="852" t="s">
        <v>121</v>
      </c>
      <c r="DH126" s="853"/>
      <c r="DI126" s="853"/>
      <c r="DJ126" s="853"/>
      <c r="DK126" s="853"/>
      <c r="DL126" s="853" t="s">
        <v>121</v>
      </c>
      <c r="DM126" s="853"/>
      <c r="DN126" s="853"/>
      <c r="DO126" s="853"/>
      <c r="DP126" s="853"/>
      <c r="DQ126" s="853" t="s">
        <v>121</v>
      </c>
      <c r="DR126" s="853"/>
      <c r="DS126" s="853"/>
      <c r="DT126" s="853"/>
      <c r="DU126" s="853"/>
      <c r="DV126" s="830" t="s">
        <v>121</v>
      </c>
      <c r="DW126" s="830"/>
      <c r="DX126" s="830"/>
      <c r="DY126" s="830"/>
      <c r="DZ126" s="831"/>
    </row>
    <row r="127" spans="1:130" s="218" customFormat="1" ht="26.25" customHeight="1" x14ac:dyDescent="0.2">
      <c r="A127" s="858"/>
      <c r="B127" s="859"/>
      <c r="C127" s="874" t="s">
        <v>455</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121</v>
      </c>
      <c r="AB127" s="816"/>
      <c r="AC127" s="816"/>
      <c r="AD127" s="816"/>
      <c r="AE127" s="817"/>
      <c r="AF127" s="818" t="s">
        <v>121</v>
      </c>
      <c r="AG127" s="816"/>
      <c r="AH127" s="816"/>
      <c r="AI127" s="816"/>
      <c r="AJ127" s="817"/>
      <c r="AK127" s="818" t="s">
        <v>121</v>
      </c>
      <c r="AL127" s="816"/>
      <c r="AM127" s="816"/>
      <c r="AN127" s="816"/>
      <c r="AO127" s="817"/>
      <c r="AP127" s="860" t="s">
        <v>121</v>
      </c>
      <c r="AQ127" s="861"/>
      <c r="AR127" s="861"/>
      <c r="AS127" s="861"/>
      <c r="AT127" s="862"/>
      <c r="AU127" s="220"/>
      <c r="AV127" s="220"/>
      <c r="AW127" s="220"/>
      <c r="AX127" s="877" t="s">
        <v>456</v>
      </c>
      <c r="AY127" s="848"/>
      <c r="AZ127" s="848"/>
      <c r="BA127" s="848"/>
      <c r="BB127" s="848"/>
      <c r="BC127" s="848"/>
      <c r="BD127" s="848"/>
      <c r="BE127" s="849"/>
      <c r="BF127" s="847" t="s">
        <v>457</v>
      </c>
      <c r="BG127" s="848"/>
      <c r="BH127" s="848"/>
      <c r="BI127" s="848"/>
      <c r="BJ127" s="848"/>
      <c r="BK127" s="848"/>
      <c r="BL127" s="849"/>
      <c r="BM127" s="847" t="s">
        <v>458</v>
      </c>
      <c r="BN127" s="848"/>
      <c r="BO127" s="848"/>
      <c r="BP127" s="848"/>
      <c r="BQ127" s="848"/>
      <c r="BR127" s="848"/>
      <c r="BS127" s="849"/>
      <c r="BT127" s="847" t="s">
        <v>459</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460</v>
      </c>
      <c r="CQ127" s="788"/>
      <c r="CR127" s="788"/>
      <c r="CS127" s="788"/>
      <c r="CT127" s="788"/>
      <c r="CU127" s="788"/>
      <c r="CV127" s="788"/>
      <c r="CW127" s="788"/>
      <c r="CX127" s="788"/>
      <c r="CY127" s="788"/>
      <c r="CZ127" s="788"/>
      <c r="DA127" s="788"/>
      <c r="DB127" s="788"/>
      <c r="DC127" s="788"/>
      <c r="DD127" s="788"/>
      <c r="DE127" s="788"/>
      <c r="DF127" s="789"/>
      <c r="DG127" s="852" t="s">
        <v>121</v>
      </c>
      <c r="DH127" s="853"/>
      <c r="DI127" s="853"/>
      <c r="DJ127" s="853"/>
      <c r="DK127" s="853"/>
      <c r="DL127" s="853" t="s">
        <v>121</v>
      </c>
      <c r="DM127" s="853"/>
      <c r="DN127" s="853"/>
      <c r="DO127" s="853"/>
      <c r="DP127" s="853"/>
      <c r="DQ127" s="853" t="s">
        <v>121</v>
      </c>
      <c r="DR127" s="853"/>
      <c r="DS127" s="853"/>
      <c r="DT127" s="853"/>
      <c r="DU127" s="853"/>
      <c r="DV127" s="830" t="s">
        <v>121</v>
      </c>
      <c r="DW127" s="830"/>
      <c r="DX127" s="830"/>
      <c r="DY127" s="830"/>
      <c r="DZ127" s="831"/>
    </row>
    <row r="128" spans="1:130" s="218" customFormat="1" ht="26.25" customHeight="1" thickBot="1" x14ac:dyDescent="0.25">
      <c r="A128" s="832" t="s">
        <v>461</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462</v>
      </c>
      <c r="X128" s="834"/>
      <c r="Y128" s="834"/>
      <c r="Z128" s="835"/>
      <c r="AA128" s="836">
        <v>58643</v>
      </c>
      <c r="AB128" s="837"/>
      <c r="AC128" s="837"/>
      <c r="AD128" s="837"/>
      <c r="AE128" s="838"/>
      <c r="AF128" s="839">
        <v>57981</v>
      </c>
      <c r="AG128" s="837"/>
      <c r="AH128" s="837"/>
      <c r="AI128" s="837"/>
      <c r="AJ128" s="838"/>
      <c r="AK128" s="839">
        <v>100600</v>
      </c>
      <c r="AL128" s="837"/>
      <c r="AM128" s="837"/>
      <c r="AN128" s="837"/>
      <c r="AO128" s="838"/>
      <c r="AP128" s="840"/>
      <c r="AQ128" s="841"/>
      <c r="AR128" s="841"/>
      <c r="AS128" s="841"/>
      <c r="AT128" s="842"/>
      <c r="AU128" s="220"/>
      <c r="AV128" s="220"/>
      <c r="AW128" s="220"/>
      <c r="AX128" s="843" t="s">
        <v>463</v>
      </c>
      <c r="AY128" s="844"/>
      <c r="AZ128" s="844"/>
      <c r="BA128" s="844"/>
      <c r="BB128" s="844"/>
      <c r="BC128" s="844"/>
      <c r="BD128" s="844"/>
      <c r="BE128" s="845"/>
      <c r="BF128" s="822" t="s">
        <v>121</v>
      </c>
      <c r="BG128" s="823"/>
      <c r="BH128" s="823"/>
      <c r="BI128" s="823"/>
      <c r="BJ128" s="823"/>
      <c r="BK128" s="823"/>
      <c r="BL128" s="846"/>
      <c r="BM128" s="822">
        <v>13.76</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464</v>
      </c>
      <c r="CQ128" s="766"/>
      <c r="CR128" s="766"/>
      <c r="CS128" s="766"/>
      <c r="CT128" s="766"/>
      <c r="CU128" s="766"/>
      <c r="CV128" s="766"/>
      <c r="CW128" s="766"/>
      <c r="CX128" s="766"/>
      <c r="CY128" s="766"/>
      <c r="CZ128" s="766"/>
      <c r="DA128" s="766"/>
      <c r="DB128" s="766"/>
      <c r="DC128" s="766"/>
      <c r="DD128" s="766"/>
      <c r="DE128" s="766"/>
      <c r="DF128" s="767"/>
      <c r="DG128" s="826">
        <v>5453</v>
      </c>
      <c r="DH128" s="827"/>
      <c r="DI128" s="827"/>
      <c r="DJ128" s="827"/>
      <c r="DK128" s="827"/>
      <c r="DL128" s="827">
        <v>639</v>
      </c>
      <c r="DM128" s="827"/>
      <c r="DN128" s="827"/>
      <c r="DO128" s="827"/>
      <c r="DP128" s="827"/>
      <c r="DQ128" s="827">
        <v>29</v>
      </c>
      <c r="DR128" s="827"/>
      <c r="DS128" s="827"/>
      <c r="DT128" s="827"/>
      <c r="DU128" s="827"/>
      <c r="DV128" s="828">
        <v>0</v>
      </c>
      <c r="DW128" s="828"/>
      <c r="DX128" s="828"/>
      <c r="DY128" s="828"/>
      <c r="DZ128" s="829"/>
    </row>
    <row r="129" spans="1:131" s="218" customFormat="1" ht="26.25" customHeight="1" x14ac:dyDescent="0.2">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465</v>
      </c>
      <c r="X129" s="813"/>
      <c r="Y129" s="813"/>
      <c r="Z129" s="814"/>
      <c r="AA129" s="815">
        <v>7456472</v>
      </c>
      <c r="AB129" s="816"/>
      <c r="AC129" s="816"/>
      <c r="AD129" s="816"/>
      <c r="AE129" s="817"/>
      <c r="AF129" s="818">
        <v>7693377</v>
      </c>
      <c r="AG129" s="816"/>
      <c r="AH129" s="816"/>
      <c r="AI129" s="816"/>
      <c r="AJ129" s="817"/>
      <c r="AK129" s="818">
        <v>7974212</v>
      </c>
      <c r="AL129" s="816"/>
      <c r="AM129" s="816"/>
      <c r="AN129" s="816"/>
      <c r="AO129" s="817"/>
      <c r="AP129" s="819"/>
      <c r="AQ129" s="820"/>
      <c r="AR129" s="820"/>
      <c r="AS129" s="820"/>
      <c r="AT129" s="821"/>
      <c r="AU129" s="221"/>
      <c r="AV129" s="221"/>
      <c r="AW129" s="221"/>
      <c r="AX129" s="787" t="s">
        <v>466</v>
      </c>
      <c r="AY129" s="788"/>
      <c r="AZ129" s="788"/>
      <c r="BA129" s="788"/>
      <c r="BB129" s="788"/>
      <c r="BC129" s="788"/>
      <c r="BD129" s="788"/>
      <c r="BE129" s="789"/>
      <c r="BF129" s="806" t="s">
        <v>121</v>
      </c>
      <c r="BG129" s="807"/>
      <c r="BH129" s="807"/>
      <c r="BI129" s="807"/>
      <c r="BJ129" s="807"/>
      <c r="BK129" s="807"/>
      <c r="BL129" s="808"/>
      <c r="BM129" s="806">
        <v>18.760000000000002</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810" t="s">
        <v>467</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468</v>
      </c>
      <c r="X130" s="813"/>
      <c r="Y130" s="813"/>
      <c r="Z130" s="814"/>
      <c r="AA130" s="815">
        <v>730034</v>
      </c>
      <c r="AB130" s="816"/>
      <c r="AC130" s="816"/>
      <c r="AD130" s="816"/>
      <c r="AE130" s="817"/>
      <c r="AF130" s="818">
        <v>743657</v>
      </c>
      <c r="AG130" s="816"/>
      <c r="AH130" s="816"/>
      <c r="AI130" s="816"/>
      <c r="AJ130" s="817"/>
      <c r="AK130" s="818">
        <v>719885</v>
      </c>
      <c r="AL130" s="816"/>
      <c r="AM130" s="816"/>
      <c r="AN130" s="816"/>
      <c r="AO130" s="817"/>
      <c r="AP130" s="819"/>
      <c r="AQ130" s="820"/>
      <c r="AR130" s="820"/>
      <c r="AS130" s="820"/>
      <c r="AT130" s="821"/>
      <c r="AU130" s="221"/>
      <c r="AV130" s="221"/>
      <c r="AW130" s="221"/>
      <c r="AX130" s="787" t="s">
        <v>469</v>
      </c>
      <c r="AY130" s="788"/>
      <c r="AZ130" s="788"/>
      <c r="BA130" s="788"/>
      <c r="BB130" s="788"/>
      <c r="BC130" s="788"/>
      <c r="BD130" s="788"/>
      <c r="BE130" s="789"/>
      <c r="BF130" s="790">
        <v>7.1</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470</v>
      </c>
      <c r="X131" s="797"/>
      <c r="Y131" s="797"/>
      <c r="Z131" s="798"/>
      <c r="AA131" s="799">
        <v>6726438</v>
      </c>
      <c r="AB131" s="800"/>
      <c r="AC131" s="800"/>
      <c r="AD131" s="800"/>
      <c r="AE131" s="801"/>
      <c r="AF131" s="802">
        <v>6949720</v>
      </c>
      <c r="AG131" s="800"/>
      <c r="AH131" s="800"/>
      <c r="AI131" s="800"/>
      <c r="AJ131" s="801"/>
      <c r="AK131" s="802">
        <v>7254327</v>
      </c>
      <c r="AL131" s="800"/>
      <c r="AM131" s="800"/>
      <c r="AN131" s="800"/>
      <c r="AO131" s="801"/>
      <c r="AP131" s="803"/>
      <c r="AQ131" s="804"/>
      <c r="AR131" s="804"/>
      <c r="AS131" s="804"/>
      <c r="AT131" s="805"/>
      <c r="AU131" s="221"/>
      <c r="AV131" s="221"/>
      <c r="AW131" s="221"/>
      <c r="AX131" s="765" t="s">
        <v>471</v>
      </c>
      <c r="AY131" s="766"/>
      <c r="AZ131" s="766"/>
      <c r="BA131" s="766"/>
      <c r="BB131" s="766"/>
      <c r="BC131" s="766"/>
      <c r="BD131" s="766"/>
      <c r="BE131" s="767"/>
      <c r="BF131" s="768">
        <v>47.7</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774" t="s">
        <v>472</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473</v>
      </c>
      <c r="W132" s="778"/>
      <c r="X132" s="778"/>
      <c r="Y132" s="778"/>
      <c r="Z132" s="779"/>
      <c r="AA132" s="780">
        <v>6.9542453230000003</v>
      </c>
      <c r="AB132" s="781"/>
      <c r="AC132" s="781"/>
      <c r="AD132" s="781"/>
      <c r="AE132" s="782"/>
      <c r="AF132" s="783">
        <v>7.2878331789999997</v>
      </c>
      <c r="AG132" s="781"/>
      <c r="AH132" s="781"/>
      <c r="AI132" s="781"/>
      <c r="AJ132" s="782"/>
      <c r="AK132" s="783">
        <v>7.15382695</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474</v>
      </c>
      <c r="W133" s="757"/>
      <c r="X133" s="757"/>
      <c r="Y133" s="757"/>
      <c r="Z133" s="758"/>
      <c r="AA133" s="759">
        <v>6.3</v>
      </c>
      <c r="AB133" s="760"/>
      <c r="AC133" s="760"/>
      <c r="AD133" s="760"/>
      <c r="AE133" s="761"/>
      <c r="AF133" s="759">
        <v>6.9</v>
      </c>
      <c r="AG133" s="760"/>
      <c r="AH133" s="760"/>
      <c r="AI133" s="760"/>
      <c r="AJ133" s="761"/>
      <c r="AK133" s="759">
        <v>7.1</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dHY3mYX2rTCHUNKplE6p4jwDplrKJJbl6rHwFAZlPuQ2X+5si49PWvykafdB3j7Ln8pLtAXlw0QBePbORizWkg==" saltValue="A6db6m6JxyTMO4FHH5vy9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rintOptions horizontalCentered="1"/>
  <pageMargins left="0" right="0" top="0.39370078740157483" bottom="0.39370078740157483" header="0.19685039370078741" footer="0.19685039370078741"/>
  <pageSetup paperSize="8" scale="39" orientation="portrait" cellComments="asDisplayed" horizontalDpi="1200" verticalDpi="1200" r:id="rId1"/>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8" customWidth="1"/>
    <col min="121" max="121" width="0" style="247" hidden="1" customWidth="1"/>
    <col min="122" max="16384" width="9" style="247" hidden="1"/>
  </cols>
  <sheetData>
    <row r="1" spans="1:120" ht="13"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7"/>
    </row>
    <row r="17" spans="119:120" ht="13" x14ac:dyDescent="0.2">
      <c r="DP17" s="247"/>
    </row>
    <row r="18" spans="119:120" ht="13" x14ac:dyDescent="0.2"/>
    <row r="19" spans="119:120" ht="13" x14ac:dyDescent="0.2"/>
    <row r="20" spans="119:120" ht="13" x14ac:dyDescent="0.2">
      <c r="DO20" s="247"/>
      <c r="DP20" s="247"/>
    </row>
    <row r="21" spans="119:120" ht="13" x14ac:dyDescent="0.2">
      <c r="DP21" s="247"/>
    </row>
    <row r="22" spans="119:120" ht="13" x14ac:dyDescent="0.2"/>
    <row r="23" spans="119:120" ht="13" x14ac:dyDescent="0.2">
      <c r="DO23" s="247"/>
      <c r="DP23" s="247"/>
    </row>
    <row r="24" spans="119:120" ht="13" x14ac:dyDescent="0.2">
      <c r="DP24" s="247"/>
    </row>
    <row r="25" spans="119:120" ht="13" x14ac:dyDescent="0.2">
      <c r="DP25" s="247"/>
    </row>
    <row r="26" spans="119:120" ht="13" x14ac:dyDescent="0.2">
      <c r="DO26" s="247"/>
      <c r="DP26" s="247"/>
    </row>
    <row r="27" spans="119:120" ht="13" x14ac:dyDescent="0.2"/>
    <row r="28" spans="119:120" ht="13" x14ac:dyDescent="0.2">
      <c r="DO28" s="247"/>
      <c r="DP28" s="247"/>
    </row>
    <row r="29" spans="119:120" ht="13" x14ac:dyDescent="0.2">
      <c r="DP29" s="247"/>
    </row>
    <row r="30" spans="119:120" ht="13" x14ac:dyDescent="0.2"/>
    <row r="31" spans="119:120" ht="13" x14ac:dyDescent="0.2">
      <c r="DO31" s="247"/>
      <c r="DP31" s="247"/>
    </row>
    <row r="32" spans="119:120" ht="13" x14ac:dyDescent="0.2"/>
    <row r="33" spans="98:120" ht="13" x14ac:dyDescent="0.2">
      <c r="DO33" s="247"/>
      <c r="DP33" s="247"/>
    </row>
    <row r="34" spans="98:120" ht="13" x14ac:dyDescent="0.2">
      <c r="DM34" s="247"/>
    </row>
    <row r="35" spans="98:120" ht="13" x14ac:dyDescent="0.2">
      <c r="CT35" s="247"/>
      <c r="CU35" s="247"/>
      <c r="CV35" s="247"/>
      <c r="CY35" s="247"/>
      <c r="CZ35" s="247"/>
      <c r="DA35" s="247"/>
      <c r="DD35" s="247"/>
      <c r="DE35" s="247"/>
      <c r="DF35" s="247"/>
      <c r="DI35" s="247"/>
      <c r="DJ35" s="247"/>
      <c r="DK35" s="247"/>
      <c r="DM35" s="247"/>
      <c r="DN35" s="247"/>
      <c r="DO35" s="247"/>
      <c r="DP35" s="247"/>
    </row>
    <row r="36" spans="98:120" ht="13" x14ac:dyDescent="0.2"/>
    <row r="37" spans="98:120" ht="13" x14ac:dyDescent="0.2">
      <c r="CW37" s="247"/>
      <c r="DB37" s="247"/>
      <c r="DG37" s="247"/>
      <c r="DL37" s="247"/>
      <c r="DP37" s="247"/>
    </row>
    <row r="38" spans="98:120" ht="13"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7"/>
      <c r="DO49" s="247"/>
      <c r="DP49" s="247"/>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7"/>
      <c r="CS63" s="247"/>
      <c r="CX63" s="247"/>
      <c r="DC63" s="247"/>
      <c r="DH63" s="247"/>
    </row>
    <row r="64" spans="22:120" ht="13" x14ac:dyDescent="0.2">
      <c r="V64" s="247"/>
    </row>
    <row r="65" spans="15:120" ht="13"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x14ac:dyDescent="0.2">
      <c r="Q66" s="247"/>
      <c r="S66" s="247"/>
      <c r="U66" s="247"/>
      <c r="DM66" s="247"/>
    </row>
    <row r="67" spans="15:120" ht="13"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x14ac:dyDescent="0.2"/>
    <row r="69" spans="15:120" ht="13" x14ac:dyDescent="0.2"/>
    <row r="70" spans="15:120" ht="13" x14ac:dyDescent="0.2"/>
    <row r="71" spans="15:120" ht="13" x14ac:dyDescent="0.2"/>
    <row r="72" spans="15:120" ht="13" x14ac:dyDescent="0.2">
      <c r="DP72" s="247"/>
    </row>
    <row r="73" spans="15:120" ht="13" x14ac:dyDescent="0.2">
      <c r="DP73" s="247"/>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7"/>
      <c r="CX96" s="247"/>
      <c r="DC96" s="247"/>
      <c r="DH96" s="247"/>
    </row>
    <row r="97" spans="24:120" ht="13" x14ac:dyDescent="0.2">
      <c r="CS97" s="247"/>
      <c r="CX97" s="247"/>
      <c r="DC97" s="247"/>
      <c r="DH97" s="247"/>
      <c r="DP97" s="248" t="s">
        <v>475</v>
      </c>
    </row>
    <row r="98" spans="24:120" ht="13" hidden="1" x14ac:dyDescent="0.2">
      <c r="CS98" s="247"/>
      <c r="CX98" s="247"/>
      <c r="DC98" s="247"/>
      <c r="DH98" s="247"/>
    </row>
    <row r="99" spans="24:120" ht="13"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 hidden="1" x14ac:dyDescent="0.2">
      <c r="CT103" s="247"/>
      <c r="CV103" s="247"/>
      <c r="CW103" s="247"/>
      <c r="CY103" s="247"/>
      <c r="DA103" s="247"/>
      <c r="DB103" s="247"/>
      <c r="DD103" s="247"/>
      <c r="DF103" s="247"/>
      <c r="DG103" s="247"/>
      <c r="DI103" s="247"/>
      <c r="DK103" s="247"/>
      <c r="DL103" s="247"/>
      <c r="DM103" s="247"/>
      <c r="DN103" s="247"/>
      <c r="DO103" s="247"/>
      <c r="DP103" s="247"/>
    </row>
    <row r="104" spans="24:120" ht="13"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olQH+pfvRxpYQ0GF+T4e5u9YwrUNiTor0jaWBrgiOVHP3/42NJnMWJ/uXxDsiRr266w6Ki3aRSMsP7AoIyDE2Q==" saltValue="39JZ9C1ONPWbAiuYz4K+2A==" spinCount="100000" sheet="1" objects="1" scenarios="1"/>
  <dataConsolidate/>
  <phoneticPr fontId="2"/>
  <printOptions horizontalCentered="1"/>
  <pageMargins left="0" right="0" top="0.39370078740157483" bottom="0.39370078740157483" header="0.19685039370078741" footer="0.19685039370078741"/>
  <pageSetup paperSize="8" scale="64" orientation="landscape" cellComments="asDisplayed" r:id="rId1"/>
  <headerFooter>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8" customWidth="1"/>
    <col min="117" max="16384" width="9" style="247" hidden="1"/>
  </cols>
  <sheetData>
    <row r="1" spans="2:116" ht="13"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x14ac:dyDescent="0.2"/>
    <row r="3" spans="2:116" ht="13" x14ac:dyDescent="0.2"/>
    <row r="4" spans="2:116" ht="13"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x14ac:dyDescent="0.2"/>
    <row r="20" spans="9:116" ht="13" x14ac:dyDescent="0.2"/>
    <row r="21" spans="9:116" ht="13" x14ac:dyDescent="0.2">
      <c r="DL21" s="247"/>
    </row>
    <row r="22" spans="9:116" ht="13" x14ac:dyDescent="0.2">
      <c r="DI22" s="247"/>
      <c r="DJ22" s="247"/>
      <c r="DK22" s="247"/>
      <c r="DL22" s="247"/>
    </row>
    <row r="23" spans="9:116" ht="13" x14ac:dyDescent="0.2">
      <c r="CY23" s="247"/>
      <c r="CZ23" s="247"/>
      <c r="DA23" s="247"/>
      <c r="DB23" s="247"/>
      <c r="DC23" s="247"/>
      <c r="DD23" s="247"/>
      <c r="DE23" s="247"/>
      <c r="DF23" s="247"/>
      <c r="DG23" s="247"/>
      <c r="DH23" s="247"/>
      <c r="DI23" s="247"/>
      <c r="DJ23" s="247"/>
      <c r="DK23" s="247"/>
      <c r="DL23" s="247"/>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7"/>
      <c r="DA35" s="247"/>
      <c r="DB35" s="247"/>
      <c r="DC35" s="247"/>
      <c r="DD35" s="247"/>
      <c r="DE35" s="247"/>
      <c r="DF35" s="247"/>
      <c r="DG35" s="247"/>
      <c r="DH35" s="247"/>
      <c r="DI35" s="247"/>
      <c r="DJ35" s="247"/>
      <c r="DK35" s="247"/>
      <c r="DL35" s="247"/>
    </row>
    <row r="36" spans="15:116" ht="13" x14ac:dyDescent="0.2"/>
    <row r="37" spans="15:116" ht="13" x14ac:dyDescent="0.2">
      <c r="DL37" s="247"/>
    </row>
    <row r="38" spans="15:116" ht="13" x14ac:dyDescent="0.2">
      <c r="DI38" s="247"/>
      <c r="DJ38" s="247"/>
      <c r="DK38" s="247"/>
      <c r="DL38" s="247"/>
    </row>
    <row r="39" spans="15:116" ht="13" x14ac:dyDescent="0.2"/>
    <row r="40" spans="15:116" ht="13" x14ac:dyDescent="0.2"/>
    <row r="41" spans="15:116" ht="13" x14ac:dyDescent="0.2"/>
    <row r="42" spans="15:116" ht="13" x14ac:dyDescent="0.2"/>
    <row r="43" spans="15:116" ht="13"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x14ac:dyDescent="0.2">
      <c r="DL44" s="247"/>
    </row>
    <row r="45" spans="15:116" ht="13" x14ac:dyDescent="0.2"/>
    <row r="46" spans="15:116" ht="13" x14ac:dyDescent="0.2">
      <c r="DA46" s="247"/>
      <c r="DB46" s="247"/>
      <c r="DC46" s="247"/>
      <c r="DD46" s="247"/>
      <c r="DE46" s="247"/>
      <c r="DF46" s="247"/>
      <c r="DG46" s="247"/>
      <c r="DH46" s="247"/>
      <c r="DI46" s="247"/>
      <c r="DJ46" s="247"/>
      <c r="DK46" s="247"/>
      <c r="DL46" s="247"/>
    </row>
    <row r="47" spans="15:116" ht="13" x14ac:dyDescent="0.2"/>
    <row r="48" spans="15:116" ht="13" x14ac:dyDescent="0.2"/>
    <row r="49" spans="104:116" ht="13" x14ac:dyDescent="0.2"/>
    <row r="50" spans="104:116" ht="13" x14ac:dyDescent="0.2">
      <c r="CZ50" s="247"/>
      <c r="DA50" s="247"/>
      <c r="DB50" s="247"/>
      <c r="DC50" s="247"/>
      <c r="DD50" s="247"/>
      <c r="DE50" s="247"/>
      <c r="DF50" s="247"/>
      <c r="DG50" s="247"/>
      <c r="DH50" s="247"/>
      <c r="DI50" s="247"/>
      <c r="DJ50" s="247"/>
      <c r="DK50" s="247"/>
      <c r="DL50" s="247"/>
    </row>
    <row r="51" spans="104:116" ht="13" x14ac:dyDescent="0.2"/>
    <row r="52" spans="104:116" ht="13" x14ac:dyDescent="0.2"/>
    <row r="53" spans="104:116" ht="13" x14ac:dyDescent="0.2">
      <c r="DL53" s="247"/>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7"/>
      <c r="DD67" s="247"/>
      <c r="DE67" s="247"/>
      <c r="DF67" s="247"/>
      <c r="DG67" s="247"/>
      <c r="DH67" s="247"/>
      <c r="DI67" s="247"/>
      <c r="DJ67" s="247"/>
      <c r="DK67" s="247"/>
      <c r="DL67" s="247"/>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pJpKzLraUblwwVIlPuaPIcte/84MmUeHklrvyaMdKtfZZkIFVdWGwvXDAQbauXAP7A8dDBPdFqsIBcNLbSIYUQ==" saltValue="UezqWqfd/Dc57AoDclGqCw==" spinCount="100000" sheet="1" objects="1" scenarios="1"/>
  <dataConsolidate/>
  <phoneticPr fontId="2"/>
  <printOptions horizontalCentered="1"/>
  <pageMargins left="0" right="0" top="0.39370078740157483" bottom="0.39370078740157483" header="0.19685039370078741" footer="0.19685039370078741"/>
  <pageSetup paperSize="8" scale="69" orientation="landscape" cellComments="asDisplayed" horizontalDpi="300" verticalDpi="300" r:id="rId1"/>
  <headerFooter>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x14ac:dyDescent="0.2">
      <c r="AS1" s="250"/>
      <c r="AT1" s="250"/>
    </row>
    <row r="2" spans="1:46" ht="13" x14ac:dyDescent="0.2">
      <c r="AS2" s="250"/>
      <c r="AT2" s="250"/>
    </row>
    <row r="3" spans="1:46" ht="13" x14ac:dyDescent="0.2">
      <c r="AS3" s="250"/>
      <c r="AT3" s="250"/>
    </row>
    <row r="4" spans="1:46" ht="13" x14ac:dyDescent="0.2">
      <c r="AS4" s="250"/>
      <c r="AT4" s="250"/>
    </row>
    <row r="5" spans="1:46" ht="16.5" x14ac:dyDescent="0.2">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478</v>
      </c>
      <c r="AP7" s="260"/>
      <c r="AQ7" s="261" t="s">
        <v>479</v>
      </c>
      <c r="AR7" s="262"/>
    </row>
    <row r="8" spans="1:46" ht="13"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480</v>
      </c>
      <c r="AQ8" s="267" t="s">
        <v>481</v>
      </c>
      <c r="AR8" s="268" t="s">
        <v>482</v>
      </c>
    </row>
    <row r="9" spans="1:46" ht="13"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483</v>
      </c>
      <c r="AL9" s="1167"/>
      <c r="AM9" s="1167"/>
      <c r="AN9" s="1168"/>
      <c r="AO9" s="269">
        <v>2007675</v>
      </c>
      <c r="AP9" s="269">
        <v>55982</v>
      </c>
      <c r="AQ9" s="270">
        <v>72090</v>
      </c>
      <c r="AR9" s="271">
        <v>-22.3</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484</v>
      </c>
      <c r="AL10" s="1167"/>
      <c r="AM10" s="1167"/>
      <c r="AN10" s="1168"/>
      <c r="AO10" s="272">
        <v>341587</v>
      </c>
      <c r="AP10" s="272">
        <v>9525</v>
      </c>
      <c r="AQ10" s="273">
        <v>9072</v>
      </c>
      <c r="AR10" s="274">
        <v>5</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485</v>
      </c>
      <c r="AL11" s="1167"/>
      <c r="AM11" s="1167"/>
      <c r="AN11" s="1168"/>
      <c r="AO11" s="272">
        <v>675</v>
      </c>
      <c r="AP11" s="272">
        <v>19</v>
      </c>
      <c r="AQ11" s="273">
        <v>383</v>
      </c>
      <c r="AR11" s="274">
        <v>-95</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486</v>
      </c>
      <c r="AL12" s="1167"/>
      <c r="AM12" s="1167"/>
      <c r="AN12" s="1168"/>
      <c r="AO12" s="272" t="s">
        <v>487</v>
      </c>
      <c r="AP12" s="272" t="s">
        <v>487</v>
      </c>
      <c r="AQ12" s="273">
        <v>26</v>
      </c>
      <c r="AR12" s="274" t="s">
        <v>487</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488</v>
      </c>
      <c r="AL13" s="1167"/>
      <c r="AM13" s="1167"/>
      <c r="AN13" s="1168"/>
      <c r="AO13" s="272">
        <v>45961</v>
      </c>
      <c r="AP13" s="272">
        <v>1282</v>
      </c>
      <c r="AQ13" s="273">
        <v>2732</v>
      </c>
      <c r="AR13" s="274">
        <v>-53.1</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489</v>
      </c>
      <c r="AL14" s="1167"/>
      <c r="AM14" s="1167"/>
      <c r="AN14" s="1168"/>
      <c r="AO14" s="272">
        <v>49958</v>
      </c>
      <c r="AP14" s="272">
        <v>1393</v>
      </c>
      <c r="AQ14" s="273">
        <v>1315</v>
      </c>
      <c r="AR14" s="274">
        <v>5.9</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490</v>
      </c>
      <c r="AL15" s="1170"/>
      <c r="AM15" s="1170"/>
      <c r="AN15" s="1171"/>
      <c r="AO15" s="272">
        <v>-39257</v>
      </c>
      <c r="AP15" s="272">
        <v>-1095</v>
      </c>
      <c r="AQ15" s="273">
        <v>-4107</v>
      </c>
      <c r="AR15" s="274">
        <v>-73.3</v>
      </c>
    </row>
    <row r="16" spans="1:46" ht="13"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177</v>
      </c>
      <c r="AL16" s="1170"/>
      <c r="AM16" s="1170"/>
      <c r="AN16" s="1171"/>
      <c r="AO16" s="272">
        <v>2406599</v>
      </c>
      <c r="AP16" s="272">
        <v>67105</v>
      </c>
      <c r="AQ16" s="273">
        <v>81511</v>
      </c>
      <c r="AR16" s="274">
        <v>-17.7</v>
      </c>
    </row>
    <row r="17" spans="1:46" ht="13"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ht="13"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ht="13"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495</v>
      </c>
      <c r="AL21" s="1173"/>
      <c r="AM21" s="1173"/>
      <c r="AN21" s="1174"/>
      <c r="AO21" s="285">
        <v>6.22</v>
      </c>
      <c r="AP21" s="286">
        <v>6.74</v>
      </c>
      <c r="AQ21" s="287">
        <v>-0.52</v>
      </c>
      <c r="AR21" s="255"/>
      <c r="AS21" s="288"/>
      <c r="AT21" s="284"/>
    </row>
    <row r="22" spans="1:46" s="289" customFormat="1" ht="13"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496</v>
      </c>
      <c r="AL22" s="1173"/>
      <c r="AM22" s="1173"/>
      <c r="AN22" s="1174"/>
      <c r="AO22" s="290">
        <v>96.7</v>
      </c>
      <c r="AP22" s="291">
        <v>97</v>
      </c>
      <c r="AQ22" s="292">
        <v>-0.3</v>
      </c>
      <c r="AR22" s="276"/>
      <c r="AS22" s="288"/>
      <c r="AT22" s="284"/>
    </row>
    <row r="23" spans="1:46" s="289" customFormat="1" ht="13"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x14ac:dyDescent="0.2">
      <c r="A26" s="1165" t="s">
        <v>497</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ht="13" x14ac:dyDescent="0.2">
      <c r="A27" s="297"/>
      <c r="AO27" s="250"/>
      <c r="AP27" s="250"/>
      <c r="AQ27" s="250"/>
      <c r="AR27" s="250"/>
      <c r="AS27" s="250"/>
      <c r="AT27" s="250"/>
    </row>
    <row r="28" spans="1:46" ht="16.5" x14ac:dyDescent="0.2">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478</v>
      </c>
      <c r="AP30" s="260"/>
      <c r="AQ30" s="261" t="s">
        <v>479</v>
      </c>
      <c r="AR30" s="262"/>
    </row>
    <row r="31" spans="1:46" ht="13"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480</v>
      </c>
      <c r="AQ31" s="267" t="s">
        <v>481</v>
      </c>
      <c r="AR31" s="268" t="s">
        <v>482</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500</v>
      </c>
      <c r="AL32" s="1157"/>
      <c r="AM32" s="1157"/>
      <c r="AN32" s="1158"/>
      <c r="AO32" s="300">
        <v>1240022</v>
      </c>
      <c r="AP32" s="300">
        <v>34577</v>
      </c>
      <c r="AQ32" s="301">
        <v>33695</v>
      </c>
      <c r="AR32" s="302">
        <v>2.6</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501</v>
      </c>
      <c r="AL33" s="1157"/>
      <c r="AM33" s="1157"/>
      <c r="AN33" s="1158"/>
      <c r="AO33" s="300" t="s">
        <v>487</v>
      </c>
      <c r="AP33" s="300" t="s">
        <v>487</v>
      </c>
      <c r="AQ33" s="301" t="s">
        <v>487</v>
      </c>
      <c r="AR33" s="302" t="s">
        <v>487</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502</v>
      </c>
      <c r="AL34" s="1157"/>
      <c r="AM34" s="1157"/>
      <c r="AN34" s="1158"/>
      <c r="AO34" s="300" t="s">
        <v>487</v>
      </c>
      <c r="AP34" s="300" t="s">
        <v>487</v>
      </c>
      <c r="AQ34" s="301" t="s">
        <v>487</v>
      </c>
      <c r="AR34" s="302" t="s">
        <v>487</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503</v>
      </c>
      <c r="AL35" s="1157"/>
      <c r="AM35" s="1157"/>
      <c r="AN35" s="1158"/>
      <c r="AO35" s="300">
        <v>69829</v>
      </c>
      <c r="AP35" s="300">
        <v>1947</v>
      </c>
      <c r="AQ35" s="301">
        <v>8394</v>
      </c>
      <c r="AR35" s="302">
        <v>-76.8</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504</v>
      </c>
      <c r="AL36" s="1157"/>
      <c r="AM36" s="1157"/>
      <c r="AN36" s="1158"/>
      <c r="AO36" s="300">
        <v>29596</v>
      </c>
      <c r="AP36" s="300">
        <v>825</v>
      </c>
      <c r="AQ36" s="301">
        <v>1998</v>
      </c>
      <c r="AR36" s="302">
        <v>-58.7</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505</v>
      </c>
      <c r="AL37" s="1157"/>
      <c r="AM37" s="1157"/>
      <c r="AN37" s="1158"/>
      <c r="AO37" s="300" t="s">
        <v>487</v>
      </c>
      <c r="AP37" s="300" t="s">
        <v>487</v>
      </c>
      <c r="AQ37" s="301">
        <v>1021</v>
      </c>
      <c r="AR37" s="302" t="s">
        <v>487</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506</v>
      </c>
      <c r="AL38" s="1160"/>
      <c r="AM38" s="1160"/>
      <c r="AN38" s="1161"/>
      <c r="AO38" s="303" t="s">
        <v>487</v>
      </c>
      <c r="AP38" s="303" t="s">
        <v>487</v>
      </c>
      <c r="AQ38" s="304">
        <v>3</v>
      </c>
      <c r="AR38" s="292" t="s">
        <v>487</v>
      </c>
      <c r="AS38" s="299"/>
    </row>
    <row r="39" spans="1:46" ht="13"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507</v>
      </c>
      <c r="AL39" s="1160"/>
      <c r="AM39" s="1160"/>
      <c r="AN39" s="1161"/>
      <c r="AO39" s="300">
        <v>-100600</v>
      </c>
      <c r="AP39" s="300">
        <v>-2805</v>
      </c>
      <c r="AQ39" s="301">
        <v>-3210</v>
      </c>
      <c r="AR39" s="302">
        <v>-12.6</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508</v>
      </c>
      <c r="AL40" s="1157"/>
      <c r="AM40" s="1157"/>
      <c r="AN40" s="1158"/>
      <c r="AO40" s="300">
        <v>-719885</v>
      </c>
      <c r="AP40" s="300">
        <v>-20073</v>
      </c>
      <c r="AQ40" s="301">
        <v>-26336</v>
      </c>
      <c r="AR40" s="302">
        <v>-23.8</v>
      </c>
      <c r="AS40" s="299"/>
    </row>
    <row r="41" spans="1:46" ht="13"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287</v>
      </c>
      <c r="AL41" s="1163"/>
      <c r="AM41" s="1163"/>
      <c r="AN41" s="1164"/>
      <c r="AO41" s="300">
        <v>518962</v>
      </c>
      <c r="AP41" s="300">
        <v>14471</v>
      </c>
      <c r="AQ41" s="301">
        <v>15565</v>
      </c>
      <c r="AR41" s="302">
        <v>-7</v>
      </c>
      <c r="AS41" s="299"/>
    </row>
    <row r="42" spans="1:46" ht="13"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478</v>
      </c>
      <c r="AN49" s="1151" t="s">
        <v>511</v>
      </c>
      <c r="AO49" s="1152"/>
      <c r="AP49" s="1152"/>
      <c r="AQ49" s="1152"/>
      <c r="AR49" s="1153"/>
    </row>
    <row r="50" spans="1:44" ht="13"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512</v>
      </c>
      <c r="AO50" s="317" t="s">
        <v>513</v>
      </c>
      <c r="AP50" s="318" t="s">
        <v>514</v>
      </c>
      <c r="AQ50" s="319" t="s">
        <v>515</v>
      </c>
      <c r="AR50" s="320" t="s">
        <v>516</v>
      </c>
    </row>
    <row r="51" spans="1:44" ht="13"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2726517</v>
      </c>
      <c r="AN51" s="322">
        <v>75680</v>
      </c>
      <c r="AO51" s="323">
        <v>-34.1</v>
      </c>
      <c r="AP51" s="324">
        <v>52068</v>
      </c>
      <c r="AQ51" s="325">
        <v>1.6</v>
      </c>
      <c r="AR51" s="326">
        <v>-35.700000000000003</v>
      </c>
    </row>
    <row r="52" spans="1:44" ht="13"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1128142</v>
      </c>
      <c r="AN52" s="330">
        <v>31314</v>
      </c>
      <c r="AO52" s="331">
        <v>-34.9</v>
      </c>
      <c r="AP52" s="332">
        <v>26936</v>
      </c>
      <c r="AQ52" s="333">
        <v>3.4</v>
      </c>
      <c r="AR52" s="334">
        <v>-38.299999999999997</v>
      </c>
    </row>
    <row r="53" spans="1:44" ht="13"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450317</v>
      </c>
      <c r="AN53" s="322">
        <v>12483</v>
      </c>
      <c r="AO53" s="323">
        <v>-83.5</v>
      </c>
      <c r="AP53" s="324">
        <v>47161</v>
      </c>
      <c r="AQ53" s="325">
        <v>-9.4</v>
      </c>
      <c r="AR53" s="326">
        <v>-74.099999999999994</v>
      </c>
    </row>
    <row r="54" spans="1:44" ht="13"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317597</v>
      </c>
      <c r="AN54" s="330">
        <v>8804</v>
      </c>
      <c r="AO54" s="331">
        <v>-71.900000000000006</v>
      </c>
      <c r="AP54" s="332">
        <v>24595</v>
      </c>
      <c r="AQ54" s="333">
        <v>-8.6999999999999993</v>
      </c>
      <c r="AR54" s="334">
        <v>-63.2</v>
      </c>
    </row>
    <row r="55" spans="1:44" ht="13"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662714</v>
      </c>
      <c r="AN55" s="322">
        <v>18429</v>
      </c>
      <c r="AO55" s="323">
        <v>47.6</v>
      </c>
      <c r="AP55" s="324">
        <v>43423</v>
      </c>
      <c r="AQ55" s="325">
        <v>-7.9</v>
      </c>
      <c r="AR55" s="326">
        <v>55.5</v>
      </c>
    </row>
    <row r="56" spans="1:44" ht="13"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436368</v>
      </c>
      <c r="AN56" s="330">
        <v>12135</v>
      </c>
      <c r="AO56" s="331">
        <v>37.799999999999997</v>
      </c>
      <c r="AP56" s="332">
        <v>22207</v>
      </c>
      <c r="AQ56" s="333">
        <v>-9.6999999999999993</v>
      </c>
      <c r="AR56" s="334">
        <v>47.5</v>
      </c>
    </row>
    <row r="57" spans="1:44" ht="13"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1899418</v>
      </c>
      <c r="AN57" s="322">
        <v>52926</v>
      </c>
      <c r="AO57" s="323">
        <v>187.2</v>
      </c>
      <c r="AP57" s="324">
        <v>45265</v>
      </c>
      <c r="AQ57" s="325">
        <v>4.2</v>
      </c>
      <c r="AR57" s="326">
        <v>183</v>
      </c>
    </row>
    <row r="58" spans="1:44" ht="13"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822179</v>
      </c>
      <c r="AN58" s="330">
        <v>22910</v>
      </c>
      <c r="AO58" s="331">
        <v>88.8</v>
      </c>
      <c r="AP58" s="332">
        <v>22600</v>
      </c>
      <c r="AQ58" s="333">
        <v>1.8</v>
      </c>
      <c r="AR58" s="334">
        <v>87</v>
      </c>
    </row>
    <row r="59" spans="1:44" ht="13"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1582113</v>
      </c>
      <c r="AN59" s="322">
        <v>44115</v>
      </c>
      <c r="AO59" s="323">
        <v>-16.600000000000001</v>
      </c>
      <c r="AP59" s="324">
        <v>54621</v>
      </c>
      <c r="AQ59" s="325">
        <v>20.7</v>
      </c>
      <c r="AR59" s="326">
        <v>-37.299999999999997</v>
      </c>
    </row>
    <row r="60" spans="1:44" ht="13"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950337</v>
      </c>
      <c r="AN60" s="330">
        <v>26499</v>
      </c>
      <c r="AO60" s="331">
        <v>15.7</v>
      </c>
      <c r="AP60" s="332">
        <v>30892</v>
      </c>
      <c r="AQ60" s="333">
        <v>36.700000000000003</v>
      </c>
      <c r="AR60" s="334">
        <v>-21</v>
      </c>
    </row>
    <row r="61" spans="1:44" ht="13"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1464216</v>
      </c>
      <c r="AN61" s="337">
        <v>40727</v>
      </c>
      <c r="AO61" s="338">
        <v>20.100000000000001</v>
      </c>
      <c r="AP61" s="339">
        <v>48508</v>
      </c>
      <c r="AQ61" s="340">
        <v>1.8</v>
      </c>
      <c r="AR61" s="326">
        <v>18.3</v>
      </c>
    </row>
    <row r="62" spans="1:44" ht="13"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730925</v>
      </c>
      <c r="AN62" s="330">
        <v>20332</v>
      </c>
      <c r="AO62" s="331">
        <v>7.1</v>
      </c>
      <c r="AP62" s="332">
        <v>25446</v>
      </c>
      <c r="AQ62" s="333">
        <v>4.7</v>
      </c>
      <c r="AR62" s="334">
        <v>2.4</v>
      </c>
    </row>
    <row r="63" spans="1:44" ht="13"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 hidden="1" x14ac:dyDescent="0.2">
      <c r="AK70" s="250"/>
      <c r="AL70" s="250"/>
      <c r="AM70" s="250"/>
      <c r="AN70" s="250"/>
      <c r="AO70" s="250"/>
      <c r="AP70" s="250"/>
      <c r="AQ70" s="250"/>
      <c r="AR70" s="250"/>
    </row>
    <row r="71" spans="1:46" ht="13" hidden="1" x14ac:dyDescent="0.2">
      <c r="AK71" s="250"/>
      <c r="AL71" s="250"/>
      <c r="AM71" s="250"/>
      <c r="AN71" s="250"/>
      <c r="AO71" s="250"/>
      <c r="AP71" s="250"/>
      <c r="AQ71" s="250"/>
      <c r="AR71" s="250"/>
    </row>
    <row r="72" spans="1:46" ht="13" hidden="1" x14ac:dyDescent="0.2">
      <c r="AK72" s="250"/>
      <c r="AL72" s="250"/>
      <c r="AM72" s="250"/>
      <c r="AN72" s="250"/>
      <c r="AO72" s="250"/>
      <c r="AP72" s="250"/>
      <c r="AQ72" s="250"/>
      <c r="AR72" s="250"/>
    </row>
    <row r="73" spans="1:46" ht="13" hidden="1" x14ac:dyDescent="0.2">
      <c r="AK73" s="250"/>
      <c r="AL73" s="250"/>
      <c r="AM73" s="250"/>
      <c r="AN73" s="250"/>
      <c r="AO73" s="250"/>
      <c r="AP73" s="250"/>
      <c r="AQ73" s="250"/>
      <c r="AR73" s="250"/>
    </row>
  </sheetData>
  <sheetProtection algorithmName="SHA-512" hashValue="TYNW9PLDnOKAe6yVmiYAv+/AqxDkDNJ3Kizql4SEpyeVEmUoeUsBJjaM2ElQNTcYlF3fZ6nDGiyfbtIpaQGh4Q==" saltValue="+HuTidtmc8tIxrhK0Z6KZ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 right="0" top="0.39370078740157483" bottom="0.39370078740157483" header="0.19685039370078741" footer="0.19685039370078741"/>
  <pageSetup paperSize="8" scale="86" orientation="landscape" cellComments="asDisplayed" r:id="rId1"/>
  <headerFooter>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x14ac:dyDescent="0.2">
      <c r="B2" s="247"/>
      <c r="DG2" s="247"/>
    </row>
    <row r="3" spans="2:125" ht="13"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x14ac:dyDescent="0.2"/>
    <row r="5" spans="2:125" ht="13" x14ac:dyDescent="0.2"/>
    <row r="6" spans="2:125" ht="13" x14ac:dyDescent="0.2"/>
    <row r="7" spans="2:125" ht="13" x14ac:dyDescent="0.2"/>
    <row r="8" spans="2:125" ht="13" x14ac:dyDescent="0.2"/>
    <row r="9" spans="2:125" ht="13" x14ac:dyDescent="0.2">
      <c r="DU9" s="247"/>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7"/>
    </row>
    <row r="18" spans="125:125" ht="13" x14ac:dyDescent="0.2"/>
    <row r="19" spans="125:125" ht="13" x14ac:dyDescent="0.2"/>
    <row r="20" spans="125:125" ht="13" x14ac:dyDescent="0.2">
      <c r="DU20" s="247"/>
    </row>
    <row r="21" spans="125:125" ht="13" x14ac:dyDescent="0.2">
      <c r="DU21" s="247"/>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7"/>
    </row>
    <row r="29" spans="125:125" ht="13" x14ac:dyDescent="0.2"/>
    <row r="30" spans="125:125" ht="13" x14ac:dyDescent="0.2"/>
    <row r="31" spans="125:125" ht="13" x14ac:dyDescent="0.2"/>
    <row r="32" spans="125:125" ht="13" x14ac:dyDescent="0.2"/>
    <row r="33" spans="2:125" ht="13" x14ac:dyDescent="0.2">
      <c r="B33" s="247"/>
      <c r="G33" s="247"/>
      <c r="I33" s="247"/>
    </row>
    <row r="34" spans="2:125" ht="13" x14ac:dyDescent="0.2">
      <c r="C34" s="247"/>
      <c r="P34" s="247"/>
      <c r="DE34" s="247"/>
      <c r="DH34" s="247"/>
    </row>
    <row r="35" spans="2:125" ht="13" x14ac:dyDescent="0.2">
      <c r="D35" s="247"/>
      <c r="E35" s="247"/>
      <c r="DG35" s="247"/>
      <c r="DJ35" s="247"/>
      <c r="DP35" s="247"/>
      <c r="DQ35" s="247"/>
      <c r="DR35" s="247"/>
      <c r="DS35" s="247"/>
      <c r="DT35" s="247"/>
      <c r="DU35" s="247"/>
    </row>
    <row r="36" spans="2:125" ht="13"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x14ac:dyDescent="0.2">
      <c r="DU37" s="247"/>
    </row>
    <row r="38" spans="2:125" ht="13" x14ac:dyDescent="0.2">
      <c r="DT38" s="247"/>
      <c r="DU38" s="247"/>
    </row>
    <row r="39" spans="2:125" ht="13" x14ac:dyDescent="0.2"/>
    <row r="40" spans="2:125" ht="13" x14ac:dyDescent="0.2">
      <c r="DH40" s="247"/>
    </row>
    <row r="41" spans="2:125" ht="13" x14ac:dyDescent="0.2">
      <c r="DE41" s="247"/>
    </row>
    <row r="42" spans="2:125" ht="13" x14ac:dyDescent="0.2">
      <c r="DG42" s="247"/>
      <c r="DJ42" s="247"/>
    </row>
    <row r="43" spans="2:125" ht="13"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x14ac:dyDescent="0.2">
      <c r="DU44" s="247"/>
    </row>
    <row r="45" spans="2:125" ht="13" x14ac:dyDescent="0.2"/>
    <row r="46" spans="2:125" ht="13" x14ac:dyDescent="0.2"/>
    <row r="47" spans="2:125" ht="13" x14ac:dyDescent="0.2"/>
    <row r="48" spans="2:125" ht="13" x14ac:dyDescent="0.2">
      <c r="DT48" s="247"/>
      <c r="DU48" s="247"/>
    </row>
    <row r="49" spans="120:125" ht="13" x14ac:dyDescent="0.2">
      <c r="DU49" s="247"/>
    </row>
    <row r="50" spans="120:125" ht="13" x14ac:dyDescent="0.2">
      <c r="DU50" s="247"/>
    </row>
    <row r="51" spans="120:125" ht="13" x14ac:dyDescent="0.2">
      <c r="DP51" s="247"/>
      <c r="DQ51" s="247"/>
      <c r="DR51" s="247"/>
      <c r="DS51" s="247"/>
      <c r="DT51" s="247"/>
      <c r="DU51" s="247"/>
    </row>
    <row r="52" spans="120:125" ht="13" x14ac:dyDescent="0.2"/>
    <row r="53" spans="120:125" ht="13" x14ac:dyDescent="0.2"/>
    <row r="54" spans="120:125" ht="13" x14ac:dyDescent="0.2">
      <c r="DU54" s="247"/>
    </row>
    <row r="55" spans="120:125" ht="13" x14ac:dyDescent="0.2"/>
    <row r="56" spans="120:125" ht="13" x14ac:dyDescent="0.2"/>
    <row r="57" spans="120:125" ht="13" x14ac:dyDescent="0.2"/>
    <row r="58" spans="120:125" ht="13" x14ac:dyDescent="0.2">
      <c r="DU58" s="247"/>
    </row>
    <row r="59" spans="120:125" ht="13" x14ac:dyDescent="0.2"/>
    <row r="60" spans="120:125" ht="13" x14ac:dyDescent="0.2"/>
    <row r="61" spans="120:125" ht="13" x14ac:dyDescent="0.2"/>
    <row r="62" spans="120:125" ht="13" x14ac:dyDescent="0.2"/>
    <row r="63" spans="120:125" ht="13" x14ac:dyDescent="0.2">
      <c r="DU63" s="247"/>
    </row>
    <row r="64" spans="120:125" ht="13" x14ac:dyDescent="0.2">
      <c r="DT64" s="247"/>
      <c r="DU64" s="247"/>
    </row>
    <row r="65" spans="123:125" ht="13" x14ac:dyDescent="0.2"/>
    <row r="66" spans="123:125" ht="13" x14ac:dyDescent="0.2"/>
    <row r="67" spans="123:125" ht="13" x14ac:dyDescent="0.2"/>
    <row r="68" spans="123:125" ht="13" x14ac:dyDescent="0.2"/>
    <row r="69" spans="123:125" ht="13" x14ac:dyDescent="0.2">
      <c r="DS69" s="247"/>
      <c r="DT69" s="247"/>
      <c r="DU69" s="247"/>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7"/>
    </row>
    <row r="83" spans="116:125" ht="13" x14ac:dyDescent="0.2">
      <c r="DM83" s="247"/>
      <c r="DN83" s="247"/>
      <c r="DO83" s="247"/>
      <c r="DP83" s="247"/>
      <c r="DQ83" s="247"/>
      <c r="DR83" s="247"/>
      <c r="DS83" s="247"/>
      <c r="DT83" s="247"/>
      <c r="DU83" s="247"/>
    </row>
    <row r="84" spans="116:125" ht="13" x14ac:dyDescent="0.2"/>
    <row r="85" spans="116:125" ht="13" x14ac:dyDescent="0.2"/>
    <row r="86" spans="116:125" ht="13" x14ac:dyDescent="0.2"/>
    <row r="87" spans="116:125" ht="13" x14ac:dyDescent="0.2"/>
    <row r="88" spans="116:125" ht="13" x14ac:dyDescent="0.2">
      <c r="DU88" s="247"/>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475</v>
      </c>
    </row>
    <row r="121" spans="125:125" ht="13.5" hidden="1" customHeight="1" x14ac:dyDescent="0.2">
      <c r="DU121" s="247"/>
    </row>
  </sheetData>
  <sheetProtection algorithmName="SHA-512" hashValue="W17zt+CEmPNYiNAXWfToOSaTgvQllPO4s8l6Xy7R0/LfV2h4UVVYLefgEdYaQSus7fEPi4xKlotaC4c+zEu2mg==" saltValue="JNUWyuh51ciUIOHIZBgG3Q==" spinCount="100000" sheet="1" objects="1" scenarios="1"/>
  <dataConsolidate/>
  <phoneticPr fontId="2"/>
  <printOptions horizontalCentered="1"/>
  <pageMargins left="0" right="0" top="0.39370078740157483" bottom="0.39370078740157483" header="0.19685039370078741" footer="0.19685039370078741"/>
  <pageSetup paperSize="8" scale="54" orientation="landscape" cellComments="asDisplayed" horizontalDpi="300" verticalDpi="300" r:id="rId1"/>
  <headerFooter>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x14ac:dyDescent="0.2">
      <c r="B2" s="247"/>
      <c r="T2" s="247"/>
    </row>
    <row r="3" spans="1:125"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7"/>
      <c r="G33" s="247"/>
      <c r="I33" s="247"/>
    </row>
    <row r="34" spans="2:125" ht="13" x14ac:dyDescent="0.2">
      <c r="C34" s="247"/>
      <c r="P34" s="247"/>
      <c r="R34" s="247"/>
      <c r="U34" s="247"/>
    </row>
    <row r="35" spans="2:125" ht="13"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x14ac:dyDescent="0.2">
      <c r="F36" s="247"/>
      <c r="H36" s="247"/>
      <c r="J36" s="247"/>
      <c r="K36" s="247"/>
      <c r="L36" s="247"/>
      <c r="M36" s="247"/>
      <c r="N36" s="247"/>
      <c r="O36" s="247"/>
      <c r="Q36" s="247"/>
      <c r="S36" s="247"/>
      <c r="V36" s="247"/>
    </row>
    <row r="37" spans="2:125" ht="13" x14ac:dyDescent="0.2"/>
    <row r="38" spans="2:125" ht="13" x14ac:dyDescent="0.2"/>
    <row r="39" spans="2:125" ht="13" x14ac:dyDescent="0.2"/>
    <row r="40" spans="2:125" ht="13" x14ac:dyDescent="0.2">
      <c r="U40" s="247"/>
    </row>
    <row r="41" spans="2:125" ht="13" x14ac:dyDescent="0.2">
      <c r="R41" s="247"/>
    </row>
    <row r="42" spans="2:125" ht="13"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x14ac:dyDescent="0.2">
      <c r="Q43" s="247"/>
      <c r="S43" s="247"/>
      <c r="V43" s="247"/>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475</v>
      </c>
    </row>
  </sheetData>
  <sheetProtection algorithmName="SHA-512" hashValue="DjE14bMKIJpSm5PxoiZJXYn0/KVZgYaxtJpP9nPFY5w7rFDHefrbYjKY5FG1PDXl++vrcCnVPwyH6nKylk29+Q==" saltValue="VW/RHVLGInUcAHt2QNAdpA==" spinCount="100000" sheet="1" objects="1" scenarios="1"/>
  <dataConsolidate/>
  <phoneticPr fontId="2"/>
  <printOptions horizontalCentered="1"/>
  <pageMargins left="0" right="0" top="0.39370078740157483" bottom="0.39370078740157483" header="0.19685039370078741" footer="0.19685039370078741"/>
  <pageSetup paperSize="8" scale="54" orientation="landscape" cellComments="asDisplayed" horizontalDpi="300" verticalDpi="300" r:id="rId1"/>
  <headerFooter>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75" t="s">
        <v>3</v>
      </c>
      <c r="D47" s="1175"/>
      <c r="E47" s="1176"/>
      <c r="F47" s="11">
        <v>17.920000000000002</v>
      </c>
      <c r="G47" s="12">
        <v>22.46</v>
      </c>
      <c r="H47" s="12">
        <v>23.48</v>
      </c>
      <c r="I47" s="12">
        <v>17.22</v>
      </c>
      <c r="J47" s="13">
        <v>14.57</v>
      </c>
    </row>
    <row r="48" spans="2:10" ht="57.75" customHeight="1" x14ac:dyDescent="0.2">
      <c r="B48" s="14"/>
      <c r="C48" s="1177" t="s">
        <v>4</v>
      </c>
      <c r="D48" s="1177"/>
      <c r="E48" s="1178"/>
      <c r="F48" s="15">
        <v>8.1999999999999993</v>
      </c>
      <c r="G48" s="16">
        <v>7.71</v>
      </c>
      <c r="H48" s="16">
        <v>7.97</v>
      </c>
      <c r="I48" s="16">
        <v>8.1999999999999993</v>
      </c>
      <c r="J48" s="17">
        <v>6.95</v>
      </c>
    </row>
    <row r="49" spans="2:10" ht="57.75" customHeight="1" thickBot="1" x14ac:dyDescent="0.25">
      <c r="B49" s="18"/>
      <c r="C49" s="1179" t="s">
        <v>5</v>
      </c>
      <c r="D49" s="1179"/>
      <c r="E49" s="1180"/>
      <c r="F49" s="19" t="s">
        <v>530</v>
      </c>
      <c r="G49" s="20">
        <v>1.75</v>
      </c>
      <c r="H49" s="20" t="s">
        <v>531</v>
      </c>
      <c r="I49" s="20" t="s">
        <v>532</v>
      </c>
      <c r="J49" s="21" t="s">
        <v>533</v>
      </c>
    </row>
    <row r="50" spans="2:10" ht="13" x14ac:dyDescent="0.2"/>
  </sheetData>
  <sheetProtection algorithmName="SHA-512" hashValue="5NBHS5sKCEmUbEG1f9TA67NJOc0zTOIQIEEZygw1RlZadP4u/nGcKzhZpBH5DY1NNPZ2DirZ74CyyhnX1s6Dmw==" saltValue="ydJKdOag9ocIkM0lI8uZXA==" spinCount="100000" sheet="1" objects="1" scenarios="1"/>
  <mergeCells count="3">
    <mergeCell ref="C47:E47"/>
    <mergeCell ref="C48:E48"/>
    <mergeCell ref="C49:E49"/>
  </mergeCells>
  <phoneticPr fontId="2"/>
  <printOptions horizontalCentered="1"/>
  <pageMargins left="0" right="0" top="0.39370078740157483" bottom="0.39370078740157483" header="0.19685039370078741" footer="0.19685039370078741"/>
  <pageSetup paperSize="8" scale="85" orientation="landscape" cellComments="asDisplayed" horizontalDpi="300" verticalDpi="300" r:id="rId1"/>
  <headerFooter>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87" t="s">
        <v>534</v>
      </c>
      <c r="D34" s="1187"/>
      <c r="E34" s="1188"/>
      <c r="F34" s="32">
        <v>18.57</v>
      </c>
      <c r="G34" s="33">
        <v>15.05</v>
      </c>
      <c r="H34" s="33">
        <v>15.19</v>
      </c>
      <c r="I34" s="33">
        <v>15.67</v>
      </c>
      <c r="J34" s="34">
        <v>15.77</v>
      </c>
      <c r="K34" s="22"/>
      <c r="L34" s="22"/>
      <c r="M34" s="22"/>
      <c r="N34" s="22"/>
      <c r="O34" s="22"/>
      <c r="P34" s="22"/>
    </row>
    <row r="35" spans="1:16" ht="39" customHeight="1" x14ac:dyDescent="0.2">
      <c r="A35" s="22"/>
      <c r="B35" s="35"/>
      <c r="C35" s="1181" t="s">
        <v>535</v>
      </c>
      <c r="D35" s="1182"/>
      <c r="E35" s="1183"/>
      <c r="F35" s="36">
        <v>8.18</v>
      </c>
      <c r="G35" s="37">
        <v>7.69</v>
      </c>
      <c r="H35" s="37">
        <v>7.95</v>
      </c>
      <c r="I35" s="37">
        <v>8.18</v>
      </c>
      <c r="J35" s="38">
        <v>6.93</v>
      </c>
      <c r="K35" s="22"/>
      <c r="L35" s="22"/>
      <c r="M35" s="22"/>
      <c r="N35" s="22"/>
      <c r="O35" s="22"/>
      <c r="P35" s="22"/>
    </row>
    <row r="36" spans="1:16" ht="39" customHeight="1" x14ac:dyDescent="0.2">
      <c r="A36" s="22"/>
      <c r="B36" s="35"/>
      <c r="C36" s="1181" t="s">
        <v>536</v>
      </c>
      <c r="D36" s="1182"/>
      <c r="E36" s="1183"/>
      <c r="F36" s="36">
        <v>1.21</v>
      </c>
      <c r="G36" s="37">
        <v>1.84</v>
      </c>
      <c r="H36" s="37">
        <v>3.66</v>
      </c>
      <c r="I36" s="37">
        <v>3.56</v>
      </c>
      <c r="J36" s="38">
        <v>3.48</v>
      </c>
      <c r="K36" s="22"/>
      <c r="L36" s="22"/>
      <c r="M36" s="22"/>
      <c r="N36" s="22"/>
      <c r="O36" s="22"/>
      <c r="P36" s="22"/>
    </row>
    <row r="37" spans="1:16" ht="39" customHeight="1" x14ac:dyDescent="0.2">
      <c r="A37" s="22"/>
      <c r="B37" s="35"/>
      <c r="C37" s="1181" t="s">
        <v>537</v>
      </c>
      <c r="D37" s="1182"/>
      <c r="E37" s="1183"/>
      <c r="F37" s="36">
        <v>0.69</v>
      </c>
      <c r="G37" s="37">
        <v>0.72</v>
      </c>
      <c r="H37" s="37">
        <v>1.41</v>
      </c>
      <c r="I37" s="37">
        <v>0.52</v>
      </c>
      <c r="J37" s="38">
        <v>0.97</v>
      </c>
      <c r="K37" s="22"/>
      <c r="L37" s="22"/>
      <c r="M37" s="22"/>
      <c r="N37" s="22"/>
      <c r="O37" s="22"/>
      <c r="P37" s="22"/>
    </row>
    <row r="38" spans="1:16" ht="39" customHeight="1" x14ac:dyDescent="0.2">
      <c r="A38" s="22"/>
      <c r="B38" s="35"/>
      <c r="C38" s="1181" t="s">
        <v>538</v>
      </c>
      <c r="D38" s="1182"/>
      <c r="E38" s="1183"/>
      <c r="F38" s="36">
        <v>0.97</v>
      </c>
      <c r="G38" s="37">
        <v>0.78</v>
      </c>
      <c r="H38" s="37">
        <v>0.48</v>
      </c>
      <c r="I38" s="37">
        <v>0.37</v>
      </c>
      <c r="J38" s="38">
        <v>0.56999999999999995</v>
      </c>
      <c r="K38" s="22"/>
      <c r="L38" s="22"/>
      <c r="M38" s="22"/>
      <c r="N38" s="22"/>
      <c r="O38" s="22"/>
      <c r="P38" s="22"/>
    </row>
    <row r="39" spans="1:16" ht="39" customHeight="1" x14ac:dyDescent="0.2">
      <c r="A39" s="22"/>
      <c r="B39" s="35"/>
      <c r="C39" s="1181" t="s">
        <v>539</v>
      </c>
      <c r="D39" s="1182"/>
      <c r="E39" s="1183"/>
      <c r="F39" s="36">
        <v>0.08</v>
      </c>
      <c r="G39" s="37">
        <v>0.08</v>
      </c>
      <c r="H39" s="37">
        <v>0.1</v>
      </c>
      <c r="I39" s="37">
        <v>0.1</v>
      </c>
      <c r="J39" s="38">
        <v>0.12</v>
      </c>
      <c r="K39" s="22"/>
      <c r="L39" s="22"/>
      <c r="M39" s="22"/>
      <c r="N39" s="22"/>
      <c r="O39" s="22"/>
      <c r="P39" s="22"/>
    </row>
    <row r="40" spans="1:16" ht="39" customHeight="1" x14ac:dyDescent="0.2">
      <c r="A40" s="22"/>
      <c r="B40" s="35"/>
      <c r="C40" s="1181" t="s">
        <v>540</v>
      </c>
      <c r="D40" s="1182"/>
      <c r="E40" s="1183"/>
      <c r="F40" s="36">
        <v>0.01</v>
      </c>
      <c r="G40" s="37">
        <v>0.01</v>
      </c>
      <c r="H40" s="37">
        <v>0.01</v>
      </c>
      <c r="I40" s="37">
        <v>0.01</v>
      </c>
      <c r="J40" s="38">
        <v>0.01</v>
      </c>
      <c r="K40" s="22"/>
      <c r="L40" s="22"/>
      <c r="M40" s="22"/>
      <c r="N40" s="22"/>
      <c r="O40" s="22"/>
      <c r="P40" s="22"/>
    </row>
    <row r="41" spans="1:16" ht="39" customHeight="1" x14ac:dyDescent="0.2">
      <c r="A41" s="22"/>
      <c r="B41" s="35"/>
      <c r="C41" s="1181"/>
      <c r="D41" s="1182"/>
      <c r="E41" s="1183"/>
      <c r="F41" s="36"/>
      <c r="G41" s="37"/>
      <c r="H41" s="37"/>
      <c r="I41" s="37"/>
      <c r="J41" s="38"/>
      <c r="K41" s="22"/>
      <c r="L41" s="22"/>
      <c r="M41" s="22"/>
      <c r="N41" s="22"/>
      <c r="O41" s="22"/>
      <c r="P41" s="22"/>
    </row>
    <row r="42" spans="1:16" ht="39" customHeight="1" x14ac:dyDescent="0.2">
      <c r="A42" s="22"/>
      <c r="B42" s="39"/>
      <c r="C42" s="1181" t="s">
        <v>541</v>
      </c>
      <c r="D42" s="1182"/>
      <c r="E42" s="1183"/>
      <c r="F42" s="36" t="s">
        <v>487</v>
      </c>
      <c r="G42" s="37" t="s">
        <v>487</v>
      </c>
      <c r="H42" s="37" t="s">
        <v>487</v>
      </c>
      <c r="I42" s="37" t="s">
        <v>487</v>
      </c>
      <c r="J42" s="38" t="s">
        <v>487</v>
      </c>
      <c r="K42" s="22"/>
      <c r="L42" s="22"/>
      <c r="M42" s="22"/>
      <c r="N42" s="22"/>
      <c r="O42" s="22"/>
      <c r="P42" s="22"/>
    </row>
    <row r="43" spans="1:16" ht="39" customHeight="1" thickBot="1" x14ac:dyDescent="0.25">
      <c r="A43" s="22"/>
      <c r="B43" s="40"/>
      <c r="C43" s="1184" t="s">
        <v>542</v>
      </c>
      <c r="D43" s="1185"/>
      <c r="E43" s="1186"/>
      <c r="F43" s="41" t="s">
        <v>487</v>
      </c>
      <c r="G43" s="42" t="s">
        <v>487</v>
      </c>
      <c r="H43" s="42" t="s">
        <v>487</v>
      </c>
      <c r="I43" s="42" t="s">
        <v>487</v>
      </c>
      <c r="J43" s="43" t="s">
        <v>487</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h3SEf5k0Mc0FN4dx9uAn/auiwkhWm8vBCCSeUDWxB1J6DP5RgjyjKKyyjDhGgLR9KlEPeCItz0J+tgqlYH+J3g==" saltValue="h89fcVQEqtOQJ+2YG8plX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39370078740157483" bottom="0.39370078740157483" header="0.19685039370078741" footer="0.19685039370078741"/>
  <pageSetup paperSize="8" scale="82" orientation="landscape" cellComments="asDisplayed" horizontalDpi="300" verticalDpi="300" r:id="rId1"/>
  <headerFooter>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3">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2">
      <c r="A45" s="48"/>
      <c r="B45" s="1212" t="s">
        <v>9</v>
      </c>
      <c r="C45" s="1213"/>
      <c r="D45" s="58"/>
      <c r="E45" s="1218" t="s">
        <v>10</v>
      </c>
      <c r="F45" s="1218"/>
      <c r="G45" s="1218"/>
      <c r="H45" s="1218"/>
      <c r="I45" s="1218"/>
      <c r="J45" s="1219"/>
      <c r="K45" s="59">
        <v>1015</v>
      </c>
      <c r="L45" s="60">
        <v>1079</v>
      </c>
      <c r="M45" s="60">
        <v>1115</v>
      </c>
      <c r="N45" s="60">
        <v>1214</v>
      </c>
      <c r="O45" s="61">
        <v>1240</v>
      </c>
      <c r="P45" s="48"/>
      <c r="Q45" s="48"/>
      <c r="R45" s="48"/>
      <c r="S45" s="48"/>
      <c r="T45" s="48"/>
      <c r="U45" s="48"/>
    </row>
    <row r="46" spans="1:21" ht="30.75" customHeight="1" x14ac:dyDescent="0.2">
      <c r="A46" s="48"/>
      <c r="B46" s="1214"/>
      <c r="C46" s="1215"/>
      <c r="D46" s="62"/>
      <c r="E46" s="1191" t="s">
        <v>11</v>
      </c>
      <c r="F46" s="1191"/>
      <c r="G46" s="1191"/>
      <c r="H46" s="1191"/>
      <c r="I46" s="1191"/>
      <c r="J46" s="1192"/>
      <c r="K46" s="63" t="s">
        <v>487</v>
      </c>
      <c r="L46" s="64" t="s">
        <v>487</v>
      </c>
      <c r="M46" s="64" t="s">
        <v>487</v>
      </c>
      <c r="N46" s="64" t="s">
        <v>487</v>
      </c>
      <c r="O46" s="65" t="s">
        <v>487</v>
      </c>
      <c r="P46" s="48"/>
      <c r="Q46" s="48"/>
      <c r="R46" s="48"/>
      <c r="S46" s="48"/>
      <c r="T46" s="48"/>
      <c r="U46" s="48"/>
    </row>
    <row r="47" spans="1:21" ht="30.75" customHeight="1" x14ac:dyDescent="0.2">
      <c r="A47" s="48"/>
      <c r="B47" s="1214"/>
      <c r="C47" s="1215"/>
      <c r="D47" s="62"/>
      <c r="E47" s="1191" t="s">
        <v>12</v>
      </c>
      <c r="F47" s="1191"/>
      <c r="G47" s="1191"/>
      <c r="H47" s="1191"/>
      <c r="I47" s="1191"/>
      <c r="J47" s="1192"/>
      <c r="K47" s="63" t="s">
        <v>487</v>
      </c>
      <c r="L47" s="64" t="s">
        <v>487</v>
      </c>
      <c r="M47" s="64" t="s">
        <v>487</v>
      </c>
      <c r="N47" s="64" t="s">
        <v>487</v>
      </c>
      <c r="O47" s="65" t="s">
        <v>487</v>
      </c>
      <c r="P47" s="48"/>
      <c r="Q47" s="48"/>
      <c r="R47" s="48"/>
      <c r="S47" s="48"/>
      <c r="T47" s="48"/>
      <c r="U47" s="48"/>
    </row>
    <row r="48" spans="1:21" ht="30.75" customHeight="1" x14ac:dyDescent="0.2">
      <c r="A48" s="48"/>
      <c r="B48" s="1214"/>
      <c r="C48" s="1215"/>
      <c r="D48" s="62"/>
      <c r="E48" s="1191" t="s">
        <v>13</v>
      </c>
      <c r="F48" s="1191"/>
      <c r="G48" s="1191"/>
      <c r="H48" s="1191"/>
      <c r="I48" s="1191"/>
      <c r="J48" s="1192"/>
      <c r="K48" s="63">
        <v>69</v>
      </c>
      <c r="L48" s="64">
        <v>62</v>
      </c>
      <c r="M48" s="64">
        <v>114</v>
      </c>
      <c r="N48" s="64">
        <v>64</v>
      </c>
      <c r="O48" s="65">
        <v>70</v>
      </c>
      <c r="P48" s="48"/>
      <c r="Q48" s="48"/>
      <c r="R48" s="48"/>
      <c r="S48" s="48"/>
      <c r="T48" s="48"/>
      <c r="U48" s="48"/>
    </row>
    <row r="49" spans="1:21" ht="30.75" customHeight="1" x14ac:dyDescent="0.2">
      <c r="A49" s="48"/>
      <c r="B49" s="1214"/>
      <c r="C49" s="1215"/>
      <c r="D49" s="62"/>
      <c r="E49" s="1191" t="s">
        <v>14</v>
      </c>
      <c r="F49" s="1191"/>
      <c r="G49" s="1191"/>
      <c r="H49" s="1191"/>
      <c r="I49" s="1191"/>
      <c r="J49" s="1192"/>
      <c r="K49" s="63">
        <v>14</v>
      </c>
      <c r="L49" s="64">
        <v>30</v>
      </c>
      <c r="M49" s="64">
        <v>28</v>
      </c>
      <c r="N49" s="64">
        <v>30</v>
      </c>
      <c r="O49" s="65">
        <v>30</v>
      </c>
      <c r="P49" s="48"/>
      <c r="Q49" s="48"/>
      <c r="R49" s="48"/>
      <c r="S49" s="48"/>
      <c r="T49" s="48"/>
      <c r="U49" s="48"/>
    </row>
    <row r="50" spans="1:21" ht="30.75" customHeight="1" x14ac:dyDescent="0.2">
      <c r="A50" s="48"/>
      <c r="B50" s="1214"/>
      <c r="C50" s="1215"/>
      <c r="D50" s="62"/>
      <c r="E50" s="1191" t="s">
        <v>15</v>
      </c>
      <c r="F50" s="1191"/>
      <c r="G50" s="1191"/>
      <c r="H50" s="1191"/>
      <c r="I50" s="1191"/>
      <c r="J50" s="1192"/>
      <c r="K50" s="63">
        <v>0</v>
      </c>
      <c r="L50" s="64" t="s">
        <v>487</v>
      </c>
      <c r="M50" s="64" t="s">
        <v>487</v>
      </c>
      <c r="N50" s="64" t="s">
        <v>487</v>
      </c>
      <c r="O50" s="65" t="s">
        <v>487</v>
      </c>
      <c r="P50" s="48"/>
      <c r="Q50" s="48"/>
      <c r="R50" s="48"/>
      <c r="S50" s="48"/>
      <c r="T50" s="48"/>
      <c r="U50" s="48"/>
    </row>
    <row r="51" spans="1:21" ht="30.75" customHeight="1" x14ac:dyDescent="0.2">
      <c r="A51" s="48"/>
      <c r="B51" s="1216"/>
      <c r="C51" s="1217"/>
      <c r="D51" s="66"/>
      <c r="E51" s="1191" t="s">
        <v>16</v>
      </c>
      <c r="F51" s="1191"/>
      <c r="G51" s="1191"/>
      <c r="H51" s="1191"/>
      <c r="I51" s="1191"/>
      <c r="J51" s="1192"/>
      <c r="K51" s="63" t="s">
        <v>487</v>
      </c>
      <c r="L51" s="64" t="s">
        <v>487</v>
      </c>
      <c r="M51" s="64" t="s">
        <v>487</v>
      </c>
      <c r="N51" s="64" t="s">
        <v>487</v>
      </c>
      <c r="O51" s="65" t="s">
        <v>487</v>
      </c>
      <c r="P51" s="48"/>
      <c r="Q51" s="48"/>
      <c r="R51" s="48"/>
      <c r="S51" s="48"/>
      <c r="T51" s="48"/>
      <c r="U51" s="48"/>
    </row>
    <row r="52" spans="1:21" ht="30.75" customHeight="1" x14ac:dyDescent="0.2">
      <c r="A52" s="48"/>
      <c r="B52" s="1189" t="s">
        <v>17</v>
      </c>
      <c r="C52" s="1190"/>
      <c r="D52" s="66"/>
      <c r="E52" s="1191" t="s">
        <v>18</v>
      </c>
      <c r="F52" s="1191"/>
      <c r="G52" s="1191"/>
      <c r="H52" s="1191"/>
      <c r="I52" s="1191"/>
      <c r="J52" s="1192"/>
      <c r="K52" s="63">
        <v>746</v>
      </c>
      <c r="L52" s="64">
        <v>723</v>
      </c>
      <c r="M52" s="64">
        <v>789</v>
      </c>
      <c r="N52" s="64">
        <v>801</v>
      </c>
      <c r="O52" s="65">
        <v>821</v>
      </c>
      <c r="P52" s="48"/>
      <c r="Q52" s="48"/>
      <c r="R52" s="48"/>
      <c r="S52" s="48"/>
      <c r="T52" s="48"/>
      <c r="U52" s="48"/>
    </row>
    <row r="53" spans="1:21" ht="30.75" customHeight="1" thickBot="1" x14ac:dyDescent="0.25">
      <c r="A53" s="48"/>
      <c r="B53" s="1193" t="s">
        <v>19</v>
      </c>
      <c r="C53" s="1194"/>
      <c r="D53" s="67"/>
      <c r="E53" s="1195" t="s">
        <v>20</v>
      </c>
      <c r="F53" s="1195"/>
      <c r="G53" s="1195"/>
      <c r="H53" s="1195"/>
      <c r="I53" s="1195"/>
      <c r="J53" s="1196"/>
      <c r="K53" s="68">
        <v>352</v>
      </c>
      <c r="L53" s="69">
        <v>448</v>
      </c>
      <c r="M53" s="69">
        <v>468</v>
      </c>
      <c r="N53" s="69">
        <v>507</v>
      </c>
      <c r="O53" s="70">
        <v>519</v>
      </c>
      <c r="P53" s="48"/>
      <c r="Q53" s="48"/>
      <c r="R53" s="48"/>
      <c r="S53" s="48"/>
      <c r="T53" s="48"/>
      <c r="U53" s="48"/>
    </row>
    <row r="54" spans="1:21" ht="24" customHeight="1" x14ac:dyDescent="0.2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3">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3">
      <c r="A57" s="48"/>
      <c r="B57" s="76"/>
      <c r="C57" s="77"/>
      <c r="D57" s="77"/>
      <c r="E57" s="78"/>
      <c r="F57" s="78"/>
      <c r="G57" s="78"/>
      <c r="H57" s="78"/>
      <c r="I57" s="78"/>
      <c r="J57" s="79" t="s">
        <v>2</v>
      </c>
      <c r="K57" s="80" t="s">
        <v>543</v>
      </c>
      <c r="L57" s="81" t="s">
        <v>544</v>
      </c>
      <c r="M57" s="81" t="s">
        <v>545</v>
      </c>
      <c r="N57" s="81" t="s">
        <v>546</v>
      </c>
      <c r="O57" s="82" t="s">
        <v>547</v>
      </c>
      <c r="P57" s="48"/>
      <c r="Q57" s="48"/>
      <c r="R57" s="48"/>
      <c r="S57" s="48"/>
      <c r="T57" s="48"/>
      <c r="U57" s="48"/>
    </row>
    <row r="58" spans="1:21" ht="31.5" customHeight="1" x14ac:dyDescent="0.2">
      <c r="B58" s="1197" t="s">
        <v>24</v>
      </c>
      <c r="C58" s="1198"/>
      <c r="D58" s="1203" t="s">
        <v>25</v>
      </c>
      <c r="E58" s="1204"/>
      <c r="F58" s="1204"/>
      <c r="G58" s="1204"/>
      <c r="H58" s="1204"/>
      <c r="I58" s="1204"/>
      <c r="J58" s="1205"/>
      <c r="K58" s="83"/>
      <c r="L58" s="84"/>
      <c r="M58" s="84"/>
      <c r="N58" s="84"/>
      <c r="O58" s="85"/>
    </row>
    <row r="59" spans="1:21" ht="31.5" customHeight="1" x14ac:dyDescent="0.2">
      <c r="B59" s="1199"/>
      <c r="C59" s="1200"/>
      <c r="D59" s="1206" t="s">
        <v>26</v>
      </c>
      <c r="E59" s="1207"/>
      <c r="F59" s="1207"/>
      <c r="G59" s="1207"/>
      <c r="H59" s="1207"/>
      <c r="I59" s="1207"/>
      <c r="J59" s="1208"/>
      <c r="K59" s="86"/>
      <c r="L59" s="87"/>
      <c r="M59" s="87"/>
      <c r="N59" s="87"/>
      <c r="O59" s="88"/>
    </row>
    <row r="60" spans="1:21" ht="31.5" customHeight="1" thickBot="1" x14ac:dyDescent="0.25">
      <c r="B60" s="1201"/>
      <c r="C60" s="1202"/>
      <c r="D60" s="1209" t="s">
        <v>27</v>
      </c>
      <c r="E60" s="1210"/>
      <c r="F60" s="1210"/>
      <c r="G60" s="1210"/>
      <c r="H60" s="1210"/>
      <c r="I60" s="1210"/>
      <c r="J60" s="1211"/>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v9kxFAmOZaxDQHrDJx1jjqNsZZ6XcVIZDnugJI/8zOY2l/CeK1D/dZKPPO8iJ2uheufHGHdfS+N4t3asjgU+pA==" saltValue="1zkK3YyHDHmedJMAiG5Vf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39370078740157483" bottom="0.39370078740157483" header="0.19685039370078741" footer="0.19685039370078741"/>
  <pageSetup paperSize="8" scale="72" orientation="landscape" cellComments="asDisplayed" horizontalDpi="300" verticalDpi="300" r:id="rId1"/>
  <headerFooter>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3">
      <c r="B40" s="98" t="s">
        <v>8</v>
      </c>
      <c r="C40" s="99"/>
      <c r="D40" s="99"/>
      <c r="E40" s="100"/>
      <c r="F40" s="100"/>
      <c r="G40" s="100"/>
      <c r="H40" s="101" t="s">
        <v>2</v>
      </c>
      <c r="I40" s="102" t="s">
        <v>525</v>
      </c>
      <c r="J40" s="103" t="s">
        <v>526</v>
      </c>
      <c r="K40" s="103" t="s">
        <v>527</v>
      </c>
      <c r="L40" s="103" t="s">
        <v>528</v>
      </c>
      <c r="M40" s="104" t="s">
        <v>529</v>
      </c>
    </row>
    <row r="41" spans="2:13" ht="27.75" customHeight="1" x14ac:dyDescent="0.2">
      <c r="B41" s="1232" t="s">
        <v>30</v>
      </c>
      <c r="C41" s="1233"/>
      <c r="D41" s="105"/>
      <c r="E41" s="1234" t="s">
        <v>31</v>
      </c>
      <c r="F41" s="1234"/>
      <c r="G41" s="1234"/>
      <c r="H41" s="1235"/>
      <c r="I41" s="343">
        <v>14657</v>
      </c>
      <c r="J41" s="344">
        <v>14543</v>
      </c>
      <c r="K41" s="344">
        <v>14119</v>
      </c>
      <c r="L41" s="344">
        <v>13728</v>
      </c>
      <c r="M41" s="345">
        <v>13567</v>
      </c>
    </row>
    <row r="42" spans="2:13" ht="27.75" customHeight="1" x14ac:dyDescent="0.2">
      <c r="B42" s="1222"/>
      <c r="C42" s="1223"/>
      <c r="D42" s="106"/>
      <c r="E42" s="1226" t="s">
        <v>32</v>
      </c>
      <c r="F42" s="1226"/>
      <c r="G42" s="1226"/>
      <c r="H42" s="1227"/>
      <c r="I42" s="346" t="s">
        <v>487</v>
      </c>
      <c r="J42" s="347" t="s">
        <v>487</v>
      </c>
      <c r="K42" s="347" t="s">
        <v>487</v>
      </c>
      <c r="L42" s="347" t="s">
        <v>487</v>
      </c>
      <c r="M42" s="348" t="s">
        <v>487</v>
      </c>
    </row>
    <row r="43" spans="2:13" ht="27.75" customHeight="1" x14ac:dyDescent="0.2">
      <c r="B43" s="1222"/>
      <c r="C43" s="1223"/>
      <c r="D43" s="106"/>
      <c r="E43" s="1226" t="s">
        <v>33</v>
      </c>
      <c r="F43" s="1226"/>
      <c r="G43" s="1226"/>
      <c r="H43" s="1227"/>
      <c r="I43" s="346">
        <v>811</v>
      </c>
      <c r="J43" s="347">
        <v>959</v>
      </c>
      <c r="K43" s="347">
        <v>1187</v>
      </c>
      <c r="L43" s="347">
        <v>1095</v>
      </c>
      <c r="M43" s="348">
        <v>1039</v>
      </c>
    </row>
    <row r="44" spans="2:13" ht="27.75" customHeight="1" x14ac:dyDescent="0.2">
      <c r="B44" s="1222"/>
      <c r="C44" s="1223"/>
      <c r="D44" s="106"/>
      <c r="E44" s="1226" t="s">
        <v>34</v>
      </c>
      <c r="F44" s="1226"/>
      <c r="G44" s="1226"/>
      <c r="H44" s="1227"/>
      <c r="I44" s="346">
        <v>369</v>
      </c>
      <c r="J44" s="347">
        <v>380</v>
      </c>
      <c r="K44" s="347">
        <v>391</v>
      </c>
      <c r="L44" s="347">
        <v>368</v>
      </c>
      <c r="M44" s="348">
        <v>337</v>
      </c>
    </row>
    <row r="45" spans="2:13" ht="27.75" customHeight="1" x14ac:dyDescent="0.2">
      <c r="B45" s="1222"/>
      <c r="C45" s="1223"/>
      <c r="D45" s="106"/>
      <c r="E45" s="1226" t="s">
        <v>35</v>
      </c>
      <c r="F45" s="1226"/>
      <c r="G45" s="1226"/>
      <c r="H45" s="1227"/>
      <c r="I45" s="346">
        <v>222</v>
      </c>
      <c r="J45" s="347">
        <v>246</v>
      </c>
      <c r="K45" s="347">
        <v>263</v>
      </c>
      <c r="L45" s="347">
        <v>486</v>
      </c>
      <c r="M45" s="348">
        <v>738</v>
      </c>
    </row>
    <row r="46" spans="2:13" ht="27.75" customHeight="1" x14ac:dyDescent="0.2">
      <c r="B46" s="1222"/>
      <c r="C46" s="1223"/>
      <c r="D46" s="107"/>
      <c r="E46" s="1226" t="s">
        <v>36</v>
      </c>
      <c r="F46" s="1226"/>
      <c r="G46" s="1226"/>
      <c r="H46" s="1227"/>
      <c r="I46" s="346" t="s">
        <v>487</v>
      </c>
      <c r="J46" s="347" t="s">
        <v>487</v>
      </c>
      <c r="K46" s="347">
        <v>5</v>
      </c>
      <c r="L46" s="347">
        <v>1</v>
      </c>
      <c r="M46" s="348">
        <v>0</v>
      </c>
    </row>
    <row r="47" spans="2:13" ht="27.75" customHeight="1" x14ac:dyDescent="0.2">
      <c r="B47" s="1222"/>
      <c r="C47" s="1223"/>
      <c r="D47" s="108"/>
      <c r="E47" s="1236" t="s">
        <v>37</v>
      </c>
      <c r="F47" s="1237"/>
      <c r="G47" s="1237"/>
      <c r="H47" s="1238"/>
      <c r="I47" s="346" t="s">
        <v>487</v>
      </c>
      <c r="J47" s="347" t="s">
        <v>487</v>
      </c>
      <c r="K47" s="347" t="s">
        <v>487</v>
      </c>
      <c r="L47" s="347" t="s">
        <v>487</v>
      </c>
      <c r="M47" s="348" t="s">
        <v>487</v>
      </c>
    </row>
    <row r="48" spans="2:13" ht="27.75" customHeight="1" x14ac:dyDescent="0.2">
      <c r="B48" s="1222"/>
      <c r="C48" s="1223"/>
      <c r="D48" s="106"/>
      <c r="E48" s="1226" t="s">
        <v>38</v>
      </c>
      <c r="F48" s="1226"/>
      <c r="G48" s="1226"/>
      <c r="H48" s="1227"/>
      <c r="I48" s="346" t="s">
        <v>487</v>
      </c>
      <c r="J48" s="347" t="s">
        <v>487</v>
      </c>
      <c r="K48" s="347" t="s">
        <v>487</v>
      </c>
      <c r="L48" s="347" t="s">
        <v>487</v>
      </c>
      <c r="M48" s="348" t="s">
        <v>487</v>
      </c>
    </row>
    <row r="49" spans="2:13" ht="27.75" customHeight="1" x14ac:dyDescent="0.2">
      <c r="B49" s="1224"/>
      <c r="C49" s="1225"/>
      <c r="D49" s="106"/>
      <c r="E49" s="1226" t="s">
        <v>39</v>
      </c>
      <c r="F49" s="1226"/>
      <c r="G49" s="1226"/>
      <c r="H49" s="1227"/>
      <c r="I49" s="346" t="s">
        <v>487</v>
      </c>
      <c r="J49" s="347" t="s">
        <v>487</v>
      </c>
      <c r="K49" s="347" t="s">
        <v>487</v>
      </c>
      <c r="L49" s="347" t="s">
        <v>487</v>
      </c>
      <c r="M49" s="348" t="s">
        <v>487</v>
      </c>
    </row>
    <row r="50" spans="2:13" ht="27.75" customHeight="1" x14ac:dyDescent="0.2">
      <c r="B50" s="1220" t="s">
        <v>40</v>
      </c>
      <c r="C50" s="1221"/>
      <c r="D50" s="109"/>
      <c r="E50" s="1226" t="s">
        <v>41</v>
      </c>
      <c r="F50" s="1226"/>
      <c r="G50" s="1226"/>
      <c r="H50" s="1227"/>
      <c r="I50" s="346">
        <v>2960</v>
      </c>
      <c r="J50" s="347">
        <v>3590</v>
      </c>
      <c r="K50" s="347">
        <v>3816</v>
      </c>
      <c r="L50" s="347">
        <v>3806</v>
      </c>
      <c r="M50" s="348">
        <v>3807</v>
      </c>
    </row>
    <row r="51" spans="2:13" ht="27.75" customHeight="1" x14ac:dyDescent="0.2">
      <c r="B51" s="1222"/>
      <c r="C51" s="1223"/>
      <c r="D51" s="106"/>
      <c r="E51" s="1226" t="s">
        <v>42</v>
      </c>
      <c r="F51" s="1226"/>
      <c r="G51" s="1226"/>
      <c r="H51" s="1227"/>
      <c r="I51" s="346">
        <v>768</v>
      </c>
      <c r="J51" s="347">
        <v>684</v>
      </c>
      <c r="K51" s="347">
        <v>593</v>
      </c>
      <c r="L51" s="347">
        <v>545</v>
      </c>
      <c r="M51" s="348">
        <v>451</v>
      </c>
    </row>
    <row r="52" spans="2:13" ht="27.75" customHeight="1" x14ac:dyDescent="0.2">
      <c r="B52" s="1224"/>
      <c r="C52" s="1225"/>
      <c r="D52" s="106"/>
      <c r="E52" s="1226" t="s">
        <v>43</v>
      </c>
      <c r="F52" s="1226"/>
      <c r="G52" s="1226"/>
      <c r="H52" s="1227"/>
      <c r="I52" s="346">
        <v>8900</v>
      </c>
      <c r="J52" s="347">
        <v>9051</v>
      </c>
      <c r="K52" s="347">
        <v>8886</v>
      </c>
      <c r="L52" s="347">
        <v>8507</v>
      </c>
      <c r="M52" s="348">
        <v>7958</v>
      </c>
    </row>
    <row r="53" spans="2:13" ht="27.75" customHeight="1" thickBot="1" x14ac:dyDescent="0.25">
      <c r="B53" s="1228" t="s">
        <v>19</v>
      </c>
      <c r="C53" s="1229"/>
      <c r="D53" s="110"/>
      <c r="E53" s="1230" t="s">
        <v>44</v>
      </c>
      <c r="F53" s="1230"/>
      <c r="G53" s="1230"/>
      <c r="H53" s="1231"/>
      <c r="I53" s="349">
        <v>3431</v>
      </c>
      <c r="J53" s="350">
        <v>2803</v>
      </c>
      <c r="K53" s="350">
        <v>2670</v>
      </c>
      <c r="L53" s="350">
        <v>2820</v>
      </c>
      <c r="M53" s="351">
        <v>3465</v>
      </c>
    </row>
    <row r="54" spans="2:13" ht="27.75" customHeight="1" x14ac:dyDescent="0.25">
      <c r="B54" s="111"/>
      <c r="C54" s="112"/>
      <c r="D54" s="112"/>
      <c r="E54" s="113"/>
      <c r="F54" s="113"/>
      <c r="G54" s="113"/>
      <c r="H54" s="113"/>
      <c r="I54" s="114"/>
      <c r="J54" s="114"/>
      <c r="K54" s="114"/>
      <c r="L54" s="114"/>
      <c r="M54" s="114"/>
    </row>
    <row r="55" spans="2:13" ht="13" x14ac:dyDescent="0.2"/>
  </sheetData>
  <sheetProtection algorithmName="SHA-512" hashValue="Q50VXxxkA5dMoj1C1OMC0SGZ7Ka0dJht9ae1JG/C83eGA9mP1P53xR92OS+ZVN2OyvVhUSbcaRmau7IA36FWSQ==" saltValue="God7oJbAeeqsXxTvMJ2xj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39370078740157483" bottom="0.39370078740157483" header="0.19685039370078741" footer="0.19685039370078741"/>
  <pageSetup paperSize="8" scale="82" orientation="landscape" cellComments="asDisplayed" horizontalDpi="300" verticalDpi="300" r:id="rId1"/>
  <headerFooter>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5" t="s">
        <v>45</v>
      </c>
    </row>
    <row r="54" spans="2:8" ht="29.25" customHeight="1" thickBot="1" x14ac:dyDescent="0.35">
      <c r="B54" s="116" t="s">
        <v>1</v>
      </c>
      <c r="C54" s="117"/>
      <c r="D54" s="117"/>
      <c r="E54" s="118" t="s">
        <v>2</v>
      </c>
      <c r="F54" s="119" t="s">
        <v>527</v>
      </c>
      <c r="G54" s="119" t="s">
        <v>528</v>
      </c>
      <c r="H54" s="120" t="s">
        <v>529</v>
      </c>
    </row>
    <row r="55" spans="2:8" ht="52.5" customHeight="1" x14ac:dyDescent="0.2">
      <c r="B55" s="121"/>
      <c r="C55" s="1247" t="s">
        <v>46</v>
      </c>
      <c r="D55" s="1247"/>
      <c r="E55" s="1248"/>
      <c r="F55" s="352">
        <v>1751</v>
      </c>
      <c r="G55" s="352">
        <v>1324</v>
      </c>
      <c r="H55" s="353">
        <v>1162</v>
      </c>
    </row>
    <row r="56" spans="2:8" ht="52.5" customHeight="1" x14ac:dyDescent="0.2">
      <c r="B56" s="122"/>
      <c r="C56" s="1249" t="s">
        <v>47</v>
      </c>
      <c r="D56" s="1249"/>
      <c r="E56" s="1250"/>
      <c r="F56" s="354">
        <v>253</v>
      </c>
      <c r="G56" s="354">
        <v>281</v>
      </c>
      <c r="H56" s="355">
        <v>301</v>
      </c>
    </row>
    <row r="57" spans="2:8" ht="53.25" customHeight="1" x14ac:dyDescent="0.2">
      <c r="B57" s="122"/>
      <c r="C57" s="1251" t="s">
        <v>48</v>
      </c>
      <c r="D57" s="1251"/>
      <c r="E57" s="1252"/>
      <c r="F57" s="356">
        <v>1406</v>
      </c>
      <c r="G57" s="356">
        <v>1756</v>
      </c>
      <c r="H57" s="357">
        <v>1885</v>
      </c>
    </row>
    <row r="58" spans="2:8" ht="45.75" customHeight="1" x14ac:dyDescent="0.2">
      <c r="B58" s="123"/>
      <c r="C58" s="1239" t="s">
        <v>556</v>
      </c>
      <c r="D58" s="1240"/>
      <c r="E58" s="1241"/>
      <c r="F58" s="358">
        <v>1025</v>
      </c>
      <c r="G58" s="358">
        <v>1190</v>
      </c>
      <c r="H58" s="359">
        <v>1231</v>
      </c>
    </row>
    <row r="59" spans="2:8" ht="45.75" customHeight="1" x14ac:dyDescent="0.2">
      <c r="B59" s="123"/>
      <c r="C59" s="1239" t="s">
        <v>557</v>
      </c>
      <c r="D59" s="1240"/>
      <c r="E59" s="1241"/>
      <c r="F59" s="358">
        <v>222</v>
      </c>
      <c r="G59" s="358">
        <v>368</v>
      </c>
      <c r="H59" s="359">
        <v>431</v>
      </c>
    </row>
    <row r="60" spans="2:8" ht="45.75" customHeight="1" x14ac:dyDescent="0.2">
      <c r="B60" s="123"/>
      <c r="C60" s="1239" t="s">
        <v>558</v>
      </c>
      <c r="D60" s="1240"/>
      <c r="E60" s="1241"/>
      <c r="F60" s="358">
        <v>88</v>
      </c>
      <c r="G60" s="358">
        <v>83</v>
      </c>
      <c r="H60" s="359">
        <v>87</v>
      </c>
    </row>
    <row r="61" spans="2:8" ht="45.75" customHeight="1" x14ac:dyDescent="0.2">
      <c r="B61" s="123"/>
      <c r="C61" s="1239" t="s">
        <v>560</v>
      </c>
      <c r="D61" s="1240"/>
      <c r="E61" s="1241"/>
      <c r="F61" s="358">
        <v>11</v>
      </c>
      <c r="G61" s="358">
        <v>34</v>
      </c>
      <c r="H61" s="359">
        <v>51</v>
      </c>
    </row>
    <row r="62" spans="2:8" ht="45.75" customHeight="1" thickBot="1" x14ac:dyDescent="0.25">
      <c r="B62" s="124"/>
      <c r="C62" s="1242" t="s">
        <v>559</v>
      </c>
      <c r="D62" s="1243"/>
      <c r="E62" s="1244"/>
      <c r="F62" s="360">
        <v>39</v>
      </c>
      <c r="G62" s="360">
        <v>43</v>
      </c>
      <c r="H62" s="361">
        <v>28</v>
      </c>
    </row>
    <row r="63" spans="2:8" ht="52.5" customHeight="1" thickBot="1" x14ac:dyDescent="0.25">
      <c r="B63" s="125"/>
      <c r="C63" s="1245" t="s">
        <v>49</v>
      </c>
      <c r="D63" s="1245"/>
      <c r="E63" s="1246"/>
      <c r="F63" s="362">
        <v>3410</v>
      </c>
      <c r="G63" s="362">
        <v>3361</v>
      </c>
      <c r="H63" s="363">
        <v>3348</v>
      </c>
    </row>
    <row r="64" spans="2:8" ht="13" x14ac:dyDescent="0.2"/>
  </sheetData>
  <sheetProtection algorithmName="SHA-512" hashValue="1V0yT93w50JfIe+vwbXq+HeJNxhL02uQq/S1LDa9MmylRkHOKbM/FC3Hb2A0smuCVdjyiiay1PQIEHLHDa9deg==" saltValue="Yh1U6p79yEnL5dBZ9R1OO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39370078740157483" bottom="0.39370078740157483" header="0.19685039370078741" footer="0.19685039370078741"/>
  <pageSetup paperSize="8" scale="58" orientation="landscape" cellComments="asDisplayed" verticalDpi="300" r:id="rId1"/>
  <headerFooter>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17D1A-0809-4CDC-BF7B-2BCB8237DC52}">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366" customWidth="1"/>
    <col min="2" max="107" width="2.453125" style="366" customWidth="1"/>
    <col min="108" max="108" width="6.08984375" style="373" customWidth="1"/>
    <col min="109" max="109" width="5.90625" style="372" customWidth="1"/>
    <col min="110" max="16384" width="8.63281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ht="13"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ht="13"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ht="13"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ht="13"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ht="13"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ht="13"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ht="13"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ht="13"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ht="13"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ht="13"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ht="13"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ht="13"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ht="13"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ht="13"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ht="13"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 x14ac:dyDescent="0.2">
      <c r="DD19" s="366"/>
      <c r="DE19" s="366"/>
    </row>
    <row r="20" spans="1:109" ht="13"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 x14ac:dyDescent="0.2">
      <c r="B23" s="372"/>
    </row>
    <row r="24" spans="1:109" ht="13" x14ac:dyDescent="0.2">
      <c r="B24" s="372"/>
    </row>
    <row r="25" spans="1:109" ht="13" x14ac:dyDescent="0.2">
      <c r="B25" s="372"/>
    </row>
    <row r="26" spans="1:109" ht="13" x14ac:dyDescent="0.2">
      <c r="B26" s="372"/>
    </row>
    <row r="27" spans="1:109" ht="13" x14ac:dyDescent="0.2">
      <c r="B27" s="372"/>
    </row>
    <row r="28" spans="1:109" ht="13" x14ac:dyDescent="0.2">
      <c r="B28" s="372"/>
    </row>
    <row r="29" spans="1:109" ht="13" x14ac:dyDescent="0.2">
      <c r="B29" s="372"/>
    </row>
    <row r="30" spans="1:109" ht="13" x14ac:dyDescent="0.2">
      <c r="B30" s="372"/>
    </row>
    <row r="31" spans="1:109" ht="13" x14ac:dyDescent="0.2">
      <c r="B31" s="372"/>
    </row>
    <row r="32" spans="1:109" ht="13" x14ac:dyDescent="0.2">
      <c r="B32" s="372"/>
    </row>
    <row r="33" spans="2:109" ht="13" x14ac:dyDescent="0.2">
      <c r="B33" s="372"/>
    </row>
    <row r="34" spans="2:109" ht="13" x14ac:dyDescent="0.2">
      <c r="B34" s="372"/>
    </row>
    <row r="35" spans="2:109" ht="13" x14ac:dyDescent="0.2">
      <c r="B35" s="372"/>
    </row>
    <row r="36" spans="2:109" ht="13" x14ac:dyDescent="0.2">
      <c r="B36" s="372"/>
    </row>
    <row r="37" spans="2:109" ht="13" x14ac:dyDescent="0.2">
      <c r="B37" s="372"/>
    </row>
    <row r="38" spans="2:109" ht="13" x14ac:dyDescent="0.2">
      <c r="B38" s="372"/>
    </row>
    <row r="39" spans="2:109" ht="13"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 x14ac:dyDescent="0.2">
      <c r="B40" s="377"/>
      <c r="DD40" s="377"/>
      <c r="DE40" s="366"/>
    </row>
    <row r="41" spans="2:109" ht="16.5" x14ac:dyDescent="0.2">
      <c r="B41" s="378" t="s">
        <v>561</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 x14ac:dyDescent="0.2">
      <c r="B42" s="372"/>
      <c r="G42" s="379"/>
      <c r="I42" s="380"/>
      <c r="J42" s="380"/>
      <c r="K42" s="380"/>
      <c r="AM42" s="379"/>
      <c r="AN42" s="379" t="s">
        <v>562</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65" t="s">
        <v>563</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ht="13" x14ac:dyDescent="0.2">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ht="13" x14ac:dyDescent="0.2">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ht="13" x14ac:dyDescent="0.2">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ht="13" x14ac:dyDescent="0.2">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ht="13"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 x14ac:dyDescent="0.2">
      <c r="B49" s="372"/>
      <c r="AN49" s="366" t="s">
        <v>564</v>
      </c>
    </row>
    <row r="50" spans="1:109" ht="13" x14ac:dyDescent="0.2">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525</v>
      </c>
      <c r="BQ50" s="1258"/>
      <c r="BR50" s="1258"/>
      <c r="BS50" s="1258"/>
      <c r="BT50" s="1258"/>
      <c r="BU50" s="1258"/>
      <c r="BV50" s="1258"/>
      <c r="BW50" s="1258"/>
      <c r="BX50" s="1258" t="s">
        <v>526</v>
      </c>
      <c r="BY50" s="1258"/>
      <c r="BZ50" s="1258"/>
      <c r="CA50" s="1258"/>
      <c r="CB50" s="1258"/>
      <c r="CC50" s="1258"/>
      <c r="CD50" s="1258"/>
      <c r="CE50" s="1258"/>
      <c r="CF50" s="1258" t="s">
        <v>527</v>
      </c>
      <c r="CG50" s="1258"/>
      <c r="CH50" s="1258"/>
      <c r="CI50" s="1258"/>
      <c r="CJ50" s="1258"/>
      <c r="CK50" s="1258"/>
      <c r="CL50" s="1258"/>
      <c r="CM50" s="1258"/>
      <c r="CN50" s="1258" t="s">
        <v>528</v>
      </c>
      <c r="CO50" s="1258"/>
      <c r="CP50" s="1258"/>
      <c r="CQ50" s="1258"/>
      <c r="CR50" s="1258"/>
      <c r="CS50" s="1258"/>
      <c r="CT50" s="1258"/>
      <c r="CU50" s="1258"/>
      <c r="CV50" s="1258" t="s">
        <v>529</v>
      </c>
      <c r="CW50" s="1258"/>
      <c r="CX50" s="1258"/>
      <c r="CY50" s="1258"/>
      <c r="CZ50" s="1258"/>
      <c r="DA50" s="1258"/>
      <c r="DB50" s="1258"/>
      <c r="DC50" s="1258"/>
    </row>
    <row r="51" spans="1:109" ht="13.5" customHeight="1" x14ac:dyDescent="0.2">
      <c r="B51" s="372"/>
      <c r="G51" s="1261"/>
      <c r="H51" s="1261"/>
      <c r="I51" s="1274"/>
      <c r="J51" s="1274"/>
      <c r="K51" s="1260"/>
      <c r="L51" s="1260"/>
      <c r="M51" s="1260"/>
      <c r="N51" s="1260"/>
      <c r="AM51" s="381"/>
      <c r="AN51" s="1256" t="s">
        <v>565</v>
      </c>
      <c r="AO51" s="1256"/>
      <c r="AP51" s="1256"/>
      <c r="AQ51" s="1256"/>
      <c r="AR51" s="1256"/>
      <c r="AS51" s="1256"/>
      <c r="AT51" s="1256"/>
      <c r="AU51" s="1256"/>
      <c r="AV51" s="1256"/>
      <c r="AW51" s="1256"/>
      <c r="AX51" s="1256"/>
      <c r="AY51" s="1256"/>
      <c r="AZ51" s="1256"/>
      <c r="BA51" s="1256"/>
      <c r="BB51" s="1256" t="s">
        <v>566</v>
      </c>
      <c r="BC51" s="1256"/>
      <c r="BD51" s="1256"/>
      <c r="BE51" s="1256"/>
      <c r="BF51" s="1256"/>
      <c r="BG51" s="1256"/>
      <c r="BH51" s="1256"/>
      <c r="BI51" s="1256"/>
      <c r="BJ51" s="1256"/>
      <c r="BK51" s="1256"/>
      <c r="BL51" s="1256"/>
      <c r="BM51" s="1256"/>
      <c r="BN51" s="1256"/>
      <c r="BO51" s="1256"/>
      <c r="BP51" s="1253">
        <v>53.8</v>
      </c>
      <c r="BQ51" s="1253"/>
      <c r="BR51" s="1253"/>
      <c r="BS51" s="1253"/>
      <c r="BT51" s="1253"/>
      <c r="BU51" s="1253"/>
      <c r="BV51" s="1253"/>
      <c r="BW51" s="1253"/>
      <c r="BX51" s="1253">
        <v>40.700000000000003</v>
      </c>
      <c r="BY51" s="1253"/>
      <c r="BZ51" s="1253"/>
      <c r="CA51" s="1253"/>
      <c r="CB51" s="1253"/>
      <c r="CC51" s="1253"/>
      <c r="CD51" s="1253"/>
      <c r="CE51" s="1253"/>
      <c r="CF51" s="1253">
        <v>39.6</v>
      </c>
      <c r="CG51" s="1253"/>
      <c r="CH51" s="1253"/>
      <c r="CI51" s="1253"/>
      <c r="CJ51" s="1253"/>
      <c r="CK51" s="1253"/>
      <c r="CL51" s="1253"/>
      <c r="CM51" s="1253"/>
      <c r="CN51" s="1253">
        <v>40.5</v>
      </c>
      <c r="CO51" s="1253"/>
      <c r="CP51" s="1253"/>
      <c r="CQ51" s="1253"/>
      <c r="CR51" s="1253"/>
      <c r="CS51" s="1253"/>
      <c r="CT51" s="1253"/>
      <c r="CU51" s="1253"/>
      <c r="CV51" s="1253">
        <v>47.7</v>
      </c>
      <c r="CW51" s="1253"/>
      <c r="CX51" s="1253"/>
      <c r="CY51" s="1253"/>
      <c r="CZ51" s="1253"/>
      <c r="DA51" s="1253"/>
      <c r="DB51" s="1253"/>
      <c r="DC51" s="1253"/>
    </row>
    <row r="52" spans="1:109" ht="13" x14ac:dyDescent="0.2">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ht="13" x14ac:dyDescent="0.2">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567</v>
      </c>
      <c r="BC53" s="1256"/>
      <c r="BD53" s="1256"/>
      <c r="BE53" s="1256"/>
      <c r="BF53" s="1256"/>
      <c r="BG53" s="1256"/>
      <c r="BH53" s="1256"/>
      <c r="BI53" s="1256"/>
      <c r="BJ53" s="1256"/>
      <c r="BK53" s="1256"/>
      <c r="BL53" s="1256"/>
      <c r="BM53" s="1256"/>
      <c r="BN53" s="1256"/>
      <c r="BO53" s="1256"/>
      <c r="BP53" s="1253">
        <v>56.7</v>
      </c>
      <c r="BQ53" s="1253"/>
      <c r="BR53" s="1253"/>
      <c r="BS53" s="1253"/>
      <c r="BT53" s="1253"/>
      <c r="BU53" s="1253"/>
      <c r="BV53" s="1253"/>
      <c r="BW53" s="1253"/>
      <c r="BX53" s="1253">
        <v>58.6</v>
      </c>
      <c r="BY53" s="1253"/>
      <c r="BZ53" s="1253"/>
      <c r="CA53" s="1253"/>
      <c r="CB53" s="1253"/>
      <c r="CC53" s="1253"/>
      <c r="CD53" s="1253"/>
      <c r="CE53" s="1253"/>
      <c r="CF53" s="1253">
        <v>60.4</v>
      </c>
      <c r="CG53" s="1253"/>
      <c r="CH53" s="1253"/>
      <c r="CI53" s="1253"/>
      <c r="CJ53" s="1253"/>
      <c r="CK53" s="1253"/>
      <c r="CL53" s="1253"/>
      <c r="CM53" s="1253"/>
      <c r="CN53" s="1253">
        <v>61.6</v>
      </c>
      <c r="CO53" s="1253"/>
      <c r="CP53" s="1253"/>
      <c r="CQ53" s="1253"/>
      <c r="CR53" s="1253"/>
      <c r="CS53" s="1253"/>
      <c r="CT53" s="1253"/>
      <c r="CU53" s="1253"/>
      <c r="CV53" s="1253">
        <v>62.6</v>
      </c>
      <c r="CW53" s="1253"/>
      <c r="CX53" s="1253"/>
      <c r="CY53" s="1253"/>
      <c r="CZ53" s="1253"/>
      <c r="DA53" s="1253"/>
      <c r="DB53" s="1253"/>
      <c r="DC53" s="1253"/>
    </row>
    <row r="54" spans="1:109" ht="13" x14ac:dyDescent="0.2">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ht="13" x14ac:dyDescent="0.2">
      <c r="A55" s="380"/>
      <c r="B55" s="372"/>
      <c r="G55" s="1259"/>
      <c r="H55" s="1259"/>
      <c r="I55" s="1259"/>
      <c r="J55" s="1259"/>
      <c r="K55" s="1260"/>
      <c r="L55" s="1260"/>
      <c r="M55" s="1260"/>
      <c r="N55" s="1260"/>
      <c r="AN55" s="1258" t="s">
        <v>568</v>
      </c>
      <c r="AO55" s="1258"/>
      <c r="AP55" s="1258"/>
      <c r="AQ55" s="1258"/>
      <c r="AR55" s="1258"/>
      <c r="AS55" s="1258"/>
      <c r="AT55" s="1258"/>
      <c r="AU55" s="1258"/>
      <c r="AV55" s="1258"/>
      <c r="AW55" s="1258"/>
      <c r="AX55" s="1258"/>
      <c r="AY55" s="1258"/>
      <c r="AZ55" s="1258"/>
      <c r="BA55" s="1258"/>
      <c r="BB55" s="1256" t="s">
        <v>566</v>
      </c>
      <c r="BC55" s="1256"/>
      <c r="BD55" s="1256"/>
      <c r="BE55" s="1256"/>
      <c r="BF55" s="1256"/>
      <c r="BG55" s="1256"/>
      <c r="BH55" s="1256"/>
      <c r="BI55" s="1256"/>
      <c r="BJ55" s="1256"/>
      <c r="BK55" s="1256"/>
      <c r="BL55" s="1256"/>
      <c r="BM55" s="1256"/>
      <c r="BN55" s="1256"/>
      <c r="BO55" s="1256"/>
      <c r="BP55" s="1253">
        <v>15.5</v>
      </c>
      <c r="BQ55" s="1253"/>
      <c r="BR55" s="1253"/>
      <c r="BS55" s="1253"/>
      <c r="BT55" s="1253"/>
      <c r="BU55" s="1253"/>
      <c r="BV55" s="1253"/>
      <c r="BW55" s="1253"/>
      <c r="BX55" s="1253">
        <v>4.5999999999999996</v>
      </c>
      <c r="BY55" s="1253"/>
      <c r="BZ55" s="1253"/>
      <c r="CA55" s="1253"/>
      <c r="CB55" s="1253"/>
      <c r="CC55" s="1253"/>
      <c r="CD55" s="1253"/>
      <c r="CE55" s="1253"/>
      <c r="CF55" s="1253">
        <v>0.6</v>
      </c>
      <c r="CG55" s="1253"/>
      <c r="CH55" s="1253"/>
      <c r="CI55" s="1253"/>
      <c r="CJ55" s="1253"/>
      <c r="CK55" s="1253"/>
      <c r="CL55" s="1253"/>
      <c r="CM55" s="1253"/>
      <c r="CN55" s="1253">
        <v>0</v>
      </c>
      <c r="CO55" s="1253"/>
      <c r="CP55" s="1253"/>
      <c r="CQ55" s="1253"/>
      <c r="CR55" s="1253"/>
      <c r="CS55" s="1253"/>
      <c r="CT55" s="1253"/>
      <c r="CU55" s="1253"/>
      <c r="CV55" s="1253">
        <v>1</v>
      </c>
      <c r="CW55" s="1253"/>
      <c r="CX55" s="1253"/>
      <c r="CY55" s="1253"/>
      <c r="CZ55" s="1253"/>
      <c r="DA55" s="1253"/>
      <c r="DB55" s="1253"/>
      <c r="DC55" s="1253"/>
    </row>
    <row r="56" spans="1:109" ht="13" x14ac:dyDescent="0.2">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ht="13" x14ac:dyDescent="0.2">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567</v>
      </c>
      <c r="BC57" s="1256"/>
      <c r="BD57" s="1256"/>
      <c r="BE57" s="1256"/>
      <c r="BF57" s="1256"/>
      <c r="BG57" s="1256"/>
      <c r="BH57" s="1256"/>
      <c r="BI57" s="1256"/>
      <c r="BJ57" s="1256"/>
      <c r="BK57" s="1256"/>
      <c r="BL57" s="1256"/>
      <c r="BM57" s="1256"/>
      <c r="BN57" s="1256"/>
      <c r="BO57" s="1256"/>
      <c r="BP57" s="1253">
        <v>61.7</v>
      </c>
      <c r="BQ57" s="1253"/>
      <c r="BR57" s="1253"/>
      <c r="BS57" s="1253"/>
      <c r="BT57" s="1253"/>
      <c r="BU57" s="1253"/>
      <c r="BV57" s="1253"/>
      <c r="BW57" s="1253"/>
      <c r="BX57" s="1253">
        <v>61.4</v>
      </c>
      <c r="BY57" s="1253"/>
      <c r="BZ57" s="1253"/>
      <c r="CA57" s="1253"/>
      <c r="CB57" s="1253"/>
      <c r="CC57" s="1253"/>
      <c r="CD57" s="1253"/>
      <c r="CE57" s="1253"/>
      <c r="CF57" s="1253">
        <v>62.6</v>
      </c>
      <c r="CG57" s="1253"/>
      <c r="CH57" s="1253"/>
      <c r="CI57" s="1253"/>
      <c r="CJ57" s="1253"/>
      <c r="CK57" s="1253"/>
      <c r="CL57" s="1253"/>
      <c r="CM57" s="1253"/>
      <c r="CN57" s="1253">
        <v>63.6</v>
      </c>
      <c r="CO57" s="1253"/>
      <c r="CP57" s="1253"/>
      <c r="CQ57" s="1253"/>
      <c r="CR57" s="1253"/>
      <c r="CS57" s="1253"/>
      <c r="CT57" s="1253"/>
      <c r="CU57" s="1253"/>
      <c r="CV57" s="1253">
        <v>64.099999999999994</v>
      </c>
      <c r="CW57" s="1253"/>
      <c r="CX57" s="1253"/>
      <c r="CY57" s="1253"/>
      <c r="CZ57" s="1253"/>
      <c r="DA57" s="1253"/>
      <c r="DB57" s="1253"/>
      <c r="DC57" s="1253"/>
      <c r="DD57" s="385"/>
      <c r="DE57" s="384"/>
    </row>
    <row r="58" spans="1:109" s="380" customFormat="1" ht="13" x14ac:dyDescent="0.2">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ht="13"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5" x14ac:dyDescent="0.2">
      <c r="B63" s="391" t="s">
        <v>569</v>
      </c>
    </row>
    <row r="64" spans="1:109" ht="13" x14ac:dyDescent="0.2">
      <c r="B64" s="372"/>
      <c r="G64" s="379"/>
      <c r="I64" s="392"/>
      <c r="J64" s="392"/>
      <c r="K64" s="392"/>
      <c r="L64" s="392"/>
      <c r="M64" s="392"/>
      <c r="N64" s="393"/>
      <c r="AM64" s="379"/>
      <c r="AN64" s="379" t="s">
        <v>562</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 x14ac:dyDescent="0.2">
      <c r="B65" s="372"/>
      <c r="AN65" s="1265" t="s">
        <v>570</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ht="13" x14ac:dyDescent="0.2">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ht="13" x14ac:dyDescent="0.2">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ht="13" x14ac:dyDescent="0.2">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ht="13" x14ac:dyDescent="0.2">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ht="13"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 x14ac:dyDescent="0.2">
      <c r="B71" s="372"/>
      <c r="G71" s="397"/>
      <c r="I71" s="398"/>
      <c r="J71" s="395"/>
      <c r="K71" s="395"/>
      <c r="L71" s="396"/>
      <c r="M71" s="395"/>
      <c r="N71" s="396"/>
      <c r="AM71" s="397"/>
      <c r="AN71" s="366" t="s">
        <v>564</v>
      </c>
    </row>
    <row r="72" spans="2:107" ht="13" x14ac:dyDescent="0.2">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525</v>
      </c>
      <c r="BQ72" s="1258"/>
      <c r="BR72" s="1258"/>
      <c r="BS72" s="1258"/>
      <c r="BT72" s="1258"/>
      <c r="BU72" s="1258"/>
      <c r="BV72" s="1258"/>
      <c r="BW72" s="1258"/>
      <c r="BX72" s="1258" t="s">
        <v>526</v>
      </c>
      <c r="BY72" s="1258"/>
      <c r="BZ72" s="1258"/>
      <c r="CA72" s="1258"/>
      <c r="CB72" s="1258"/>
      <c r="CC72" s="1258"/>
      <c r="CD72" s="1258"/>
      <c r="CE72" s="1258"/>
      <c r="CF72" s="1258" t="s">
        <v>527</v>
      </c>
      <c r="CG72" s="1258"/>
      <c r="CH72" s="1258"/>
      <c r="CI72" s="1258"/>
      <c r="CJ72" s="1258"/>
      <c r="CK72" s="1258"/>
      <c r="CL72" s="1258"/>
      <c r="CM72" s="1258"/>
      <c r="CN72" s="1258" t="s">
        <v>528</v>
      </c>
      <c r="CO72" s="1258"/>
      <c r="CP72" s="1258"/>
      <c r="CQ72" s="1258"/>
      <c r="CR72" s="1258"/>
      <c r="CS72" s="1258"/>
      <c r="CT72" s="1258"/>
      <c r="CU72" s="1258"/>
      <c r="CV72" s="1258" t="s">
        <v>529</v>
      </c>
      <c r="CW72" s="1258"/>
      <c r="CX72" s="1258"/>
      <c r="CY72" s="1258"/>
      <c r="CZ72" s="1258"/>
      <c r="DA72" s="1258"/>
      <c r="DB72" s="1258"/>
      <c r="DC72" s="1258"/>
    </row>
    <row r="73" spans="2:107" ht="13" x14ac:dyDescent="0.2">
      <c r="B73" s="372"/>
      <c r="G73" s="1261"/>
      <c r="H73" s="1261"/>
      <c r="I73" s="1261"/>
      <c r="J73" s="1261"/>
      <c r="K73" s="1257"/>
      <c r="L73" s="1257"/>
      <c r="M73" s="1257"/>
      <c r="N73" s="1257"/>
      <c r="AM73" s="381"/>
      <c r="AN73" s="1256" t="s">
        <v>565</v>
      </c>
      <c r="AO73" s="1256"/>
      <c r="AP73" s="1256"/>
      <c r="AQ73" s="1256"/>
      <c r="AR73" s="1256"/>
      <c r="AS73" s="1256"/>
      <c r="AT73" s="1256"/>
      <c r="AU73" s="1256"/>
      <c r="AV73" s="1256"/>
      <c r="AW73" s="1256"/>
      <c r="AX73" s="1256"/>
      <c r="AY73" s="1256"/>
      <c r="AZ73" s="1256"/>
      <c r="BA73" s="1256"/>
      <c r="BB73" s="1256" t="s">
        <v>566</v>
      </c>
      <c r="BC73" s="1256"/>
      <c r="BD73" s="1256"/>
      <c r="BE73" s="1256"/>
      <c r="BF73" s="1256"/>
      <c r="BG73" s="1256"/>
      <c r="BH73" s="1256"/>
      <c r="BI73" s="1256"/>
      <c r="BJ73" s="1256"/>
      <c r="BK73" s="1256"/>
      <c r="BL73" s="1256"/>
      <c r="BM73" s="1256"/>
      <c r="BN73" s="1256"/>
      <c r="BO73" s="1256"/>
      <c r="BP73" s="1253">
        <v>53.8</v>
      </c>
      <c r="BQ73" s="1253"/>
      <c r="BR73" s="1253"/>
      <c r="BS73" s="1253"/>
      <c r="BT73" s="1253"/>
      <c r="BU73" s="1253"/>
      <c r="BV73" s="1253"/>
      <c r="BW73" s="1253"/>
      <c r="BX73" s="1253">
        <v>40.700000000000003</v>
      </c>
      <c r="BY73" s="1253"/>
      <c r="BZ73" s="1253"/>
      <c r="CA73" s="1253"/>
      <c r="CB73" s="1253"/>
      <c r="CC73" s="1253"/>
      <c r="CD73" s="1253"/>
      <c r="CE73" s="1253"/>
      <c r="CF73" s="1253">
        <v>39.6</v>
      </c>
      <c r="CG73" s="1253"/>
      <c r="CH73" s="1253"/>
      <c r="CI73" s="1253"/>
      <c r="CJ73" s="1253"/>
      <c r="CK73" s="1253"/>
      <c r="CL73" s="1253"/>
      <c r="CM73" s="1253"/>
      <c r="CN73" s="1253">
        <v>40.5</v>
      </c>
      <c r="CO73" s="1253"/>
      <c r="CP73" s="1253"/>
      <c r="CQ73" s="1253"/>
      <c r="CR73" s="1253"/>
      <c r="CS73" s="1253"/>
      <c r="CT73" s="1253"/>
      <c r="CU73" s="1253"/>
      <c r="CV73" s="1253">
        <v>47.7</v>
      </c>
      <c r="CW73" s="1253"/>
      <c r="CX73" s="1253"/>
      <c r="CY73" s="1253"/>
      <c r="CZ73" s="1253"/>
      <c r="DA73" s="1253"/>
      <c r="DB73" s="1253"/>
      <c r="DC73" s="1253"/>
    </row>
    <row r="74" spans="2:107" ht="13" x14ac:dyDescent="0.2">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ht="13" x14ac:dyDescent="0.2">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571</v>
      </c>
      <c r="BC75" s="1256"/>
      <c r="BD75" s="1256"/>
      <c r="BE75" s="1256"/>
      <c r="BF75" s="1256"/>
      <c r="BG75" s="1256"/>
      <c r="BH75" s="1256"/>
      <c r="BI75" s="1256"/>
      <c r="BJ75" s="1256"/>
      <c r="BK75" s="1256"/>
      <c r="BL75" s="1256"/>
      <c r="BM75" s="1256"/>
      <c r="BN75" s="1256"/>
      <c r="BO75" s="1256"/>
      <c r="BP75" s="1253">
        <v>7.2</v>
      </c>
      <c r="BQ75" s="1253"/>
      <c r="BR75" s="1253"/>
      <c r="BS75" s="1253"/>
      <c r="BT75" s="1253"/>
      <c r="BU75" s="1253"/>
      <c r="BV75" s="1253"/>
      <c r="BW75" s="1253"/>
      <c r="BX75" s="1253">
        <v>6.8</v>
      </c>
      <c r="BY75" s="1253"/>
      <c r="BZ75" s="1253"/>
      <c r="CA75" s="1253"/>
      <c r="CB75" s="1253"/>
      <c r="CC75" s="1253"/>
      <c r="CD75" s="1253"/>
      <c r="CE75" s="1253"/>
      <c r="CF75" s="1253">
        <v>6.3</v>
      </c>
      <c r="CG75" s="1253"/>
      <c r="CH75" s="1253"/>
      <c r="CI75" s="1253"/>
      <c r="CJ75" s="1253"/>
      <c r="CK75" s="1253"/>
      <c r="CL75" s="1253"/>
      <c r="CM75" s="1253"/>
      <c r="CN75" s="1253">
        <v>6.9</v>
      </c>
      <c r="CO75" s="1253"/>
      <c r="CP75" s="1253"/>
      <c r="CQ75" s="1253"/>
      <c r="CR75" s="1253"/>
      <c r="CS75" s="1253"/>
      <c r="CT75" s="1253"/>
      <c r="CU75" s="1253"/>
      <c r="CV75" s="1253">
        <v>7.1</v>
      </c>
      <c r="CW75" s="1253"/>
      <c r="CX75" s="1253"/>
      <c r="CY75" s="1253"/>
      <c r="CZ75" s="1253"/>
      <c r="DA75" s="1253"/>
      <c r="DB75" s="1253"/>
      <c r="DC75" s="1253"/>
    </row>
    <row r="76" spans="2:107" ht="13" x14ac:dyDescent="0.2">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ht="13" x14ac:dyDescent="0.2">
      <c r="B77" s="372"/>
      <c r="G77" s="1259"/>
      <c r="H77" s="1259"/>
      <c r="I77" s="1259"/>
      <c r="J77" s="1259"/>
      <c r="K77" s="1257"/>
      <c r="L77" s="1257"/>
      <c r="M77" s="1257"/>
      <c r="N77" s="1257"/>
      <c r="AN77" s="1258" t="s">
        <v>568</v>
      </c>
      <c r="AO77" s="1258"/>
      <c r="AP77" s="1258"/>
      <c r="AQ77" s="1258"/>
      <c r="AR77" s="1258"/>
      <c r="AS77" s="1258"/>
      <c r="AT77" s="1258"/>
      <c r="AU77" s="1258"/>
      <c r="AV77" s="1258"/>
      <c r="AW77" s="1258"/>
      <c r="AX77" s="1258"/>
      <c r="AY77" s="1258"/>
      <c r="AZ77" s="1258"/>
      <c r="BA77" s="1258"/>
      <c r="BB77" s="1256" t="s">
        <v>566</v>
      </c>
      <c r="BC77" s="1256"/>
      <c r="BD77" s="1256"/>
      <c r="BE77" s="1256"/>
      <c r="BF77" s="1256"/>
      <c r="BG77" s="1256"/>
      <c r="BH77" s="1256"/>
      <c r="BI77" s="1256"/>
      <c r="BJ77" s="1256"/>
      <c r="BK77" s="1256"/>
      <c r="BL77" s="1256"/>
      <c r="BM77" s="1256"/>
      <c r="BN77" s="1256"/>
      <c r="BO77" s="1256"/>
      <c r="BP77" s="1253">
        <v>15.5</v>
      </c>
      <c r="BQ77" s="1253"/>
      <c r="BR77" s="1253"/>
      <c r="BS77" s="1253"/>
      <c r="BT77" s="1253"/>
      <c r="BU77" s="1253"/>
      <c r="BV77" s="1253"/>
      <c r="BW77" s="1253"/>
      <c r="BX77" s="1253">
        <v>4.5999999999999996</v>
      </c>
      <c r="BY77" s="1253"/>
      <c r="BZ77" s="1253"/>
      <c r="CA77" s="1253"/>
      <c r="CB77" s="1253"/>
      <c r="CC77" s="1253"/>
      <c r="CD77" s="1253"/>
      <c r="CE77" s="1253"/>
      <c r="CF77" s="1253">
        <v>0.6</v>
      </c>
      <c r="CG77" s="1253"/>
      <c r="CH77" s="1253"/>
      <c r="CI77" s="1253"/>
      <c r="CJ77" s="1253"/>
      <c r="CK77" s="1253"/>
      <c r="CL77" s="1253"/>
      <c r="CM77" s="1253"/>
      <c r="CN77" s="1253">
        <v>0</v>
      </c>
      <c r="CO77" s="1253"/>
      <c r="CP77" s="1253"/>
      <c r="CQ77" s="1253"/>
      <c r="CR77" s="1253"/>
      <c r="CS77" s="1253"/>
      <c r="CT77" s="1253"/>
      <c r="CU77" s="1253"/>
      <c r="CV77" s="1253">
        <v>1</v>
      </c>
      <c r="CW77" s="1253"/>
      <c r="CX77" s="1253"/>
      <c r="CY77" s="1253"/>
      <c r="CZ77" s="1253"/>
      <c r="DA77" s="1253"/>
      <c r="DB77" s="1253"/>
      <c r="DC77" s="1253"/>
    </row>
    <row r="78" spans="2:107" ht="13" x14ac:dyDescent="0.2">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ht="13" x14ac:dyDescent="0.2">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571</v>
      </c>
      <c r="BC79" s="1256"/>
      <c r="BD79" s="1256"/>
      <c r="BE79" s="1256"/>
      <c r="BF79" s="1256"/>
      <c r="BG79" s="1256"/>
      <c r="BH79" s="1256"/>
      <c r="BI79" s="1256"/>
      <c r="BJ79" s="1256"/>
      <c r="BK79" s="1256"/>
      <c r="BL79" s="1256"/>
      <c r="BM79" s="1256"/>
      <c r="BN79" s="1256"/>
      <c r="BO79" s="1256"/>
      <c r="BP79" s="1253">
        <v>6.4</v>
      </c>
      <c r="BQ79" s="1253"/>
      <c r="BR79" s="1253"/>
      <c r="BS79" s="1253"/>
      <c r="BT79" s="1253"/>
      <c r="BU79" s="1253"/>
      <c r="BV79" s="1253"/>
      <c r="BW79" s="1253"/>
      <c r="BX79" s="1253">
        <v>6.3</v>
      </c>
      <c r="BY79" s="1253"/>
      <c r="BZ79" s="1253"/>
      <c r="CA79" s="1253"/>
      <c r="CB79" s="1253"/>
      <c r="CC79" s="1253"/>
      <c r="CD79" s="1253"/>
      <c r="CE79" s="1253"/>
      <c r="CF79" s="1253">
        <v>6.6</v>
      </c>
      <c r="CG79" s="1253"/>
      <c r="CH79" s="1253"/>
      <c r="CI79" s="1253"/>
      <c r="CJ79" s="1253"/>
      <c r="CK79" s="1253"/>
      <c r="CL79" s="1253"/>
      <c r="CM79" s="1253"/>
      <c r="CN79" s="1253">
        <v>6.8</v>
      </c>
      <c r="CO79" s="1253"/>
      <c r="CP79" s="1253"/>
      <c r="CQ79" s="1253"/>
      <c r="CR79" s="1253"/>
      <c r="CS79" s="1253"/>
      <c r="CT79" s="1253"/>
      <c r="CU79" s="1253"/>
      <c r="CV79" s="1253">
        <v>7</v>
      </c>
      <c r="CW79" s="1253"/>
      <c r="CX79" s="1253"/>
      <c r="CY79" s="1253"/>
      <c r="CZ79" s="1253"/>
      <c r="DA79" s="1253"/>
      <c r="DB79" s="1253"/>
      <c r="DC79" s="1253"/>
    </row>
    <row r="80" spans="2:107" ht="13" x14ac:dyDescent="0.2">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ht="13" x14ac:dyDescent="0.2">
      <c r="B81" s="372"/>
    </row>
    <row r="82" spans="2:109" ht="16.5"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 x14ac:dyDescent="0.2">
      <c r="DD84" s="366"/>
      <c r="DE84" s="366"/>
    </row>
    <row r="85" spans="2:109" ht="13" x14ac:dyDescent="0.2">
      <c r="DD85" s="366"/>
      <c r="DE85" s="366"/>
    </row>
  </sheetData>
  <sheetProtection algorithmName="SHA-512" hashValue="lUHCs6IgkmJPYOKHvf5pwV1gU5F7DxJa+UAy8j1hyDw3hQNB5WUPjMWjuqg3kdnIfy+J2vQT3IcgW8O6RcHstw==" saltValue="gCiYtPo8aAni0ACRNSFu0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030CB-7B09-4B43-9B84-1A17CC245C08}">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x14ac:dyDescent="0.2">
      <c r="S2" s="247"/>
      <c r="AH2" s="247"/>
    </row>
    <row r="3" spans="1: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x14ac:dyDescent="0.2"/>
    <row r="5" spans="1:34" ht="13" x14ac:dyDescent="0.2"/>
    <row r="6" spans="1:34" ht="13" x14ac:dyDescent="0.2"/>
    <row r="7" spans="1:34" ht="13" x14ac:dyDescent="0.2"/>
    <row r="8" spans="1:34" ht="13" x14ac:dyDescent="0.2"/>
    <row r="9" spans="1:34" ht="13" x14ac:dyDescent="0.2">
      <c r="AH9" s="247"/>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475</v>
      </c>
    </row>
  </sheetData>
  <sheetProtection algorithmName="SHA-512" hashValue="YLeEOut7yI0b7aNhBPq/VWpyhlf2XxbbC3LlzZmXvErn5apwXRN8o9ceA4NrwFEZ6w7iyOH5INpeTzIODFoJXQ==" saltValue="TLi3vRfDYWcvRjW3Kw4OK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A0FAC-9519-462D-ABA1-082E3A794669}">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x14ac:dyDescent="0.2">
      <c r="S2" s="247"/>
      <c r="AH2" s="247"/>
    </row>
    <row r="3" spans="2: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x14ac:dyDescent="0.2"/>
    <row r="5" spans="2:34" ht="13" x14ac:dyDescent="0.2"/>
    <row r="6" spans="2:34" ht="13" x14ac:dyDescent="0.2"/>
    <row r="7" spans="2:34" ht="13" x14ac:dyDescent="0.2"/>
    <row r="8" spans="2:34" ht="13" x14ac:dyDescent="0.2"/>
    <row r="9" spans="2:34" ht="13" x14ac:dyDescent="0.2">
      <c r="AH9" s="247"/>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c r="AG59" s="247"/>
      <c r="AH59" s="247"/>
    </row>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475</v>
      </c>
    </row>
  </sheetData>
  <sheetProtection algorithmName="SHA-512" hashValue="xfZfkFjXix+Zs1QzfUQYp8u/HGo7vRNg89nvw897bpKj6MTGhbo/Z6jsIaZ91k/sHkk7cAXx3zv/wOjDi9fOYQ==" saltValue="yLefjBBYm/N9asTTWybse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2" customWidth="1"/>
    <col min="2" max="8" width="13.36328125" style="132" customWidth="1"/>
    <col min="9" max="16384" width="11.08984375" style="132"/>
  </cols>
  <sheetData>
    <row r="1" spans="1:8" x14ac:dyDescent="0.2">
      <c r="A1" s="126"/>
      <c r="B1" s="127"/>
      <c r="C1" s="128"/>
      <c r="D1" s="129"/>
      <c r="E1" s="130"/>
      <c r="F1" s="130"/>
      <c r="G1" s="130"/>
      <c r="H1" s="131"/>
    </row>
    <row r="2" spans="1:8" x14ac:dyDescent="0.2">
      <c r="A2" s="133"/>
      <c r="B2" s="134"/>
      <c r="C2" s="135"/>
      <c r="D2" s="136" t="s">
        <v>50</v>
      </c>
      <c r="E2" s="137"/>
      <c r="F2" s="138" t="s">
        <v>524</v>
      </c>
      <c r="G2" s="139"/>
      <c r="H2" s="140"/>
    </row>
    <row r="3" spans="1:8" x14ac:dyDescent="0.2">
      <c r="A3" s="136" t="s">
        <v>517</v>
      </c>
      <c r="B3" s="141"/>
      <c r="C3" s="142"/>
      <c r="D3" s="143">
        <v>75680</v>
      </c>
      <c r="E3" s="144"/>
      <c r="F3" s="145">
        <v>52068</v>
      </c>
      <c r="G3" s="146"/>
      <c r="H3" s="147"/>
    </row>
    <row r="4" spans="1:8" x14ac:dyDescent="0.2">
      <c r="A4" s="148"/>
      <c r="B4" s="149"/>
      <c r="C4" s="150"/>
      <c r="D4" s="151">
        <v>31314</v>
      </c>
      <c r="E4" s="152"/>
      <c r="F4" s="153">
        <v>26936</v>
      </c>
      <c r="G4" s="154"/>
      <c r="H4" s="155"/>
    </row>
    <row r="5" spans="1:8" x14ac:dyDescent="0.2">
      <c r="A5" s="136" t="s">
        <v>519</v>
      </c>
      <c r="B5" s="141"/>
      <c r="C5" s="142"/>
      <c r="D5" s="143">
        <v>12483</v>
      </c>
      <c r="E5" s="144"/>
      <c r="F5" s="145">
        <v>47161</v>
      </c>
      <c r="G5" s="146"/>
      <c r="H5" s="147"/>
    </row>
    <row r="6" spans="1:8" x14ac:dyDescent="0.2">
      <c r="A6" s="148"/>
      <c r="B6" s="149"/>
      <c r="C6" s="150"/>
      <c r="D6" s="151">
        <v>8804</v>
      </c>
      <c r="E6" s="152"/>
      <c r="F6" s="153">
        <v>24595</v>
      </c>
      <c r="G6" s="154"/>
      <c r="H6" s="155"/>
    </row>
    <row r="7" spans="1:8" x14ac:dyDescent="0.2">
      <c r="A7" s="136" t="s">
        <v>520</v>
      </c>
      <c r="B7" s="141"/>
      <c r="C7" s="142"/>
      <c r="D7" s="143">
        <v>18429</v>
      </c>
      <c r="E7" s="144"/>
      <c r="F7" s="145">
        <v>43423</v>
      </c>
      <c r="G7" s="146"/>
      <c r="H7" s="147"/>
    </row>
    <row r="8" spans="1:8" x14ac:dyDescent="0.2">
      <c r="A8" s="148"/>
      <c r="B8" s="149"/>
      <c r="C8" s="150"/>
      <c r="D8" s="151">
        <v>12135</v>
      </c>
      <c r="E8" s="152"/>
      <c r="F8" s="153">
        <v>22207</v>
      </c>
      <c r="G8" s="154"/>
      <c r="H8" s="155"/>
    </row>
    <row r="9" spans="1:8" x14ac:dyDescent="0.2">
      <c r="A9" s="136" t="s">
        <v>521</v>
      </c>
      <c r="B9" s="141"/>
      <c r="C9" s="142"/>
      <c r="D9" s="143">
        <v>52926</v>
      </c>
      <c r="E9" s="144"/>
      <c r="F9" s="145">
        <v>45265</v>
      </c>
      <c r="G9" s="146"/>
      <c r="H9" s="147"/>
    </row>
    <row r="10" spans="1:8" x14ac:dyDescent="0.2">
      <c r="A10" s="148"/>
      <c r="B10" s="149"/>
      <c r="C10" s="150"/>
      <c r="D10" s="151">
        <v>22910</v>
      </c>
      <c r="E10" s="152"/>
      <c r="F10" s="153">
        <v>22600</v>
      </c>
      <c r="G10" s="154"/>
      <c r="H10" s="155"/>
    </row>
    <row r="11" spans="1:8" x14ac:dyDescent="0.2">
      <c r="A11" s="136" t="s">
        <v>522</v>
      </c>
      <c r="B11" s="141"/>
      <c r="C11" s="142"/>
      <c r="D11" s="143">
        <v>44115</v>
      </c>
      <c r="E11" s="144"/>
      <c r="F11" s="145">
        <v>54621</v>
      </c>
      <c r="G11" s="146"/>
      <c r="H11" s="147"/>
    </row>
    <row r="12" spans="1:8" x14ac:dyDescent="0.2">
      <c r="A12" s="148"/>
      <c r="B12" s="149"/>
      <c r="C12" s="156"/>
      <c r="D12" s="151">
        <v>26499</v>
      </c>
      <c r="E12" s="152"/>
      <c r="F12" s="153">
        <v>30892</v>
      </c>
      <c r="G12" s="154"/>
      <c r="H12" s="155"/>
    </row>
    <row r="13" spans="1:8" x14ac:dyDescent="0.2">
      <c r="A13" s="136"/>
      <c r="B13" s="141"/>
      <c r="C13" s="157"/>
      <c r="D13" s="158">
        <v>40727</v>
      </c>
      <c r="E13" s="159"/>
      <c r="F13" s="160">
        <v>48508</v>
      </c>
      <c r="G13" s="161"/>
      <c r="H13" s="147"/>
    </row>
    <row r="14" spans="1:8" x14ac:dyDescent="0.2">
      <c r="A14" s="148"/>
      <c r="B14" s="149"/>
      <c r="C14" s="150"/>
      <c r="D14" s="151">
        <v>20332</v>
      </c>
      <c r="E14" s="152"/>
      <c r="F14" s="153">
        <v>25446</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8.1999999999999993</v>
      </c>
      <c r="C19" s="162">
        <f>ROUND(VALUE(SUBSTITUTE(実質収支比率等に係る経年分析!G$48,"▲","-")),2)</f>
        <v>7.71</v>
      </c>
      <c r="D19" s="162">
        <f>ROUND(VALUE(SUBSTITUTE(実質収支比率等に係る経年分析!H$48,"▲","-")),2)</f>
        <v>7.97</v>
      </c>
      <c r="E19" s="162">
        <f>ROUND(VALUE(SUBSTITUTE(実質収支比率等に係る経年分析!I$48,"▲","-")),2)</f>
        <v>8.1999999999999993</v>
      </c>
      <c r="F19" s="162">
        <f>ROUND(VALUE(SUBSTITUTE(実質収支比率等に係る経年分析!J$48,"▲","-")),2)</f>
        <v>6.95</v>
      </c>
    </row>
    <row r="20" spans="1:11" x14ac:dyDescent="0.2">
      <c r="A20" s="162" t="s">
        <v>53</v>
      </c>
      <c r="B20" s="162">
        <f>ROUND(VALUE(SUBSTITUTE(実質収支比率等に係る経年分析!F$47,"▲","-")),2)</f>
        <v>17.920000000000002</v>
      </c>
      <c r="C20" s="162">
        <f>ROUND(VALUE(SUBSTITUTE(実質収支比率等に係る経年分析!G$47,"▲","-")),2)</f>
        <v>22.46</v>
      </c>
      <c r="D20" s="162">
        <f>ROUND(VALUE(SUBSTITUTE(実質収支比率等に係る経年分析!H$47,"▲","-")),2)</f>
        <v>23.48</v>
      </c>
      <c r="E20" s="162">
        <f>ROUND(VALUE(SUBSTITUTE(実質収支比率等に係る経年分析!I$47,"▲","-")),2)</f>
        <v>17.22</v>
      </c>
      <c r="F20" s="162">
        <f>ROUND(VALUE(SUBSTITUTE(実質収支比率等に係る経年分析!J$47,"▲","-")),2)</f>
        <v>14.57</v>
      </c>
    </row>
    <row r="21" spans="1:11" x14ac:dyDescent="0.2">
      <c r="A21" s="162" t="s">
        <v>54</v>
      </c>
      <c r="B21" s="162">
        <f>IF(ISNUMBER(VALUE(SUBSTITUTE(実質収支比率等に係る経年分析!F$49,"▲","-"))),ROUND(VALUE(SUBSTITUTE(実質収支比率等に係る経年分析!F$49,"▲","-")),2),NA())</f>
        <v>-2.9</v>
      </c>
      <c r="C21" s="162">
        <f>IF(ISNUMBER(VALUE(SUBSTITUTE(実質収支比率等に係る経年分析!G$49,"▲","-"))),ROUND(VALUE(SUBSTITUTE(実質収支比率等に係る経年分析!G$49,"▲","-")),2),NA())</f>
        <v>1.75</v>
      </c>
      <c r="D21" s="162">
        <f>IF(ISNUMBER(VALUE(SUBSTITUTE(実質収支比率等に係る経年分析!H$49,"▲","-"))),ROUND(VALUE(SUBSTITUTE(実質収支比率等に係る経年分析!H$49,"▲","-")),2),NA())</f>
        <v>-3.19</v>
      </c>
      <c r="E21" s="162">
        <f>IF(ISNUMBER(VALUE(SUBSTITUTE(実質収支比率等に係る経年分析!I$49,"▲","-"))),ROUND(VALUE(SUBSTITUTE(実質収支比率等に係る経年分析!I$49,"▲","-")),2),NA())</f>
        <v>-8.9700000000000006</v>
      </c>
      <c r="F21" s="162">
        <f>IF(ISNUMBER(VALUE(SUBSTITUTE(実質収支比率等に係る経年分析!J$49,"▲","-"))),ROUND(VALUE(SUBSTITUTE(実質収支比率等に係る経年分析!J$49,"▲","-")),2),NA())</f>
        <v>-7.14</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2">
      <c r="A30" s="163" t="str">
        <f>IF(連結実質赤字比率に係る赤字・黒字の構成分析!C$40="",NA(),連結実質赤字比率に係る赤字・黒字の構成分析!C$40)</f>
        <v>町営墓地特別会計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0.01</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0.01</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0.01</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0.01</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0.01</v>
      </c>
    </row>
    <row r="31" spans="1:11" x14ac:dyDescent="0.2">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0.08</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0.08</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0.1</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0.12</v>
      </c>
    </row>
    <row r="32" spans="1:11" x14ac:dyDescent="0.2">
      <c r="A32" s="163" t="str">
        <f>IF(連結実質赤字比率に係る赤字・黒字の構成分析!C$38="",NA(),連結実質赤字比率に係る赤字・黒字の構成分析!C$38)</f>
        <v>国民健康保険特別会計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0.97</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0.78</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0.48</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0.37</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0.56999999999999995</v>
      </c>
    </row>
    <row r="33" spans="1:16" x14ac:dyDescent="0.2">
      <c r="A33" s="163" t="str">
        <f>IF(連結実質赤字比率に係る赤字・黒字の構成分析!C$37="",NA(),連結実質赤字比率に係る赤字・黒字の構成分析!C$37)</f>
        <v>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0.69</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0.72</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1.41</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0.52</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0.97</v>
      </c>
    </row>
    <row r="34" spans="1:16" x14ac:dyDescent="0.2">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1.21</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1.84</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3.66</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3.56</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3.48</v>
      </c>
    </row>
    <row r="35" spans="1:16" x14ac:dyDescent="0.2">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8.18</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7.69</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7.95</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8.18</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6.93</v>
      </c>
    </row>
    <row r="36" spans="1:16" x14ac:dyDescent="0.2">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18.57</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15.05</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15.19</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15.67</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15.77</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746</v>
      </c>
      <c r="E42" s="164"/>
      <c r="F42" s="164"/>
      <c r="G42" s="164">
        <f>'実質公債費比率（分子）の構造'!L$52</f>
        <v>723</v>
      </c>
      <c r="H42" s="164"/>
      <c r="I42" s="164"/>
      <c r="J42" s="164">
        <f>'実質公債費比率（分子）の構造'!M$52</f>
        <v>789</v>
      </c>
      <c r="K42" s="164"/>
      <c r="L42" s="164"/>
      <c r="M42" s="164">
        <f>'実質公債費比率（分子）の構造'!N$52</f>
        <v>801</v>
      </c>
      <c r="N42" s="164"/>
      <c r="O42" s="164"/>
      <c r="P42" s="164">
        <f>'実質公債費比率（分子）の構造'!O$52</f>
        <v>821</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f>'実質公債費比率（分子）の構造'!K$50</f>
        <v>0</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2">
      <c r="A45" s="164" t="s">
        <v>63</v>
      </c>
      <c r="B45" s="164">
        <f>'実質公債費比率（分子）の構造'!K$49</f>
        <v>14</v>
      </c>
      <c r="C45" s="164"/>
      <c r="D45" s="164"/>
      <c r="E45" s="164">
        <f>'実質公債費比率（分子）の構造'!L$49</f>
        <v>30</v>
      </c>
      <c r="F45" s="164"/>
      <c r="G45" s="164"/>
      <c r="H45" s="164">
        <f>'実質公債費比率（分子）の構造'!M$49</f>
        <v>28</v>
      </c>
      <c r="I45" s="164"/>
      <c r="J45" s="164"/>
      <c r="K45" s="164">
        <f>'実質公債費比率（分子）の構造'!N$49</f>
        <v>30</v>
      </c>
      <c r="L45" s="164"/>
      <c r="M45" s="164"/>
      <c r="N45" s="164">
        <f>'実質公債費比率（分子）の構造'!O$49</f>
        <v>30</v>
      </c>
      <c r="O45" s="164"/>
      <c r="P45" s="164"/>
    </row>
    <row r="46" spans="1:16" x14ac:dyDescent="0.2">
      <c r="A46" s="164" t="s">
        <v>64</v>
      </c>
      <c r="B46" s="164">
        <f>'実質公債費比率（分子）の構造'!K$48</f>
        <v>69</v>
      </c>
      <c r="C46" s="164"/>
      <c r="D46" s="164"/>
      <c r="E46" s="164">
        <f>'実質公債費比率（分子）の構造'!L$48</f>
        <v>62</v>
      </c>
      <c r="F46" s="164"/>
      <c r="G46" s="164"/>
      <c r="H46" s="164">
        <f>'実質公債費比率（分子）の構造'!M$48</f>
        <v>114</v>
      </c>
      <c r="I46" s="164"/>
      <c r="J46" s="164"/>
      <c r="K46" s="164">
        <f>'実質公債費比率（分子）の構造'!N$48</f>
        <v>64</v>
      </c>
      <c r="L46" s="164"/>
      <c r="M46" s="164"/>
      <c r="N46" s="164">
        <f>'実質公債費比率（分子）の構造'!O$48</f>
        <v>70</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1015</v>
      </c>
      <c r="C49" s="164"/>
      <c r="D49" s="164"/>
      <c r="E49" s="164">
        <f>'実質公債費比率（分子）の構造'!L$45</f>
        <v>1079</v>
      </c>
      <c r="F49" s="164"/>
      <c r="G49" s="164"/>
      <c r="H49" s="164">
        <f>'実質公債費比率（分子）の構造'!M$45</f>
        <v>1115</v>
      </c>
      <c r="I49" s="164"/>
      <c r="J49" s="164"/>
      <c r="K49" s="164">
        <f>'実質公債費比率（分子）の構造'!N$45</f>
        <v>1214</v>
      </c>
      <c r="L49" s="164"/>
      <c r="M49" s="164"/>
      <c r="N49" s="164">
        <f>'実質公債費比率（分子）の構造'!O$45</f>
        <v>1240</v>
      </c>
      <c r="O49" s="164"/>
      <c r="P49" s="164"/>
    </row>
    <row r="50" spans="1:16" x14ac:dyDescent="0.2">
      <c r="A50" s="164" t="s">
        <v>67</v>
      </c>
      <c r="B50" s="164" t="e">
        <f>NA()</f>
        <v>#N/A</v>
      </c>
      <c r="C50" s="164">
        <f>IF(ISNUMBER('実質公債費比率（分子）の構造'!K$53),'実質公債費比率（分子）の構造'!K$53,NA())</f>
        <v>352</v>
      </c>
      <c r="D50" s="164" t="e">
        <f>NA()</f>
        <v>#N/A</v>
      </c>
      <c r="E50" s="164" t="e">
        <f>NA()</f>
        <v>#N/A</v>
      </c>
      <c r="F50" s="164">
        <f>IF(ISNUMBER('実質公債費比率（分子）の構造'!L$53),'実質公債費比率（分子）の構造'!L$53,NA())</f>
        <v>448</v>
      </c>
      <c r="G50" s="164" t="e">
        <f>NA()</f>
        <v>#N/A</v>
      </c>
      <c r="H50" s="164" t="e">
        <f>NA()</f>
        <v>#N/A</v>
      </c>
      <c r="I50" s="164">
        <f>IF(ISNUMBER('実質公債費比率（分子）の構造'!M$53),'実質公債費比率（分子）の構造'!M$53,NA())</f>
        <v>468</v>
      </c>
      <c r="J50" s="164" t="e">
        <f>NA()</f>
        <v>#N/A</v>
      </c>
      <c r="K50" s="164" t="e">
        <f>NA()</f>
        <v>#N/A</v>
      </c>
      <c r="L50" s="164">
        <f>IF(ISNUMBER('実質公債費比率（分子）の構造'!N$53),'実質公債費比率（分子）の構造'!N$53,NA())</f>
        <v>507</v>
      </c>
      <c r="M50" s="164" t="e">
        <f>NA()</f>
        <v>#N/A</v>
      </c>
      <c r="N50" s="164" t="e">
        <f>NA()</f>
        <v>#N/A</v>
      </c>
      <c r="O50" s="164">
        <f>IF(ISNUMBER('実質公債費比率（分子）の構造'!O$53),'実質公債費比率（分子）の構造'!O$53,NA())</f>
        <v>519</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8900</v>
      </c>
      <c r="E56" s="163"/>
      <c r="F56" s="163"/>
      <c r="G56" s="163">
        <f>'将来負担比率（分子）の構造'!J$52</f>
        <v>9051</v>
      </c>
      <c r="H56" s="163"/>
      <c r="I56" s="163"/>
      <c r="J56" s="163">
        <f>'将来負担比率（分子）の構造'!K$52</f>
        <v>8886</v>
      </c>
      <c r="K56" s="163"/>
      <c r="L56" s="163"/>
      <c r="M56" s="163">
        <f>'将来負担比率（分子）の構造'!L$52</f>
        <v>8507</v>
      </c>
      <c r="N56" s="163"/>
      <c r="O56" s="163"/>
      <c r="P56" s="163">
        <f>'将来負担比率（分子）の構造'!M$52</f>
        <v>7958</v>
      </c>
    </row>
    <row r="57" spans="1:16" x14ac:dyDescent="0.2">
      <c r="A57" s="163" t="s">
        <v>42</v>
      </c>
      <c r="B57" s="163"/>
      <c r="C57" s="163"/>
      <c r="D57" s="163">
        <f>'将来負担比率（分子）の構造'!I$51</f>
        <v>768</v>
      </c>
      <c r="E57" s="163"/>
      <c r="F57" s="163"/>
      <c r="G57" s="163">
        <f>'将来負担比率（分子）の構造'!J$51</f>
        <v>684</v>
      </c>
      <c r="H57" s="163"/>
      <c r="I57" s="163"/>
      <c r="J57" s="163">
        <f>'将来負担比率（分子）の構造'!K$51</f>
        <v>593</v>
      </c>
      <c r="K57" s="163"/>
      <c r="L57" s="163"/>
      <c r="M57" s="163">
        <f>'将来負担比率（分子）の構造'!L$51</f>
        <v>545</v>
      </c>
      <c r="N57" s="163"/>
      <c r="O57" s="163"/>
      <c r="P57" s="163">
        <f>'将来負担比率（分子）の構造'!M$51</f>
        <v>451</v>
      </c>
    </row>
    <row r="58" spans="1:16" x14ac:dyDescent="0.2">
      <c r="A58" s="163" t="s">
        <v>41</v>
      </c>
      <c r="B58" s="163"/>
      <c r="C58" s="163"/>
      <c r="D58" s="163">
        <f>'将来負担比率（分子）の構造'!I$50</f>
        <v>2960</v>
      </c>
      <c r="E58" s="163"/>
      <c r="F58" s="163"/>
      <c r="G58" s="163">
        <f>'将来負担比率（分子）の構造'!J$50</f>
        <v>3590</v>
      </c>
      <c r="H58" s="163"/>
      <c r="I58" s="163"/>
      <c r="J58" s="163">
        <f>'将来負担比率（分子）の構造'!K$50</f>
        <v>3816</v>
      </c>
      <c r="K58" s="163"/>
      <c r="L58" s="163"/>
      <c r="M58" s="163">
        <f>'将来負担比率（分子）の構造'!L$50</f>
        <v>3806</v>
      </c>
      <c r="N58" s="163"/>
      <c r="O58" s="163"/>
      <c r="P58" s="163">
        <f>'将来負担比率（分子）の構造'!M$50</f>
        <v>3807</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f>'将来負担比率（分子）の構造'!K$46</f>
        <v>5</v>
      </c>
      <c r="I61" s="163"/>
      <c r="J61" s="163"/>
      <c r="K61" s="163">
        <f>'将来負担比率（分子）の構造'!L$46</f>
        <v>1</v>
      </c>
      <c r="L61" s="163"/>
      <c r="M61" s="163"/>
      <c r="N61" s="163">
        <f>'将来負担比率（分子）の構造'!M$46</f>
        <v>0</v>
      </c>
      <c r="O61" s="163"/>
      <c r="P61" s="163"/>
    </row>
    <row r="62" spans="1:16" x14ac:dyDescent="0.2">
      <c r="A62" s="163" t="s">
        <v>35</v>
      </c>
      <c r="B62" s="163">
        <f>'将来負担比率（分子）の構造'!I$45</f>
        <v>222</v>
      </c>
      <c r="C62" s="163"/>
      <c r="D62" s="163"/>
      <c r="E62" s="163">
        <f>'将来負担比率（分子）の構造'!J$45</f>
        <v>246</v>
      </c>
      <c r="F62" s="163"/>
      <c r="G62" s="163"/>
      <c r="H62" s="163">
        <f>'将来負担比率（分子）の構造'!K$45</f>
        <v>263</v>
      </c>
      <c r="I62" s="163"/>
      <c r="J62" s="163"/>
      <c r="K62" s="163">
        <f>'将来負担比率（分子）の構造'!L$45</f>
        <v>486</v>
      </c>
      <c r="L62" s="163"/>
      <c r="M62" s="163"/>
      <c r="N62" s="163">
        <f>'将来負担比率（分子）の構造'!M$45</f>
        <v>738</v>
      </c>
      <c r="O62" s="163"/>
      <c r="P62" s="163"/>
    </row>
    <row r="63" spans="1:16" x14ac:dyDescent="0.2">
      <c r="A63" s="163" t="s">
        <v>34</v>
      </c>
      <c r="B63" s="163">
        <f>'将来負担比率（分子）の構造'!I$44</f>
        <v>369</v>
      </c>
      <c r="C63" s="163"/>
      <c r="D63" s="163"/>
      <c r="E63" s="163">
        <f>'将来負担比率（分子）の構造'!J$44</f>
        <v>380</v>
      </c>
      <c r="F63" s="163"/>
      <c r="G63" s="163"/>
      <c r="H63" s="163">
        <f>'将来負担比率（分子）の構造'!K$44</f>
        <v>391</v>
      </c>
      <c r="I63" s="163"/>
      <c r="J63" s="163"/>
      <c r="K63" s="163">
        <f>'将来負担比率（分子）の構造'!L$44</f>
        <v>368</v>
      </c>
      <c r="L63" s="163"/>
      <c r="M63" s="163"/>
      <c r="N63" s="163">
        <f>'将来負担比率（分子）の構造'!M$44</f>
        <v>337</v>
      </c>
      <c r="O63" s="163"/>
      <c r="P63" s="163"/>
    </row>
    <row r="64" spans="1:16" x14ac:dyDescent="0.2">
      <c r="A64" s="163" t="s">
        <v>33</v>
      </c>
      <c r="B64" s="163">
        <f>'将来負担比率（分子）の構造'!I$43</f>
        <v>811</v>
      </c>
      <c r="C64" s="163"/>
      <c r="D64" s="163"/>
      <c r="E64" s="163">
        <f>'将来負担比率（分子）の構造'!J$43</f>
        <v>959</v>
      </c>
      <c r="F64" s="163"/>
      <c r="G64" s="163"/>
      <c r="H64" s="163">
        <f>'将来負担比率（分子）の構造'!K$43</f>
        <v>1187</v>
      </c>
      <c r="I64" s="163"/>
      <c r="J64" s="163"/>
      <c r="K64" s="163">
        <f>'将来負担比率（分子）の構造'!L$43</f>
        <v>1095</v>
      </c>
      <c r="L64" s="163"/>
      <c r="M64" s="163"/>
      <c r="N64" s="163">
        <f>'将来負担比率（分子）の構造'!M$43</f>
        <v>1039</v>
      </c>
      <c r="O64" s="163"/>
      <c r="P64" s="163"/>
    </row>
    <row r="65" spans="1:16" x14ac:dyDescent="0.2">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14657</v>
      </c>
      <c r="C66" s="163"/>
      <c r="D66" s="163"/>
      <c r="E66" s="163">
        <f>'将来負担比率（分子）の構造'!J$41</f>
        <v>14543</v>
      </c>
      <c r="F66" s="163"/>
      <c r="G66" s="163"/>
      <c r="H66" s="163">
        <f>'将来負担比率（分子）の構造'!K$41</f>
        <v>14119</v>
      </c>
      <c r="I66" s="163"/>
      <c r="J66" s="163"/>
      <c r="K66" s="163">
        <f>'将来負担比率（分子）の構造'!L$41</f>
        <v>13728</v>
      </c>
      <c r="L66" s="163"/>
      <c r="M66" s="163"/>
      <c r="N66" s="163">
        <f>'将来負担比率（分子）の構造'!M$41</f>
        <v>13567</v>
      </c>
      <c r="O66" s="163"/>
      <c r="P66" s="163"/>
    </row>
    <row r="67" spans="1:16" x14ac:dyDescent="0.2">
      <c r="A67" s="163" t="s">
        <v>71</v>
      </c>
      <c r="B67" s="163" t="e">
        <f>NA()</f>
        <v>#N/A</v>
      </c>
      <c r="C67" s="163">
        <f>IF(ISNUMBER('将来負担比率（分子）の構造'!I$53), IF('将来負担比率（分子）の構造'!I$53 &lt; 0, 0, '将来負担比率（分子）の構造'!I$53), NA())</f>
        <v>3431</v>
      </c>
      <c r="D67" s="163" t="e">
        <f>NA()</f>
        <v>#N/A</v>
      </c>
      <c r="E67" s="163" t="e">
        <f>NA()</f>
        <v>#N/A</v>
      </c>
      <c r="F67" s="163">
        <f>IF(ISNUMBER('将来負担比率（分子）の構造'!J$53), IF('将来負担比率（分子）の構造'!J$53 &lt; 0, 0, '将来負担比率（分子）の構造'!J$53), NA())</f>
        <v>2803</v>
      </c>
      <c r="G67" s="163" t="e">
        <f>NA()</f>
        <v>#N/A</v>
      </c>
      <c r="H67" s="163" t="e">
        <f>NA()</f>
        <v>#N/A</v>
      </c>
      <c r="I67" s="163">
        <f>IF(ISNUMBER('将来負担比率（分子）の構造'!K$53), IF('将来負担比率（分子）の構造'!K$53 &lt; 0, 0, '将来負担比率（分子）の構造'!K$53), NA())</f>
        <v>2670</v>
      </c>
      <c r="J67" s="163" t="e">
        <f>NA()</f>
        <v>#N/A</v>
      </c>
      <c r="K67" s="163" t="e">
        <f>NA()</f>
        <v>#N/A</v>
      </c>
      <c r="L67" s="163">
        <f>IF(ISNUMBER('将来負担比率（分子）の構造'!L$53), IF('将来負担比率（分子）の構造'!L$53 &lt; 0, 0, '将来負担比率（分子）の構造'!L$53), NA())</f>
        <v>2820</v>
      </c>
      <c r="M67" s="163" t="e">
        <f>NA()</f>
        <v>#N/A</v>
      </c>
      <c r="N67" s="163" t="e">
        <f>NA()</f>
        <v>#N/A</v>
      </c>
      <c r="O67" s="163">
        <f>IF(ISNUMBER('将来負担比率（分子）の構造'!M$53), IF('将来負担比率（分子）の構造'!M$53 &lt; 0, 0, '将来負担比率（分子）の構造'!M$53), NA())</f>
        <v>3465</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1751</v>
      </c>
      <c r="C72" s="167">
        <f>基金残高に係る経年分析!G55</f>
        <v>1324</v>
      </c>
      <c r="D72" s="167">
        <f>基金残高に係る経年分析!H55</f>
        <v>1162</v>
      </c>
    </row>
    <row r="73" spans="1:16" x14ac:dyDescent="0.2">
      <c r="A73" s="166" t="s">
        <v>74</v>
      </c>
      <c r="B73" s="167">
        <f>基金残高に係る経年分析!F56</f>
        <v>253</v>
      </c>
      <c r="C73" s="167">
        <f>基金残高に係る経年分析!G56</f>
        <v>281</v>
      </c>
      <c r="D73" s="167">
        <f>基金残高に係る経年分析!H56</f>
        <v>301</v>
      </c>
    </row>
    <row r="74" spans="1:16" x14ac:dyDescent="0.2">
      <c r="A74" s="166" t="s">
        <v>75</v>
      </c>
      <c r="B74" s="167">
        <f>基金残高に係る経年分析!F57</f>
        <v>1406</v>
      </c>
      <c r="C74" s="167">
        <f>基金残高に係る経年分析!G57</f>
        <v>1756</v>
      </c>
      <c r="D74" s="167">
        <f>基金残高に係る経年分析!H57</f>
        <v>1885</v>
      </c>
    </row>
  </sheetData>
  <sheetProtection algorithmName="SHA-512" hashValue="bvu/BcGxtXWptQ6ifmOfRYjW5pvLuPb21YN0/4BEGppItRmKq5yWioihGagaFRpKul4oFfkIq1A19A+bASKDVQ==" saltValue="4/IvKf4QaL+AiMdgYQWT0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大竹　貴之</cp:lastModifiedBy>
  <cp:lastPrinted>2026-03-10T04:19:02Z</cp:lastPrinted>
  <dcterms:created xsi:type="dcterms:W3CDTF">2026-02-26T09:22:26Z</dcterms:created>
  <dcterms:modified xsi:type="dcterms:W3CDTF">2026-10-14T07:28:35Z</dcterms:modified>
  <cp:category/>
</cp:coreProperties>
</file>