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B6B09F98-17A7-45A5-B281-2C81DB0D345F}" xr6:coauthVersionLast="47" xr6:coauthVersionMax="47" xr10:uidLastSave="{00000000-0000-0000-0000-000000000000}"/>
  <bookViews>
    <workbookView xWindow="-28920" yWindow="-2745" windowWidth="29040" windowHeight="15720" xr2:uid="{00000000-000D-0000-FFFF-FFFF00000000}"/>
  </bookViews>
  <sheets>
    <sheet name="総括表" sheetId="22" r:id="rId1"/>
    <sheet name="普通会計の状況" sheetId="11" r:id="rId2"/>
    <sheet name="各会計、関係団体の財政状況及び健全化判断比率" sheetId="20" r:id="rId3"/>
    <sheet name="財政比較分析表 " sheetId="21"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3" r:id="rId14"/>
    <sheet name="施設類型別ストック情報分析表①" sheetId="24" r:id="rId15"/>
    <sheet name="施設類型別ストック情報分析表②" sheetId="25"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22" l="1"/>
  <c r="CQ43" i="22"/>
  <c r="CO43" i="22"/>
  <c r="BY43" i="22"/>
  <c r="BW43" i="22"/>
  <c r="BE43" i="22"/>
  <c r="AM43" i="22"/>
  <c r="U43" i="22"/>
  <c r="E43" i="22"/>
  <c r="C43" i="22" s="1"/>
  <c r="DG42" i="22"/>
  <c r="CQ42" i="22"/>
  <c r="CO42" i="22"/>
  <c r="BY42" i="22"/>
  <c r="BW42" i="22"/>
  <c r="BE42" i="22"/>
  <c r="AM42" i="22"/>
  <c r="U42" i="22"/>
  <c r="E42" i="22"/>
  <c r="C42" i="22" s="1"/>
  <c r="DG41" i="22"/>
  <c r="CQ41" i="22"/>
  <c r="CO41" i="22"/>
  <c r="BY41" i="22"/>
  <c r="BW41" i="22"/>
  <c r="BE41" i="22"/>
  <c r="AM41" i="22"/>
  <c r="U41" i="22"/>
  <c r="E41" i="22"/>
  <c r="C41" i="22" s="1"/>
  <c r="DG40" i="22"/>
  <c r="CQ40" i="22"/>
  <c r="CO40" i="22"/>
  <c r="BY40" i="22"/>
  <c r="BW40" i="22"/>
  <c r="BE40" i="22"/>
  <c r="AM40" i="22"/>
  <c r="U40" i="22"/>
  <c r="E40" i="22"/>
  <c r="C40" i="22" s="1"/>
  <c r="DG39" i="22"/>
  <c r="CQ39" i="22"/>
  <c r="CO39" i="22"/>
  <c r="BY39" i="22"/>
  <c r="BW39" i="22"/>
  <c r="BE39" i="22"/>
  <c r="AM39" i="22"/>
  <c r="U39" i="22"/>
  <c r="E39" i="22"/>
  <c r="C39" i="22" s="1"/>
  <c r="DG38" i="22"/>
  <c r="CQ38" i="22"/>
  <c r="CO38" i="22"/>
  <c r="BY38" i="22"/>
  <c r="BW38" i="22"/>
  <c r="BE38" i="22"/>
  <c r="AM38" i="22"/>
  <c r="U38" i="22"/>
  <c r="E38" i="22"/>
  <c r="C38" i="22" s="1"/>
  <c r="DG37" i="22"/>
  <c r="CQ37" i="22"/>
  <c r="CO37" i="22"/>
  <c r="BY37" i="22"/>
  <c r="BW37" i="22"/>
  <c r="BE37" i="22"/>
  <c r="AM37" i="22"/>
  <c r="U37" i="22"/>
  <c r="E37" i="22"/>
  <c r="C37" i="22" s="1"/>
  <c r="DG36" i="22"/>
  <c r="CQ36" i="22"/>
  <c r="CO36" i="22"/>
  <c r="BY36" i="22"/>
  <c r="BW36" i="22"/>
  <c r="BE36" i="22"/>
  <c r="AM36" i="22"/>
  <c r="W36" i="22"/>
  <c r="E36" i="22"/>
  <c r="C36" i="22"/>
  <c r="DG35" i="22"/>
  <c r="CQ35" i="22"/>
  <c r="CO35" i="22" s="1"/>
  <c r="BY35" i="22"/>
  <c r="BW35" i="22" s="1"/>
  <c r="BE35" i="22"/>
  <c r="AO35" i="22"/>
  <c r="W35" i="22"/>
  <c r="E35" i="22"/>
  <c r="C35" i="22"/>
  <c r="DG34" i="22"/>
  <c r="CQ34" i="22"/>
  <c r="CO34" i="22" s="1"/>
  <c r="BY34" i="22"/>
  <c r="BW34" i="22" s="1"/>
  <c r="BG34" i="22"/>
  <c r="AO34" i="22"/>
  <c r="W34" i="22"/>
  <c r="U34" i="22" s="1"/>
  <c r="U35" i="22" s="1"/>
  <c r="U36" i="22" s="1"/>
  <c r="E34" i="22"/>
  <c r="C34" i="22" s="1"/>
  <c r="AM34" i="22" l="1"/>
  <c r="AM35" i="22" s="1"/>
  <c r="BE34" i="22" s="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<sst xmlns="http://schemas.openxmlformats.org/spreadsheetml/2006/main" count="1143" uniqueCount="578">
  <si>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</si>
  <si>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</si>
  <si>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</si>
  <si>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</si>
  <si>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</si>
  <si>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</si>
  <si>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</si>
  <si>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</si>
  <si>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</si>
  <si>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</si>
  <si>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</si>
  <si>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</si>
  <si>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</si>
  <si>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</si>
  <si>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</si>
  <si>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</si>
  <si>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</si>
  <si>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</si>
  <si>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</si>
  <si>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</si>
  <si>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</si>
  <si>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</si>
  <si>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</si>
  <si>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</si>
  <si>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</si>
  <si>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</si>
  <si>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</si>
  <si>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</si>
  <si>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</si>
  <si>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</si>
  <si>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</si>
  <si>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</si>
  <si>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</si>
  <si>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</si>
  <si>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</si>
  <si>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</si>
  <si>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</si>
  <si>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</si>
  <si>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</si>
  <si>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</si>
  <si>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</si>
  <si>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</si>
  <si>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</si>
  <si>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</si>
  <si>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</si>
  <si>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</si>
  <si>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</si>
  <si>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</si>
  <si>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</si>
  <si>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</si>
  <si>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</si>
  <si>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</si>
  <si>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</si>
  <si>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</si>
  <si>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</si>
  <si>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</si>
  <si>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</si>
  <si>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</si>
  <si>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</si>
  <si>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</si>
  <si>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</si>
  <si>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</si>
  <si>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</si>
  <si>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</si>
  <si>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</si>
  <si>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</si>
  <si>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</si>
  <si>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</si>
  <si>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</si>
  <si>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</si>
  <si>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</si>
  <si>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</si>
  <si>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</si>
  <si>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</si>
  <si>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</si>
  <si>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</si>
  <si>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</si>
  <si>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</si>
  <si>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</si>
  <si>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</si>
  <si>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</si>
  <si>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</si>
  <si>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</si>
  <si>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</si>
  <si>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</si>
  <si>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</si>
  <si>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</si>
  <si>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</si>
  <si>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</si>
  <si>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</si>
  <si>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</si>
  <si>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</si>
  <si>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</si>
  <si>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</si>
  <si>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大郷町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</si>
  <si>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</si>
  <si>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</si>
  <si>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</si>
  <si>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</si>
  <si>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</si>
  <si>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</si>
  <si>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</si>
  <si>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</si>
  <si>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</si>
  <si>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</si>
  <si>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</si>
  <si>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</si>
  <si>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</si>
  <si>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</si>
  <si>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</si>
  <si>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</si>
  <si>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</si>
  <si>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</si>
  <si>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</si>
  <si>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</si>
  <si>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</si>
  <si>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</si>
  <si>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</si>
  <si>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</si>
  <si>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</si>
  <si>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</si>
  <si>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</si>
  <si>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</si>
  <si>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</si>
  <si>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</si>
  <si>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</si>
  <si>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</si>
  <si>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</si>
  <si>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</si>
  <si>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</si>
  <si>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</si>
  <si>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</si>
  <si>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</si>
  <si>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</si>
  <si>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</si>
  <si>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</si>
  <si>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</si>
  <si>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</si>
  <si>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</si>
  <si>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</si>
  <si>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</si>
  <si>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</si>
  <si>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</si>
  <si>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</si>
  <si>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</si>
  <si>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</si>
  <si>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</si>
  <si>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</si>
  <si>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</si>
  <si>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</si>
  <si>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</si>
  <si>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</si>
  <si>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</si>
  <si>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</si>
  <si>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</si>
  <si>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</si>
  <si>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</si>
  <si>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</si>
  <si>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</si>
  <si>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</si>
  <si>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</si>
  <si>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</si>
  <si>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</si>
  <si>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</si>
  <si>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</si>
  <si>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</si>
  <si>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</si>
  <si>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</si>
  <si>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</si>
  <si>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</si>
  <si>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</si>
  <si>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</si>
  <si>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</si>
  <si>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</si>
  <si>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</si>
  <si>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</si>
  <si>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</si>
  <si>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</si>
  <si>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</si>
  <si>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</si>
  <si>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</si>
  <si>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</si>
  <si>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</si>
  <si>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</si>
  <si>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</si>
  <si>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</si>
  <si>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</si>
  <si>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</si>
  <si>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</si>
  <si>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</si>
  <si>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</si>
  <si>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</si>
  <si>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</si>
  <si>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</si>
  <si>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</si>
  <si>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</si>
  <si>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</si>
  <si>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</si>
  <si>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</si>
  <si>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</si>
  <si>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</si>
  <si>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</si>
  <si>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</si>
  <si>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宮城県大郷町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</si>
  <si>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</si>
  <si>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</si>
  <si>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</si>
  <si>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</si>
  <si>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</si>
  <si>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</si>
  <si>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</si>
  <si>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</si>
  <si>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</si>
  <si>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</si>
  <si>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</si>
  <si>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</si>
  <si>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</si>
  <si>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</si>
  <si>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</si>
  <si>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</si>
  <si>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</si>
  <si>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</si>
  <si>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</si>
  <si>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</si>
  <si>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</si>
  <si>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</si>
  <si>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</si>
  <si>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</si>
  <si>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</si>
  <si>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</si>
  <si>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</si>
  <si>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</si>
  <si>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</si>
  <si>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</si>
  <si>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</si>
  <si>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</si>
  <si>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</si>
  <si>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</si>
  <si>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</si>
  <si>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</si>
  <si>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</si>
  <si>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</si>
  <si>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</si>
  <si>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</si>
  <si>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</si>
  <si>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</si>
  <si>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</si>
  <si>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</si>
  <si>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</si>
  <si>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</si>
  <si>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</si>
  <si>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</si>
  <si>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</si>
  <si>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</si>
  <si>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</si>
  <si>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</si>
  <si>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</si>
  <si>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</si>
  <si>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</si>
  <si>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</si>
  <si>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</si>
  <si>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</si>
  <si>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</si>
  <si>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</si>
  <si>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</si>
  <si>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</si>
  <si>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</si>
  <si>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</si>
  <si>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</si>
  <si>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</si>
  <si>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</si>
  <si>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</si>
  <si>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</si>
  <si>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</si>
  <si>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</si>
  <si>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</si>
  <si>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</si>
  <si>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</si>
  <si>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</si>
  <si>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</si>
  <si>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</si>
  <si>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</si>
  <si>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</si>
  <si>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</si>
  <si>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</si>
  <si>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</si>
  <si>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</si>
  <si>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</si>
  <si>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</si>
  <si>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</si>
  <si>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</si>
  <si>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</si>
  <si>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</si>
  <si>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</si>
  <si>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</si>
  <si>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</si>
  <si>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</si>
  <si>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</si>
  <si>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</si>
  <si>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</si>
  <si>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</si>
  <si>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</si>
  <si>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</si>
  <si>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</si>
  <si>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</si>
  <si>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</si>
  <si>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</si>
  <si>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</si>
  <si>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</si>
  <si>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</si>
  <si>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</si>
  <si>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</si>
  <si>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</si>
  <si>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</si>
  <si>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</si>
  <si>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</si>
  <si>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</si>
  <si>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</si>
  <si>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</si>
  <si>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</si>
  <si>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</si>
  <si>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</si>
  <si>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</si>
  <si>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</si>
  <si>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</si>
  <si>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</si>
  <si>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</si>
  <si>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</si>
  <si>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</si>
  <si>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</si>
  <si>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</si>
  <si>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</si>
  <si>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</si>
  <si>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</si>
  <si>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</si>
  <si>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</si>
  <si>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</si>
  <si>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</si>
  <si>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</si>
  <si>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</si>
  <si>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</si>
  <si>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</si>
  <si>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</si>
  <si>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</si>
  <si>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</si>
  <si>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</si>
  <si>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</si>
  <si>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</si>
  <si>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</si>
  <si>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</si>
  <si>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</si>
  <si>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</si>
  <si>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</si>
  <si>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</si>
  <si>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宮城県大郷町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</si>
  <si>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</si>
  <si>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</si>
  <si>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</si>
  <si>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</si>
  <si>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</si>
  <si>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</si>
  <si>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</si>
  <si>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</si>
  <si>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</si>
  <si>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</si>
  <si>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</si>
  <si>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</si>
  <si>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</si>
  <si>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</si>
  <si>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</si>
  <si>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</si>
  <si>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</si>
  <si>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</si>
  <si>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</si>
  <si>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</si>
  <si>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</si>
  <si>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</si>
  <si>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</si>
  <si>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</si>
  <si>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</si>
  <si>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</si>
  <si>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</si>
  <si>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</si>
  <si>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</si>
  <si>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</si>
  <si>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</si>
  <si>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</si>
  <si>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</si>
  <si>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</si>
  <si>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</si>
  <si>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</si>
  <si>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</si>
  <si>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</si>
  <si>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</si>
  <si>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宅地分譲事業特別会計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</si>
  <si>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</si>
  <si>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</si>
  <si>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</si>
  <si>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</si>
  <si>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</si>
  <si>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</si>
  <si>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</si>
  <si>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</si>
  <si>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</si>
  <si>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</si>
  <si>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</si>
  <si>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</si>
  <si>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</si>
  <si>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</si>
  <si>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</si>
  <si>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</si>
  <si>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</si>
  <si>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</si>
  <si>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</si>
  <si>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</si>
  <si>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</si>
  <si>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</si>
  <si>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</si>
  <si>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</si>
  <si>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</si>
  <si>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</si>
  <si>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</si>
  <si>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</si>
  <si>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</si>
  <si>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</si>
  <si>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</si>
  <si>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</si>
  <si>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</si>
  <si>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</si>
  <si>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</si>
  <si>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</si>
  <si>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</si>
  <si>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</si>
  <si>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</si>
  <si>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</si>
  <si>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</si>
  <si>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</si>
  <si>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</si>
  <si>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</si>
  <si>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</si>
  <si>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</si>
  <si>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</si>
  <si>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</si>
  <si>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</si>
  <si>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</si>
  <si>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</si>
  <si>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</si>
  <si>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</si>
  <si>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</si>
  <si>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</si>
  <si>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</si>
  <si>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</si>
  <si>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</si>
  <si>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</si>
  <si>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</si>
  <si>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</si>
  <si>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</si>
  <si>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</si>
  <si>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</si>
  <si>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</si>
  <si>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</si>
  <si>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</si>
  <si>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</si>
  <si>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</si>
  <si>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</si>
  <si>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</si>
  <si>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</si>
  <si>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</si>
  <si>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</si>
  <si>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</si>
  <si>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</si>
  <si>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</si>
  <si>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</si>
  <si>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</si>
  <si>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</si>
  <si>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</si>
  <si>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</si>
  <si>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</si>
  <si>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</si>
  <si>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</si>
  <si>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</si>
  <si>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</si>
  <si>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</si>
  <si>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</si>
  <si>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</si>
  <si>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</si>
  <si>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</si>
  <si>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</si>
  <si>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</si>
  <si>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</si>
  <si>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</si>
  <si>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</si>
  <si>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</si>
  <si>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</si>
  <si>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</si>
  <si>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</si>
  <si>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</si>
  <si>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</si>
  <si>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</si>
  <si>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</si>
  <si>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</si>
  <si>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</si>
  <si>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</si>
  <si>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</si>
  <si>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</si>
  <si>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</si>
  <si>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</si>
  <si>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</si>
  <si>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</si>
  <si>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</si>
  <si>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</si>
  <si>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</si>
  <si>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</si>
  <si>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</si>
  <si>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</si>
  <si>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</si>
  <si>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</si>
  <si>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</si>
  <si>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</si>
  <si>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</si>
  <si>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</si>
  <si>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</si>
  <si>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</si>
  <si>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</si>
  <si>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</si>
  <si>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</si>
  <si>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</si>
  <si>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</si>
  <si>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</si>
  <si>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</si>
  <si>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</si>
  <si>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14.27</t>
  </si>
  <si>
    <t>▲ 2.55</t>
  </si>
  <si>
    <t>▲ 6.41</t>
  </si>
  <si>
    <t>▲ 9.77</t>
  </si>
  <si>
    <t>▲ 8.23</t>
  </si>
  <si>
    <t>一般会計</t>
  </si>
  <si>
    <t>水道事業会計</t>
  </si>
  <si>
    <t>国民健康保険特別会計</t>
  </si>
  <si>
    <t>下水道事業会計</t>
  </si>
  <si>
    <t>介護保険特別会計</t>
  </si>
  <si>
    <t>後期高齢者医療特別会計</t>
  </si>
  <si>
    <t>宅地分譲事業特別会計</t>
  </si>
  <si>
    <t>その他会計（赤字）</t>
  </si>
  <si>
    <t>その他会計（黒字）</t>
  </si>
  <si>
    <t>R02</t>
    <phoneticPr fontId="5"/>
  </si>
  <si>
    <t>R03</t>
    <phoneticPr fontId="5"/>
  </si>
  <si>
    <t>R04</t>
    <phoneticPr fontId="5"/>
  </si>
  <si>
    <t>R05</t>
    <phoneticPr fontId="5"/>
  </si>
  <si>
    <t>R06</t>
    <phoneticPr fontId="5"/>
  </si>
  <si>
    <t>庁舎建設基金</t>
    <rPh sb="0" eb="2">
      <t>チョウシャ</t>
    </rPh>
    <rPh sb="2" eb="4">
      <t>ケンセツ</t>
    </rPh>
    <rPh sb="4" eb="6">
      <t>キキン</t>
    </rPh>
    <phoneticPr fontId="5"/>
  </si>
  <si>
    <t>公共施設整備基金</t>
    <rPh sb="0" eb="2">
      <t>コウキョウ</t>
    </rPh>
    <rPh sb="2" eb="4">
      <t>シセツ</t>
    </rPh>
    <rPh sb="4" eb="6">
      <t>セイビ</t>
    </rPh>
    <rPh sb="6" eb="8">
      <t>キキン</t>
    </rPh>
    <phoneticPr fontId="2"/>
  </si>
  <si>
    <t>未来づくり基金</t>
    <rPh sb="0" eb="2">
      <t>ミライ</t>
    </rPh>
    <rPh sb="5" eb="7">
      <t>キキン</t>
    </rPh>
    <phoneticPr fontId="5"/>
  </si>
  <si>
    <t>長寿社会対策基金</t>
    <rPh sb="0" eb="2">
      <t>チョウジュ</t>
    </rPh>
    <rPh sb="2" eb="4">
      <t>シャカイ</t>
    </rPh>
    <rPh sb="4" eb="6">
      <t>タイサク</t>
    </rPh>
    <rPh sb="6" eb="8">
      <t>キキン</t>
    </rPh>
    <phoneticPr fontId="5"/>
  </si>
  <si>
    <t>企業版ふるさと納税基金</t>
    <rPh sb="0" eb="3">
      <t>キギョウバン</t>
    </rPh>
    <rPh sb="7" eb="9">
      <t>ノウゼイ</t>
    </rPh>
    <rPh sb="9" eb="11">
      <t>キキン</t>
    </rPh>
    <phoneticPr fontId="5"/>
  </si>
  <si>
    <t>-</t>
    <phoneticPr fontId="2"/>
  </si>
  <si>
    <t>吉田川流域溜池大和町他3市3ヶ町村組合</t>
    <rPh sb="0" eb="3">
      <t>ヨシダカワ</t>
    </rPh>
    <rPh sb="3" eb="5">
      <t>リュウイキ</t>
    </rPh>
    <rPh sb="5" eb="7">
      <t>タメイケ</t>
    </rPh>
    <rPh sb="7" eb="10">
      <t>タイワチョウ</t>
    </rPh>
    <rPh sb="10" eb="11">
      <t>ホカ</t>
    </rPh>
    <rPh sb="12" eb="13">
      <t>シ</t>
    </rPh>
    <rPh sb="15" eb="17">
      <t>チョウソン</t>
    </rPh>
    <rPh sb="17" eb="19">
      <t>クミアイ</t>
    </rPh>
    <phoneticPr fontId="10"/>
  </si>
  <si>
    <t>黒川地域行政事務組合</t>
    <rPh sb="0" eb="4">
      <t>クロカワチイキ</t>
    </rPh>
    <rPh sb="4" eb="6">
      <t>ギョウセイ</t>
    </rPh>
    <rPh sb="6" eb="10">
      <t>ジムクミアイ</t>
    </rPh>
    <phoneticPr fontId="10"/>
  </si>
  <si>
    <t>黒川地域行政事務組合：病院事業会計</t>
    <rPh sb="0" eb="4">
      <t>クロカワチイキ</t>
    </rPh>
    <rPh sb="4" eb="6">
      <t>ギョウセイ</t>
    </rPh>
    <rPh sb="6" eb="10">
      <t>ジムクミアイ</t>
    </rPh>
    <rPh sb="11" eb="15">
      <t>ビョウインジギョウ</t>
    </rPh>
    <rPh sb="15" eb="17">
      <t>カイケイ</t>
    </rPh>
    <phoneticPr fontId="10"/>
  </si>
  <si>
    <t>黒川地域行政事務組合：介護事業会計</t>
    <rPh sb="0" eb="4">
      <t>クロカワチイキ</t>
    </rPh>
    <rPh sb="4" eb="6">
      <t>ギョウセイ</t>
    </rPh>
    <rPh sb="6" eb="10">
      <t>ジムクミアイ</t>
    </rPh>
    <rPh sb="11" eb="13">
      <t>カイゴ</t>
    </rPh>
    <rPh sb="13" eb="15">
      <t>ジギョウ</t>
    </rPh>
    <rPh sb="15" eb="17">
      <t>カイケイ</t>
    </rPh>
    <phoneticPr fontId="10"/>
  </si>
  <si>
    <t>▲0</t>
    <phoneticPr fontId="2"/>
  </si>
  <si>
    <t>宮城県市町村職員退職手当組合</t>
    <rPh sb="0" eb="3">
      <t>ミヤギケン</t>
    </rPh>
    <rPh sb="3" eb="6">
      <t>シチョウソン</t>
    </rPh>
    <rPh sb="6" eb="8">
      <t>ショクイン</t>
    </rPh>
    <rPh sb="8" eb="10">
      <t>タイショク</t>
    </rPh>
    <rPh sb="10" eb="12">
      <t>テアテ</t>
    </rPh>
    <rPh sb="12" eb="14">
      <t>クミアイ</t>
    </rPh>
    <phoneticPr fontId="10"/>
  </si>
  <si>
    <t>宮城県市町村非常勤消防団補償報償組合</t>
    <rPh sb="0" eb="3">
      <t>ミヤギケン</t>
    </rPh>
    <rPh sb="3" eb="6">
      <t>シチョウソン</t>
    </rPh>
    <rPh sb="6" eb="9">
      <t>ヒジョウキン</t>
    </rPh>
    <rPh sb="9" eb="12">
      <t>ショウボウダン</t>
    </rPh>
    <rPh sb="12" eb="14">
      <t>ホショウ</t>
    </rPh>
    <rPh sb="14" eb="16">
      <t>ホウショウ</t>
    </rPh>
    <rPh sb="16" eb="18">
      <t>クミアイ</t>
    </rPh>
    <phoneticPr fontId="10"/>
  </si>
  <si>
    <t>宮城県市町村自治振興センター</t>
    <rPh sb="0" eb="3">
      <t>ミヤギケン</t>
    </rPh>
    <rPh sb="3" eb="6">
      <t>シチョウソン</t>
    </rPh>
    <rPh sb="6" eb="8">
      <t>ジチ</t>
    </rPh>
    <rPh sb="8" eb="10">
      <t>シンコウ</t>
    </rPh>
    <phoneticPr fontId="10"/>
  </si>
  <si>
    <t>宮城県後期高齢者医療広域連合</t>
    <rPh sb="0" eb="3">
      <t>ミヤギケン</t>
    </rPh>
    <rPh sb="3" eb="5">
      <t>コウキ</t>
    </rPh>
    <rPh sb="5" eb="8">
      <t>コウレイシャ</t>
    </rPh>
    <rPh sb="8" eb="10">
      <t>イリョウ</t>
    </rPh>
    <rPh sb="10" eb="12">
      <t>コウイキ</t>
    </rPh>
    <rPh sb="12" eb="14">
      <t>レンゴウ</t>
    </rPh>
    <phoneticPr fontId="10"/>
  </si>
  <si>
    <t>宮城県後期高齢者医療事業会計</t>
    <rPh sb="0" eb="3">
      <t>ミヤギケン</t>
    </rPh>
    <rPh sb="3" eb="8">
      <t>コウキコウレイシャ</t>
    </rPh>
    <rPh sb="8" eb="10">
      <t>イリョウ</t>
    </rPh>
    <rPh sb="10" eb="12">
      <t>ジギョウ</t>
    </rPh>
    <rPh sb="12" eb="14">
      <t>カイケイ</t>
    </rPh>
    <phoneticPr fontId="10"/>
  </si>
  <si>
    <t>㈱おおさと地域振興公社</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</si>
  <si>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</si>
  <si>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</si>
  <si>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6年度の将来負担比率は、類似団体内平均値と比較して下回っており、令和2年度から同様となった。要因は令和元年東日本台風災害に係る災害復旧事業債の発行により、地方債残高は増加しているものの、災害復旧事業債償還に係る交付税の基準財政需要額への算入見込額の増や、基金残高が増加したことなどの理由から、充当可能財源の増加に繋がり、そのため将来負担比率に影響したものと考えられる。
　また、有形固定資産減価償却率については、類似団体との比較で6.7ポイント上回っており、依然として高い水準にある。引き続き公共施設等総合管理計画に基づく老朽化対策等に取り組んでいく。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</si>
  <si>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</si>
  <si>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</si>
  <si>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</si>
  <si>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</si>
  <si>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</si>
  <si>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</si>
  <si>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将来負担比率は、基金残高の増加などにより、令和2年度から改善の傾向にある。
　実質公債費比率は0.5ポイント上昇し、類似団体内平均値を0.1ポイント上回っている。地方債残高は令和元年東日本台風に係る災害復旧事業債の発行の影響により増加の傾向にあるが、地方債の借入にあたっては、交付税措置のある地方債を活用し、地方単独事業債を極力抑制するなど、引き続き財政の健全化に努める。</t>
    <rPh sb="54" eb="56">
      <t>ジョウショウ</t>
    </rPh>
    <rPh sb="74" eb="76">
      <t>ウワマワ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</si>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</sst>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4" fillId="6" borderId="75"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0" xfId="12" applyFont="1" applyFill="1">
      <alignment vertical="center"/>
    </xf>
    <xf numFmtId="0" fontId="34" fillId="6" borderId="75" xfId="12" applyFont="1" applyFill="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7" xfId="8" applyFont="1" applyBorder="1" applyAlignment="1">
      <alignment horizontal="left" vertical="center"/>
    </xf>
    <xf numFmtId="0" fontId="20" fillId="0" borderId="74" xfId="8" applyFont="1" applyBorder="1" applyAlignment="1">
      <alignment horizontal="center" vertical="center"/>
    </xf>
    <xf numFmtId="49" fontId="20" fillId="0" borderId="0" xfId="8" applyNumberFormat="1" applyFont="1" applyAlignment="1">
      <alignment horizontal="center" vertical="center"/>
    </xf>
    <xf numFmtId="0" fontId="20" fillId="0" borderId="0" xfId="8" applyFont="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949BD30-F182-4E78-8C8E-BA9FC018861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122054</c:v>
                </c:pt>
                <c:pt idx="2">
                  <c:v>111644</c:v>
                </c:pt>
                <c:pt idx="3">
                  <c:v>127917</c:v>
                </c:pt>
                <c:pt idx="4">
                  <c:v>135931</c:v>
                </c:pt>
              </c:numCache>
            </c:numRef>
          </c:val>
          <c:smooth val="0"/>
          <c:extLst>
            <c:ext xmlns:c16="http://schemas.microsoft.com/office/drawing/2014/chart" uri="{C3380CC4-5D6E-409C-BE32-E72D297353CC}">
              <c16:uniqueId val="{00000000-A604-49F0-9F5C-DBB1F6AA1C1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115803</c:v>
                </c:pt>
                <c:pt idx="1">
                  <c:v>147685</c:v>
                </c:pt>
                <c:pt idx="2">
                  <c:v>68092</c:v>
                </c:pt>
                <c:pt idx="3">
                  <c:v>127952</c:v>
                </c:pt>
                <c:pt idx="4">
                  <c:v>145649</c:v>
                </c:pt>
              </c:numCache>
            </c:numRef>
          </c:val>
          <c:smooth val="0"/>
          <c:extLst>
            <c:ext xmlns:c16="http://schemas.microsoft.com/office/drawing/2014/chart" uri="{C3380CC4-5D6E-409C-BE32-E72D297353CC}">
              <c16:uniqueId val="{00000001-A604-49F0-9F5C-DBB1F6AA1C1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14.22</c:v>
                </c:pt>
                <c:pt idx="1">
                  <c:v>16.489999999999998</c:v>
                </c:pt>
                <c:pt idx="2">
                  <c:v>16.61</c:v>
                </c:pt>
                <c:pt idx="3">
                  <c:v>15.44</c:v>
                </c:pt>
                <c:pt idx="4">
                  <c:v>12</c:v>
                </c:pt>
              </c:numCache>
            </c:numRef>
          </c:val>
          <c:extLst>
            <c:ext xmlns:c16="http://schemas.microsoft.com/office/drawing/2014/chart" uri="{C3380CC4-5D6E-409C-BE32-E72D297353CC}">
              <c16:uniqueId val="{00000000-7BD2-4799-B952-120B06C96B4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30.66</c:v>
                </c:pt>
                <c:pt idx="1">
                  <c:v>30.87</c:v>
                </c:pt>
                <c:pt idx="2">
                  <c:v>31.17</c:v>
                </c:pt>
                <c:pt idx="3">
                  <c:v>27.18</c:v>
                </c:pt>
                <c:pt idx="4">
                  <c:v>28.25</c:v>
                </c:pt>
              </c:numCache>
            </c:numRef>
          </c:val>
          <c:extLst>
            <c:ext xmlns:c16="http://schemas.microsoft.com/office/drawing/2014/chart" uri="{C3380CC4-5D6E-409C-BE32-E72D297353CC}">
              <c16:uniqueId val="{00000001-7BD2-4799-B952-120B06C96B4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-14.27</c:v>
                </c:pt>
                <c:pt idx="1">
                  <c:v>-2.5499999999999998</c:v>
                </c:pt>
                <c:pt idx="2">
                  <c:v>-6.41</c:v>
                </c:pt>
                <c:pt idx="3">
                  <c:v>-9.77</c:v>
                </c:pt>
                <c:pt idx="4">
                  <c:v>-8.23</c:v>
                </c:pt>
              </c:numCache>
            </c:numRef>
          </c:val>
          <c:smooth val="0"/>
          <c:extLst>
            <c:ext xmlns:c16="http://schemas.microsoft.com/office/drawing/2014/chart" uri="{C3380CC4-5D6E-409C-BE32-E72D297353CC}">
              <c16:uniqueId val="{00000002-7BD2-4799-B952-120B06C96B4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0.69</c:v>
                </c:pt>
                <c:pt idx="2">
                  <c:v>#N/A</c:v>
                </c:pt>
                <c:pt idx="3">
                  <c:v>0.59</c:v>
                </c:pt>
                <c:pt idx="4">
                  <c:v>#N/A</c:v>
                </c:pt>
                <c:pt idx="5">
                  <c:v>0.64</c:v>
                </c:pt>
                <c:pt idx="6">
                  <c:v>#N/A</c:v>
                </c:pt>
                <c:pt idx="7">
                  <c:v>2.9</c:v>
                </c:pt>
                <c:pt idx="8">
                  <c:v>0</c:v>
                </c:pt>
                <c:pt idx="9">
                  <c:v>0</c:v>
                </c:pt>
              </c:numCache>
            </c:numRef>
          </c:val>
          <c:extLst>
            <c:ext xmlns:c16="http://schemas.microsoft.com/office/drawing/2014/chart" uri="{C3380CC4-5D6E-409C-BE32-E72D297353CC}">
              <c16:uniqueId val="{00000000-295D-49DE-A6FE-15A0D1D8488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95D-49DE-A6FE-15A0D1D8488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95D-49DE-A6FE-15A0D1D84884}"/>
            </c:ext>
          </c:extLst>
        </c:ser>
        <c:ser>
          <c:idx val="3"/>
          <c:order val="3"/>
          <c:tx>
            <c:strRef>
              <c:f>データシート!$A$30</c:f>
              <c:strCache>
                <c:ptCount val="1"/>
                <c:pt idx="0">
                  <c:v>宅地分譲事業特別会計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0.46</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295D-49DE-A6FE-15A0D1D84884}"/>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0.01</c:v>
                </c:pt>
                <c:pt idx="6">
                  <c:v>#N/A</c:v>
                </c:pt>
                <c:pt idx="7">
                  <c:v>0.02</c:v>
                </c:pt>
                <c:pt idx="8">
                  <c:v>#N/A</c:v>
                </c:pt>
                <c:pt idx="9">
                  <c:v>0.01</c:v>
                </c:pt>
              </c:numCache>
            </c:numRef>
          </c:val>
          <c:extLst>
            <c:ext xmlns:c16="http://schemas.microsoft.com/office/drawing/2014/chart" uri="{C3380CC4-5D6E-409C-BE32-E72D297353CC}">
              <c16:uniqueId val="{00000004-295D-49DE-A6FE-15A0D1D84884}"/>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1.19</c:v>
                </c:pt>
                <c:pt idx="2">
                  <c:v>#N/A</c:v>
                </c:pt>
                <c:pt idx="3">
                  <c:v>0.74</c:v>
                </c:pt>
                <c:pt idx="4">
                  <c:v>#N/A</c:v>
                </c:pt>
                <c:pt idx="5">
                  <c:v>1.69</c:v>
                </c:pt>
                <c:pt idx="6">
                  <c:v>#N/A</c:v>
                </c:pt>
                <c:pt idx="7">
                  <c:v>0.93</c:v>
                </c:pt>
                <c:pt idx="8">
                  <c:v>#N/A</c:v>
                </c:pt>
                <c:pt idx="9">
                  <c:v>0.22</c:v>
                </c:pt>
              </c:numCache>
            </c:numRef>
          </c:val>
          <c:extLst>
            <c:ext xmlns:c16="http://schemas.microsoft.com/office/drawing/2014/chart" uri="{C3380CC4-5D6E-409C-BE32-E72D297353CC}">
              <c16:uniqueId val="{00000005-295D-49DE-A6FE-15A0D1D84884}"/>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1.92</c:v>
                </c:pt>
              </c:numCache>
            </c:numRef>
          </c:val>
          <c:extLst>
            <c:ext xmlns:c16="http://schemas.microsoft.com/office/drawing/2014/chart" uri="{C3380CC4-5D6E-409C-BE32-E72D297353CC}">
              <c16:uniqueId val="{00000006-295D-49DE-A6FE-15A0D1D84884}"/>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0.91</c:v>
                </c:pt>
                <c:pt idx="2">
                  <c:v>#N/A</c:v>
                </c:pt>
                <c:pt idx="3">
                  <c:v>1.24</c:v>
                </c:pt>
                <c:pt idx="4">
                  <c:v>#N/A</c:v>
                </c:pt>
                <c:pt idx="5">
                  <c:v>0.98</c:v>
                </c:pt>
                <c:pt idx="6">
                  <c:v>#N/A</c:v>
                </c:pt>
                <c:pt idx="7">
                  <c:v>0.32</c:v>
                </c:pt>
                <c:pt idx="8">
                  <c:v>#N/A</c:v>
                </c:pt>
                <c:pt idx="9">
                  <c:v>1.94</c:v>
                </c:pt>
              </c:numCache>
            </c:numRef>
          </c:val>
          <c:extLst>
            <c:ext xmlns:c16="http://schemas.microsoft.com/office/drawing/2014/chart" uri="{C3380CC4-5D6E-409C-BE32-E72D297353CC}">
              <c16:uniqueId val="{00000007-295D-49DE-A6FE-15A0D1D84884}"/>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10.26</c:v>
                </c:pt>
                <c:pt idx="2">
                  <c:v>#N/A</c:v>
                </c:pt>
                <c:pt idx="3">
                  <c:v>9.08</c:v>
                </c:pt>
                <c:pt idx="4">
                  <c:v>#N/A</c:v>
                </c:pt>
                <c:pt idx="5">
                  <c:v>9.09</c:v>
                </c:pt>
                <c:pt idx="6">
                  <c:v>#N/A</c:v>
                </c:pt>
                <c:pt idx="7">
                  <c:v>8.73</c:v>
                </c:pt>
                <c:pt idx="8">
                  <c:v>#N/A</c:v>
                </c:pt>
                <c:pt idx="9">
                  <c:v>8.99</c:v>
                </c:pt>
              </c:numCache>
            </c:numRef>
          </c:val>
          <c:extLst>
            <c:ext xmlns:c16="http://schemas.microsoft.com/office/drawing/2014/chart" uri="{C3380CC4-5D6E-409C-BE32-E72D297353CC}">
              <c16:uniqueId val="{00000008-295D-49DE-A6FE-15A0D1D8488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14.22</c:v>
                </c:pt>
                <c:pt idx="2">
                  <c:v>#N/A</c:v>
                </c:pt>
                <c:pt idx="3">
                  <c:v>16.48</c:v>
                </c:pt>
                <c:pt idx="4">
                  <c:v>#N/A</c:v>
                </c:pt>
                <c:pt idx="5">
                  <c:v>16.600000000000001</c:v>
                </c:pt>
                <c:pt idx="6">
                  <c:v>#N/A</c:v>
                </c:pt>
                <c:pt idx="7">
                  <c:v>15.44</c:v>
                </c:pt>
                <c:pt idx="8">
                  <c:v>#N/A</c:v>
                </c:pt>
                <c:pt idx="9">
                  <c:v>11.89</c:v>
                </c:pt>
              </c:numCache>
            </c:numRef>
          </c:val>
          <c:extLst>
            <c:ext xmlns:c16="http://schemas.microsoft.com/office/drawing/2014/chart" uri="{C3380CC4-5D6E-409C-BE32-E72D297353CC}">
              <c16:uniqueId val="{00000009-295D-49DE-A6FE-15A0D1D8488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379</c:v>
                </c:pt>
                <c:pt idx="5">
                  <c:v>383</c:v>
                </c:pt>
                <c:pt idx="8">
                  <c:v>381</c:v>
                </c:pt>
                <c:pt idx="11">
                  <c:v>404</c:v>
                </c:pt>
                <c:pt idx="14">
                  <c:v>476</c:v>
                </c:pt>
              </c:numCache>
            </c:numRef>
          </c:val>
          <c:extLst>
            <c:ext xmlns:c16="http://schemas.microsoft.com/office/drawing/2014/chart" uri="{C3380CC4-5D6E-409C-BE32-E72D297353CC}">
              <c16:uniqueId val="{00000000-7770-48AE-A487-AC3B71B0092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770-48AE-A487-AC3B71B0092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0</c:v>
                </c:pt>
                <c:pt idx="9">
                  <c:v>0</c:v>
                </c:pt>
                <c:pt idx="12">
                  <c:v>0</c:v>
                </c:pt>
              </c:numCache>
            </c:numRef>
          </c:val>
          <c:extLst>
            <c:ext xmlns:c16="http://schemas.microsoft.com/office/drawing/2014/chart" uri="{C3380CC4-5D6E-409C-BE32-E72D297353CC}">
              <c16:uniqueId val="{00000002-7770-48AE-A487-AC3B71B0092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48</c:v>
                </c:pt>
                <c:pt idx="3">
                  <c:v>44</c:v>
                </c:pt>
                <c:pt idx="6">
                  <c:v>46</c:v>
                </c:pt>
                <c:pt idx="9">
                  <c:v>52</c:v>
                </c:pt>
                <c:pt idx="12">
                  <c:v>55</c:v>
                </c:pt>
              </c:numCache>
            </c:numRef>
          </c:val>
          <c:extLst>
            <c:ext xmlns:c16="http://schemas.microsoft.com/office/drawing/2014/chart" uri="{C3380CC4-5D6E-409C-BE32-E72D297353CC}">
              <c16:uniqueId val="{00000003-7770-48AE-A487-AC3B71B0092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168</c:v>
                </c:pt>
                <c:pt idx="3">
                  <c:v>166</c:v>
                </c:pt>
                <c:pt idx="6">
                  <c:v>149</c:v>
                </c:pt>
                <c:pt idx="9">
                  <c:v>138</c:v>
                </c:pt>
                <c:pt idx="12">
                  <c:v>150</c:v>
                </c:pt>
              </c:numCache>
            </c:numRef>
          </c:val>
          <c:extLst>
            <c:ext xmlns:c16="http://schemas.microsoft.com/office/drawing/2014/chart" uri="{C3380CC4-5D6E-409C-BE32-E72D297353CC}">
              <c16:uniqueId val="{00000004-7770-48AE-A487-AC3B71B0092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770-48AE-A487-AC3B71B0092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770-48AE-A487-AC3B71B0092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380</c:v>
                </c:pt>
                <c:pt idx="3">
                  <c:v>412</c:v>
                </c:pt>
                <c:pt idx="6">
                  <c:v>422</c:v>
                </c:pt>
                <c:pt idx="9">
                  <c:v>453</c:v>
                </c:pt>
                <c:pt idx="12">
                  <c:v>573</c:v>
                </c:pt>
              </c:numCache>
            </c:numRef>
          </c:val>
          <c:extLst>
            <c:ext xmlns:c16="http://schemas.microsoft.com/office/drawing/2014/chart" uri="{C3380CC4-5D6E-409C-BE32-E72D297353CC}">
              <c16:uniqueId val="{00000007-7770-48AE-A487-AC3B71B0092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218</c:v>
                </c:pt>
                <c:pt idx="2">
                  <c:v>#N/A</c:v>
                </c:pt>
                <c:pt idx="3">
                  <c:v>#N/A</c:v>
                </c:pt>
                <c:pt idx="4">
                  <c:v>240</c:v>
                </c:pt>
                <c:pt idx="5">
                  <c:v>#N/A</c:v>
                </c:pt>
                <c:pt idx="6">
                  <c:v>#N/A</c:v>
                </c:pt>
                <c:pt idx="7">
                  <c:v>236</c:v>
                </c:pt>
                <c:pt idx="8">
                  <c:v>#N/A</c:v>
                </c:pt>
                <c:pt idx="9">
                  <c:v>#N/A</c:v>
                </c:pt>
                <c:pt idx="10">
                  <c:v>239</c:v>
                </c:pt>
                <c:pt idx="11">
                  <c:v>#N/A</c:v>
                </c:pt>
                <c:pt idx="12">
                  <c:v>#N/A</c:v>
                </c:pt>
                <c:pt idx="13">
                  <c:v>302</c:v>
                </c:pt>
                <c:pt idx="14">
                  <c:v>#N/A</c:v>
                </c:pt>
              </c:numCache>
            </c:numRef>
          </c:val>
          <c:smooth val="0"/>
          <c:extLst>
            <c:ext xmlns:c16="http://schemas.microsoft.com/office/drawing/2014/chart" uri="{C3380CC4-5D6E-409C-BE32-E72D297353CC}">
              <c16:uniqueId val="{00000008-7770-48AE-A487-AC3B71B0092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4001</c:v>
                </c:pt>
                <c:pt idx="5">
                  <c:v>4162</c:v>
                </c:pt>
                <c:pt idx="8">
                  <c:v>4188</c:v>
                </c:pt>
                <c:pt idx="11">
                  <c:v>4683</c:v>
                </c:pt>
                <c:pt idx="14">
                  <c:v>4726</c:v>
                </c:pt>
              </c:numCache>
            </c:numRef>
          </c:val>
          <c:extLst>
            <c:ext xmlns:c16="http://schemas.microsoft.com/office/drawing/2014/chart" uri="{C3380CC4-5D6E-409C-BE32-E72D297353CC}">
              <c16:uniqueId val="{00000000-C53E-4516-B1A6-9858980A7AB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520</c:v>
                </c:pt>
                <c:pt idx="5">
                  <c:v>501</c:v>
                </c:pt>
                <c:pt idx="8">
                  <c:v>542</c:v>
                </c:pt>
                <c:pt idx="11">
                  <c:v>502</c:v>
                </c:pt>
                <c:pt idx="14">
                  <c:v>463</c:v>
                </c:pt>
              </c:numCache>
            </c:numRef>
          </c:val>
          <c:extLst>
            <c:ext xmlns:c16="http://schemas.microsoft.com/office/drawing/2014/chart" uri="{C3380CC4-5D6E-409C-BE32-E72D297353CC}">
              <c16:uniqueId val="{00000001-C53E-4516-B1A6-9858980A7AB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3018</c:v>
                </c:pt>
                <c:pt idx="5">
                  <c:v>3236</c:v>
                </c:pt>
                <c:pt idx="8">
                  <c:v>3736</c:v>
                </c:pt>
                <c:pt idx="11">
                  <c:v>3952</c:v>
                </c:pt>
                <c:pt idx="14">
                  <c:v>4220</c:v>
                </c:pt>
              </c:numCache>
            </c:numRef>
          </c:val>
          <c:extLst>
            <c:ext xmlns:c16="http://schemas.microsoft.com/office/drawing/2014/chart" uri="{C3380CC4-5D6E-409C-BE32-E72D297353CC}">
              <c16:uniqueId val="{00000002-C53E-4516-B1A6-9858980A7AB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53E-4516-B1A6-9858980A7AB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53E-4516-B1A6-9858980A7AB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53E-4516-B1A6-9858980A7AB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662</c:v>
                </c:pt>
                <c:pt idx="3">
                  <c:v>605</c:v>
                </c:pt>
                <c:pt idx="6">
                  <c:v>540</c:v>
                </c:pt>
                <c:pt idx="9">
                  <c:v>550</c:v>
                </c:pt>
                <c:pt idx="12">
                  <c:v>524</c:v>
                </c:pt>
              </c:numCache>
            </c:numRef>
          </c:val>
          <c:extLst>
            <c:ext xmlns:c16="http://schemas.microsoft.com/office/drawing/2014/chart" uri="{C3380CC4-5D6E-409C-BE32-E72D297353CC}">
              <c16:uniqueId val="{00000006-C53E-4516-B1A6-9858980A7AB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405</c:v>
                </c:pt>
                <c:pt idx="3">
                  <c:v>406</c:v>
                </c:pt>
                <c:pt idx="6">
                  <c:v>402</c:v>
                </c:pt>
                <c:pt idx="9">
                  <c:v>353</c:v>
                </c:pt>
                <c:pt idx="12">
                  <c:v>390</c:v>
                </c:pt>
              </c:numCache>
            </c:numRef>
          </c:val>
          <c:extLst>
            <c:ext xmlns:c16="http://schemas.microsoft.com/office/drawing/2014/chart" uri="{C3380CC4-5D6E-409C-BE32-E72D297353CC}">
              <c16:uniqueId val="{00000007-C53E-4516-B1A6-9858980A7AB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1041</c:v>
                </c:pt>
                <c:pt idx="3">
                  <c:v>965</c:v>
                </c:pt>
                <c:pt idx="6">
                  <c:v>939</c:v>
                </c:pt>
                <c:pt idx="9">
                  <c:v>860</c:v>
                </c:pt>
                <c:pt idx="12">
                  <c:v>812</c:v>
                </c:pt>
              </c:numCache>
            </c:numRef>
          </c:val>
          <c:extLst>
            <c:ext xmlns:c16="http://schemas.microsoft.com/office/drawing/2014/chart" uri="{C3380CC4-5D6E-409C-BE32-E72D297353CC}">
              <c16:uniqueId val="{00000008-C53E-4516-B1A6-9858980A7AB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53E-4516-B1A6-9858980A7AB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5201</c:v>
                </c:pt>
                <c:pt idx="3">
                  <c:v>5532</c:v>
                </c:pt>
                <c:pt idx="6">
                  <c:v>5344</c:v>
                </c:pt>
                <c:pt idx="9">
                  <c:v>6000</c:v>
                </c:pt>
                <c:pt idx="12">
                  <c:v>6112</c:v>
                </c:pt>
              </c:numCache>
            </c:numRef>
          </c:val>
          <c:extLst>
            <c:ext xmlns:c16="http://schemas.microsoft.com/office/drawing/2014/chart" uri="{C3380CC4-5D6E-409C-BE32-E72D297353CC}">
              <c16:uniqueId val="{0000000A-C53E-4516-B1A6-9858980A7AB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53E-4516-B1A6-9858980A7AB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992</c:v>
                </c:pt>
                <c:pt idx="1">
                  <c:v>897</c:v>
                </c:pt>
                <c:pt idx="2">
                  <c:v>960</c:v>
                </c:pt>
              </c:numCache>
            </c:numRef>
          </c:val>
          <c:extLst>
            <c:ext xmlns:c16="http://schemas.microsoft.com/office/drawing/2014/chart" uri="{C3380CC4-5D6E-409C-BE32-E72D297353CC}">
              <c16:uniqueId val="{00000000-E08B-4429-8DF9-25794BC55F6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502</c:v>
                </c:pt>
                <c:pt idx="1">
                  <c:v>666</c:v>
                </c:pt>
                <c:pt idx="2">
                  <c:v>717</c:v>
                </c:pt>
              </c:numCache>
            </c:numRef>
          </c:val>
          <c:extLst>
            <c:ext xmlns:c16="http://schemas.microsoft.com/office/drawing/2014/chart" uri="{C3380CC4-5D6E-409C-BE32-E72D297353CC}">
              <c16:uniqueId val="{00000001-E08B-4429-8DF9-25794BC55F6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1913</c:v>
                </c:pt>
                <c:pt idx="1">
                  <c:v>2077</c:v>
                </c:pt>
                <c:pt idx="2">
                  <c:v>2285</c:v>
                </c:pt>
              </c:numCache>
            </c:numRef>
          </c:val>
          <c:extLst>
            <c:ext xmlns:c16="http://schemas.microsoft.com/office/drawing/2014/chart" uri="{C3380CC4-5D6E-409C-BE32-E72D297353CC}">
              <c16:uniqueId val="{00000002-E08B-4429-8DF9-25794BC55F6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{639B35F5-7958-4116-9409-D53E38107484}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1FB-4BEF-B235-8A2108BEE93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{4A8D9B3A-B977-4707-ABD4-93B6F83F1C25}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1FB-4BEF-B235-8A2108BEE93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{ADDBDF4D-A488-42A5-BB04-9E9816D59839}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1FB-4BEF-B235-8A2108BEE93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{09DECCEC-5F75-4EEC-A19B-AD4B35A00924}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1FB-4BEF-B235-8A2108BEE93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{B34E4665-BA01-42C3-B8C0-87C13E721782}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1FB-4BEF-B235-8A2108BEE93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{469CD7A9-FCD0-4FED-A748-DD832F1511D8}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1FB-4BEF-B235-8A2108BEE93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{19F5766A-363C-47CF-BE90-0BBE7CD196B9}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1FB-4BEF-B235-8A2108BEE93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{AAF2D137-D030-4CAF-B11C-31E0C5DAD069}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1FB-4BEF-B235-8A2108BEE93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{B498020F-0572-4294-865E-A90B1778BDA0}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1FB-4BEF-B235-8A2108BEE93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69.099999999999994</c:v>
                </c:pt>
                <c:pt idx="8">
                  <c:v>72.5</c:v>
                </c:pt>
                <c:pt idx="16">
                  <c:v>73.599999999999994</c:v>
                </c:pt>
                <c:pt idx="24">
                  <c:v>74.099999999999994</c:v>
                </c:pt>
                <c:pt idx="32">
                  <c:v>74.900000000000006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1FB-4BEF-B235-8A2108BEE93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{7F1AF9E5-AC8B-413D-8589-1C7BA5EE0BF9}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1FB-4BEF-B235-8A2108BEE93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{911ACE2A-2DBA-4A27-A689-FE21B2728958}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1FB-4BEF-B235-8A2108BEE93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{47B13B46-5548-4E45-ABA2-7233D62B5848}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1FB-4BEF-B235-8A2108BEE93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{47934ACE-E85B-422A-A8D2-6B421FC43FF5}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1FB-4BEF-B235-8A2108BEE93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{279DF21E-9B48-4109-A561-7B558D4D4A01}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1FB-4BEF-B235-8A2108BEE93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{75558DEB-C9E1-49F8-977E-07D3CADCFAF8}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1FB-4BEF-B235-8A2108BEE934}"/>
                </c:ext>
              </c:extLst>
            </c:dLbl>
            <c:dLbl>
              <c:idx val="16"/>
              <c:layout>
                <c:manualLayout>
                  <c:x val="-3.9411791087503707E-2"/>
                  <c:y val="-4.511431505635204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{7C447382-8F37-4164-B915-210E1915F73E}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1FB-4BEF-B235-8A2108BEE934}"/>
                </c:ext>
              </c:extLst>
            </c:dLbl>
            <c:dLbl>
              <c:idx val="24"/>
              <c:layout>
                <c:manualLayout>
                  <c:x val="-2.4619710212964677E-2"/>
                  <c:y val="-8.436376915537831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{B14878FE-1666-400D-ADF2-5258D15EB814}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1FB-4BEF-B235-8A2108BEE93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{1E468088-51CA-4B23-B48E-DFC7D55BB74E}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1FB-4BEF-B235-8A2108BEE93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66.2</c:v>
                </c:pt>
                <c:pt idx="16">
                  <c:v>67.099999999999994</c:v>
                </c:pt>
                <c:pt idx="24">
                  <c:v>67</c:v>
                </c:pt>
                <c:pt idx="32">
                  <c:v>68.2</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C1FB-4BEF-B235-8A2108BEE934}"/>
            </c:ext>
          </c:extLst>
        </c:ser>
        <c:dLbls>
          <c:showLegendKey val="0"/>
          <c:showVal val="1"/>
          <c:showCatName val="0"/>
          <c:showSerName val="0"/>
          <c:showPercent val="0"/>
          <c:showBubbleSize val="0"/>
        </c:dLbls>
        <c:axId val="46179840"/>
        <c:axId val="46181760"/>
      </c:scatterChart>
      <c:valAx>
        <c:axId val="46179840"/>
        <c:scaling>
          <c:orientation val="maxMin"/>
          <c:max val="69"/>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{1F835DE4-D98E-4CA0-935B-7B55A67EC472}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4E9-46E8-9075-B1E936C5C82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{AE1A6B97-1C4B-4B61-9607-C3D8E29F3A1E}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4E9-46E8-9075-B1E936C5C82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{2DBD959B-B58C-4701-9B27-624EEA49BED1}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4E9-46E8-9075-B1E936C5C82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{F0527C87-FA5F-4EB1-8CF7-2A6722EDC247}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4E9-46E8-9075-B1E936C5C82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{72D24D4B-2DC0-42AA-8CC7-A78E6E31DB16}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4E9-46E8-9075-B1E936C5C82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{171C2B36-7521-4D63-8BA5-09B5C2EA41C5}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4E9-46E8-9075-B1E936C5C82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{0086E7EC-AE2D-4D72-9B79-B203FA3C0D32}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4E9-46E8-9075-B1E936C5C82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{76A18C54-6FBA-4DFA-9A01-D9BB8743BFF9}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4E9-46E8-9075-B1E936C5C82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{B15EE47A-C6BA-4417-B41F-17154B130D2F}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4E9-46E8-9075-B1E936C5C82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8.8000000000000007</c:v>
                </c:pt>
                <c:pt idx="8">
                  <c:v>8.4</c:v>
                </c:pt>
                <c:pt idx="16">
                  <c:v>8.3000000000000007</c:v>
                </c:pt>
                <c:pt idx="24">
                  <c:v>8.3000000000000007</c:v>
                </c:pt>
                <c:pt idx="32">
                  <c:v>8.8000000000000007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4E9-46E8-9075-B1E936C5C82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{573E33DF-9BD3-45C2-9075-2240A0228C42}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4E9-46E8-9075-B1E936C5C82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{04E4B258-AA09-4879-81BB-23D1A1E2E119}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4E9-46E8-9075-B1E936C5C82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{6E767B94-6743-4760-BCD8-4A3356BA9500}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4E9-46E8-9075-B1E936C5C82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{2366C64A-76D1-4B23-B502-D011946AC512}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4E9-46E8-9075-B1E936C5C82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{1FCD8F8F-BDAD-4BA4-A622-C1635659AD03}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4E9-46E8-9075-B1E936C5C82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{96AF77F8-730C-4B27-91F8-73769AC67084}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4E9-46E8-9075-B1E936C5C82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{27E89768-715F-4ABE-B4FB-A17F7638383D}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4E9-46E8-9075-B1E936C5C82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{2C31562A-96E2-45B9-AAAA-5DBA5069CE6B}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4E9-46E8-9075-B1E936C5C82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{992F291C-A876-4572-9F1C-1011FA8B3A31}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4E9-46E8-9075-B1E936C5C82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54E9-46E8-9075-B1E936C5C82D}"/>
            </c:ext>
          </c:extLst>
        </c:ser>
        <c:dLbls>
          <c:showLegendKey val="0"/>
          <c:showVal val="1"/>
          <c:showCatName val="0"/>
          <c:showSerName val="0"/>
          <c:showPercent val="0"/>
          <c:showBubbleSize val="0"/>
        </c:dLbls>
        <c:axId val="84219776"/>
        <c:axId val="84234240"/>
      </c:scatterChart>
      <c:valAx>
        <c:axId val="84219776"/>
        <c:scaling>
          <c:orientation val="maxMin"/>
          <c:max val="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FC575866-B362-4D87-A46F-5D6C39DF087D}"/>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DFA4EB28-951A-47C8-9124-BED72436F74D}"/>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57985D8-0638-4ED6-9CB0-B1149FC85944}"/>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49C6DA3D-2ADB-4256-B7F6-DCD15CF7ED6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宮城県大郷町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E8EBB045-B698-4D4B-A3A8-5108870844DC}"/>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C52AE711-DCC7-43FA-A431-0899198B4CA1}"/>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CC190832-6564-4777-A7FA-5D6EE020F153}"/>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B1A84C37-321F-4EB8-8DCD-9D56E49C94DD}"/>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EBCC35FB-EDDC-4EA6-AE1D-A73AC3C492B7}"/>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60E4DD0C-A36D-48CF-8B05-84F05E64A4B6}"/>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7,480
7,309
82.01
6,920,475
6,425,703
407,637
3,397,802
6,112,115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9EE5F63A-FD11-460F-A302-E6C6AEFF0615}"/>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11070E53-C5C4-4EC9-B894-B5027A63BBB8}"/>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88B5B7B2-683A-4E9E-B7F5-B83AD3BBDAD8}"/>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D290BD3A-73FB-47D0-BB4B-CCE33E92E35E}"/>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DE1764A2-9520-4F92-8E8E-6216C5BDDE7E}"/>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C21ED301-DEEA-4286-808F-AF60AA752776}"/>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8295F61C-FBA9-4A8E-9BB6-66EEB7863CEF}"/>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7DE459DE-E667-4E17-8344-9AA2B42CEAD2}"/>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61052DDB-5841-47CF-B2F1-6AF0DF1AB89D}"/>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2BD28BA6-E512-4100-ABD0-6086179C0093}"/>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4ADEAA6D-7EC5-49E3-AEE6-ABF9BF351ABB}"/>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FEE77A34-720A-4EF7-A8C5-F44E54906D95}"/>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30786813-6528-4A00-BCEE-131D237FCE58}"/>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F2B36FC5-D756-4CB6-8C5D-28B5D398DC9C}"/>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990DC97-179E-472B-A374-80FE0C846A35}"/>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2EA0A04B-23BE-4F77-B6D8-6AA843DBFEAD}"/>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F3AE8DF6-CD1D-40C4-A4A9-C0C3EC92100F}"/>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E5DDBE2F-ABCC-41FB-8A67-6B4C2245DDE8}"/>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8B0E65F3-E6AF-46D4-ABF3-170CF1A1D895}"/>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8695CC3A-9B16-48A4-B92D-A984D3C0EB3D}"/>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FF644BA4-80FD-4054-B3EB-B05B19C0CED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8E7C1679-7988-41BB-ACE5-997F3E272F73}"/>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CE2DB26B-29B5-40E9-A14C-C3909AAC9522}"/>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672B7C01-E8D1-459A-9F01-83EE002901A2}"/>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635D8835-2D14-4EC6-A27D-15D4E9F7A33E}"/>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290774D6-22F8-442A-A34E-7A9A6D8397D1}"/>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22CD4208-D9E8-4D88-95AD-FEF3AD3E15A6}"/>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79371C86-F18F-4253-8EE1-BCB00B9C6A8E}"/>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E319A66B-976B-432D-A0A0-677C66645818}"/>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5E91A215-D6FF-4FD0-9151-7FBAF01FE1DB}"/>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AD3EE5B9-311B-417D-B09A-538CCAC3AE3D}"/>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3208FCC-C0A7-480A-8CA5-3EE7A715A51C}"/>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43D572FD-6903-435F-A244-BB0871EE14B7}"/>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361354CE-7257-4368-AE3B-4BACCDBFA107}"/>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907D3B66-717E-491E-A412-D0B3FD39B7A4}"/>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2E5C1D7-CE16-42F4-9017-C39A281882E2}"/>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8DD674E3-585A-4DBC-ABEB-8A60FD504A45}"/>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前年に比べ固定資産税の減少（</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百万円減）があったが、前年比は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0.01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ポイントの増加となった。全国平均を超えたが、宮城県平均を下回る結果となった。</a:t>
          </a:r>
          <a:endParaRPr lang="ja-JP" altLang="ja-JP">
            <a:effectLst/>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人口減少や高齢化等により、経常的な一般財源が減少が見込まれるため、 積極的な企業誘致等による新たな自主財源の確保や移住定住の促進による人口の増加など歳入の確保に努めるとともに、業務委託や会計年度任用職員などの導入を通じて歳出の見直しも行い、財政基盤の強化に努める。</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EB4A6414-BD9F-4DBD-BC87-F822D8F1285B}"/>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89BAEF2F-9BBD-4CDA-A5CB-D1EAD3E3152F}"/>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67019A40-BCAD-4A08-B1AB-A4C686181FCC}"/>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86506BBA-956A-402D-AB78-E67A034FF83C}"/>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6C550338-E67D-4179-8460-1233B334086A}"/>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A5A1C9F8-3D1F-4FAC-A1B0-7557AEC51B67}"/>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3185607D-A55C-41D6-8644-292C20104AE1}"/>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4D65845A-6ED8-4E58-B6F5-24DA99C41684}"/>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92BB6E98-4492-4AC5-9308-6CA0F24B4C47}"/>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18BCA81B-735E-4E70-BF55-D1F85F20729A}"/>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2B1A3024-555E-4C72-A330-01B096787997}"/>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B097B0E3-FF81-42E1-9DF6-54FB9DC149F3}"/>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5B84D666-7659-4F34-9E41-9C9D4CC9C505}"/>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37FBF485-B753-49E6-BB19-D26283312F21}"/>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2F288BA9-BCD4-49F8-A3F9-DF068B9856B1}"/>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B4E9534F-FC68-4FFD-8073-58F6D36A75C1}"/>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514D8E9-327A-4157-A8FA-5FF6992DA13C}"/>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106A9DAD-89FA-4D34-8D0B-CCEEF863E296}"/>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194FCF7F-4B08-425A-8694-8E07D8AB6808}"/>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30E4EC4-BDAB-4757-B46C-4255B236E523}"/>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5F12624D-A30D-42FE-B5DA-56511C3645B7}"/>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48381</xdr:rowOff>
    </xdr:from>
    <xdr:to>
      <xdr:col>23</xdr:col>
      <xdr:colOff>133350</xdr:colOff>
      <xdr:row>42</xdr:row>
      <xdr:rowOff>59872</xdr:rowOff>
    </xdr:to>
    <xdr:cxnSp macro="">
      <xdr:nvCxnSpPr>
        <xdr:cNvPr id="70" name="直線コネクタ 69">
          <a:extLst>
            <a:ext uri="{FF2B5EF4-FFF2-40B4-BE49-F238E27FC236}">
              <a16:creationId xmlns:a16="http://schemas.microsoft.com/office/drawing/2014/main" id="{4E3E3CA9-AB2C-45DA-9CDA-E2FBD38C4FD1}"/>
            </a:ext>
          </a:extLst>
        </xdr:cNvPr>
        <xdr:cNvCxnSpPr/>
      </xdr:nvCxnSpPr>
      <xdr:spPr>
        <a:xfrm flipV="1">
          <a:off x="4114800" y="7249281"/>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a:extLst>
            <a:ext uri="{FF2B5EF4-FFF2-40B4-BE49-F238E27FC236}">
              <a16:creationId xmlns:a16="http://schemas.microsoft.com/office/drawing/2014/main" id="{E6D58EA9-18BE-4A66-ADCB-5DE3DFD533EC}"/>
            </a:ext>
          </a:extLst>
        </xdr:cNvPr>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1ECD0137-59FB-4216-86BA-8B6589E26EEA}"/>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59872</xdr:rowOff>
    </xdr:from>
    <xdr:to>
      <xdr:col>19</xdr:col>
      <xdr:colOff>133350</xdr:colOff>
      <xdr:row>42</xdr:row>
      <xdr:rowOff>94343</xdr:rowOff>
    </xdr:to>
    <xdr:cxnSp macro="">
      <xdr:nvCxnSpPr>
        <xdr:cNvPr id="73" name="直線コネクタ 72">
          <a:extLst>
            <a:ext uri="{FF2B5EF4-FFF2-40B4-BE49-F238E27FC236}">
              <a16:creationId xmlns:a16="http://schemas.microsoft.com/office/drawing/2014/main" id="{160995F5-6F98-45E3-A486-DCE80D2F7CC2}"/>
            </a:ext>
          </a:extLst>
        </xdr:cNvPr>
        <xdr:cNvCxnSpPr/>
      </xdr:nvCxnSpPr>
      <xdr:spPr>
        <a:xfrm flipV="1">
          <a:off x="3225800" y="72607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110F9E3-2691-4413-BA8E-F5BCACAC1E5D}"/>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107846</xdr:rowOff>
    </xdr:from>
    <xdr:ext cx="736600" cy="259045"/>
    <xdr:sp macro="" textlink="">
      <xdr:nvSpPr>
        <xdr:cNvPr id="75" name="テキスト ボックス 74">
          <a:extLst>
            <a:ext uri="{FF2B5EF4-FFF2-40B4-BE49-F238E27FC236}">
              <a16:creationId xmlns:a16="http://schemas.microsoft.com/office/drawing/2014/main" id="{557CB274-72F9-416A-B696-31537E305B04}"/>
            </a:ext>
          </a:extLst>
        </xdr:cNvPr>
        <xdr:cNvSpPr txBox="1"/>
      </xdr:nvSpPr>
      <xdr:spPr>
        <a:xfrm>
          <a:off x="3733800" y="7480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94343</xdr:rowOff>
    </xdr:from>
    <xdr:to>
      <xdr:col>15</xdr:col>
      <xdr:colOff>82550</xdr:colOff>
      <xdr:row>42</xdr:row>
      <xdr:rowOff>117324</xdr:rowOff>
    </xdr:to>
    <xdr:cxnSp macro="">
      <xdr:nvCxnSpPr>
        <xdr:cNvPr id="76" name="直線コネクタ 75">
          <a:extLst>
            <a:ext uri="{FF2B5EF4-FFF2-40B4-BE49-F238E27FC236}">
              <a16:creationId xmlns:a16="http://schemas.microsoft.com/office/drawing/2014/main" id="{913B0412-2554-436E-9C8A-A6729446657D}"/>
            </a:ext>
          </a:extLst>
        </xdr:cNvPr>
        <xdr:cNvCxnSpPr/>
      </xdr:nvCxnSpPr>
      <xdr:spPr>
        <a:xfrm flipV="1">
          <a:off x="2336800" y="7295243"/>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80A8DBF2-6FE2-4327-8791-196FEAD8BA92}"/>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535E8443-5F55-4B0B-9F2F-F778F8D4D21D}"/>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105833</xdr:rowOff>
    </xdr:from>
    <xdr:to>
      <xdr:col>11</xdr:col>
      <xdr:colOff>31750</xdr:colOff>
      <xdr:row>42</xdr:row>
      <xdr:rowOff>117324</xdr:rowOff>
    </xdr:to>
    <xdr:cxnSp macro="">
      <xdr:nvCxnSpPr>
        <xdr:cNvPr id="79" name="直線コネクタ 78">
          <a:extLst>
            <a:ext uri="{FF2B5EF4-FFF2-40B4-BE49-F238E27FC236}">
              <a16:creationId xmlns:a16="http://schemas.microsoft.com/office/drawing/2014/main" id="{676E1F0A-BBA9-43FE-BAD5-8AD779590C54}"/>
            </a:ext>
          </a:extLst>
        </xdr:cNvPr>
        <xdr:cNvCxnSpPr/>
      </xdr:nvCxnSpPr>
      <xdr:spPr>
        <a:xfrm>
          <a:off x="1447800" y="730673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EA75B9E1-A640-4289-83F3-38EB61058BAA}"/>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a:extLst>
            <a:ext uri="{FF2B5EF4-FFF2-40B4-BE49-F238E27FC236}">
              <a16:creationId xmlns:a16="http://schemas.microsoft.com/office/drawing/2014/main" id="{706C014C-6562-4DCA-9FB1-A84292BFFF39}"/>
            </a:ext>
          </a:extLst>
        </xdr:cNvPr>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123976</xdr:rowOff>
    </xdr:from>
    <xdr:to>
      <xdr:col>7</xdr:col>
      <xdr:colOff>31750</xdr:colOff>
      <xdr:row>43</xdr:row>
      <xdr:rowOff>54126</xdr:rowOff>
    </xdr:to>
    <xdr:sp macro="" textlink="">
      <xdr:nvSpPr>
        <xdr:cNvPr id="82" name="フローチャート: 判断 81">
          <a:extLst>
            <a:ext uri="{FF2B5EF4-FFF2-40B4-BE49-F238E27FC236}">
              <a16:creationId xmlns:a16="http://schemas.microsoft.com/office/drawing/2014/main" id="{DECD2A0E-3F04-4255-B12F-2DE617442FA5}"/>
            </a:ext>
          </a:extLst>
        </xdr:cNvPr>
        <xdr:cNvSpPr/>
      </xdr:nvSpPr>
      <xdr:spPr>
        <a:xfrm>
          <a:off x="1397000" y="732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38903</xdr:rowOff>
    </xdr:from>
    <xdr:ext cx="762000" cy="259045"/>
    <xdr:sp macro="" textlink="">
      <xdr:nvSpPr>
        <xdr:cNvPr id="83" name="テキスト ボックス 82">
          <a:extLst>
            <a:ext uri="{FF2B5EF4-FFF2-40B4-BE49-F238E27FC236}">
              <a16:creationId xmlns:a16="http://schemas.microsoft.com/office/drawing/2014/main" id="{3AAF9A20-0539-466B-B20D-D8DAFA390B07}"/>
            </a:ext>
          </a:extLst>
        </xdr:cNvPr>
        <xdr:cNvSpPr txBox="1"/>
      </xdr:nvSpPr>
      <xdr:spPr>
        <a:xfrm>
          <a:off x="1066800" y="7411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C574DC61-18CA-4259-B94F-DE543FB691A9}"/>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6E30F4A3-BA1E-40CE-96C5-6D0E86DA6763}"/>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B5DF32FE-9982-460F-8078-2B4ECEE2E703}"/>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45004807-1265-4DD0-86CA-60615B0BBB9E}"/>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8AB2082B-B7E7-4EA2-B651-BFBADEFD2E9C}"/>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169031</xdr:rowOff>
    </xdr:from>
    <xdr:to>
      <xdr:col>23</xdr:col>
      <xdr:colOff>184150</xdr:colOff>
      <xdr:row>42</xdr:row>
      <xdr:rowOff>99181</xdr:rowOff>
    </xdr:to>
    <xdr:sp macro="" textlink="">
      <xdr:nvSpPr>
        <xdr:cNvPr id="89" name="楕円 88">
          <a:extLst>
            <a:ext uri="{FF2B5EF4-FFF2-40B4-BE49-F238E27FC236}">
              <a16:creationId xmlns:a16="http://schemas.microsoft.com/office/drawing/2014/main" id="{2F171C94-8BC6-4E8E-977B-C4A834D9BD8D}"/>
            </a:ext>
          </a:extLst>
        </xdr:cNvPr>
        <xdr:cNvSpPr/>
      </xdr:nvSpPr>
      <xdr:spPr>
        <a:xfrm>
          <a:off x="49022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14108</xdr:rowOff>
    </xdr:from>
    <xdr:ext cx="762000" cy="259045"/>
    <xdr:sp macro="" textlink="">
      <xdr:nvSpPr>
        <xdr:cNvPr id="90" name="財政力該当値テキスト">
          <a:extLst>
            <a:ext uri="{FF2B5EF4-FFF2-40B4-BE49-F238E27FC236}">
              <a16:creationId xmlns:a16="http://schemas.microsoft.com/office/drawing/2014/main" id="{A871A1DD-BC89-47FB-BC10-848601D6A162}"/>
            </a:ext>
          </a:extLst>
        </xdr:cNvPr>
        <xdr:cNvSpPr txBox="1"/>
      </xdr:nvSpPr>
      <xdr:spPr>
        <a:xfrm>
          <a:off x="5041900" y="704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9072</xdr:rowOff>
    </xdr:from>
    <xdr:to>
      <xdr:col>19</xdr:col>
      <xdr:colOff>184150</xdr:colOff>
      <xdr:row>42</xdr:row>
      <xdr:rowOff>110672</xdr:rowOff>
    </xdr:to>
    <xdr:sp macro="" textlink="">
      <xdr:nvSpPr>
        <xdr:cNvPr id="91" name="楕円 90">
          <a:extLst>
            <a:ext uri="{FF2B5EF4-FFF2-40B4-BE49-F238E27FC236}">
              <a16:creationId xmlns:a16="http://schemas.microsoft.com/office/drawing/2014/main" id="{9208C8D5-6F0A-46A6-9E92-BB96291AB638}"/>
            </a:ext>
          </a:extLst>
        </xdr:cNvPr>
        <xdr:cNvSpPr/>
      </xdr:nvSpPr>
      <xdr:spPr>
        <a:xfrm>
          <a:off x="4064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92" name="テキスト ボックス 91">
          <a:extLst>
            <a:ext uri="{FF2B5EF4-FFF2-40B4-BE49-F238E27FC236}">
              <a16:creationId xmlns:a16="http://schemas.microsoft.com/office/drawing/2014/main" id="{3F2553EB-C28D-4E42-99B5-1AC793F1299B}"/>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43543</xdr:rowOff>
    </xdr:from>
    <xdr:to>
      <xdr:col>15</xdr:col>
      <xdr:colOff>133350</xdr:colOff>
      <xdr:row>42</xdr:row>
      <xdr:rowOff>145143</xdr:rowOff>
    </xdr:to>
    <xdr:sp macro="" textlink="">
      <xdr:nvSpPr>
        <xdr:cNvPr id="93" name="楕円 92">
          <a:extLst>
            <a:ext uri="{FF2B5EF4-FFF2-40B4-BE49-F238E27FC236}">
              <a16:creationId xmlns:a16="http://schemas.microsoft.com/office/drawing/2014/main" id="{B9B5D670-4BCB-4BAC-A889-D3B0B352940B}"/>
            </a:ext>
          </a:extLst>
        </xdr:cNvPr>
        <xdr:cNvSpPr/>
      </xdr:nvSpPr>
      <xdr:spPr>
        <a:xfrm>
          <a:off x="3175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155320</xdr:rowOff>
    </xdr:from>
    <xdr:ext cx="762000" cy="259045"/>
    <xdr:sp macro="" textlink="">
      <xdr:nvSpPr>
        <xdr:cNvPr id="94" name="テキスト ボックス 93">
          <a:extLst>
            <a:ext uri="{FF2B5EF4-FFF2-40B4-BE49-F238E27FC236}">
              <a16:creationId xmlns:a16="http://schemas.microsoft.com/office/drawing/2014/main" id="{AB8F0ACB-3396-499D-8B84-52299EC1F396}"/>
            </a:ext>
          </a:extLst>
        </xdr:cNvPr>
        <xdr:cNvSpPr txBox="1"/>
      </xdr:nvSpPr>
      <xdr:spPr>
        <a:xfrm>
          <a:off x="2844800" y="701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66524</xdr:rowOff>
    </xdr:from>
    <xdr:to>
      <xdr:col>11</xdr:col>
      <xdr:colOff>82550</xdr:colOff>
      <xdr:row>42</xdr:row>
      <xdr:rowOff>168124</xdr:rowOff>
    </xdr:to>
    <xdr:sp macro="" textlink="">
      <xdr:nvSpPr>
        <xdr:cNvPr id="95" name="楕円 94">
          <a:extLst>
            <a:ext uri="{FF2B5EF4-FFF2-40B4-BE49-F238E27FC236}">
              <a16:creationId xmlns:a16="http://schemas.microsoft.com/office/drawing/2014/main" id="{51F06581-E1C6-4990-A936-1DD0247C4D20}"/>
            </a:ext>
          </a:extLst>
        </xdr:cNvPr>
        <xdr:cNvSpPr/>
      </xdr:nvSpPr>
      <xdr:spPr>
        <a:xfrm>
          <a:off x="2286000" y="72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6851</xdr:rowOff>
    </xdr:from>
    <xdr:ext cx="762000" cy="259045"/>
    <xdr:sp macro="" textlink="">
      <xdr:nvSpPr>
        <xdr:cNvPr id="96" name="テキスト ボックス 95">
          <a:extLst>
            <a:ext uri="{FF2B5EF4-FFF2-40B4-BE49-F238E27FC236}">
              <a16:creationId xmlns:a16="http://schemas.microsoft.com/office/drawing/2014/main" id="{690C116C-8EF3-400D-A477-6AACBB754E5D}"/>
            </a:ext>
          </a:extLst>
        </xdr:cNvPr>
        <xdr:cNvSpPr txBox="1"/>
      </xdr:nvSpPr>
      <xdr:spPr>
        <a:xfrm>
          <a:off x="1955800" y="703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97" name="楕円 96">
          <a:extLst>
            <a:ext uri="{FF2B5EF4-FFF2-40B4-BE49-F238E27FC236}">
              <a16:creationId xmlns:a16="http://schemas.microsoft.com/office/drawing/2014/main" id="{31CB0E1C-9A3C-4971-9490-2335C52E5AD9}"/>
            </a:ext>
          </a:extLst>
        </xdr:cNvPr>
        <xdr:cNvSpPr/>
      </xdr:nvSpPr>
      <xdr:spPr>
        <a:xfrm>
          <a:off x="1397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166810</xdr:rowOff>
    </xdr:from>
    <xdr:ext cx="762000" cy="259045"/>
    <xdr:sp macro="" textlink="">
      <xdr:nvSpPr>
        <xdr:cNvPr id="98" name="テキスト ボックス 97">
          <a:extLst>
            <a:ext uri="{FF2B5EF4-FFF2-40B4-BE49-F238E27FC236}">
              <a16:creationId xmlns:a16="http://schemas.microsoft.com/office/drawing/2014/main" id="{DB83F3D3-A806-4802-A914-155AD9C977F7}"/>
            </a:ext>
          </a:extLst>
        </xdr:cNvPr>
        <xdr:cNvSpPr txBox="1"/>
      </xdr:nvSpPr>
      <xdr:spPr>
        <a:xfrm>
          <a:off x="1066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8FCDF430-68EC-4B8B-919F-2E17D7D6715A}"/>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A7663142-950B-44B2-B441-4D0B937BC3A7}"/>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652AFA03-CC9C-4654-A4EC-23602FD931A4}"/>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BD0EF4D4-62D7-469B-8581-918029630F26}"/>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72A0784F-EA67-4872-815D-790D935BB5C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406A3EAC-31D9-4573-9D08-19CDD5C32EBB}"/>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21F8B81A-7999-40BD-BD92-7888760FF7C7}"/>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65FB8991-9296-4734-97B2-8B5503041A67}"/>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F1859E78-B683-408E-8008-B63193B8EBE4}"/>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89BC6178-768F-4052-BBE2-F4B8B7AB7BDF}"/>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1A2FAB86-B371-4999-BC95-3A4C5CBDDD7F}"/>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6996D31D-737B-44B7-8C38-1CE351588562}"/>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A06B0943-BCE8-4C28-B256-50BBCD48A60D}"/>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類似団体と比較すると</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下回</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り、前年度比については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主な要因としては、地方税は減少したものの、地方交付税が大幅に増加し、分母である歳入面が増加したためである。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太陽光施設への固定資産税など、一次的な歳入の増加であるため引き続き、企業誘致や移住定住の促進等を図り、自主財源の確保に努めるとともに、事務事業の見直し等により経常経費の削減に努める。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EB049903-E3EC-419D-AF21-D7204FFE6991}"/>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645E11C6-442A-46BF-9F2D-7018C1846189}"/>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EEBB77DF-63DF-49BA-8583-C66EC11623AA}"/>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B5409031-2525-43B7-8C34-229C3CFEA2C8}"/>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570DCA47-66B1-4EC5-9347-077EEE19C286}"/>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2D4DE63F-1D52-4984-827E-6FF303BE59D6}"/>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294B9C47-DA0C-4F02-A193-A9D5E91E5AD8}"/>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AFFCF648-21C0-4753-B88F-C290CED72F19}"/>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BF3EA719-5567-4D7C-B64A-0E241A013F62}"/>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3C68E53-8724-4D2C-AEA7-AD7FD93765EB}"/>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A7A4C352-6A74-4436-A143-040DE2277034}"/>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C19C1FB-BF62-4A95-A018-9323BA04053A}"/>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119466B9-30BB-4986-96B1-A3FEFB556B36}"/>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65640ED3-2A6A-4DCA-907F-C87E9E1330CA}"/>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60A1AF4C-F57B-41BF-8976-14B9E3C63DFD}"/>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23D62573-5E12-46F2-A3CF-2C5743AAB7B2}"/>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59648AE3-8F25-4E70-AD3D-F3E16974E331}"/>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2A9E7AD7-28B6-4708-AD19-61A094A9B12C}"/>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D94CB4AC-E729-424C-BC99-6196577FFF35}"/>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CDF9CE88-D6B6-49A3-B2C8-9E6E220E4EB8}"/>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8D6D4103-9B39-436E-B547-7B5456281C55}"/>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32914</xdr:rowOff>
    </xdr:from>
    <xdr:to>
      <xdr:col>23</xdr:col>
      <xdr:colOff>133350</xdr:colOff>
      <xdr:row>61</xdr:row>
      <xdr:rowOff>87206</xdr:rowOff>
    </xdr:to>
    <xdr:cxnSp macro="">
      <xdr:nvCxnSpPr>
        <xdr:cNvPr id="133" name="直線コネクタ 132">
          <a:extLst>
            <a:ext uri="{FF2B5EF4-FFF2-40B4-BE49-F238E27FC236}">
              <a16:creationId xmlns:a16="http://schemas.microsoft.com/office/drawing/2014/main" id="{AF3459DB-2801-4DF9-A56C-FE4F2C8B770B}"/>
            </a:ext>
          </a:extLst>
        </xdr:cNvPr>
        <xdr:cNvCxnSpPr/>
      </xdr:nvCxnSpPr>
      <xdr:spPr>
        <a:xfrm flipV="1">
          <a:off x="4114800" y="10491364"/>
          <a:ext cx="8382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a:extLst>
            <a:ext uri="{FF2B5EF4-FFF2-40B4-BE49-F238E27FC236}">
              <a16:creationId xmlns:a16="http://schemas.microsoft.com/office/drawing/2014/main" id="{7BCDFD0E-4E29-414B-B7C0-E75EB1CF5656}"/>
            </a:ext>
          </a:extLst>
        </xdr:cNvPr>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F6F5599C-B6F6-4249-B4EA-28067AE4D222}"/>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119909</xdr:rowOff>
    </xdr:from>
    <xdr:to>
      <xdr:col>19</xdr:col>
      <xdr:colOff>133350</xdr:colOff>
      <xdr:row>61</xdr:row>
      <xdr:rowOff>87206</xdr:rowOff>
    </xdr:to>
    <xdr:cxnSp macro="">
      <xdr:nvCxnSpPr>
        <xdr:cNvPr id="136" name="直線コネクタ 135">
          <a:extLst>
            <a:ext uri="{FF2B5EF4-FFF2-40B4-BE49-F238E27FC236}">
              <a16:creationId xmlns:a16="http://schemas.microsoft.com/office/drawing/2014/main" id="{506EC4B6-CD80-4E83-824C-A5AAD23205DD}"/>
            </a:ext>
          </a:extLst>
        </xdr:cNvPr>
        <xdr:cNvCxnSpPr/>
      </xdr:nvCxnSpPr>
      <xdr:spPr>
        <a:xfrm>
          <a:off x="3225800" y="10406909"/>
          <a:ext cx="889000" cy="138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FCD9C598-0E02-4B0B-B611-E5E4B11CAF8A}"/>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A4B82E11-6685-4D54-9D18-671DB176D797}"/>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119909</xdr:rowOff>
    </xdr:from>
    <xdr:to>
      <xdr:col>15</xdr:col>
      <xdr:colOff>82550</xdr:colOff>
      <xdr:row>60</xdr:row>
      <xdr:rowOff>150071</xdr:rowOff>
    </xdr:to>
    <xdr:cxnSp macro="">
      <xdr:nvCxnSpPr>
        <xdr:cNvPr id="139" name="直線コネクタ 138">
          <a:extLst>
            <a:ext uri="{FF2B5EF4-FFF2-40B4-BE49-F238E27FC236}">
              <a16:creationId xmlns:a16="http://schemas.microsoft.com/office/drawing/2014/main" id="{CB2D6C40-3226-4A18-A4F0-08F6C80CA9DF}"/>
            </a:ext>
          </a:extLst>
        </xdr:cNvPr>
        <xdr:cNvCxnSpPr/>
      </xdr:nvCxnSpPr>
      <xdr:spPr>
        <a:xfrm flipV="1">
          <a:off x="2336800" y="10406909"/>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1F863-5349-4BC9-B459-F0E8D4A9254E}"/>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72B1A881-9E5D-4EFC-B053-4E5B5729FF44}"/>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150071</xdr:rowOff>
    </xdr:from>
    <xdr:to>
      <xdr:col>11</xdr:col>
      <xdr:colOff>31750</xdr:colOff>
      <xdr:row>61</xdr:row>
      <xdr:rowOff>153564</xdr:rowOff>
    </xdr:to>
    <xdr:cxnSp macro="">
      <xdr:nvCxnSpPr>
        <xdr:cNvPr id="142" name="直線コネクタ 141">
          <a:extLst>
            <a:ext uri="{FF2B5EF4-FFF2-40B4-BE49-F238E27FC236}">
              <a16:creationId xmlns:a16="http://schemas.microsoft.com/office/drawing/2014/main" id="{746FCE33-6874-4BE7-8B0B-57F4D725A02D}"/>
            </a:ext>
          </a:extLst>
        </xdr:cNvPr>
        <xdr:cNvCxnSpPr/>
      </xdr:nvCxnSpPr>
      <xdr:spPr>
        <a:xfrm flipV="1">
          <a:off x="1447800" y="10437071"/>
          <a:ext cx="889000" cy="17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36D579DD-F48A-4218-9514-174FE36A306F}"/>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95A0894B-68A7-40E1-8D00-CC0C5D449DFF}"/>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88688</xdr:rowOff>
    </xdr:from>
    <xdr:to>
      <xdr:col>7</xdr:col>
      <xdr:colOff>31750</xdr:colOff>
      <xdr:row>62</xdr:row>
      <xdr:rowOff>18838</xdr:rowOff>
    </xdr:to>
    <xdr:sp macro="" textlink="">
      <xdr:nvSpPr>
        <xdr:cNvPr id="145" name="フローチャート: 判断 144">
          <a:extLst>
            <a:ext uri="{FF2B5EF4-FFF2-40B4-BE49-F238E27FC236}">
              <a16:creationId xmlns:a16="http://schemas.microsoft.com/office/drawing/2014/main" id="{271ED3C9-9BE3-4337-A2CE-45E1826AD5E3}"/>
            </a:ext>
          </a:extLst>
        </xdr:cNvPr>
        <xdr:cNvSpPr/>
      </xdr:nvSpPr>
      <xdr:spPr>
        <a:xfrm>
          <a:off x="1397000" y="10547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29015</xdr:rowOff>
    </xdr:from>
    <xdr:ext cx="762000" cy="259045"/>
    <xdr:sp macro="" textlink="">
      <xdr:nvSpPr>
        <xdr:cNvPr id="146" name="テキスト ボックス 145">
          <a:extLst>
            <a:ext uri="{FF2B5EF4-FFF2-40B4-BE49-F238E27FC236}">
              <a16:creationId xmlns:a16="http://schemas.microsoft.com/office/drawing/2014/main" id="{311A2C7D-AF38-4154-828C-920C0FB85BE2}"/>
            </a:ext>
          </a:extLst>
        </xdr:cNvPr>
        <xdr:cNvSpPr txBox="1"/>
      </xdr:nvSpPr>
      <xdr:spPr>
        <a:xfrm>
          <a:off x="1066800" y="1031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56B90161-FFE0-4320-A74C-C19AFB283B5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7BC05274-FD41-4DD7-B05C-5C736ED3EBC5}"/>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598AA081-592D-4DFC-BF0C-0789BBF68A79}"/>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CA1CB81-4606-402E-A5AB-F6FC9394600E}"/>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2FC88C93-ECAE-42DC-A370-859E25B71FA9}"/>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153564</xdr:rowOff>
    </xdr:from>
    <xdr:to>
      <xdr:col>23</xdr:col>
      <xdr:colOff>184150</xdr:colOff>
      <xdr:row>61</xdr:row>
      <xdr:rowOff>83714</xdr:rowOff>
    </xdr:to>
    <xdr:sp macro="" textlink="">
      <xdr:nvSpPr>
        <xdr:cNvPr id="152" name="楕円 151">
          <a:extLst>
            <a:ext uri="{FF2B5EF4-FFF2-40B4-BE49-F238E27FC236}">
              <a16:creationId xmlns:a16="http://schemas.microsoft.com/office/drawing/2014/main" id="{59155F76-129D-4C97-926C-588A9BE38D65}"/>
            </a:ext>
          </a:extLst>
        </xdr:cNvPr>
        <xdr:cNvSpPr/>
      </xdr:nvSpPr>
      <xdr:spPr>
        <a:xfrm>
          <a:off x="4902200" y="1044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170091</xdr:rowOff>
    </xdr:from>
    <xdr:ext cx="762000" cy="259045"/>
    <xdr:sp macro="" textlink="">
      <xdr:nvSpPr>
        <xdr:cNvPr id="153" name="財政構造の弾力性該当値テキスト">
          <a:extLst>
            <a:ext uri="{FF2B5EF4-FFF2-40B4-BE49-F238E27FC236}">
              <a16:creationId xmlns:a16="http://schemas.microsoft.com/office/drawing/2014/main" id="{52F5FAA1-4CE6-4EDD-AE6F-ECA3E136D4A9}"/>
            </a:ext>
          </a:extLst>
        </xdr:cNvPr>
        <xdr:cNvSpPr txBox="1"/>
      </xdr:nvSpPr>
      <xdr:spPr>
        <a:xfrm>
          <a:off x="5041900" y="10285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36406</xdr:rowOff>
    </xdr:from>
    <xdr:to>
      <xdr:col>19</xdr:col>
      <xdr:colOff>184150</xdr:colOff>
      <xdr:row>61</xdr:row>
      <xdr:rowOff>138006</xdr:rowOff>
    </xdr:to>
    <xdr:sp macro="" textlink="">
      <xdr:nvSpPr>
        <xdr:cNvPr id="154" name="楕円 153">
          <a:extLst>
            <a:ext uri="{FF2B5EF4-FFF2-40B4-BE49-F238E27FC236}">
              <a16:creationId xmlns:a16="http://schemas.microsoft.com/office/drawing/2014/main" id="{676D6887-FCD8-4A07-B8CF-FC13CF32C7DF}"/>
            </a:ext>
          </a:extLst>
        </xdr:cNvPr>
        <xdr:cNvSpPr/>
      </xdr:nvSpPr>
      <xdr:spPr>
        <a:xfrm>
          <a:off x="40640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122783</xdr:rowOff>
    </xdr:from>
    <xdr:ext cx="736600" cy="259045"/>
    <xdr:sp macro="" textlink="">
      <xdr:nvSpPr>
        <xdr:cNvPr id="155" name="テキスト ボックス 154">
          <a:extLst>
            <a:ext uri="{FF2B5EF4-FFF2-40B4-BE49-F238E27FC236}">
              <a16:creationId xmlns:a16="http://schemas.microsoft.com/office/drawing/2014/main" id="{35DA3EFB-DC7D-4970-93BD-46B174EE51E9}"/>
            </a:ext>
          </a:extLst>
        </xdr:cNvPr>
        <xdr:cNvSpPr txBox="1"/>
      </xdr:nvSpPr>
      <xdr:spPr>
        <a:xfrm>
          <a:off x="3733800" y="10581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69109</xdr:rowOff>
    </xdr:from>
    <xdr:to>
      <xdr:col>15</xdr:col>
      <xdr:colOff>133350</xdr:colOff>
      <xdr:row>60</xdr:row>
      <xdr:rowOff>170709</xdr:rowOff>
    </xdr:to>
    <xdr:sp macro="" textlink="">
      <xdr:nvSpPr>
        <xdr:cNvPr id="156" name="楕円 155">
          <a:extLst>
            <a:ext uri="{FF2B5EF4-FFF2-40B4-BE49-F238E27FC236}">
              <a16:creationId xmlns:a16="http://schemas.microsoft.com/office/drawing/2014/main" id="{AC583734-548E-41D6-8E8B-047A4F230E0E}"/>
            </a:ext>
          </a:extLst>
        </xdr:cNvPr>
        <xdr:cNvSpPr/>
      </xdr:nvSpPr>
      <xdr:spPr>
        <a:xfrm>
          <a:off x="3175000" y="1035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9436</xdr:rowOff>
    </xdr:from>
    <xdr:ext cx="762000" cy="259045"/>
    <xdr:sp macro="" textlink="">
      <xdr:nvSpPr>
        <xdr:cNvPr id="157" name="テキスト ボックス 156">
          <a:extLst>
            <a:ext uri="{FF2B5EF4-FFF2-40B4-BE49-F238E27FC236}">
              <a16:creationId xmlns:a16="http://schemas.microsoft.com/office/drawing/2014/main" id="{2EB3038E-CBEC-4AFB-90AB-3CC3E222A6F4}"/>
            </a:ext>
          </a:extLst>
        </xdr:cNvPr>
        <xdr:cNvSpPr txBox="1"/>
      </xdr:nvSpPr>
      <xdr:spPr>
        <a:xfrm>
          <a:off x="2844800" y="10124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99271</xdr:rowOff>
    </xdr:from>
    <xdr:to>
      <xdr:col>11</xdr:col>
      <xdr:colOff>82550</xdr:colOff>
      <xdr:row>61</xdr:row>
      <xdr:rowOff>29421</xdr:rowOff>
    </xdr:to>
    <xdr:sp macro="" textlink="">
      <xdr:nvSpPr>
        <xdr:cNvPr id="158" name="楕円 157">
          <a:extLst>
            <a:ext uri="{FF2B5EF4-FFF2-40B4-BE49-F238E27FC236}">
              <a16:creationId xmlns:a16="http://schemas.microsoft.com/office/drawing/2014/main" id="{E72F8C5F-FA66-4779-B4CC-EEE7BBA7719A}"/>
            </a:ext>
          </a:extLst>
        </xdr:cNvPr>
        <xdr:cNvSpPr/>
      </xdr:nvSpPr>
      <xdr:spPr>
        <a:xfrm>
          <a:off x="2286000" y="103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39598</xdr:rowOff>
    </xdr:from>
    <xdr:ext cx="762000" cy="259045"/>
    <xdr:sp macro="" textlink="">
      <xdr:nvSpPr>
        <xdr:cNvPr id="159" name="テキスト ボックス 158">
          <a:extLst>
            <a:ext uri="{FF2B5EF4-FFF2-40B4-BE49-F238E27FC236}">
              <a16:creationId xmlns:a16="http://schemas.microsoft.com/office/drawing/2014/main" id="{E8A4BEED-D277-44B0-9F58-4E4122E6BEA4}"/>
            </a:ext>
          </a:extLst>
        </xdr:cNvPr>
        <xdr:cNvSpPr txBox="1"/>
      </xdr:nvSpPr>
      <xdr:spPr>
        <a:xfrm>
          <a:off x="1955800" y="10155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102764</xdr:rowOff>
    </xdr:from>
    <xdr:to>
      <xdr:col>7</xdr:col>
      <xdr:colOff>31750</xdr:colOff>
      <xdr:row>62</xdr:row>
      <xdr:rowOff>32914</xdr:rowOff>
    </xdr:to>
    <xdr:sp macro="" textlink="">
      <xdr:nvSpPr>
        <xdr:cNvPr id="160" name="楕円 159">
          <a:extLst>
            <a:ext uri="{FF2B5EF4-FFF2-40B4-BE49-F238E27FC236}">
              <a16:creationId xmlns:a16="http://schemas.microsoft.com/office/drawing/2014/main" id="{06880BAA-CE9A-4ABB-9529-25AD6D9F27A7}"/>
            </a:ext>
          </a:extLst>
        </xdr:cNvPr>
        <xdr:cNvSpPr/>
      </xdr:nvSpPr>
      <xdr:spPr>
        <a:xfrm>
          <a:off x="1397000" y="1056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17691</xdr:rowOff>
    </xdr:from>
    <xdr:ext cx="762000" cy="259045"/>
    <xdr:sp macro="" textlink="">
      <xdr:nvSpPr>
        <xdr:cNvPr id="161" name="テキスト ボックス 160">
          <a:extLst>
            <a:ext uri="{FF2B5EF4-FFF2-40B4-BE49-F238E27FC236}">
              <a16:creationId xmlns:a16="http://schemas.microsoft.com/office/drawing/2014/main" id="{66D0D5D3-C509-4274-84B1-8CC4780F154E}"/>
            </a:ext>
          </a:extLst>
        </xdr:cNvPr>
        <xdr:cNvSpPr txBox="1"/>
      </xdr:nvSpPr>
      <xdr:spPr>
        <a:xfrm>
          <a:off x="1066800" y="10647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8B75E29D-F6E8-409A-8542-1DADA09DB7E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2C1F870E-7C68-4D62-939B-CD17255C4912}"/>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91C5A1AD-35F6-46BA-AAD9-C7FBCFBFAE6A}"/>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[262,167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52FDC0FF-0D51-49F4-92BE-161657C8719F}"/>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DA09D9-B810-4046-940A-5451F08DF73E}"/>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FF0ECCA1-6D44-49E0-82EF-517B9D3809FE}"/>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AAB5E119-81E0-4225-8B43-9329227495BD}"/>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9E741B8F-29B2-43FA-9812-E7C41BAC5E76}"/>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4521EA7E-EA7A-4E79-A718-781E3E1F01D5}"/>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5FBD9D6E-9921-402A-95AC-1EA766CBDBEC}"/>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987A7DED-815C-4FEB-8EC5-89DAD939F7FA}"/>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9B6E37B0-90F6-40C9-821F-3CD985D9B4FE}"/>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FA0F431E-A1BC-41CD-8043-A12C746EC234}"/>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前年度比で</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17,747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円の増加となった。</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人件費（</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百万円増）と物件費（</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百万円増）の増加が主な要因と考えられる。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本町では、給与水準が低いことから類似団体と比較して下回っている状況ではあるが、公共施設の適正な維持管理等に努め、引き続き物件費の減少を図りたい。　</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また、指定管理者制度の導入検討や、新たな定員適正化計画策定等によって適正な定員管理に基づく人件費の抑制に努める。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2EB52304-0CE5-41DB-8DDB-A15DD72600E9}"/>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6439F0F1-870C-4449-839D-AB8DFB3718D4}"/>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12DA069C-6563-4780-A287-1931DE66A584}"/>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4AA33D0-CC3D-49A5-AFEA-245DA366205D}"/>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F33F2478-BA40-4011-9A4D-ACCFF4F365AE}"/>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B5F6E40B-AFE8-426D-9FE7-B86563765EC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B3286A17-245D-413F-96D5-4D2608DCAAE3}"/>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A36A9842-E1B8-49A8-BEAA-698B22E5B189}"/>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F2322057-3A1D-45CC-961E-C4500418E007}"/>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5086CB11-C2EB-4B38-B626-DBC441D6E929}"/>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FBAF4234-BDC7-44BE-9202-1948E548A588}"/>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8E9B3288-B967-43D5-829B-07518E9A72CF}"/>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61E01811-AF2E-49BD-A366-8C8AC0DE7491}"/>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3A45ED2F-BE7B-441F-81ED-DC1421318B04}"/>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A4F524CC-2C7F-4E81-BD3B-0A10503B38B7}"/>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2DDB9601-D7F5-4DC3-9B7C-4F9026D50323}"/>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3EC3EF63-991F-465F-BEAB-71163F6CCB4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73BE115F-86FE-4655-8735-CC5F447D4E8F}"/>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5009B264-1482-44A6-BA16-CAD28458787D}"/>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785940BA-FFA5-43B8-9A86-6D1832EF0C09}"/>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109812</xdr:rowOff>
    </xdr:from>
    <xdr:to>
      <xdr:col>23</xdr:col>
      <xdr:colOff>133350</xdr:colOff>
      <xdr:row>81</xdr:row>
      <xdr:rowOff>124087</xdr:rowOff>
    </xdr:to>
    <xdr:cxnSp macro="">
      <xdr:nvCxnSpPr>
        <xdr:cNvPr id="195" name="直線コネクタ 194">
          <a:extLst>
            <a:ext uri="{FF2B5EF4-FFF2-40B4-BE49-F238E27FC236}">
              <a16:creationId xmlns:a16="http://schemas.microsoft.com/office/drawing/2014/main" id="{0650BE39-C1F3-4753-BA20-AC083298E903}"/>
            </a:ext>
          </a:extLst>
        </xdr:cNvPr>
        <xdr:cNvCxnSpPr/>
      </xdr:nvCxnSpPr>
      <xdr:spPr>
        <a:xfrm>
          <a:off x="4114800" y="13997262"/>
          <a:ext cx="838200" cy="1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108863</xdr:rowOff>
    </xdr:from>
    <xdr:ext cx="762000" cy="259045"/>
    <xdr:sp macro="" textlink="">
      <xdr:nvSpPr>
        <xdr:cNvPr id="196" name="人件費・物件費等の状況平均値テキスト">
          <a:extLst>
            <a:ext uri="{FF2B5EF4-FFF2-40B4-BE49-F238E27FC236}">
              <a16:creationId xmlns:a16="http://schemas.microsoft.com/office/drawing/2014/main" id="{D2DCC275-DAFB-45C9-9AB3-BCCFDA818985}"/>
            </a:ext>
          </a:extLst>
        </xdr:cNvPr>
        <xdr:cNvSpPr txBox="1"/>
      </xdr:nvSpPr>
      <xdr:spPr>
        <a:xfrm>
          <a:off x="5041900" y="139963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32B01149-787E-4BA6-82FA-A88C77E63F5C}"/>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93785</xdr:rowOff>
    </xdr:from>
    <xdr:to>
      <xdr:col>19</xdr:col>
      <xdr:colOff>133350</xdr:colOff>
      <xdr:row>81</xdr:row>
      <xdr:rowOff>109812</xdr:rowOff>
    </xdr:to>
    <xdr:cxnSp macro="">
      <xdr:nvCxnSpPr>
        <xdr:cNvPr id="198" name="直線コネクタ 197">
          <a:extLst>
            <a:ext uri="{FF2B5EF4-FFF2-40B4-BE49-F238E27FC236}">
              <a16:creationId xmlns:a16="http://schemas.microsoft.com/office/drawing/2014/main" id="{A1B6CEBF-314D-437F-9879-98727EF2132E}"/>
            </a:ext>
          </a:extLst>
        </xdr:cNvPr>
        <xdr:cNvCxnSpPr/>
      </xdr:nvCxnSpPr>
      <xdr:spPr>
        <a:xfrm>
          <a:off x="3225800" y="13981235"/>
          <a:ext cx="889000" cy="16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3C30C70F-A39D-45DF-9605-392822B49A56}"/>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2B7ADF35-8338-45F9-8B5E-701BD9DB784E}"/>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86992</xdr:rowOff>
    </xdr:from>
    <xdr:to>
      <xdr:col>15</xdr:col>
      <xdr:colOff>82550</xdr:colOff>
      <xdr:row>81</xdr:row>
      <xdr:rowOff>93785</xdr:rowOff>
    </xdr:to>
    <xdr:cxnSp macro="">
      <xdr:nvCxnSpPr>
        <xdr:cNvPr id="201" name="直線コネクタ 200">
          <a:extLst>
            <a:ext uri="{FF2B5EF4-FFF2-40B4-BE49-F238E27FC236}">
              <a16:creationId xmlns:a16="http://schemas.microsoft.com/office/drawing/2014/main" id="{5483DFC8-1B96-48D7-9C42-EA4F75AFDE67}"/>
            </a:ext>
          </a:extLst>
        </xdr:cNvPr>
        <xdr:cNvCxnSpPr/>
      </xdr:nvCxnSpPr>
      <xdr:spPr>
        <a:xfrm>
          <a:off x="2336800" y="13974442"/>
          <a:ext cx="889000" cy="6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34D500D5-CFF1-4BC6-9F86-C5A95B7A50EB}"/>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C6024BD1-9C27-4D3D-A0B0-69BA9DDD063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84161</xdr:rowOff>
    </xdr:from>
    <xdr:to>
      <xdr:col>11</xdr:col>
      <xdr:colOff>31750</xdr:colOff>
      <xdr:row>81</xdr:row>
      <xdr:rowOff>86992</xdr:rowOff>
    </xdr:to>
    <xdr:cxnSp macro="">
      <xdr:nvCxnSpPr>
        <xdr:cNvPr id="204" name="直線コネクタ 203">
          <a:extLst>
            <a:ext uri="{FF2B5EF4-FFF2-40B4-BE49-F238E27FC236}">
              <a16:creationId xmlns:a16="http://schemas.microsoft.com/office/drawing/2014/main" id="{14F99211-F542-4774-9014-66C3A652BC74}"/>
            </a:ext>
          </a:extLst>
        </xdr:cNvPr>
        <xdr:cNvCxnSpPr/>
      </xdr:nvCxnSpPr>
      <xdr:spPr>
        <a:xfrm>
          <a:off x="1447800" y="13971611"/>
          <a:ext cx="889000" cy="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805BE571-BBEB-4D01-9536-7890324C3478}"/>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A261C049-D190-4865-9B33-3A9C2261DCF8}"/>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74961</xdr:rowOff>
    </xdr:from>
    <xdr:to>
      <xdr:col>7</xdr:col>
      <xdr:colOff>31750</xdr:colOff>
      <xdr:row>82</xdr:row>
      <xdr:rowOff>5111</xdr:rowOff>
    </xdr:to>
    <xdr:sp macro="" textlink="">
      <xdr:nvSpPr>
        <xdr:cNvPr id="207" name="フローチャート: 判断 206">
          <a:extLst>
            <a:ext uri="{FF2B5EF4-FFF2-40B4-BE49-F238E27FC236}">
              <a16:creationId xmlns:a16="http://schemas.microsoft.com/office/drawing/2014/main" id="{43092DDC-2646-46B7-A013-986797A5EB9B}"/>
            </a:ext>
          </a:extLst>
        </xdr:cNvPr>
        <xdr:cNvSpPr/>
      </xdr:nvSpPr>
      <xdr:spPr>
        <a:xfrm>
          <a:off x="1397000" y="1396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161338</xdr:rowOff>
    </xdr:from>
    <xdr:ext cx="762000" cy="259045"/>
    <xdr:sp macro="" textlink="">
      <xdr:nvSpPr>
        <xdr:cNvPr id="208" name="テキスト ボックス 207">
          <a:extLst>
            <a:ext uri="{FF2B5EF4-FFF2-40B4-BE49-F238E27FC236}">
              <a16:creationId xmlns:a16="http://schemas.microsoft.com/office/drawing/2014/main" id="{5201CE4E-44A3-457C-A125-2341ACC5E364}"/>
            </a:ext>
          </a:extLst>
        </xdr:cNvPr>
        <xdr:cNvSpPr txBox="1"/>
      </xdr:nvSpPr>
      <xdr:spPr>
        <a:xfrm>
          <a:off x="1066800" y="14048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74C9A8E-27F8-430E-B5C4-646ED1B0120A}"/>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E0D3E82E-F7B9-4EF2-BA19-FAE51B6CB3EA}"/>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6E6BDABE-55C9-4CAD-9FC6-1BE7A28EE935}"/>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645DF08B-FB1A-4D00-99F6-E63485A7D658}"/>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4F2D9861-4F1C-4E0C-A5D8-11A1CC9DC3F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73287</xdr:rowOff>
    </xdr:from>
    <xdr:to>
      <xdr:col>23</xdr:col>
      <xdr:colOff>184150</xdr:colOff>
      <xdr:row>82</xdr:row>
      <xdr:rowOff>3437</xdr:rowOff>
    </xdr:to>
    <xdr:sp macro="" textlink="">
      <xdr:nvSpPr>
        <xdr:cNvPr id="214" name="楕円 213">
          <a:extLst>
            <a:ext uri="{FF2B5EF4-FFF2-40B4-BE49-F238E27FC236}">
              <a16:creationId xmlns:a16="http://schemas.microsoft.com/office/drawing/2014/main" id="{7FBF3013-CB07-46BC-830D-E89E3BAFFFF1}"/>
            </a:ext>
          </a:extLst>
        </xdr:cNvPr>
        <xdr:cNvSpPr/>
      </xdr:nvSpPr>
      <xdr:spPr>
        <a:xfrm>
          <a:off x="4902200" y="1396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166014</xdr:rowOff>
    </xdr:from>
    <xdr:ext cx="762000" cy="259045"/>
    <xdr:sp macro="" textlink="">
      <xdr:nvSpPr>
        <xdr:cNvPr id="215" name="人件費・物件費等の状況該当値テキスト">
          <a:extLst>
            <a:ext uri="{FF2B5EF4-FFF2-40B4-BE49-F238E27FC236}">
              <a16:creationId xmlns:a16="http://schemas.microsoft.com/office/drawing/2014/main" id="{193D993E-DA24-44AC-B877-D3C4F3469E70}"/>
            </a:ext>
          </a:extLst>
        </xdr:cNvPr>
        <xdr:cNvSpPr txBox="1"/>
      </xdr:nvSpPr>
      <xdr:spPr>
        <a:xfrm>
          <a:off x="5041900" y="13882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59012</xdr:rowOff>
    </xdr:from>
    <xdr:to>
      <xdr:col>19</xdr:col>
      <xdr:colOff>184150</xdr:colOff>
      <xdr:row>81</xdr:row>
      <xdr:rowOff>160612</xdr:rowOff>
    </xdr:to>
    <xdr:sp macro="" textlink="">
      <xdr:nvSpPr>
        <xdr:cNvPr id="216" name="楕円 215">
          <a:extLst>
            <a:ext uri="{FF2B5EF4-FFF2-40B4-BE49-F238E27FC236}">
              <a16:creationId xmlns:a16="http://schemas.microsoft.com/office/drawing/2014/main" id="{E6A37310-4E20-4248-937B-9955B18013B3}"/>
            </a:ext>
          </a:extLst>
        </xdr:cNvPr>
        <xdr:cNvSpPr/>
      </xdr:nvSpPr>
      <xdr:spPr>
        <a:xfrm>
          <a:off x="4064000" y="1394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170789</xdr:rowOff>
    </xdr:from>
    <xdr:ext cx="736600" cy="259045"/>
    <xdr:sp macro="" textlink="">
      <xdr:nvSpPr>
        <xdr:cNvPr id="217" name="テキスト ボックス 216">
          <a:extLst>
            <a:ext uri="{FF2B5EF4-FFF2-40B4-BE49-F238E27FC236}">
              <a16:creationId xmlns:a16="http://schemas.microsoft.com/office/drawing/2014/main" id="{31B8292C-CEE6-47CD-9AB1-8DCF00A926A4}"/>
            </a:ext>
          </a:extLst>
        </xdr:cNvPr>
        <xdr:cNvSpPr txBox="1"/>
      </xdr:nvSpPr>
      <xdr:spPr>
        <a:xfrm>
          <a:off x="3733800" y="137153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42985</xdr:rowOff>
    </xdr:from>
    <xdr:to>
      <xdr:col>15</xdr:col>
      <xdr:colOff>133350</xdr:colOff>
      <xdr:row>81</xdr:row>
      <xdr:rowOff>144585</xdr:rowOff>
    </xdr:to>
    <xdr:sp macro="" textlink="">
      <xdr:nvSpPr>
        <xdr:cNvPr id="218" name="楕円 217">
          <a:extLst>
            <a:ext uri="{FF2B5EF4-FFF2-40B4-BE49-F238E27FC236}">
              <a16:creationId xmlns:a16="http://schemas.microsoft.com/office/drawing/2014/main" id="{A2A1A56D-7F90-4B00-B87B-3EB58F5AFBE4}"/>
            </a:ext>
          </a:extLst>
        </xdr:cNvPr>
        <xdr:cNvSpPr/>
      </xdr:nvSpPr>
      <xdr:spPr>
        <a:xfrm>
          <a:off x="3175000" y="1393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154762</xdr:rowOff>
    </xdr:from>
    <xdr:ext cx="762000" cy="259045"/>
    <xdr:sp macro="" textlink="">
      <xdr:nvSpPr>
        <xdr:cNvPr id="219" name="テキスト ボックス 218">
          <a:extLst>
            <a:ext uri="{FF2B5EF4-FFF2-40B4-BE49-F238E27FC236}">
              <a16:creationId xmlns:a16="http://schemas.microsoft.com/office/drawing/2014/main" id="{EF74EF1B-64CA-47C0-928C-47F9CCB28D6B}"/>
            </a:ext>
          </a:extLst>
        </xdr:cNvPr>
        <xdr:cNvSpPr txBox="1"/>
      </xdr:nvSpPr>
      <xdr:spPr>
        <a:xfrm>
          <a:off x="2844800" y="13699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36192</xdr:rowOff>
    </xdr:from>
    <xdr:to>
      <xdr:col>11</xdr:col>
      <xdr:colOff>82550</xdr:colOff>
      <xdr:row>81</xdr:row>
      <xdr:rowOff>137792</xdr:rowOff>
    </xdr:to>
    <xdr:sp macro="" textlink="">
      <xdr:nvSpPr>
        <xdr:cNvPr id="220" name="楕円 219">
          <a:extLst>
            <a:ext uri="{FF2B5EF4-FFF2-40B4-BE49-F238E27FC236}">
              <a16:creationId xmlns:a16="http://schemas.microsoft.com/office/drawing/2014/main" id="{9E0A6436-A8D9-48B4-ADCD-765F05090188}"/>
            </a:ext>
          </a:extLst>
        </xdr:cNvPr>
        <xdr:cNvSpPr/>
      </xdr:nvSpPr>
      <xdr:spPr>
        <a:xfrm>
          <a:off x="2286000" y="1392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147969</xdr:rowOff>
    </xdr:from>
    <xdr:ext cx="762000" cy="259045"/>
    <xdr:sp macro="" textlink="">
      <xdr:nvSpPr>
        <xdr:cNvPr id="221" name="テキスト ボックス 220">
          <a:extLst>
            <a:ext uri="{FF2B5EF4-FFF2-40B4-BE49-F238E27FC236}">
              <a16:creationId xmlns:a16="http://schemas.microsoft.com/office/drawing/2014/main" id="{1D0AA3AA-FB77-4068-A2F2-112D49FE71A4}"/>
            </a:ext>
          </a:extLst>
        </xdr:cNvPr>
        <xdr:cNvSpPr txBox="1"/>
      </xdr:nvSpPr>
      <xdr:spPr>
        <a:xfrm>
          <a:off x="1955800" y="1369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33361</xdr:rowOff>
    </xdr:from>
    <xdr:to>
      <xdr:col>7</xdr:col>
      <xdr:colOff>31750</xdr:colOff>
      <xdr:row>81</xdr:row>
      <xdr:rowOff>134961</xdr:rowOff>
    </xdr:to>
    <xdr:sp macro="" textlink="">
      <xdr:nvSpPr>
        <xdr:cNvPr id="222" name="楕円 221">
          <a:extLst>
            <a:ext uri="{FF2B5EF4-FFF2-40B4-BE49-F238E27FC236}">
              <a16:creationId xmlns:a16="http://schemas.microsoft.com/office/drawing/2014/main" id="{384A1EEB-5BCA-46AA-A48E-D6ED4113C0FE}"/>
            </a:ext>
          </a:extLst>
        </xdr:cNvPr>
        <xdr:cNvSpPr/>
      </xdr:nvSpPr>
      <xdr:spPr>
        <a:xfrm>
          <a:off x="1397000" y="1392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145138</xdr:rowOff>
    </xdr:from>
    <xdr:ext cx="762000" cy="259045"/>
    <xdr:sp macro="" textlink="">
      <xdr:nvSpPr>
        <xdr:cNvPr id="223" name="テキスト ボックス 222">
          <a:extLst>
            <a:ext uri="{FF2B5EF4-FFF2-40B4-BE49-F238E27FC236}">
              <a16:creationId xmlns:a16="http://schemas.microsoft.com/office/drawing/2014/main" id="{946F8B02-DF2E-4EEC-B636-54218DE87B47}"/>
            </a:ext>
          </a:extLst>
        </xdr:cNvPr>
        <xdr:cNvSpPr txBox="1"/>
      </xdr:nvSpPr>
      <xdr:spPr>
        <a:xfrm>
          <a:off x="1066800" y="13689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9E664D32-7EC7-40C6-84A5-D2EBF5099625}"/>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1C686F79-8B96-4EA1-A7ED-D7E58F8B4CF7}"/>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64A9D4E3-B7E7-4F52-83B8-D33794C66722}"/>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C6CC1657-B647-4074-855C-664DF3102CB8}"/>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4A6E5E7F-0B11-489D-AAEF-25FCFEA29EF7}"/>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EC1EB9F1-3EB9-4479-B55A-56087FCEF3AE}"/>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153C5EC-61CF-4751-BB57-A1FBDDFEF7F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AA6DB612-FB2B-4B61-9C3E-105258CD2DC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71883793-FB79-4338-BEF3-32365E956CFA}"/>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AAAC7D89-C681-42EC-84BA-2C543048FA9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33566B2A-9589-4535-8637-F8602D281141}"/>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EC68E593-101D-4F40-979C-09EA8DA27ECC}"/>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F36F3DA5-DE61-4032-BBD9-A9468FA324E7}"/>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から</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は増加傾向となって</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おり</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95.9</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に至った。</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前年比は</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0.2</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ポイント増加する結果となったが、類似団体や県平均と比べても低い水準となっているため、引き続き給与水準の適正な維持に努める。</a:t>
          </a:r>
          <a:endParaRPr kumimoji="0" lang="ja-JP" altLang="ja-JP" sz="16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D8A07EB1-17B1-4636-AC32-292FCFF9E691}"/>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2CCE2E42-A313-438A-9BC5-1B9CBEEC5E8F}"/>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D4305FAC-87F4-4054-9EA0-CE0725595631}"/>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3E23277B-542E-4206-8707-F2DF49D9B279}"/>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CB31E204-62E8-4FB8-9CEC-07693B049F02}"/>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BB359933-AE6D-4989-B0A2-CF00AFEAC46C}"/>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CE0E8743-6629-4223-AF6D-CA3C2A3DD8A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93C325BC-26F3-4425-854E-A767FA2D55B8}"/>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4E30CC6E-72C0-45A4-ACFF-FDEEA6FFA066}"/>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4100310A-6065-4B3E-8BE1-D69E7FF70C9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F3129FBD-B5C7-45B6-87DC-53124EDEC7BC}"/>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349C934-E550-4940-99CF-99AC021E594B}"/>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326AAFB6-B76B-4FE3-A617-1F5853926034}"/>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8E5F45F3-A36F-473E-82E1-ECE0B27949ED}"/>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8A88ACFF-3E5F-4810-950D-1EBA10ADC70D}"/>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C0AA4A4A-785B-4B46-9CEB-14AAECBD1FD2}"/>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24FCBCF8-7B4C-405C-8C7A-9FBEB364AD83}"/>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9A605281-0A15-4DD8-AC76-58DDFE47931A}"/>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AFA76073-2834-414C-B636-FF98EF0F6D6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65448695-7259-4C0C-BEC8-C0550A697BEF}"/>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162984</xdr:rowOff>
    </xdr:from>
    <xdr:to>
      <xdr:col>81</xdr:col>
      <xdr:colOff>44450</xdr:colOff>
      <xdr:row>85</xdr:row>
      <xdr:rowOff>18345</xdr:rowOff>
    </xdr:to>
    <xdr:cxnSp macro="">
      <xdr:nvCxnSpPr>
        <xdr:cNvPr id="257" name="直線コネクタ 256">
          <a:extLst>
            <a:ext uri="{FF2B5EF4-FFF2-40B4-BE49-F238E27FC236}">
              <a16:creationId xmlns:a16="http://schemas.microsoft.com/office/drawing/2014/main" id="{28E9B79E-894C-48BA-93DC-2AA014C5B7D0}"/>
            </a:ext>
          </a:extLst>
        </xdr:cNvPr>
        <xdr:cNvCxnSpPr/>
      </xdr:nvCxnSpPr>
      <xdr:spPr>
        <a:xfrm>
          <a:off x="16179800" y="14564784"/>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B7614FFF-862E-480C-8407-8C4D1DDFA76D}"/>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2F599B34-4F74-4E7E-99E7-F210937CB0A6}"/>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82550</xdr:rowOff>
    </xdr:from>
    <xdr:to>
      <xdr:col>77</xdr:col>
      <xdr:colOff>44450</xdr:colOff>
      <xdr:row>84</xdr:row>
      <xdr:rowOff>162984</xdr:rowOff>
    </xdr:to>
    <xdr:cxnSp macro="">
      <xdr:nvCxnSpPr>
        <xdr:cNvPr id="260" name="直線コネクタ 259">
          <a:extLst>
            <a:ext uri="{FF2B5EF4-FFF2-40B4-BE49-F238E27FC236}">
              <a16:creationId xmlns:a16="http://schemas.microsoft.com/office/drawing/2014/main" id="{46C2CF58-8D15-451B-AC8B-1C40F5A062FA}"/>
            </a:ext>
          </a:extLst>
        </xdr:cNvPr>
        <xdr:cNvCxnSpPr/>
      </xdr:nvCxnSpPr>
      <xdr:spPr>
        <a:xfrm>
          <a:off x="15290800" y="1448435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CF1D9D96-1518-4BF1-9047-3C694CFEDE81}"/>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AC39EB6C-CF36-441D-9C56-805A18072DB6}"/>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119945</xdr:rowOff>
    </xdr:from>
    <xdr:to>
      <xdr:col>72</xdr:col>
      <xdr:colOff>203200</xdr:colOff>
      <xdr:row>84</xdr:row>
      <xdr:rowOff>82550</xdr:rowOff>
    </xdr:to>
    <xdr:cxnSp macro="">
      <xdr:nvCxnSpPr>
        <xdr:cNvPr id="263" name="直線コネクタ 262">
          <a:extLst>
            <a:ext uri="{FF2B5EF4-FFF2-40B4-BE49-F238E27FC236}">
              <a16:creationId xmlns:a16="http://schemas.microsoft.com/office/drawing/2014/main" id="{817B86EB-6B41-430B-A783-5EF859C9F3E1}"/>
            </a:ext>
          </a:extLst>
        </xdr:cNvPr>
        <xdr:cNvCxnSpPr/>
      </xdr:nvCxnSpPr>
      <xdr:spPr>
        <a:xfrm>
          <a:off x="14401800" y="14350295"/>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700FFA3E-B26C-4B67-AB10-83831BAAA8E2}"/>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A40F3FA6-F1B1-4289-98FA-274C0A35D5C8}"/>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119945</xdr:rowOff>
    </xdr:from>
    <xdr:to>
      <xdr:col>68</xdr:col>
      <xdr:colOff>152400</xdr:colOff>
      <xdr:row>84</xdr:row>
      <xdr:rowOff>162984</xdr:rowOff>
    </xdr:to>
    <xdr:cxnSp macro="">
      <xdr:nvCxnSpPr>
        <xdr:cNvPr id="266" name="直線コネクタ 265">
          <a:extLst>
            <a:ext uri="{FF2B5EF4-FFF2-40B4-BE49-F238E27FC236}">
              <a16:creationId xmlns:a16="http://schemas.microsoft.com/office/drawing/2014/main" id="{BE920A64-E188-48F7-AC58-CD97E20708D1}"/>
            </a:ext>
          </a:extLst>
        </xdr:cNvPr>
        <xdr:cNvCxnSpPr/>
      </xdr:nvCxnSpPr>
      <xdr:spPr>
        <a:xfrm flipV="1">
          <a:off x="13512800" y="14350295"/>
          <a:ext cx="889000" cy="21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8EBB960A-A856-4869-B832-8ECA48DDD39A}"/>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FF46FFB0-6B0B-400E-9EFF-2C3134598FF6}"/>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45155</xdr:rowOff>
    </xdr:from>
    <xdr:to>
      <xdr:col>64</xdr:col>
      <xdr:colOff>152400</xdr:colOff>
      <xdr:row>84</xdr:row>
      <xdr:rowOff>146755</xdr:rowOff>
    </xdr:to>
    <xdr:sp macro="" textlink="">
      <xdr:nvSpPr>
        <xdr:cNvPr id="269" name="フローチャート: 判断 268">
          <a:extLst>
            <a:ext uri="{FF2B5EF4-FFF2-40B4-BE49-F238E27FC236}">
              <a16:creationId xmlns:a16="http://schemas.microsoft.com/office/drawing/2014/main" id="{50293E9D-F226-4823-9C07-1338525593ED}"/>
            </a:ext>
          </a:extLst>
        </xdr:cNvPr>
        <xdr:cNvSpPr/>
      </xdr:nvSpPr>
      <xdr:spPr>
        <a:xfrm>
          <a:off x="13462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156932</xdr:rowOff>
    </xdr:from>
    <xdr:ext cx="762000" cy="259045"/>
    <xdr:sp macro="" textlink="">
      <xdr:nvSpPr>
        <xdr:cNvPr id="270" name="テキスト ボックス 269">
          <a:extLst>
            <a:ext uri="{FF2B5EF4-FFF2-40B4-BE49-F238E27FC236}">
              <a16:creationId xmlns:a16="http://schemas.microsoft.com/office/drawing/2014/main" id="{CBF3A933-6581-4AB8-A965-7E9B3C24A157}"/>
            </a:ext>
          </a:extLst>
        </xdr:cNvPr>
        <xdr:cNvSpPr txBox="1"/>
      </xdr:nvSpPr>
      <xdr:spPr>
        <a:xfrm>
          <a:off x="13131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908B80AF-500F-4CD2-ACF8-0EA85514936B}"/>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283B8688-8A79-4AE3-B1B3-64FFAE4F883D}"/>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BE5BDF75-8B0E-42FD-8552-412CA76CD86D}"/>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AB7E0B73-FAE9-42E7-8956-28F7C0F0305E}"/>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28203F11-57A6-4276-A841-D8E126F79E24}"/>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76" name="楕円 275">
          <a:extLst>
            <a:ext uri="{FF2B5EF4-FFF2-40B4-BE49-F238E27FC236}">
              <a16:creationId xmlns:a16="http://schemas.microsoft.com/office/drawing/2014/main" id="{55B3FA39-C4DB-47CF-9965-D9F96FA8C795}"/>
            </a:ext>
          </a:extLst>
        </xdr:cNvPr>
        <xdr:cNvSpPr/>
      </xdr:nvSpPr>
      <xdr:spPr>
        <a:xfrm>
          <a:off x="16967200" y="145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155522</xdr:rowOff>
    </xdr:from>
    <xdr:ext cx="762000" cy="259045"/>
    <xdr:sp macro="" textlink="">
      <xdr:nvSpPr>
        <xdr:cNvPr id="277" name="給与水準   （国との比較）該当値テキスト">
          <a:extLst>
            <a:ext uri="{FF2B5EF4-FFF2-40B4-BE49-F238E27FC236}">
              <a16:creationId xmlns:a16="http://schemas.microsoft.com/office/drawing/2014/main" id="{3A1DF7F8-4CFE-4F4B-81FE-48321EBF3A9D}"/>
            </a:ext>
          </a:extLst>
        </xdr:cNvPr>
        <xdr:cNvSpPr txBox="1"/>
      </xdr:nvSpPr>
      <xdr:spPr>
        <a:xfrm>
          <a:off x="17106900" y="14385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112184</xdr:rowOff>
    </xdr:from>
    <xdr:to>
      <xdr:col>77</xdr:col>
      <xdr:colOff>95250</xdr:colOff>
      <xdr:row>85</xdr:row>
      <xdr:rowOff>42334</xdr:rowOff>
    </xdr:to>
    <xdr:sp macro="" textlink="">
      <xdr:nvSpPr>
        <xdr:cNvPr id="278" name="楕円 277">
          <a:extLst>
            <a:ext uri="{FF2B5EF4-FFF2-40B4-BE49-F238E27FC236}">
              <a16:creationId xmlns:a16="http://schemas.microsoft.com/office/drawing/2014/main" id="{C3EE5991-BA20-41F7-96D8-1D697F9EB0DC}"/>
            </a:ext>
          </a:extLst>
        </xdr:cNvPr>
        <xdr:cNvSpPr/>
      </xdr:nvSpPr>
      <xdr:spPr>
        <a:xfrm>
          <a:off x="16129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52511</xdr:rowOff>
    </xdr:from>
    <xdr:ext cx="736600" cy="259045"/>
    <xdr:sp macro="" textlink="">
      <xdr:nvSpPr>
        <xdr:cNvPr id="279" name="テキスト ボックス 278">
          <a:extLst>
            <a:ext uri="{FF2B5EF4-FFF2-40B4-BE49-F238E27FC236}">
              <a16:creationId xmlns:a16="http://schemas.microsoft.com/office/drawing/2014/main" id="{3ACB1C47-69E3-4F7A-9635-64F0120B8CE3}"/>
            </a:ext>
          </a:extLst>
        </xdr:cNvPr>
        <xdr:cNvSpPr txBox="1"/>
      </xdr:nvSpPr>
      <xdr:spPr>
        <a:xfrm>
          <a:off x="15798800" y="14282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80" name="楕円 279">
          <a:extLst>
            <a:ext uri="{FF2B5EF4-FFF2-40B4-BE49-F238E27FC236}">
              <a16:creationId xmlns:a16="http://schemas.microsoft.com/office/drawing/2014/main" id="{C40A5F74-13DD-42BF-824F-1D93411D9A34}"/>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81" name="テキスト ボックス 280">
          <a:extLst>
            <a:ext uri="{FF2B5EF4-FFF2-40B4-BE49-F238E27FC236}">
              <a16:creationId xmlns:a16="http://schemas.microsoft.com/office/drawing/2014/main" id="{E59BCDA7-DAE4-4413-BC56-A107E2FE0C82}"/>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69145</xdr:rowOff>
    </xdr:from>
    <xdr:to>
      <xdr:col>68</xdr:col>
      <xdr:colOff>203200</xdr:colOff>
      <xdr:row>83</xdr:row>
      <xdr:rowOff>170745</xdr:rowOff>
    </xdr:to>
    <xdr:sp macro="" textlink="">
      <xdr:nvSpPr>
        <xdr:cNvPr id="282" name="楕円 281">
          <a:extLst>
            <a:ext uri="{FF2B5EF4-FFF2-40B4-BE49-F238E27FC236}">
              <a16:creationId xmlns:a16="http://schemas.microsoft.com/office/drawing/2014/main" id="{543616E2-1EAA-4CAF-9B3C-1D574165B364}"/>
            </a:ext>
          </a:extLst>
        </xdr:cNvPr>
        <xdr:cNvSpPr/>
      </xdr:nvSpPr>
      <xdr:spPr>
        <a:xfrm>
          <a:off x="14351000" y="142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9472</xdr:rowOff>
    </xdr:from>
    <xdr:ext cx="762000" cy="259045"/>
    <xdr:sp macro="" textlink="">
      <xdr:nvSpPr>
        <xdr:cNvPr id="283" name="テキスト ボックス 282">
          <a:extLst>
            <a:ext uri="{FF2B5EF4-FFF2-40B4-BE49-F238E27FC236}">
              <a16:creationId xmlns:a16="http://schemas.microsoft.com/office/drawing/2014/main" id="{9A00432A-C072-4289-AA71-D42EF8A5DE35}"/>
            </a:ext>
          </a:extLst>
        </xdr:cNvPr>
        <xdr:cNvSpPr txBox="1"/>
      </xdr:nvSpPr>
      <xdr:spPr>
        <a:xfrm>
          <a:off x="14020800" y="1406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112184</xdr:rowOff>
    </xdr:from>
    <xdr:to>
      <xdr:col>64</xdr:col>
      <xdr:colOff>152400</xdr:colOff>
      <xdr:row>85</xdr:row>
      <xdr:rowOff>42334</xdr:rowOff>
    </xdr:to>
    <xdr:sp macro="" textlink="">
      <xdr:nvSpPr>
        <xdr:cNvPr id="284" name="楕円 283">
          <a:extLst>
            <a:ext uri="{FF2B5EF4-FFF2-40B4-BE49-F238E27FC236}">
              <a16:creationId xmlns:a16="http://schemas.microsoft.com/office/drawing/2014/main" id="{C5AA4C6A-47F9-42A6-973A-BD66F343DEAA}"/>
            </a:ext>
          </a:extLst>
        </xdr:cNvPr>
        <xdr:cNvSpPr/>
      </xdr:nvSpPr>
      <xdr:spPr>
        <a:xfrm>
          <a:off x="13462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27111</xdr:rowOff>
    </xdr:from>
    <xdr:ext cx="762000" cy="259045"/>
    <xdr:sp macro="" textlink="">
      <xdr:nvSpPr>
        <xdr:cNvPr id="285" name="テキスト ボックス 284">
          <a:extLst>
            <a:ext uri="{FF2B5EF4-FFF2-40B4-BE49-F238E27FC236}">
              <a16:creationId xmlns:a16="http://schemas.microsoft.com/office/drawing/2014/main" id="{41CF52CB-9E4F-4D78-9472-918B619AFF71}"/>
            </a:ext>
          </a:extLst>
        </xdr:cNvPr>
        <xdr:cNvSpPr txBox="1"/>
      </xdr:nvSpPr>
      <xdr:spPr>
        <a:xfrm>
          <a:off x="131318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E4CC203D-2EA4-46C4-BEDA-E83BA622CC2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D952E6BE-961D-4864-A1C1-A36550B19192}"/>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CCC59232-5E33-4950-B714-A219185A6A21}"/>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F3E4634D-42D5-4A8D-B625-E7978C81F902}"/>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78F21DC5-F96A-495C-A916-D4CA738B75F9}"/>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1B798B45-B370-4B8E-A139-9E02D9DC8872}"/>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A97658E-6258-4AF8-865D-2CAA92181C9F}"/>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FCCCBC9E-F212-40C4-AC9F-78B2BA2D5168}"/>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95E275C8-038B-4D90-A333-D9210A56A857}"/>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7A8192A1-CB12-48DF-AE76-9AB3DF471665}"/>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95EF6926-2F94-4AE3-A02A-5972F707E927}"/>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712B0354-0CA7-4FDD-8ACF-7EE40A37BB8C}"/>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649C91C6-63DC-4017-9D81-1F6AE9152AA4}"/>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職員数は適正数の確保に努め、前年比</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0.57</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ポイントの</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増加</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となった</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類似団体と比べると、</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1.18</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ポイント下回っている。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引き続き、民間委託を活用するなど、適正な定数となるよう管理に努める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97A8004D-24C1-4464-81CD-AB250311AF11}"/>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901D5C62-E651-46D0-B798-38287D6A6561}"/>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E9CCB7FB-101D-4FF9-A20E-20689AA56BAF}"/>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E622FED8-0589-423A-B545-682979D4B96F}"/>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D36ED23C-135F-48E0-9D30-8458C778E4B5}"/>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84D9C1B5-68E9-4CE1-ACFF-2404A8169765}"/>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6FD1F70A-9EA4-468D-B14C-335C8F4E7891}"/>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D21B3F8B-09BD-4A6B-9843-E1453AFE9ECC}"/>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1C49027B-6A88-481C-876D-6F34C07680B9}"/>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3D9178CC-05F6-4B1B-83DE-BCAE0DA8B1C7}"/>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1B7325AA-0058-4921-8019-493CBDEC9D74}"/>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4A0DDBB1-52B6-4D2F-822B-1A5EF3F7BC1A}"/>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47738F68-85C6-476A-821D-998244BFDC2D}"/>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612E30A2-4B36-4C3C-A464-202605A39FF2}"/>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A830D942-E1D3-414B-BFEF-CAAD0F4A4DB8}"/>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88BE40B5-AA1B-401B-8BAC-17D790855B7A}"/>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202D3C7A-53E2-4D6E-AF68-5ECD717C8331}"/>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57372</xdr:rowOff>
    </xdr:from>
    <xdr:to>
      <xdr:col>81</xdr:col>
      <xdr:colOff>44450</xdr:colOff>
      <xdr:row>60</xdr:row>
      <xdr:rowOff>91757</xdr:rowOff>
    </xdr:to>
    <xdr:cxnSp macro="">
      <xdr:nvCxnSpPr>
        <xdr:cNvPr id="316" name="直線コネクタ 315">
          <a:extLst>
            <a:ext uri="{FF2B5EF4-FFF2-40B4-BE49-F238E27FC236}">
              <a16:creationId xmlns:a16="http://schemas.microsoft.com/office/drawing/2014/main" id="{AEE58584-E259-4F65-8348-7F02949E00F7}"/>
            </a:ext>
          </a:extLst>
        </xdr:cNvPr>
        <xdr:cNvCxnSpPr/>
      </xdr:nvCxnSpPr>
      <xdr:spPr>
        <a:xfrm>
          <a:off x="16179800" y="10344372"/>
          <a:ext cx="838200" cy="34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D762FD71-AFFC-4E8C-8F2D-954EFE236105}"/>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D888A997-763C-4466-A1D5-219ED67BB115}"/>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42894</xdr:rowOff>
    </xdr:from>
    <xdr:to>
      <xdr:col>77</xdr:col>
      <xdr:colOff>44450</xdr:colOff>
      <xdr:row>60</xdr:row>
      <xdr:rowOff>57372</xdr:rowOff>
    </xdr:to>
    <xdr:cxnSp macro="">
      <xdr:nvCxnSpPr>
        <xdr:cNvPr id="319" name="直線コネクタ 318">
          <a:extLst>
            <a:ext uri="{FF2B5EF4-FFF2-40B4-BE49-F238E27FC236}">
              <a16:creationId xmlns:a16="http://schemas.microsoft.com/office/drawing/2014/main" id="{EEF2E2C4-BDDD-4D5C-8853-8C6C9E547B1E}"/>
            </a:ext>
          </a:extLst>
        </xdr:cNvPr>
        <xdr:cNvCxnSpPr/>
      </xdr:nvCxnSpPr>
      <xdr:spPr>
        <a:xfrm>
          <a:off x="15290800" y="1032989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9FAF7E5F-B762-4867-BCF9-8645812E9BC6}"/>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A53A9AF8-4A7C-4D79-B2D1-ECE37FF07463}"/>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42894</xdr:rowOff>
    </xdr:from>
    <xdr:to>
      <xdr:col>72</xdr:col>
      <xdr:colOff>203200</xdr:colOff>
      <xdr:row>60</xdr:row>
      <xdr:rowOff>48926</xdr:rowOff>
    </xdr:to>
    <xdr:cxnSp macro="">
      <xdr:nvCxnSpPr>
        <xdr:cNvPr id="322" name="直線コネクタ 321">
          <a:extLst>
            <a:ext uri="{FF2B5EF4-FFF2-40B4-BE49-F238E27FC236}">
              <a16:creationId xmlns:a16="http://schemas.microsoft.com/office/drawing/2014/main" id="{55DFACC0-A754-4959-AD05-925B287DADD9}"/>
            </a:ext>
          </a:extLst>
        </xdr:cNvPr>
        <xdr:cNvCxnSpPr/>
      </xdr:nvCxnSpPr>
      <xdr:spPr>
        <a:xfrm flipV="1">
          <a:off x="14401800" y="10329894"/>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9493B268-1AB4-4DEC-A469-E7BB784C87B4}"/>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0D0ABAA7-691D-4A9D-B6DC-AF278BD6FA9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39275</xdr:rowOff>
    </xdr:from>
    <xdr:to>
      <xdr:col>68</xdr:col>
      <xdr:colOff>152400</xdr:colOff>
      <xdr:row>60</xdr:row>
      <xdr:rowOff>48926</xdr:rowOff>
    </xdr:to>
    <xdr:cxnSp macro="">
      <xdr:nvCxnSpPr>
        <xdr:cNvPr id="325" name="直線コネクタ 324">
          <a:extLst>
            <a:ext uri="{FF2B5EF4-FFF2-40B4-BE49-F238E27FC236}">
              <a16:creationId xmlns:a16="http://schemas.microsoft.com/office/drawing/2014/main" id="{66343B6D-8222-4FEA-801C-8AEC36737850}"/>
            </a:ext>
          </a:extLst>
        </xdr:cNvPr>
        <xdr:cNvCxnSpPr/>
      </xdr:nvCxnSpPr>
      <xdr:spPr>
        <a:xfrm>
          <a:off x="13512800" y="10326275"/>
          <a:ext cx="889000" cy="9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49C529D-BE22-4ADC-A486-77E1D9AFB48E}"/>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78E0D987-1D2F-451C-B1F7-B1BA8C3C8B6A}"/>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80772</xdr:rowOff>
    </xdr:from>
    <xdr:to>
      <xdr:col>64</xdr:col>
      <xdr:colOff>152400</xdr:colOff>
      <xdr:row>61</xdr:row>
      <xdr:rowOff>10922</xdr:rowOff>
    </xdr:to>
    <xdr:sp macro="" textlink="">
      <xdr:nvSpPr>
        <xdr:cNvPr id="328" name="フローチャート: 判断 327">
          <a:extLst>
            <a:ext uri="{FF2B5EF4-FFF2-40B4-BE49-F238E27FC236}">
              <a16:creationId xmlns:a16="http://schemas.microsoft.com/office/drawing/2014/main" id="{11CB9E5F-A0FC-4235-AEA9-C522751166D2}"/>
            </a:ext>
          </a:extLst>
        </xdr:cNvPr>
        <xdr:cNvSpPr/>
      </xdr:nvSpPr>
      <xdr:spPr>
        <a:xfrm>
          <a:off x="13462000" y="10367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167149</xdr:rowOff>
    </xdr:from>
    <xdr:ext cx="762000" cy="259045"/>
    <xdr:sp macro="" textlink="">
      <xdr:nvSpPr>
        <xdr:cNvPr id="329" name="テキスト ボックス 328">
          <a:extLst>
            <a:ext uri="{FF2B5EF4-FFF2-40B4-BE49-F238E27FC236}">
              <a16:creationId xmlns:a16="http://schemas.microsoft.com/office/drawing/2014/main" id="{7A91C47C-16FF-4D07-9196-778FA5582D53}"/>
            </a:ext>
          </a:extLst>
        </xdr:cNvPr>
        <xdr:cNvSpPr txBox="1"/>
      </xdr:nvSpPr>
      <xdr:spPr>
        <a:xfrm>
          <a:off x="13131800" y="1045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3550AD4E-766A-420B-B206-7A7E885B3691}"/>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14A8DFE8-49F7-49DF-A5AB-92C683201301}"/>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B3923D4B-C726-4AF8-AFA8-F58156B82C9A}"/>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BAC619E1-ACEB-4E49-ADDC-166BCE6542FB}"/>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ECDBDA44-98E7-448B-9138-47177451C208}"/>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40957</xdr:rowOff>
    </xdr:from>
    <xdr:to>
      <xdr:col>81</xdr:col>
      <xdr:colOff>95250</xdr:colOff>
      <xdr:row>60</xdr:row>
      <xdr:rowOff>142557</xdr:rowOff>
    </xdr:to>
    <xdr:sp macro="" textlink="">
      <xdr:nvSpPr>
        <xdr:cNvPr id="335" name="楕円 334">
          <a:extLst>
            <a:ext uri="{FF2B5EF4-FFF2-40B4-BE49-F238E27FC236}">
              <a16:creationId xmlns:a16="http://schemas.microsoft.com/office/drawing/2014/main" id="{A24615E5-E784-446F-A0EB-4F8425F3831D}"/>
            </a:ext>
          </a:extLst>
        </xdr:cNvPr>
        <xdr:cNvSpPr/>
      </xdr:nvSpPr>
      <xdr:spPr>
        <a:xfrm>
          <a:off x="16967200" y="1032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57484</xdr:rowOff>
    </xdr:from>
    <xdr:ext cx="762000" cy="259045"/>
    <xdr:sp macro="" textlink="">
      <xdr:nvSpPr>
        <xdr:cNvPr id="336" name="定員管理の状況該当値テキスト">
          <a:extLst>
            <a:ext uri="{FF2B5EF4-FFF2-40B4-BE49-F238E27FC236}">
              <a16:creationId xmlns:a16="http://schemas.microsoft.com/office/drawing/2014/main" id="{1D0C2824-0F57-496A-9E8E-A0FBCC604E18}"/>
            </a:ext>
          </a:extLst>
        </xdr:cNvPr>
        <xdr:cNvSpPr txBox="1"/>
      </xdr:nvSpPr>
      <xdr:spPr>
        <a:xfrm>
          <a:off x="17106900" y="1017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6572</xdr:rowOff>
    </xdr:from>
    <xdr:to>
      <xdr:col>77</xdr:col>
      <xdr:colOff>95250</xdr:colOff>
      <xdr:row>60</xdr:row>
      <xdr:rowOff>108172</xdr:rowOff>
    </xdr:to>
    <xdr:sp macro="" textlink="">
      <xdr:nvSpPr>
        <xdr:cNvPr id="337" name="楕円 336">
          <a:extLst>
            <a:ext uri="{FF2B5EF4-FFF2-40B4-BE49-F238E27FC236}">
              <a16:creationId xmlns:a16="http://schemas.microsoft.com/office/drawing/2014/main" id="{88285800-ECB8-4631-A9AB-D2016C10EB9A}"/>
            </a:ext>
          </a:extLst>
        </xdr:cNvPr>
        <xdr:cNvSpPr/>
      </xdr:nvSpPr>
      <xdr:spPr>
        <a:xfrm>
          <a:off x="16129000" y="1029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118349</xdr:rowOff>
    </xdr:from>
    <xdr:ext cx="736600" cy="259045"/>
    <xdr:sp macro="" textlink="">
      <xdr:nvSpPr>
        <xdr:cNvPr id="338" name="テキスト ボックス 337">
          <a:extLst>
            <a:ext uri="{FF2B5EF4-FFF2-40B4-BE49-F238E27FC236}">
              <a16:creationId xmlns:a16="http://schemas.microsoft.com/office/drawing/2014/main" id="{DDBAE0ED-2699-416A-8FEC-1EA38944DB7C}"/>
            </a:ext>
          </a:extLst>
        </xdr:cNvPr>
        <xdr:cNvSpPr txBox="1"/>
      </xdr:nvSpPr>
      <xdr:spPr>
        <a:xfrm>
          <a:off x="15798800" y="10062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163544</xdr:rowOff>
    </xdr:from>
    <xdr:to>
      <xdr:col>73</xdr:col>
      <xdr:colOff>44450</xdr:colOff>
      <xdr:row>60</xdr:row>
      <xdr:rowOff>93694</xdr:rowOff>
    </xdr:to>
    <xdr:sp macro="" textlink="">
      <xdr:nvSpPr>
        <xdr:cNvPr id="339" name="楕円 338">
          <a:extLst>
            <a:ext uri="{FF2B5EF4-FFF2-40B4-BE49-F238E27FC236}">
              <a16:creationId xmlns:a16="http://schemas.microsoft.com/office/drawing/2014/main" id="{6649631A-DC5C-4463-B228-7C6536109501}"/>
            </a:ext>
          </a:extLst>
        </xdr:cNvPr>
        <xdr:cNvSpPr/>
      </xdr:nvSpPr>
      <xdr:spPr>
        <a:xfrm>
          <a:off x="15240000" y="1027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103871</xdr:rowOff>
    </xdr:from>
    <xdr:ext cx="762000" cy="259045"/>
    <xdr:sp macro="" textlink="">
      <xdr:nvSpPr>
        <xdr:cNvPr id="340" name="テキスト ボックス 339">
          <a:extLst>
            <a:ext uri="{FF2B5EF4-FFF2-40B4-BE49-F238E27FC236}">
              <a16:creationId xmlns:a16="http://schemas.microsoft.com/office/drawing/2014/main" id="{FD5F22F8-9921-4933-83EA-8BDABE7522FF}"/>
            </a:ext>
          </a:extLst>
        </xdr:cNvPr>
        <xdr:cNvSpPr txBox="1"/>
      </xdr:nvSpPr>
      <xdr:spPr>
        <a:xfrm>
          <a:off x="14909800" y="1004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169576</xdr:rowOff>
    </xdr:from>
    <xdr:to>
      <xdr:col>68</xdr:col>
      <xdr:colOff>203200</xdr:colOff>
      <xdr:row>60</xdr:row>
      <xdr:rowOff>99726</xdr:rowOff>
    </xdr:to>
    <xdr:sp macro="" textlink="">
      <xdr:nvSpPr>
        <xdr:cNvPr id="341" name="楕円 340">
          <a:extLst>
            <a:ext uri="{FF2B5EF4-FFF2-40B4-BE49-F238E27FC236}">
              <a16:creationId xmlns:a16="http://schemas.microsoft.com/office/drawing/2014/main" id="{CF31A536-E248-4013-8A0C-2FACC0A76EE2}"/>
            </a:ext>
          </a:extLst>
        </xdr:cNvPr>
        <xdr:cNvSpPr/>
      </xdr:nvSpPr>
      <xdr:spPr>
        <a:xfrm>
          <a:off x="14351000" y="1028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109903</xdr:rowOff>
    </xdr:from>
    <xdr:ext cx="762000" cy="259045"/>
    <xdr:sp macro="" textlink="">
      <xdr:nvSpPr>
        <xdr:cNvPr id="342" name="テキスト ボックス 341">
          <a:extLst>
            <a:ext uri="{FF2B5EF4-FFF2-40B4-BE49-F238E27FC236}">
              <a16:creationId xmlns:a16="http://schemas.microsoft.com/office/drawing/2014/main" id="{F5EC44EB-A623-4D63-A97E-71CFFE87B152}"/>
            </a:ext>
          </a:extLst>
        </xdr:cNvPr>
        <xdr:cNvSpPr txBox="1"/>
      </xdr:nvSpPr>
      <xdr:spPr>
        <a:xfrm>
          <a:off x="14020800" y="10054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159925</xdr:rowOff>
    </xdr:from>
    <xdr:to>
      <xdr:col>64</xdr:col>
      <xdr:colOff>152400</xdr:colOff>
      <xdr:row>60</xdr:row>
      <xdr:rowOff>90075</xdr:rowOff>
    </xdr:to>
    <xdr:sp macro="" textlink="">
      <xdr:nvSpPr>
        <xdr:cNvPr id="343" name="楕円 342">
          <a:extLst>
            <a:ext uri="{FF2B5EF4-FFF2-40B4-BE49-F238E27FC236}">
              <a16:creationId xmlns:a16="http://schemas.microsoft.com/office/drawing/2014/main" id="{F6F0C63E-BA1A-4281-89DE-B32EF045FB5A}"/>
            </a:ext>
          </a:extLst>
        </xdr:cNvPr>
        <xdr:cNvSpPr/>
      </xdr:nvSpPr>
      <xdr:spPr>
        <a:xfrm>
          <a:off x="13462000" y="1027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100252</xdr:rowOff>
    </xdr:from>
    <xdr:ext cx="762000" cy="259045"/>
    <xdr:sp macro="" textlink="">
      <xdr:nvSpPr>
        <xdr:cNvPr id="344" name="テキスト ボックス 343">
          <a:extLst>
            <a:ext uri="{FF2B5EF4-FFF2-40B4-BE49-F238E27FC236}">
              <a16:creationId xmlns:a16="http://schemas.microsoft.com/office/drawing/2014/main" id="{C62EA3FD-3BC9-4FA3-9C1C-907455F13C12}"/>
            </a:ext>
          </a:extLst>
        </xdr:cNvPr>
        <xdr:cNvSpPr txBox="1"/>
      </xdr:nvSpPr>
      <xdr:spPr>
        <a:xfrm>
          <a:off x="13131800" y="1004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5205D72B-644D-4755-89E0-C1DA33EC982A}"/>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E27746C-6182-4D7C-AC85-3F918B9A2C83}"/>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2FD7E169-C323-436C-A3C7-6D3A2C6EBDE8}"/>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C5F98BAE-03AA-460A-9191-BBDE08286A93}"/>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586D4909-29F9-42D6-88BF-46997422EDC3}"/>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7F8CD985-9DED-4D00-A34A-ECDBCE4B0239}"/>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633B67B-0617-4E47-93A6-B5E4A8C3A7BB}"/>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905A9793-FA2E-4D5D-B834-278227636921}"/>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830ADEA1-C2E1-4A13-A600-B2C9C4908901}"/>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22F7B649-20CA-4D23-8055-26F58B56F61F}"/>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A1D8C7D8-23D9-4297-B27C-BA336C4B46B8}"/>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61466CD1-6F66-462A-AD6A-BFA771508921}"/>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32F90455-4B08-4C5E-BBBF-0BF5B1C0B7C5}"/>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前年と比較すると、</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近年の借り入れの増加により</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、単年度実質公債比率</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が上昇し、令和</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年と同水準となった。</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税等は流動的な一面もあることや</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比率が上昇に転じたこと、</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宮城県平均より高い推移であることを考慮し、地方債の新規発行抑制など財政健全化に努める必要がある。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E65936E8-BADC-4F0F-B69A-F5AA4D3D119E}"/>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5FF0F2AA-FD0D-4D25-9554-78FB6B13229C}"/>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7A68C866-81B1-4DB3-A908-22AF1BDAC7B8}"/>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211175B5-CF66-40E3-B235-72569F0643C5}"/>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1DA9E573-71E8-4F6E-864D-F7EBC0C08B2D}"/>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899E68D-1758-487F-B56B-981B6782053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2BBC3FB6-3199-4F10-A9D0-925B51EFC518}"/>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16488B66-8EC4-458A-92B2-387DCC3A120F}"/>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255F774C-094D-46D3-9519-1E3DFA509561}"/>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D60A673-5ED6-4ECC-B983-D722A112D79B}"/>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35B248BA-ECF3-4DF8-BA66-A960EB7A79D6}"/>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27A0BF18-9C05-49FD-AF2B-45601155B3E4}"/>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F758476-59E2-4CA0-9C79-A20C5AA204BC}"/>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6499B18-70E4-4F8F-BEEC-43A608D29DDB}"/>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AE799918-8200-4EF7-8602-3119507D4D86}"/>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AA408D45-3BE0-4570-9376-6B8A823F18C8}"/>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AD9B5FD4-9D9E-460D-ABDF-3F16F5E85575}"/>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114808</xdr:rowOff>
    </xdr:from>
    <xdr:to>
      <xdr:col>81</xdr:col>
      <xdr:colOff>44450</xdr:colOff>
      <xdr:row>41</xdr:row>
      <xdr:rowOff>138938</xdr:rowOff>
    </xdr:to>
    <xdr:cxnSp macro="">
      <xdr:nvCxnSpPr>
        <xdr:cNvPr id="375" name="直線コネクタ 374">
          <a:extLst>
            <a:ext uri="{FF2B5EF4-FFF2-40B4-BE49-F238E27FC236}">
              <a16:creationId xmlns:a16="http://schemas.microsoft.com/office/drawing/2014/main" id="{CC19FDD5-F402-4144-9158-670C75736D97}"/>
            </a:ext>
          </a:extLst>
        </xdr:cNvPr>
        <xdr:cNvCxnSpPr/>
      </xdr:nvCxnSpPr>
      <xdr:spPr>
        <a:xfrm>
          <a:off x="16179800" y="7144258"/>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D3BE9E5B-E214-455E-ADB2-2DD042E66101}"/>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43B93B5D-BF6E-4364-839F-FE26C05B053F}"/>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114808</xdr:rowOff>
    </xdr:from>
    <xdr:to>
      <xdr:col>77</xdr:col>
      <xdr:colOff>44450</xdr:colOff>
      <xdr:row>41</xdr:row>
      <xdr:rowOff>114808</xdr:rowOff>
    </xdr:to>
    <xdr:cxnSp macro="">
      <xdr:nvCxnSpPr>
        <xdr:cNvPr id="378" name="直線コネクタ 377">
          <a:extLst>
            <a:ext uri="{FF2B5EF4-FFF2-40B4-BE49-F238E27FC236}">
              <a16:creationId xmlns:a16="http://schemas.microsoft.com/office/drawing/2014/main" id="{AB10CCE2-A011-4558-A125-27321E76252C}"/>
            </a:ext>
          </a:extLst>
        </xdr:cNvPr>
        <xdr:cNvCxnSpPr/>
      </xdr:nvCxnSpPr>
      <xdr:spPr>
        <a:xfrm>
          <a:off x="15290800" y="71442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5F2E705F-B44C-4A94-A60B-4A0A4B5E35C4}"/>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AEFD6C4B-2BE5-451D-844E-A234FD65CAA5}"/>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114808</xdr:rowOff>
    </xdr:from>
    <xdr:to>
      <xdr:col>72</xdr:col>
      <xdr:colOff>203200</xdr:colOff>
      <xdr:row>41</xdr:row>
      <xdr:rowOff>119634</xdr:rowOff>
    </xdr:to>
    <xdr:cxnSp macro="">
      <xdr:nvCxnSpPr>
        <xdr:cNvPr id="381" name="直線コネクタ 380">
          <a:extLst>
            <a:ext uri="{FF2B5EF4-FFF2-40B4-BE49-F238E27FC236}">
              <a16:creationId xmlns:a16="http://schemas.microsoft.com/office/drawing/2014/main" id="{EA33E6DE-58F3-4FA1-916F-127B3B0E2B86}"/>
            </a:ext>
          </a:extLst>
        </xdr:cNvPr>
        <xdr:cNvCxnSpPr/>
      </xdr:nvCxnSpPr>
      <xdr:spPr>
        <a:xfrm flipV="1">
          <a:off x="14401800" y="714425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1F30A0A9-390B-43A7-8E2C-13FC2D8BEDF1}"/>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A78EEFC1-D754-4CEF-A9E3-06C975561D94}"/>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119634</xdr:rowOff>
    </xdr:from>
    <xdr:to>
      <xdr:col>68</xdr:col>
      <xdr:colOff>152400</xdr:colOff>
      <xdr:row>41</xdr:row>
      <xdr:rowOff>138938</xdr:rowOff>
    </xdr:to>
    <xdr:cxnSp macro="">
      <xdr:nvCxnSpPr>
        <xdr:cNvPr id="384" name="直線コネクタ 383">
          <a:extLst>
            <a:ext uri="{FF2B5EF4-FFF2-40B4-BE49-F238E27FC236}">
              <a16:creationId xmlns:a16="http://schemas.microsoft.com/office/drawing/2014/main" id="{B79BB1FC-1926-4051-8AE9-FE21CDE06CDB}"/>
            </a:ext>
          </a:extLst>
        </xdr:cNvPr>
        <xdr:cNvCxnSpPr/>
      </xdr:nvCxnSpPr>
      <xdr:spPr>
        <a:xfrm flipV="1">
          <a:off x="13512800" y="714908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E2BE5E3B-A3B6-4564-A1D6-EC9F43E46561}"/>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65A8F0A4-F4BF-4E77-A819-0E9EC1F7FA75}"/>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88138</xdr:rowOff>
    </xdr:from>
    <xdr:to>
      <xdr:col>64</xdr:col>
      <xdr:colOff>152400</xdr:colOff>
      <xdr:row>42</xdr:row>
      <xdr:rowOff>18288</xdr:rowOff>
    </xdr:to>
    <xdr:sp macro="" textlink="">
      <xdr:nvSpPr>
        <xdr:cNvPr id="387" name="フローチャート: 判断 386">
          <a:extLst>
            <a:ext uri="{FF2B5EF4-FFF2-40B4-BE49-F238E27FC236}">
              <a16:creationId xmlns:a16="http://schemas.microsoft.com/office/drawing/2014/main" id="{008998D9-AD98-4878-A28E-651C5D31A297}"/>
            </a:ext>
          </a:extLst>
        </xdr:cNvPr>
        <xdr:cNvSpPr/>
      </xdr:nvSpPr>
      <xdr:spPr>
        <a:xfrm>
          <a:off x="13462000" y="711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28465</xdr:rowOff>
    </xdr:from>
    <xdr:ext cx="762000" cy="259045"/>
    <xdr:sp macro="" textlink="">
      <xdr:nvSpPr>
        <xdr:cNvPr id="388" name="テキスト ボックス 387">
          <a:extLst>
            <a:ext uri="{FF2B5EF4-FFF2-40B4-BE49-F238E27FC236}">
              <a16:creationId xmlns:a16="http://schemas.microsoft.com/office/drawing/2014/main" id="{890BF135-4354-4CE4-8D08-30F686DD7308}"/>
            </a:ext>
          </a:extLst>
        </xdr:cNvPr>
        <xdr:cNvSpPr txBox="1"/>
      </xdr:nvSpPr>
      <xdr:spPr>
        <a:xfrm>
          <a:off x="13131800" y="6886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F85ECFA7-B75F-4EC8-9B19-3D207477CACC}"/>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ECED8690-A6B7-4938-BAF3-D95E9020FA2E}"/>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92D486CD-C6CE-463B-889C-50689B579063}"/>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798A61A2-B028-4DDA-99D4-024AC371ADED}"/>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CFE7C371-B81C-494A-9313-EC0449B4F35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88138</xdr:rowOff>
    </xdr:from>
    <xdr:to>
      <xdr:col>81</xdr:col>
      <xdr:colOff>95250</xdr:colOff>
      <xdr:row>42</xdr:row>
      <xdr:rowOff>18288</xdr:rowOff>
    </xdr:to>
    <xdr:sp macro="" textlink="">
      <xdr:nvSpPr>
        <xdr:cNvPr id="394" name="楕円 393">
          <a:extLst>
            <a:ext uri="{FF2B5EF4-FFF2-40B4-BE49-F238E27FC236}">
              <a16:creationId xmlns:a16="http://schemas.microsoft.com/office/drawing/2014/main" id="{6D843FAF-06C4-494C-85F9-EE2A9C425BF8}"/>
            </a:ext>
          </a:extLst>
        </xdr:cNvPr>
        <xdr:cNvSpPr/>
      </xdr:nvSpPr>
      <xdr:spPr>
        <a:xfrm>
          <a:off x="16967200" y="711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60215</xdr:rowOff>
    </xdr:from>
    <xdr:ext cx="762000" cy="259045"/>
    <xdr:sp macro="" textlink="">
      <xdr:nvSpPr>
        <xdr:cNvPr id="395" name="公債費負担の状況該当値テキスト">
          <a:extLst>
            <a:ext uri="{FF2B5EF4-FFF2-40B4-BE49-F238E27FC236}">
              <a16:creationId xmlns:a16="http://schemas.microsoft.com/office/drawing/2014/main" id="{A11D3581-3ABA-4DAE-AF3A-7D9389D85F56}"/>
            </a:ext>
          </a:extLst>
        </xdr:cNvPr>
        <xdr:cNvSpPr txBox="1"/>
      </xdr:nvSpPr>
      <xdr:spPr>
        <a:xfrm>
          <a:off x="17106900" y="7089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64008</xdr:rowOff>
    </xdr:from>
    <xdr:to>
      <xdr:col>77</xdr:col>
      <xdr:colOff>95250</xdr:colOff>
      <xdr:row>41</xdr:row>
      <xdr:rowOff>165608</xdr:rowOff>
    </xdr:to>
    <xdr:sp macro="" textlink="">
      <xdr:nvSpPr>
        <xdr:cNvPr id="396" name="楕円 395">
          <a:extLst>
            <a:ext uri="{FF2B5EF4-FFF2-40B4-BE49-F238E27FC236}">
              <a16:creationId xmlns:a16="http://schemas.microsoft.com/office/drawing/2014/main" id="{D5DFC9E6-FBC8-440E-B005-059F39F6DD4A}"/>
            </a:ext>
          </a:extLst>
        </xdr:cNvPr>
        <xdr:cNvSpPr/>
      </xdr:nvSpPr>
      <xdr:spPr>
        <a:xfrm>
          <a:off x="16129000" y="709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4335</xdr:rowOff>
    </xdr:from>
    <xdr:ext cx="736600" cy="259045"/>
    <xdr:sp macro="" textlink="">
      <xdr:nvSpPr>
        <xdr:cNvPr id="397" name="テキスト ボックス 396">
          <a:extLst>
            <a:ext uri="{FF2B5EF4-FFF2-40B4-BE49-F238E27FC236}">
              <a16:creationId xmlns:a16="http://schemas.microsoft.com/office/drawing/2014/main" id="{CE1456E6-27A6-478D-BC88-8EF64351E0AB}"/>
            </a:ext>
          </a:extLst>
        </xdr:cNvPr>
        <xdr:cNvSpPr txBox="1"/>
      </xdr:nvSpPr>
      <xdr:spPr>
        <a:xfrm>
          <a:off x="15798800" y="6862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64008</xdr:rowOff>
    </xdr:from>
    <xdr:to>
      <xdr:col>73</xdr:col>
      <xdr:colOff>44450</xdr:colOff>
      <xdr:row>41</xdr:row>
      <xdr:rowOff>165608</xdr:rowOff>
    </xdr:to>
    <xdr:sp macro="" textlink="">
      <xdr:nvSpPr>
        <xdr:cNvPr id="398" name="楕円 397">
          <a:extLst>
            <a:ext uri="{FF2B5EF4-FFF2-40B4-BE49-F238E27FC236}">
              <a16:creationId xmlns:a16="http://schemas.microsoft.com/office/drawing/2014/main" id="{FF62407F-EB64-455C-BD7D-B8F1CC018D98}"/>
            </a:ext>
          </a:extLst>
        </xdr:cNvPr>
        <xdr:cNvSpPr/>
      </xdr:nvSpPr>
      <xdr:spPr>
        <a:xfrm>
          <a:off x="15240000" y="709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99" name="テキスト ボックス 398">
          <a:extLst>
            <a:ext uri="{FF2B5EF4-FFF2-40B4-BE49-F238E27FC236}">
              <a16:creationId xmlns:a16="http://schemas.microsoft.com/office/drawing/2014/main" id="{7CBA98D6-049B-4637-B231-2BC8C372CE94}"/>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68834</xdr:rowOff>
    </xdr:from>
    <xdr:to>
      <xdr:col>68</xdr:col>
      <xdr:colOff>203200</xdr:colOff>
      <xdr:row>41</xdr:row>
      <xdr:rowOff>170434</xdr:rowOff>
    </xdr:to>
    <xdr:sp macro="" textlink="">
      <xdr:nvSpPr>
        <xdr:cNvPr id="400" name="楕円 399">
          <a:extLst>
            <a:ext uri="{FF2B5EF4-FFF2-40B4-BE49-F238E27FC236}">
              <a16:creationId xmlns:a16="http://schemas.microsoft.com/office/drawing/2014/main" id="{697339F3-4152-4639-BB8F-9F7404C3A0D2}"/>
            </a:ext>
          </a:extLst>
        </xdr:cNvPr>
        <xdr:cNvSpPr/>
      </xdr:nvSpPr>
      <xdr:spPr>
        <a:xfrm>
          <a:off x="143510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155211</xdr:rowOff>
    </xdr:from>
    <xdr:ext cx="762000" cy="259045"/>
    <xdr:sp macro="" textlink="">
      <xdr:nvSpPr>
        <xdr:cNvPr id="401" name="テキスト ボックス 400">
          <a:extLst>
            <a:ext uri="{FF2B5EF4-FFF2-40B4-BE49-F238E27FC236}">
              <a16:creationId xmlns:a16="http://schemas.microsoft.com/office/drawing/2014/main" id="{90C46B44-2446-4F62-BB1F-29D181E7E686}"/>
            </a:ext>
          </a:extLst>
        </xdr:cNvPr>
        <xdr:cNvSpPr txBox="1"/>
      </xdr:nvSpPr>
      <xdr:spPr>
        <a:xfrm>
          <a:off x="14020800" y="718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88138</xdr:rowOff>
    </xdr:from>
    <xdr:to>
      <xdr:col>64</xdr:col>
      <xdr:colOff>152400</xdr:colOff>
      <xdr:row>42</xdr:row>
      <xdr:rowOff>18288</xdr:rowOff>
    </xdr:to>
    <xdr:sp macro="" textlink="">
      <xdr:nvSpPr>
        <xdr:cNvPr id="402" name="楕円 401">
          <a:extLst>
            <a:ext uri="{FF2B5EF4-FFF2-40B4-BE49-F238E27FC236}">
              <a16:creationId xmlns:a16="http://schemas.microsoft.com/office/drawing/2014/main" id="{C099997C-E9F4-4BCB-B5F4-BBFB922F19FD}"/>
            </a:ext>
          </a:extLst>
        </xdr:cNvPr>
        <xdr:cNvSpPr/>
      </xdr:nvSpPr>
      <xdr:spPr>
        <a:xfrm>
          <a:off x="13462000" y="711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3065</xdr:rowOff>
    </xdr:from>
    <xdr:ext cx="762000" cy="259045"/>
    <xdr:sp macro="" textlink="">
      <xdr:nvSpPr>
        <xdr:cNvPr id="403" name="テキスト ボックス 402">
          <a:extLst>
            <a:ext uri="{FF2B5EF4-FFF2-40B4-BE49-F238E27FC236}">
              <a16:creationId xmlns:a16="http://schemas.microsoft.com/office/drawing/2014/main" id="{A100D4D4-BA88-4DF4-8D88-DC58BDF8DC9F}"/>
            </a:ext>
          </a:extLst>
        </xdr:cNvPr>
        <xdr:cNvSpPr txBox="1"/>
      </xdr:nvSpPr>
      <xdr:spPr>
        <a:xfrm>
          <a:off x="13131800" y="720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8C7246D7-41BF-4A2B-A963-697766421B94}"/>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25C78F32-0287-4152-8539-1C55C2019A6F}"/>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9ADB3574-D868-4EC5-8EDE-F020968CF896}"/>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212941AC-3748-4FCA-A061-24B89F3DBDE5}"/>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2C96E1B5-57FA-443A-9CBB-E79AA6D9577D}"/>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5F0CB485-1477-4522-889B-A0EFF4B65867}"/>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CBC8083D-C210-4207-8B0C-5A64077AEDBB}"/>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15398B2B-AE47-4C34-881B-43EF684F6473}"/>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B676D212-874D-43F4-8FA7-C217DCB5A0DC}"/>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60DBED1D-ED94-4E8E-9176-0B4B45F3921C}"/>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A401D5EB-DC11-4979-A535-30FD036A1D9D}"/>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B7D0232F-6BE1-40A5-B7E7-051D82AB9C6B}"/>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DC656320-9471-4030-9DEB-BFE2586BACBD}"/>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前年に比べ、地方債残高が</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上昇</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傾向にあ</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るものの</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、公共施設整備基金残高の</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確保等</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により充当可能財源が増加</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したため、</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充当可能財源等が将来負担額を上回</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り、</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前年に続き将来負担比率は発生しなかった。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62FD3249-1C3F-4789-9A00-A26D189B5BFC}"/>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D29873AA-363C-4404-9A23-7E2B911750F7}"/>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4B442B4D-6B23-4718-9EA7-B7482979C556}"/>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AC375266-5363-4C22-8351-C5BEF36A17A4}"/>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BCE29D91-69D9-415F-B624-FEF5E2CA716C}"/>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B22A4563-013E-4D75-B080-DA13501915C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FB9C31A7-47AE-4C61-9029-828A3C850622}"/>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F99C4E4F-4861-4CBF-B8BD-1E12A1C4F8F6}"/>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3B5178B-DE84-4132-AFDE-5C4DD2B031B6}"/>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D0855D9E-140D-4C77-8873-CA31DC17971F}"/>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B9215F77-A842-4904-8B8F-9C26FC2E53F5}"/>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24BA5367-7691-4389-95C7-8E8748FECAF7}"/>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C298C7E7-B3F9-40AD-ABBB-94A2F4CD008E}"/>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4E153EEE-4CEC-4515-9219-B4596DE6A59D}"/>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FF04FADE-88B2-416F-923D-BD48706E7955}"/>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D6837322-A779-4992-8349-30C36F178138}"/>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A087E337-1856-4B2A-960B-30B63013667C}"/>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AEECF0B8-F710-402B-BC2B-6560BBFFC00D}"/>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37559791-0F20-4940-94AF-F3DC74AD5EF7}"/>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E517C164-DACC-4379-84CC-88F71D458432}"/>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5F59B4EF-7131-4DD0-B5A7-F574C004F57F}"/>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EAA31F11-514B-4038-8398-7947A301F0B1}"/>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83229D4E-B738-4992-8636-32F82C8109FE}"/>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29E5B2E6-D6F3-4213-8972-7639996E1FDD}"/>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87145E2B-AD01-4FA6-ABE4-971A112C4756}"/>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CAFC0B3A-8F69-4E75-A18A-199C640F756E}"/>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D7090F03-4A6E-46A1-984A-8EC3E2978FEB}"/>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390E07D7-FEDB-425E-BD01-B032ECCC4C11}"/>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136596</xdr:rowOff>
    </xdr:from>
    <xdr:to>
      <xdr:col>64</xdr:col>
      <xdr:colOff>152400</xdr:colOff>
      <xdr:row>14</xdr:row>
      <xdr:rowOff>66746</xdr:rowOff>
    </xdr:to>
    <xdr:sp macro="" textlink="">
      <xdr:nvSpPr>
        <xdr:cNvPr id="445" name="フローチャート: 判断 444">
          <a:extLst>
            <a:ext uri="{FF2B5EF4-FFF2-40B4-BE49-F238E27FC236}">
              <a16:creationId xmlns:a16="http://schemas.microsoft.com/office/drawing/2014/main" id="{0E2026DE-336C-42F8-9765-BB9402388EC1}"/>
            </a:ext>
          </a:extLst>
        </xdr:cNvPr>
        <xdr:cNvSpPr/>
      </xdr:nvSpPr>
      <xdr:spPr>
        <a:xfrm>
          <a:off x="13462000" y="2365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76923</xdr:rowOff>
    </xdr:from>
    <xdr:ext cx="762000" cy="259045"/>
    <xdr:sp macro="" textlink="">
      <xdr:nvSpPr>
        <xdr:cNvPr id="446" name="テキスト ボックス 445">
          <a:extLst>
            <a:ext uri="{FF2B5EF4-FFF2-40B4-BE49-F238E27FC236}">
              <a16:creationId xmlns:a16="http://schemas.microsoft.com/office/drawing/2014/main" id="{866F0B84-5B9B-4559-AA42-47342AFD1AEB}"/>
            </a:ext>
          </a:extLst>
        </xdr:cNvPr>
        <xdr:cNvSpPr txBox="1"/>
      </xdr:nvSpPr>
      <xdr:spPr>
        <a:xfrm>
          <a:off x="13131800" y="2134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2E906E1F-C52D-421A-A8F5-177F3A7FB3C5}"/>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F6EC78DD-72BE-4BF2-B35C-3FBB19419908}"/>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C0E7BD72-05ED-4F08-B8A8-2D639CD2D17C}"/>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EB650920-02AD-4353-8056-998164668C41}"/>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65AB201E-225E-456C-A363-22B19DB7D98F}"/>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宮城県大郷町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7,480
7,309
82.01
6,920,475
6,425,703
407,637
3,397,802
6,112,115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人件費は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比</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％となり、類似</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団体中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位となっている。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人件費については、前年度と同水準の規模と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っているが、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引き続き適切な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定員</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管理に努める必要がある。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10414</xdr:rowOff>
    </xdr:from>
    <xdr:to>
      <xdr:col>24</xdr:col>
      <xdr:colOff>25400</xdr:colOff>
      <xdr:row>37</xdr:row>
      <xdr:rowOff>19558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35406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113284</xdr:rowOff>
    </xdr:from>
    <xdr:to>
      <xdr:col>19</xdr:col>
      <xdr:colOff>187325</xdr:colOff>
      <xdr:row>37</xdr:row>
      <xdr:rowOff>19558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8548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108712</xdr:rowOff>
    </xdr:from>
    <xdr:to>
      <xdr:col>15</xdr:col>
      <xdr:colOff>98425</xdr:colOff>
      <xdr:row>36</xdr:row>
      <xdr:rowOff>113284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809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108712</xdr:rowOff>
    </xdr:from>
    <xdr:to>
      <xdr:col>11</xdr:col>
      <xdr:colOff>9525</xdr:colOff>
      <xdr:row>37</xdr:row>
      <xdr:rowOff>69850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80912"/>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131064</xdr:rowOff>
    </xdr:from>
    <xdr:to>
      <xdr:col>24</xdr:col>
      <xdr:colOff>76200</xdr:colOff>
      <xdr:row>37</xdr:row>
      <xdr:rowOff>61214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147591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48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140208</xdr:rowOff>
    </xdr:from>
    <xdr:to>
      <xdr:col>20</xdr:col>
      <xdr:colOff>38100</xdr:colOff>
      <xdr:row>37</xdr:row>
      <xdr:rowOff>70358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80535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81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62484</xdr:rowOff>
    </xdr:from>
    <xdr:to>
      <xdr:col>15</xdr:col>
      <xdr:colOff>149225</xdr:colOff>
      <xdr:row>36</xdr:row>
      <xdr:rowOff>164084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2811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57912</xdr:rowOff>
    </xdr:from>
    <xdr:to>
      <xdr:col>11</xdr:col>
      <xdr:colOff>60325</xdr:colOff>
      <xdr:row>36</xdr:row>
      <xdr:rowOff>159512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169689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団体中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位となっている。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物件費については、前年度と同水準の規模となっているが、物価高騰等による影響は継続する見込みであることから、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引き続き事務事業の見直し等により経費縮減に努める必要がある。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167005</xdr:rowOff>
    </xdr:from>
    <xdr:to>
      <xdr:col>82</xdr:col>
      <xdr:colOff>107950</xdr:colOff>
      <xdr:row>16</xdr:row>
      <xdr:rowOff>6985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73875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86995</xdr:rowOff>
    </xdr:from>
    <xdr:to>
      <xdr:col>78</xdr:col>
      <xdr:colOff>69850</xdr:colOff>
      <xdr:row>15</xdr:row>
      <xdr:rowOff>167005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65874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81280</xdr:rowOff>
    </xdr:from>
    <xdr:to>
      <xdr:col>73</xdr:col>
      <xdr:colOff>180975</xdr:colOff>
      <xdr:row>15</xdr:row>
      <xdr:rowOff>86995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6530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81280</xdr:rowOff>
    </xdr:from>
    <xdr:to>
      <xdr:col>69</xdr:col>
      <xdr:colOff>92075</xdr:colOff>
      <xdr:row>16</xdr:row>
      <xdr:rowOff>29845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653030"/>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161925</xdr:rowOff>
    </xdr:from>
    <xdr:to>
      <xdr:col>65</xdr:col>
      <xdr:colOff>53975</xdr:colOff>
      <xdr:row>15</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6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102252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3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127635</xdr:rowOff>
    </xdr:from>
    <xdr:to>
      <xdr:col>82</xdr:col>
      <xdr:colOff>158750</xdr:colOff>
      <xdr:row>16</xdr:row>
      <xdr:rowOff>57785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9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99712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6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116205</xdr:rowOff>
    </xdr:from>
    <xdr:to>
      <xdr:col>78</xdr:col>
      <xdr:colOff>120650</xdr:colOff>
      <xdr:row>16</xdr:row>
      <xdr:rowOff>46355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68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31132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774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36195</xdr:rowOff>
    </xdr:from>
    <xdr:to>
      <xdr:col>74</xdr:col>
      <xdr:colOff>31750</xdr:colOff>
      <xdr:row>15</xdr:row>
      <xdr:rowOff>137795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60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122572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694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30480</xdr:rowOff>
    </xdr:from>
    <xdr:to>
      <xdr:col>69</xdr:col>
      <xdr:colOff>142875</xdr:colOff>
      <xdr:row>15</xdr:row>
      <xdr:rowOff>132080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116857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68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2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扶助費は前年度比で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団体中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位となっている。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扶助費については、前年度と同水準の規模となっているが、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今後も高齢化による医療給付費等の増加や障害者自立支援給付費の増加が見込まれるので、給付の適正化や保健指導の充実など行い、上昇傾向に歯止めをかけられるよう努める。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146050</xdr:rowOff>
    </xdr:from>
    <xdr:to>
      <xdr:col>24</xdr:col>
      <xdr:colOff>25400</xdr:colOff>
      <xdr:row>55</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4043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55</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3853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55</xdr:row>
      <xdr:rowOff>50800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3853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50800</xdr:rowOff>
    </xdr:from>
    <xdr:to>
      <xdr:col>11</xdr:col>
      <xdr:colOff>9525</xdr:colOff>
      <xdr:row>55</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4805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95250</xdr:rowOff>
    </xdr:from>
    <xdr:to>
      <xdr:col>24</xdr:col>
      <xdr:colOff>76200</xdr:colOff>
      <xdr:row>55</xdr:row>
      <xdr:rowOff>25400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111777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133350</xdr:rowOff>
    </xdr:from>
    <xdr:to>
      <xdr:col>20</xdr:col>
      <xdr:colOff>38100</xdr:colOff>
      <xdr:row>55</xdr:row>
      <xdr:rowOff>63500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73677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160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0</xdr:rowOff>
    </xdr:from>
    <xdr:to>
      <xdr:col>11</xdr:col>
      <xdr:colOff>60325</xdr:colOff>
      <xdr:row>55</xdr:row>
      <xdr:rowOff>101600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86377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114300</xdr:rowOff>
    </xdr:from>
    <xdr:to>
      <xdr:col>6</xdr:col>
      <xdr:colOff>171450</xdr:colOff>
      <xdr:row>56</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54627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その他は、前年度比で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ポイントの減少し、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団体中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位となっている。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要因としては、特別会計及び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公営企業会計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への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繰出金が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したことが主な要因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で、類似団体と同程度まで減少する結果となった。</a:t>
          </a:r>
          <a:endParaRPr lang="ja-JP" altLang="ja-JP" sz="1400">
            <a:effectLst/>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引き続き、給付費等の抑制に努める。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113284</xdr:rowOff>
    </xdr:from>
    <xdr:to>
      <xdr:col>82</xdr:col>
      <xdr:colOff>107950</xdr:colOff>
      <xdr:row>59</xdr:row>
      <xdr:rowOff>147574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714484"/>
          <a:ext cx="838200" cy="548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28702</xdr:rowOff>
    </xdr:from>
    <xdr:to>
      <xdr:col>78</xdr:col>
      <xdr:colOff>69850</xdr:colOff>
      <xdr:row>59</xdr:row>
      <xdr:rowOff>147574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14425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28702</xdr:rowOff>
    </xdr:from>
    <xdr:to>
      <xdr:col>73</xdr:col>
      <xdr:colOff>180975</xdr:colOff>
      <xdr:row>60</xdr:row>
      <xdr:rowOff>21844</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10144252"/>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21844</xdr:rowOff>
    </xdr:from>
    <xdr:to>
      <xdr:col>69</xdr:col>
      <xdr:colOff>92075</xdr:colOff>
      <xdr:row>61</xdr:row>
      <xdr:rowOff>78994</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308844"/>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110490</xdr:rowOff>
    </xdr:from>
    <xdr:to>
      <xdr:col>65</xdr:col>
      <xdr:colOff>53975</xdr:colOff>
      <xdr:row>58</xdr:row>
      <xdr:rowOff>40640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88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50817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65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62484</xdr:rowOff>
    </xdr:from>
    <xdr:to>
      <xdr:col>82</xdr:col>
      <xdr:colOff>158750</xdr:colOff>
      <xdr:row>56</xdr:row>
      <xdr:rowOff>164084</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66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34561</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635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96774</xdr:rowOff>
    </xdr:from>
    <xdr:to>
      <xdr:col>78</xdr:col>
      <xdr:colOff>120650</xdr:colOff>
      <xdr:row>60</xdr:row>
      <xdr:rowOff>26924</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21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11701</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298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149352</xdr:rowOff>
    </xdr:from>
    <xdr:to>
      <xdr:col>74</xdr:col>
      <xdr:colOff>31750</xdr:colOff>
      <xdr:row>59</xdr:row>
      <xdr:rowOff>79502</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09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64279</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17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142494</xdr:rowOff>
    </xdr:from>
    <xdr:to>
      <xdr:col>69</xdr:col>
      <xdr:colOff>142875</xdr:colOff>
      <xdr:row>60</xdr:row>
      <xdr:rowOff>72644</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25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57421</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34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28194</xdr:rowOff>
    </xdr:from>
    <xdr:to>
      <xdr:col>65</xdr:col>
      <xdr:colOff>53975</xdr:colOff>
      <xdr:row>61</xdr:row>
      <xdr:rowOff>129794</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48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114571</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573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団体中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位となっている。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要因としては、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一部事務組合に対する負担金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価格高騰支援給付金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などの補助金が増加傾向にある。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引き続き、補助対象団体の実施事業の精査や適正交付に努める。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19558</xdr:rowOff>
    </xdr:from>
    <xdr:to>
      <xdr:col>82</xdr:col>
      <xdr:colOff>107950</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36320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154432</xdr:rowOff>
    </xdr:from>
    <xdr:to>
      <xdr:col>78</xdr:col>
      <xdr:colOff>69850</xdr:colOff>
      <xdr:row>37</xdr:row>
      <xdr:rowOff>19558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3266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131572</xdr:rowOff>
    </xdr:from>
    <xdr:to>
      <xdr:col>73</xdr:col>
      <xdr:colOff>180975</xdr:colOff>
      <xdr:row>36</xdr:row>
      <xdr:rowOff>154432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3037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131572</xdr:rowOff>
    </xdr:from>
    <xdr:to>
      <xdr:col>69</xdr:col>
      <xdr:colOff>92075</xdr:colOff>
      <xdr:row>36</xdr:row>
      <xdr:rowOff>145288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30377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19050</xdr:rowOff>
    </xdr:from>
    <xdr:to>
      <xdr:col>82</xdr:col>
      <xdr:colOff>158750</xdr:colOff>
      <xdr:row>37</xdr:row>
      <xdr:rowOff>120650</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35577</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140208</xdr:rowOff>
    </xdr:from>
    <xdr:to>
      <xdr:col>78</xdr:col>
      <xdr:colOff>120650</xdr:colOff>
      <xdr:row>37</xdr:row>
      <xdr:rowOff>70358</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80535</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081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103632</xdr:rowOff>
    </xdr:from>
    <xdr:to>
      <xdr:col>74</xdr:col>
      <xdr:colOff>31750</xdr:colOff>
      <xdr:row>37</xdr:row>
      <xdr:rowOff>33782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43959</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80772</xdr:rowOff>
    </xdr:from>
    <xdr:to>
      <xdr:col>69</xdr:col>
      <xdr:colOff>142875</xdr:colOff>
      <xdr:row>37</xdr:row>
      <xdr:rowOff>10922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94488</xdr:rowOff>
    </xdr:from>
    <xdr:to>
      <xdr:col>65</xdr:col>
      <xdr:colOff>53975</xdr:colOff>
      <xdr:row>37</xdr:row>
      <xdr:rowOff>24638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34815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団体中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位となっている。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復興事業に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借入に対する償還が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始まったことにより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公債費の増加が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見込まれる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。引き続き、地方債の新規発行抑制など健全化に努める必要がある。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149861</xdr:rowOff>
    </xdr:from>
    <xdr:to>
      <xdr:col>24</xdr:col>
      <xdr:colOff>25400</xdr:colOff>
      <xdr:row>76</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3987800" y="13008611"/>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96520</xdr:rowOff>
    </xdr:from>
    <xdr:to>
      <xdr:col>19</xdr:col>
      <xdr:colOff>187325</xdr:colOff>
      <xdr:row>75</xdr:row>
      <xdr:rowOff>149861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295527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92710</xdr:rowOff>
    </xdr:from>
    <xdr:to>
      <xdr:col>15</xdr:col>
      <xdr:colOff>98425</xdr:colOff>
      <xdr:row>75</xdr:row>
      <xdr:rowOff>96520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29514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92710</xdr:rowOff>
    </xdr:from>
    <xdr:to>
      <xdr:col>11</xdr:col>
      <xdr:colOff>9525</xdr:colOff>
      <xdr:row>75</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29514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19050</xdr:rowOff>
    </xdr:from>
    <xdr:to>
      <xdr:col>24</xdr:col>
      <xdr:colOff>76200</xdr:colOff>
      <xdr:row>76</xdr:row>
      <xdr:rowOff>120650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162577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02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99060</xdr:rowOff>
    </xdr:from>
    <xdr:to>
      <xdr:col>20</xdr:col>
      <xdr:colOff>38100</xdr:colOff>
      <xdr:row>76</xdr:row>
      <xdr:rowOff>29211</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29578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39387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726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45720</xdr:rowOff>
    </xdr:from>
    <xdr:to>
      <xdr:col>15</xdr:col>
      <xdr:colOff>149225</xdr:colOff>
      <xdr:row>75</xdr:row>
      <xdr:rowOff>147320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29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157497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67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41910</xdr:rowOff>
    </xdr:from>
    <xdr:to>
      <xdr:col>11</xdr:col>
      <xdr:colOff>60325</xdr:colOff>
      <xdr:row>75</xdr:row>
      <xdr:rowOff>143510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153687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53340</xdr:rowOff>
    </xdr:from>
    <xdr:to>
      <xdr:col>6</xdr:col>
      <xdr:colOff>171450</xdr:colOff>
      <xdr:row>75</xdr:row>
      <xdr:rowOff>154939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165117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公債費以外は前年度比で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69.4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団体中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位となっている。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要因としては、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災害復旧工事の完了に伴う災害復旧費の減、各種特別会計及び公営企業会計への繰出金等の減少によるものと考えられる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引き続き行財政改革を推進し、健全化に努める。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113284</xdr:rowOff>
    </xdr:from>
    <xdr:to>
      <xdr:col>82</xdr:col>
      <xdr:colOff>107950</xdr:colOff>
      <xdr:row>75</xdr:row>
      <xdr:rowOff>58420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5671800" y="12800584"/>
          <a:ext cx="838200" cy="11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104140</xdr:rowOff>
    </xdr:from>
    <xdr:to>
      <xdr:col>78</xdr:col>
      <xdr:colOff>69850</xdr:colOff>
      <xdr:row>75</xdr:row>
      <xdr:rowOff>58420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79144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104140</xdr:rowOff>
    </xdr:from>
    <xdr:to>
      <xdr:col>73</xdr:col>
      <xdr:colOff>180975</xdr:colOff>
      <xdr:row>74</xdr:row>
      <xdr:rowOff>140716</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3893800" y="1279144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140716</xdr:rowOff>
    </xdr:from>
    <xdr:to>
      <xdr:col>69</xdr:col>
      <xdr:colOff>92075</xdr:colOff>
      <xdr:row>75</xdr:row>
      <xdr:rowOff>161289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828016"/>
          <a:ext cx="889000" cy="19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3048</xdr:rowOff>
    </xdr:from>
    <xdr:to>
      <xdr:col>65</xdr:col>
      <xdr:colOff>53975</xdr:colOff>
      <xdr:row>75</xdr:row>
      <xdr:rowOff>104648</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86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114825</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630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62484</xdr:rowOff>
    </xdr:from>
    <xdr:to>
      <xdr:col>82</xdr:col>
      <xdr:colOff>158750</xdr:colOff>
      <xdr:row>74</xdr:row>
      <xdr:rowOff>164084</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74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79011</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59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7620</xdr:rowOff>
    </xdr:from>
    <xdr:to>
      <xdr:col>78</xdr:col>
      <xdr:colOff>120650</xdr:colOff>
      <xdr:row>75</xdr:row>
      <xdr:rowOff>109220</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93997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52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53340</xdr:rowOff>
    </xdr:from>
    <xdr:to>
      <xdr:col>74</xdr:col>
      <xdr:colOff>31750</xdr:colOff>
      <xdr:row>74</xdr:row>
      <xdr:rowOff>154940</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165117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89916</xdr:rowOff>
    </xdr:from>
    <xdr:to>
      <xdr:col>69</xdr:col>
      <xdr:colOff>142875</xdr:colOff>
      <xdr:row>75</xdr:row>
      <xdr:rowOff>20066</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77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4843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863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110490</xdr:rowOff>
    </xdr:from>
    <xdr:to>
      <xdr:col>65</xdr:col>
      <xdr:colOff>53975</xdr:colOff>
      <xdr:row>76</xdr:row>
      <xdr:rowOff>40639</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25416</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宮城県大郷町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100040</xdr:rowOff>
    </xdr:from>
    <xdr:to>
      <xdr:col>29</xdr:col>
      <xdr:colOff>127000</xdr:colOff>
      <xdr:row>19</xdr:row>
      <xdr:rowOff>13927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33765"/>
          <a:ext cx="647700" cy="853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13927</xdr:rowOff>
    </xdr:from>
    <xdr:to>
      <xdr:col>26</xdr:col>
      <xdr:colOff>50800</xdr:colOff>
      <xdr:row>19</xdr:row>
      <xdr:rowOff>55159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19102"/>
          <a:ext cx="698500" cy="412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55159</xdr:rowOff>
    </xdr:from>
    <xdr:to>
      <xdr:col>22</xdr:col>
      <xdr:colOff>114300</xdr:colOff>
      <xdr:row>19</xdr:row>
      <xdr:rowOff>86545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60334"/>
          <a:ext cx="698500" cy="313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86545</xdr:rowOff>
    </xdr:from>
    <xdr:to>
      <xdr:col>18</xdr:col>
      <xdr:colOff>177800</xdr:colOff>
      <xdr:row>19</xdr:row>
      <xdr:rowOff>109695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91720"/>
          <a:ext cx="698500" cy="231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165247</xdr:rowOff>
    </xdr:from>
    <xdr:to>
      <xdr:col>15</xdr:col>
      <xdr:colOff>101600</xdr:colOff>
      <xdr:row>18</xdr:row>
      <xdr:rowOff>95397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27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105574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96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49240</xdr:rowOff>
    </xdr:from>
    <xdr:to>
      <xdr:col>29</xdr:col>
      <xdr:colOff>177800</xdr:colOff>
      <xdr:row>18</xdr:row>
      <xdr:rowOff>150840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82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21317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55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134577</xdr:rowOff>
    </xdr:from>
    <xdr:to>
      <xdr:col>26</xdr:col>
      <xdr:colOff>101600</xdr:colOff>
      <xdr:row>19</xdr:row>
      <xdr:rowOff>64727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683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49504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546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4359</xdr:rowOff>
    </xdr:from>
    <xdr:to>
      <xdr:col>22</xdr:col>
      <xdr:colOff>165100</xdr:colOff>
      <xdr:row>19</xdr:row>
      <xdr:rowOff>105959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09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90736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95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35745</xdr:rowOff>
    </xdr:from>
    <xdr:to>
      <xdr:col>19</xdr:col>
      <xdr:colOff>38100</xdr:colOff>
      <xdr:row>19</xdr:row>
      <xdr:rowOff>137345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40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122122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2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58895</xdr:rowOff>
    </xdr:from>
    <xdr:to>
      <xdr:col>15</xdr:col>
      <xdr:colOff>101600</xdr:colOff>
      <xdr:row>19</xdr:row>
      <xdr:rowOff>160495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64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145272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5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258194</xdr:rowOff>
    </xdr:from>
    <xdr:to>
      <xdr:col>29</xdr:col>
      <xdr:colOff>127000</xdr:colOff>
      <xdr:row>35</xdr:row>
      <xdr:rowOff>323969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68544"/>
          <a:ext cx="647700" cy="657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242970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53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323969</xdr:rowOff>
    </xdr:from>
    <xdr:to>
      <xdr:col>26</xdr:col>
      <xdr:colOff>50800</xdr:colOff>
      <xdr:row>35</xdr:row>
      <xdr:rowOff>332709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34319"/>
          <a:ext cx="698500" cy="87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331079</xdr:rowOff>
    </xdr:from>
    <xdr:to>
      <xdr:col>22</xdr:col>
      <xdr:colOff>114300</xdr:colOff>
      <xdr:row>35</xdr:row>
      <xdr:rowOff>332709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941429"/>
          <a:ext cx="698500" cy="16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331079</xdr:rowOff>
    </xdr:from>
    <xdr:to>
      <xdr:col>18</xdr:col>
      <xdr:colOff>177800</xdr:colOff>
      <xdr:row>36</xdr:row>
      <xdr:rowOff>12670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41429"/>
          <a:ext cx="698500" cy="244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207394</xdr:rowOff>
    </xdr:from>
    <xdr:to>
      <xdr:col>29</xdr:col>
      <xdr:colOff>177800</xdr:colOff>
      <xdr:row>35</xdr:row>
      <xdr:rowOff>308994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177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52471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62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273169</xdr:rowOff>
    </xdr:from>
    <xdr:to>
      <xdr:col>26</xdr:col>
      <xdr:colOff>101600</xdr:colOff>
      <xdr:row>36</xdr:row>
      <xdr:rowOff>31869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835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16646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698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281909</xdr:rowOff>
    </xdr:from>
    <xdr:to>
      <xdr:col>22</xdr:col>
      <xdr:colOff>165100</xdr:colOff>
      <xdr:row>36</xdr:row>
      <xdr:rowOff>40609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922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25386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78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280279</xdr:rowOff>
    </xdr:from>
    <xdr:to>
      <xdr:col>19</xdr:col>
      <xdr:colOff>38100</xdr:colOff>
      <xdr:row>36</xdr:row>
      <xdr:rowOff>38979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90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23756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77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304770</xdr:rowOff>
    </xdr:from>
    <xdr:to>
      <xdr:col>15</xdr:col>
      <xdr:colOff>101600</xdr:colOff>
      <xdr:row>36</xdr:row>
      <xdr:rowOff>63470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151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48247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0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7,480
7,309
82.01
6,920,475
6,425,703
407,637
3,397,802
6,112,115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70617</xdr:rowOff>
    </xdr:from>
    <xdr:to>
      <xdr:col>24</xdr:col>
      <xdr:colOff>63500</xdr:colOff>
      <xdr:row>38</xdr:row>
      <xdr:rowOff>139449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85717"/>
          <a:ext cx="838200" cy="6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139449</xdr:rowOff>
    </xdr:from>
    <xdr:to>
      <xdr:col>19</xdr:col>
      <xdr:colOff>177800</xdr:colOff>
      <xdr:row>39</xdr:row>
      <xdr:rowOff>9253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654549"/>
          <a:ext cx="889000" cy="41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9253</xdr:rowOff>
    </xdr:from>
    <xdr:to>
      <xdr:col>15</xdr:col>
      <xdr:colOff>50800</xdr:colOff>
      <xdr:row>39</xdr:row>
      <xdr:rowOff>32311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695803"/>
          <a:ext cx="889000" cy="23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32311</xdr:rowOff>
    </xdr:from>
    <xdr:to>
      <xdr:col>10</xdr:col>
      <xdr:colOff>114300</xdr:colOff>
      <xdr:row>39</xdr:row>
      <xdr:rowOff>47582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718861"/>
          <a:ext cx="889000" cy="15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83002</xdr:rowOff>
    </xdr:from>
    <xdr:to>
      <xdr:col>6</xdr:col>
      <xdr:colOff>38100</xdr:colOff>
      <xdr:row>38</xdr:row>
      <xdr:rowOff>13153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2665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29679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01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19817</xdr:rowOff>
    </xdr:from>
    <xdr:to>
      <xdr:col>24</xdr:col>
      <xdr:colOff>114300</xdr:colOff>
      <xdr:row>38</xdr:row>
      <xdr:rowOff>121417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53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169694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513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88649</xdr:rowOff>
    </xdr:from>
    <xdr:to>
      <xdr:col>20</xdr:col>
      <xdr:colOff>38100</xdr:colOff>
      <xdr:row>39</xdr:row>
      <xdr:rowOff>18799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60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39</xdr:row>
      <xdr:rowOff>9926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696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129903</xdr:rowOff>
    </xdr:from>
    <xdr:to>
      <xdr:col>15</xdr:col>
      <xdr:colOff>101600</xdr:colOff>
      <xdr:row>39</xdr:row>
      <xdr:rowOff>60053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64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39</xdr:row>
      <xdr:rowOff>51180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73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152961</xdr:rowOff>
    </xdr:from>
    <xdr:to>
      <xdr:col>10</xdr:col>
      <xdr:colOff>165100</xdr:colOff>
      <xdr:row>39</xdr:row>
      <xdr:rowOff>83111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66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39</xdr:row>
      <xdr:rowOff>74238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760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168232</xdr:rowOff>
    </xdr:from>
    <xdr:to>
      <xdr:col>6</xdr:col>
      <xdr:colOff>38100</xdr:colOff>
      <xdr:row>39</xdr:row>
      <xdr:rowOff>98382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8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89509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77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115895</xdr:rowOff>
    </xdr:from>
    <xdr:to>
      <xdr:col>24</xdr:col>
      <xdr:colOff>63500</xdr:colOff>
      <xdr:row>58</xdr:row>
      <xdr:rowOff>121142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9995"/>
          <a:ext cx="838200" cy="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121142</xdr:rowOff>
    </xdr:from>
    <xdr:to>
      <xdr:col>19</xdr:col>
      <xdr:colOff>177800</xdr:colOff>
      <xdr:row>58</xdr:row>
      <xdr:rowOff>130939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5242"/>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130939</xdr:rowOff>
    </xdr:from>
    <xdr:to>
      <xdr:col>15</xdr:col>
      <xdr:colOff>50800</xdr:colOff>
      <xdr:row>58</xdr:row>
      <xdr:rowOff>133908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75039"/>
          <a:ext cx="889000" cy="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132503</xdr:rowOff>
    </xdr:from>
    <xdr:to>
      <xdr:col>10</xdr:col>
      <xdr:colOff>114300</xdr:colOff>
      <xdr:row>58</xdr:row>
      <xdr:rowOff>133908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76603"/>
          <a:ext cx="889000" cy="1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66174</xdr:rowOff>
    </xdr:from>
    <xdr:to>
      <xdr:col>6</xdr:col>
      <xdr:colOff>38100</xdr:colOff>
      <xdr:row>58</xdr:row>
      <xdr:rowOff>167774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0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12851</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785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65095</xdr:rowOff>
    </xdr:from>
    <xdr:to>
      <xdr:col>24</xdr:col>
      <xdr:colOff>114300</xdr:colOff>
      <xdr:row>58</xdr:row>
      <xdr:rowOff>166695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70342</xdr:rowOff>
    </xdr:from>
    <xdr:to>
      <xdr:col>20</xdr:col>
      <xdr:colOff>38100</xdr:colOff>
      <xdr:row>59</xdr:row>
      <xdr:rowOff>492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163069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107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80139</xdr:rowOff>
    </xdr:from>
    <xdr:to>
      <xdr:col>15</xdr:col>
      <xdr:colOff>101600</xdr:colOff>
      <xdr:row>59</xdr:row>
      <xdr:rowOff>10289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2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1416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116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83108</xdr:rowOff>
    </xdr:from>
    <xdr:to>
      <xdr:col>10</xdr:col>
      <xdr:colOff>165100</xdr:colOff>
      <xdr:row>59</xdr:row>
      <xdr:rowOff>13258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27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4385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10119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81703</xdr:rowOff>
    </xdr:from>
    <xdr:to>
      <xdr:col>6</xdr:col>
      <xdr:colOff>38100</xdr:colOff>
      <xdr:row>59</xdr:row>
      <xdr:rowOff>11853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2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2980</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10118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124943</xdr:rowOff>
    </xdr:from>
    <xdr:to>
      <xdr:col>24</xdr:col>
      <xdr:colOff>63500</xdr:colOff>
      <xdr:row>77</xdr:row>
      <xdr:rowOff>165278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326593"/>
          <a:ext cx="838200" cy="4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165278</xdr:rowOff>
    </xdr:from>
    <xdr:to>
      <xdr:col>19</xdr:col>
      <xdr:colOff>177800</xdr:colOff>
      <xdr:row>78</xdr:row>
      <xdr:rowOff>20282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366928"/>
          <a:ext cx="889000" cy="26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48429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42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20282</xdr:rowOff>
    </xdr:from>
    <xdr:to>
      <xdr:col>15</xdr:col>
      <xdr:colOff>50800</xdr:colOff>
      <xdr:row>78</xdr:row>
      <xdr:rowOff>39624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393382"/>
          <a:ext cx="889000" cy="1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39624</xdr:rowOff>
    </xdr:from>
    <xdr:to>
      <xdr:col>10</xdr:col>
      <xdr:colOff>114300</xdr:colOff>
      <xdr:row>78</xdr:row>
      <xdr:rowOff>75679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412724"/>
          <a:ext cx="889000" cy="36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34582</xdr:rowOff>
    </xdr:from>
    <xdr:to>
      <xdr:col>6</xdr:col>
      <xdr:colOff>38100</xdr:colOff>
      <xdr:row>78</xdr:row>
      <xdr:rowOff>136182</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07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127309</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500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74143</xdr:rowOff>
    </xdr:from>
    <xdr:to>
      <xdr:col>24</xdr:col>
      <xdr:colOff>114300</xdr:colOff>
      <xdr:row>78</xdr:row>
      <xdr:rowOff>4293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27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52570</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254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114478</xdr:rowOff>
    </xdr:from>
    <xdr:to>
      <xdr:col>20</xdr:col>
      <xdr:colOff>38100</xdr:colOff>
      <xdr:row>78</xdr:row>
      <xdr:rowOff>44628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61155</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09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140932</xdr:rowOff>
    </xdr:from>
    <xdr:to>
      <xdr:col>15</xdr:col>
      <xdr:colOff>101600</xdr:colOff>
      <xdr:row>78</xdr:row>
      <xdr:rowOff>71082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4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62209</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43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160274</xdr:rowOff>
    </xdr:from>
    <xdr:to>
      <xdr:col>10</xdr:col>
      <xdr:colOff>165100</xdr:colOff>
      <xdr:row>78</xdr:row>
      <xdr:rowOff>90424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61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81551</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45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24879</xdr:rowOff>
    </xdr:from>
    <xdr:to>
      <xdr:col>6</xdr:col>
      <xdr:colOff>38100</xdr:colOff>
      <xdr:row>78</xdr:row>
      <xdr:rowOff>126479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97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143006</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173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123099</xdr:rowOff>
    </xdr:from>
    <xdr:to>
      <xdr:col>24</xdr:col>
      <xdr:colOff>63500</xdr:colOff>
      <xdr:row>97</xdr:row>
      <xdr:rowOff>14874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582299"/>
          <a:ext cx="838200" cy="6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14874</xdr:rowOff>
    </xdr:from>
    <xdr:to>
      <xdr:col>19</xdr:col>
      <xdr:colOff>177800</xdr:colOff>
      <xdr:row>97</xdr:row>
      <xdr:rowOff>50578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645524"/>
          <a:ext cx="889000" cy="3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11912</xdr:rowOff>
    </xdr:from>
    <xdr:to>
      <xdr:col>15</xdr:col>
      <xdr:colOff>50800</xdr:colOff>
      <xdr:row>97</xdr:row>
      <xdr:rowOff>50578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642562"/>
          <a:ext cx="889000" cy="38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11912</xdr:rowOff>
    </xdr:from>
    <xdr:to>
      <xdr:col>10</xdr:col>
      <xdr:colOff>114300</xdr:colOff>
      <xdr:row>97</xdr:row>
      <xdr:rowOff>14057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642562"/>
          <a:ext cx="889000" cy="2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124889</xdr:rowOff>
    </xdr:from>
    <xdr:to>
      <xdr:col>6</xdr:col>
      <xdr:colOff>38100</xdr:colOff>
      <xdr:row>97</xdr:row>
      <xdr:rowOff>55039</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8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71566</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35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72299</xdr:rowOff>
    </xdr:from>
    <xdr:to>
      <xdr:col>24</xdr:col>
      <xdr:colOff>114300</xdr:colOff>
      <xdr:row>97</xdr:row>
      <xdr:rowOff>2449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53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50726</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509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135524</xdr:rowOff>
    </xdr:from>
    <xdr:to>
      <xdr:col>20</xdr:col>
      <xdr:colOff>38100</xdr:colOff>
      <xdr:row>97</xdr:row>
      <xdr:rowOff>65674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59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56801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687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171228</xdr:rowOff>
    </xdr:from>
    <xdr:to>
      <xdr:col>15</xdr:col>
      <xdr:colOff>101600</xdr:colOff>
      <xdr:row>97</xdr:row>
      <xdr:rowOff>101378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6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92505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723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132562</xdr:rowOff>
    </xdr:from>
    <xdr:to>
      <xdr:col>10</xdr:col>
      <xdr:colOff>165100</xdr:colOff>
      <xdr:row>97</xdr:row>
      <xdr:rowOff>62712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91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53839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68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134707</xdr:rowOff>
    </xdr:from>
    <xdr:to>
      <xdr:col>6</xdr:col>
      <xdr:colOff>38100</xdr:colOff>
      <xdr:row>97</xdr:row>
      <xdr:rowOff>64857</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59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55984</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686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125279</xdr:rowOff>
    </xdr:from>
    <xdr:to>
      <xdr:col>55</xdr:col>
      <xdr:colOff>0</xdr:colOff>
      <xdr:row>36</xdr:row>
      <xdr:rowOff>62498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126029"/>
          <a:ext cx="838200" cy="10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62498</xdr:rowOff>
    </xdr:from>
    <xdr:to>
      <xdr:col>50</xdr:col>
      <xdr:colOff>114300</xdr:colOff>
      <xdr:row>36</xdr:row>
      <xdr:rowOff>98769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34698"/>
          <a:ext cx="889000" cy="36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78127</xdr:rowOff>
    </xdr:from>
    <xdr:to>
      <xdr:col>45</xdr:col>
      <xdr:colOff>177800</xdr:colOff>
      <xdr:row>36</xdr:row>
      <xdr:rowOff>98769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250327"/>
          <a:ext cx="889000" cy="20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71794</xdr:rowOff>
    </xdr:from>
    <xdr:to>
      <xdr:col>41</xdr:col>
      <xdr:colOff>50800</xdr:colOff>
      <xdr:row>36</xdr:row>
      <xdr:rowOff>78127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01094"/>
          <a:ext cx="889000" cy="34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129057</xdr:rowOff>
    </xdr:from>
    <xdr:to>
      <xdr:col>36</xdr:col>
      <xdr:colOff>165100</xdr:colOff>
      <xdr:row>34</xdr:row>
      <xdr:rowOff>59207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6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75734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62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74479</xdr:rowOff>
    </xdr:from>
    <xdr:to>
      <xdr:col>55</xdr:col>
      <xdr:colOff>50800</xdr:colOff>
      <xdr:row>36</xdr:row>
      <xdr:rowOff>4629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07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52906</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05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11698</xdr:rowOff>
    </xdr:from>
    <xdr:to>
      <xdr:col>50</xdr:col>
      <xdr:colOff>165100</xdr:colOff>
      <xdr:row>36</xdr:row>
      <xdr:rowOff>113298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8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104425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276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47969</xdr:rowOff>
    </xdr:from>
    <xdr:to>
      <xdr:col>46</xdr:col>
      <xdr:colOff>38100</xdr:colOff>
      <xdr:row>36</xdr:row>
      <xdr:rowOff>149569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2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140696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312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27327</xdr:rowOff>
    </xdr:from>
    <xdr:to>
      <xdr:col>41</xdr:col>
      <xdr:colOff>101600</xdr:colOff>
      <xdr:row>36</xdr:row>
      <xdr:rowOff>128927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19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120054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29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20994</xdr:rowOff>
    </xdr:from>
    <xdr:to>
      <xdr:col>36</xdr:col>
      <xdr:colOff>165100</xdr:colOff>
      <xdr:row>34</xdr:row>
      <xdr:rowOff>122594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85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113721</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943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111779</xdr:rowOff>
    </xdr:from>
    <xdr:to>
      <xdr:col>55</xdr:col>
      <xdr:colOff>0</xdr:colOff>
      <xdr:row>58</xdr:row>
      <xdr:rowOff>131044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055879"/>
          <a:ext cx="838200" cy="19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49985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994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131044</xdr:rowOff>
    </xdr:from>
    <xdr:to>
      <xdr:col>50</xdr:col>
      <xdr:colOff>114300</xdr:colOff>
      <xdr:row>59</xdr:row>
      <xdr:rowOff>24756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075144"/>
          <a:ext cx="889000" cy="65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109563</xdr:rowOff>
    </xdr:from>
    <xdr:to>
      <xdr:col>45</xdr:col>
      <xdr:colOff>177800</xdr:colOff>
      <xdr:row>59</xdr:row>
      <xdr:rowOff>24756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053663"/>
          <a:ext cx="889000" cy="86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109563</xdr:rowOff>
    </xdr:from>
    <xdr:to>
      <xdr:col>41</xdr:col>
      <xdr:colOff>50800</xdr:colOff>
      <xdr:row>58</xdr:row>
      <xdr:rowOff>144269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10053663"/>
          <a:ext cx="889000" cy="3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83031</xdr:rowOff>
    </xdr:from>
    <xdr:to>
      <xdr:col>36</xdr:col>
      <xdr:colOff>165100</xdr:colOff>
      <xdr:row>59</xdr:row>
      <xdr:rowOff>13181</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29708</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2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60979</xdr:rowOff>
    </xdr:from>
    <xdr:to>
      <xdr:col>55</xdr:col>
      <xdr:colOff>50800</xdr:colOff>
      <xdr:row>58</xdr:row>
      <xdr:rowOff>162579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05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83856</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856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80244</xdr:rowOff>
    </xdr:from>
    <xdr:to>
      <xdr:col>50</xdr:col>
      <xdr:colOff>165100</xdr:colOff>
      <xdr:row>59</xdr:row>
      <xdr:rowOff>10394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2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26921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79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145406</xdr:rowOff>
    </xdr:from>
    <xdr:to>
      <xdr:col>46</xdr:col>
      <xdr:colOff>38100</xdr:colOff>
      <xdr:row>59</xdr:row>
      <xdr:rowOff>75556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8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66683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182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58763</xdr:rowOff>
    </xdr:from>
    <xdr:to>
      <xdr:col>41</xdr:col>
      <xdr:colOff>101600</xdr:colOff>
      <xdr:row>58</xdr:row>
      <xdr:rowOff>160363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02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5440</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778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93469</xdr:rowOff>
    </xdr:from>
    <xdr:to>
      <xdr:col>36</xdr:col>
      <xdr:colOff>165100</xdr:colOff>
      <xdr:row>59</xdr:row>
      <xdr:rowOff>23619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37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14746</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10130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13888</xdr:rowOff>
    </xdr:from>
    <xdr:to>
      <xdr:col>55</xdr:col>
      <xdr:colOff>0</xdr:colOff>
      <xdr:row>78</xdr:row>
      <xdr:rowOff>39923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386988"/>
          <a:ext cx="8382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157256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58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39923</xdr:rowOff>
    </xdr:from>
    <xdr:to>
      <xdr:col>50</xdr:col>
      <xdr:colOff>114300</xdr:colOff>
      <xdr:row>78</xdr:row>
      <xdr:rowOff>86682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13023"/>
          <a:ext cx="889000" cy="46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104168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86682</xdr:rowOff>
    </xdr:from>
    <xdr:to>
      <xdr:col>45</xdr:col>
      <xdr:colOff>177800</xdr:colOff>
      <xdr:row>78</xdr:row>
      <xdr:rowOff>91187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59782"/>
          <a:ext cx="889000" cy="4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91187</xdr:rowOff>
    </xdr:from>
    <xdr:to>
      <xdr:col>41</xdr:col>
      <xdr:colOff>50800</xdr:colOff>
      <xdr:row>78</xdr:row>
      <xdr:rowOff>129344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464287"/>
          <a:ext cx="889000" cy="38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171075</xdr:rowOff>
    </xdr:from>
    <xdr:to>
      <xdr:col>36</xdr:col>
      <xdr:colOff>165100</xdr:colOff>
      <xdr:row>78</xdr:row>
      <xdr:rowOff>101225</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7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117752</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4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134538</xdr:rowOff>
    </xdr:from>
    <xdr:to>
      <xdr:col>55</xdr:col>
      <xdr:colOff>50800</xdr:colOff>
      <xdr:row>78</xdr:row>
      <xdr:rowOff>64688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33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93915</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12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160573</xdr:rowOff>
    </xdr:from>
    <xdr:to>
      <xdr:col>50</xdr:col>
      <xdr:colOff>165100</xdr:colOff>
      <xdr:row>78</xdr:row>
      <xdr:rowOff>90723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6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107250</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13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35882</xdr:rowOff>
    </xdr:from>
    <xdr:to>
      <xdr:col>46</xdr:col>
      <xdr:colOff>38100</xdr:colOff>
      <xdr:row>78</xdr:row>
      <xdr:rowOff>137482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08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128609</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0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40387</xdr:rowOff>
    </xdr:from>
    <xdr:to>
      <xdr:col>41</xdr:col>
      <xdr:colOff>101600</xdr:colOff>
      <xdr:row>78</xdr:row>
      <xdr:rowOff>141987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13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133114</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06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78544</xdr:rowOff>
    </xdr:from>
    <xdr:to>
      <xdr:col>36</xdr:col>
      <xdr:colOff>165100</xdr:colOff>
      <xdr:row>79</xdr:row>
      <xdr:rowOff>8694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5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171271</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54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80011</xdr:rowOff>
    </xdr:from>
    <xdr:to>
      <xdr:col>55</xdr:col>
      <xdr:colOff>0</xdr:colOff>
      <xdr:row>98</xdr:row>
      <xdr:rowOff>111894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882111"/>
          <a:ext cx="838200" cy="31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80011</xdr:rowOff>
    </xdr:from>
    <xdr:to>
      <xdr:col>50</xdr:col>
      <xdr:colOff>114300</xdr:colOff>
      <xdr:row>98</xdr:row>
      <xdr:rowOff>133404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882111"/>
          <a:ext cx="889000" cy="5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165089</xdr:rowOff>
    </xdr:from>
    <xdr:to>
      <xdr:col>45</xdr:col>
      <xdr:colOff>177800</xdr:colOff>
      <xdr:row>98</xdr:row>
      <xdr:rowOff>133404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795739"/>
          <a:ext cx="889000" cy="139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165089</xdr:rowOff>
    </xdr:from>
    <xdr:to>
      <xdr:col>41</xdr:col>
      <xdr:colOff>50800</xdr:colOff>
      <xdr:row>98</xdr:row>
      <xdr:rowOff>58888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795739"/>
          <a:ext cx="889000" cy="65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26614</xdr:rowOff>
    </xdr:from>
    <xdr:to>
      <xdr:col>36</xdr:col>
      <xdr:colOff>165100</xdr:colOff>
      <xdr:row>98</xdr:row>
      <xdr:rowOff>128214</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28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119341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21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61094</xdr:rowOff>
    </xdr:from>
    <xdr:to>
      <xdr:col>55</xdr:col>
      <xdr:colOff>50800</xdr:colOff>
      <xdr:row>98</xdr:row>
      <xdr:rowOff>162694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6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153356</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84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29211</xdr:rowOff>
    </xdr:from>
    <xdr:to>
      <xdr:col>50</xdr:col>
      <xdr:colOff>165100</xdr:colOff>
      <xdr:row>98</xdr:row>
      <xdr:rowOff>130811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3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121938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2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82604</xdr:rowOff>
    </xdr:from>
    <xdr:to>
      <xdr:col>46</xdr:col>
      <xdr:colOff>38100</xdr:colOff>
      <xdr:row>99</xdr:row>
      <xdr:rowOff>12754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8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3881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7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114289</xdr:rowOff>
    </xdr:from>
    <xdr:to>
      <xdr:col>41</xdr:col>
      <xdr:colOff>101600</xdr:colOff>
      <xdr:row>98</xdr:row>
      <xdr:rowOff>44439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74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60966</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61795" y="16520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8088</xdr:rowOff>
    </xdr:from>
    <xdr:to>
      <xdr:col>36</xdr:col>
      <xdr:colOff>165100</xdr:colOff>
      <xdr:row>98</xdr:row>
      <xdr:rowOff>109688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1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126215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585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111531</xdr:rowOff>
    </xdr:from>
    <xdr:to>
      <xdr:col>85</xdr:col>
      <xdr:colOff>126364</xdr:colOff>
      <xdr:row>38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597931"/>
          <a:ext cx="1269" cy="94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29227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58208</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373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111531</xdr:rowOff>
    </xdr:from>
    <xdr:to>
      <xdr:col>86</xdr:col>
      <xdr:colOff>25400</xdr:colOff>
      <xdr:row>32</xdr:row>
      <xdr:rowOff>111531</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597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15565</xdr:rowOff>
    </xdr:from>
    <xdr:to>
      <xdr:col>85</xdr:col>
      <xdr:colOff>127000</xdr:colOff>
      <xdr:row>38</xdr:row>
      <xdr:rowOff>23491</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187765"/>
          <a:ext cx="838200" cy="350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98975</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271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76098</xdr:rowOff>
    </xdr:from>
    <xdr:to>
      <xdr:col>85</xdr:col>
      <xdr:colOff>177800</xdr:colOff>
      <xdr:row>38</xdr:row>
      <xdr:rowOff>6248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419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15565</xdr:rowOff>
    </xdr:from>
    <xdr:to>
      <xdr:col>81</xdr:col>
      <xdr:colOff>50800</xdr:colOff>
      <xdr:row>37</xdr:row>
      <xdr:rowOff>44551</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187765"/>
          <a:ext cx="889000" cy="20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58136</xdr:rowOff>
    </xdr:from>
    <xdr:to>
      <xdr:col>81</xdr:col>
      <xdr:colOff>101600</xdr:colOff>
      <xdr:row>37</xdr:row>
      <xdr:rowOff>159736</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40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150863</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49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62965</xdr:rowOff>
    </xdr:from>
    <xdr:to>
      <xdr:col>76</xdr:col>
      <xdr:colOff>114300</xdr:colOff>
      <xdr:row>37</xdr:row>
      <xdr:rowOff>44551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5892265"/>
          <a:ext cx="889000" cy="495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65851</xdr:rowOff>
    </xdr:from>
    <xdr:to>
      <xdr:col>76</xdr:col>
      <xdr:colOff>165100</xdr:colOff>
      <xdr:row>37</xdr:row>
      <xdr:rowOff>167452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40950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158578</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502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82944</xdr:rowOff>
    </xdr:from>
    <xdr:to>
      <xdr:col>71</xdr:col>
      <xdr:colOff>177800</xdr:colOff>
      <xdr:row>34</xdr:row>
      <xdr:rowOff>62965</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5226444"/>
          <a:ext cx="889000" cy="665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83425</xdr:rowOff>
    </xdr:from>
    <xdr:to>
      <xdr:col>72</xdr:col>
      <xdr:colOff>38100</xdr:colOff>
      <xdr:row>38</xdr:row>
      <xdr:rowOff>13575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42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4702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51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70835</xdr:rowOff>
    </xdr:from>
    <xdr:to>
      <xdr:col>67</xdr:col>
      <xdr:colOff>101600</xdr:colOff>
      <xdr:row>38</xdr:row>
      <xdr:rowOff>984</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41448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163562</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507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144141</xdr:rowOff>
    </xdr:from>
    <xdr:to>
      <xdr:col>85</xdr:col>
      <xdr:colOff>177800</xdr:colOff>
      <xdr:row>38</xdr:row>
      <xdr:rowOff>74292</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4877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59068</xdr:rowOff>
    </xdr:from>
    <xdr:ext cx="378565"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402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136215</xdr:rowOff>
    </xdr:from>
    <xdr:to>
      <xdr:col>81</xdr:col>
      <xdr:colOff>101600</xdr:colOff>
      <xdr:row>36</xdr:row>
      <xdr:rowOff>66365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13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82892</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591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165201</xdr:rowOff>
    </xdr:from>
    <xdr:to>
      <xdr:col>76</xdr:col>
      <xdr:colOff>165100</xdr:colOff>
      <xdr:row>37</xdr:row>
      <xdr:rowOff>95351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337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111878</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25111" y="6112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12165</xdr:rowOff>
    </xdr:from>
    <xdr:to>
      <xdr:col>72</xdr:col>
      <xdr:colOff>38100</xdr:colOff>
      <xdr:row>34</xdr:row>
      <xdr:rowOff>113765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58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32</xdr:row>
      <xdr:rowOff>130292</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03795" y="5616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32144</xdr:rowOff>
    </xdr:from>
    <xdr:to>
      <xdr:col>67</xdr:col>
      <xdr:colOff>101600</xdr:colOff>
      <xdr:row>30</xdr:row>
      <xdr:rowOff>133744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517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28</xdr:row>
      <xdr:rowOff>150271</xdr:rowOff>
    </xdr:from>
    <xdr:ext cx="59901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14795" y="4950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96763</xdr:rowOff>
    </xdr:from>
    <xdr:to>
      <xdr:col>85</xdr:col>
      <xdr:colOff>127000</xdr:colOff>
      <xdr:row>76</xdr:row>
      <xdr:rowOff>21903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2955513"/>
          <a:ext cx="838200" cy="96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21903</xdr:rowOff>
    </xdr:from>
    <xdr:to>
      <xdr:col>81</xdr:col>
      <xdr:colOff>50800</xdr:colOff>
      <xdr:row>76</xdr:row>
      <xdr:rowOff>51129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052103"/>
          <a:ext cx="889000" cy="29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51129</xdr:rowOff>
    </xdr:from>
    <xdr:to>
      <xdr:col>76</xdr:col>
      <xdr:colOff>114300</xdr:colOff>
      <xdr:row>76</xdr:row>
      <xdr:rowOff>62519</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081329"/>
          <a:ext cx="889000" cy="11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62519</xdr:rowOff>
    </xdr:from>
    <xdr:to>
      <xdr:col>71</xdr:col>
      <xdr:colOff>177800</xdr:colOff>
      <xdr:row>76</xdr:row>
      <xdr:rowOff>89505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092719"/>
          <a:ext cx="889000" cy="2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74104</xdr:rowOff>
    </xdr:from>
    <xdr:to>
      <xdr:col>67</xdr:col>
      <xdr:colOff>101600</xdr:colOff>
      <xdr:row>76</xdr:row>
      <xdr:rowOff>4254</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20781</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45963</xdr:rowOff>
    </xdr:from>
    <xdr:to>
      <xdr:col>85</xdr:col>
      <xdr:colOff>177800</xdr:colOff>
      <xdr:row>75</xdr:row>
      <xdr:rowOff>147563</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90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24390</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883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142553</xdr:rowOff>
    </xdr:from>
    <xdr:to>
      <xdr:col>81</xdr:col>
      <xdr:colOff>101600</xdr:colOff>
      <xdr:row>76</xdr:row>
      <xdr:rowOff>72703</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00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63830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09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329</xdr:rowOff>
    </xdr:from>
    <xdr:to>
      <xdr:col>76</xdr:col>
      <xdr:colOff>165100</xdr:colOff>
      <xdr:row>76</xdr:row>
      <xdr:rowOff>101929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030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93056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123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11719</xdr:rowOff>
    </xdr:from>
    <xdr:to>
      <xdr:col>72</xdr:col>
      <xdr:colOff>38100</xdr:colOff>
      <xdr:row>76</xdr:row>
      <xdr:rowOff>113319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04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104446</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13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38705</xdr:rowOff>
    </xdr:from>
    <xdr:to>
      <xdr:col>67</xdr:col>
      <xdr:colOff>101600</xdr:colOff>
      <xdr:row>76</xdr:row>
      <xdr:rowOff>140305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06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131432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6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22982</xdr:rowOff>
    </xdr:from>
    <xdr:to>
      <xdr:col>85</xdr:col>
      <xdr:colOff>127000</xdr:colOff>
      <xdr:row>99</xdr:row>
      <xdr:rowOff>52017</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996532"/>
          <a:ext cx="838200" cy="2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38224</xdr:rowOff>
    </xdr:from>
    <xdr:to>
      <xdr:col>81</xdr:col>
      <xdr:colOff>50800</xdr:colOff>
      <xdr:row>99</xdr:row>
      <xdr:rowOff>52017</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7011774"/>
          <a:ext cx="889000" cy="13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38224</xdr:rowOff>
    </xdr:from>
    <xdr:to>
      <xdr:col>76</xdr:col>
      <xdr:colOff>114300</xdr:colOff>
      <xdr:row>99</xdr:row>
      <xdr:rowOff>60398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7011774"/>
          <a:ext cx="8890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22470</xdr:rowOff>
    </xdr:from>
    <xdr:to>
      <xdr:col>71</xdr:col>
      <xdr:colOff>177800</xdr:colOff>
      <xdr:row>99</xdr:row>
      <xdr:rowOff>60398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814300" y="16996020"/>
          <a:ext cx="889000" cy="37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163303</xdr:rowOff>
    </xdr:from>
    <xdr:to>
      <xdr:col>67</xdr:col>
      <xdr:colOff>101600</xdr:colOff>
      <xdr:row>99</xdr:row>
      <xdr:rowOff>93453</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965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84580</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7058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143632</xdr:rowOff>
    </xdr:from>
    <xdr:to>
      <xdr:col>85</xdr:col>
      <xdr:colOff>177800</xdr:colOff>
      <xdr:row>99</xdr:row>
      <xdr:rowOff>73782</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945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1217</xdr:rowOff>
    </xdr:from>
    <xdr:to>
      <xdr:col>81</xdr:col>
      <xdr:colOff>101600</xdr:colOff>
      <xdr:row>99</xdr:row>
      <xdr:rowOff>102817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97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93944</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7067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158874</xdr:rowOff>
    </xdr:from>
    <xdr:to>
      <xdr:col>76</xdr:col>
      <xdr:colOff>165100</xdr:colOff>
      <xdr:row>99</xdr:row>
      <xdr:rowOff>89024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96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80151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705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9598</xdr:rowOff>
    </xdr:from>
    <xdr:to>
      <xdr:col>72</xdr:col>
      <xdr:colOff>38100</xdr:colOff>
      <xdr:row>99</xdr:row>
      <xdr:rowOff>111198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98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102325</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7075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143120</xdr:rowOff>
    </xdr:from>
    <xdr:to>
      <xdr:col>67</xdr:col>
      <xdr:colOff>101600</xdr:colOff>
      <xdr:row>99</xdr:row>
      <xdr:rowOff>73270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94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89797</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72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4010</xdr:rowOff>
    </xdr:from>
    <xdr:to>
      <xdr:col>116</xdr:col>
      <xdr:colOff>63500</xdr:colOff>
      <xdr:row>39</xdr:row>
      <xdr:rowOff>4794</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1323300" y="6690560"/>
          <a:ext cx="838200" cy="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106793</xdr:rowOff>
    </xdr:from>
    <xdr:ext cx="469744"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621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169222</xdr:rowOff>
    </xdr:from>
    <xdr:to>
      <xdr:col>111</xdr:col>
      <xdr:colOff>177800</xdr:colOff>
      <xdr:row>39</xdr:row>
      <xdr:rowOff>4010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0434300" y="6684322"/>
          <a:ext cx="889000" cy="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62689</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088428" y="674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161792</xdr:rowOff>
    </xdr:from>
    <xdr:to>
      <xdr:col>107</xdr:col>
      <xdr:colOff>50800</xdr:colOff>
      <xdr:row>38</xdr:row>
      <xdr:rowOff>169222</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9545300" y="6676892"/>
          <a:ext cx="8890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75083</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199428" y="676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161792</xdr:rowOff>
    </xdr:from>
    <xdr:to>
      <xdr:col>102</xdr:col>
      <xdr:colOff>114300</xdr:colOff>
      <xdr:row>38</xdr:row>
      <xdr:rowOff>165826</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18656300" y="6676892"/>
          <a:ext cx="889000" cy="4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77173</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10428" y="676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13739</xdr:rowOff>
    </xdr:from>
    <xdr:to>
      <xdr:col>98</xdr:col>
      <xdr:colOff>38100</xdr:colOff>
      <xdr:row>39</xdr:row>
      <xdr:rowOff>115339</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700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106466</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21428" y="6793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125444</xdr:rowOff>
    </xdr:from>
    <xdr:to>
      <xdr:col>116</xdr:col>
      <xdr:colOff>114300</xdr:colOff>
      <xdr:row>39</xdr:row>
      <xdr:rowOff>55594</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640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84821</xdr:rowOff>
    </xdr:from>
    <xdr:ext cx="469744"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428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124660</xdr:rowOff>
    </xdr:from>
    <xdr:to>
      <xdr:col>112</xdr:col>
      <xdr:colOff>38100</xdr:colOff>
      <xdr:row>39</xdr:row>
      <xdr:rowOff>54810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63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71336</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088428" y="6414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118422</xdr:rowOff>
    </xdr:from>
    <xdr:to>
      <xdr:col>107</xdr:col>
      <xdr:colOff>101600</xdr:colOff>
      <xdr:row>39</xdr:row>
      <xdr:rowOff>48572</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633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65099</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199428" y="6408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110992</xdr:rowOff>
    </xdr:from>
    <xdr:to>
      <xdr:col>102</xdr:col>
      <xdr:colOff>165100</xdr:colOff>
      <xdr:row>39</xdr:row>
      <xdr:rowOff>41142</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62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57669</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10428" y="6401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115026</xdr:rowOff>
    </xdr:from>
    <xdr:to>
      <xdr:col>98</xdr:col>
      <xdr:colOff>38100</xdr:colOff>
      <xdr:row>39</xdr:row>
      <xdr:rowOff>45176</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63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61703</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21428" y="640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9" name="貸付金最小値テキスト">
          <a:extLst>
            <a:ext uri="{FF2B5EF4-FFF2-40B4-BE49-F238E27FC236}">
              <a16:creationId xmlns:a16="http://schemas.microsoft.com/office/drawing/2014/main" id="{00000000-0008-0000-0600-000015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1" name="貸付金最大値テキスト">
          <a:extLst>
            <a:ext uri="{FF2B5EF4-FFF2-40B4-BE49-F238E27FC236}">
              <a16:creationId xmlns:a16="http://schemas.microsoft.com/office/drawing/2014/main" id="{00000000-0008-0000-0600-000017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32848</xdr:rowOff>
    </xdr:from>
    <xdr:to>
      <xdr:col>116</xdr:col>
      <xdr:colOff>63500</xdr:colOff>
      <xdr:row>59</xdr:row>
      <xdr:rowOff>35896</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1323300" y="10148398"/>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4" name="貸付金平均値テキスト">
          <a:extLst>
            <a:ext uri="{FF2B5EF4-FFF2-40B4-BE49-F238E27FC236}">
              <a16:creationId xmlns:a16="http://schemas.microsoft.com/office/drawing/2014/main" id="{00000000-0008-0000-0600-00001A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32848</xdr:rowOff>
    </xdr:from>
    <xdr:to>
      <xdr:col>111</xdr:col>
      <xdr:colOff>177800</xdr:colOff>
      <xdr:row>59</xdr:row>
      <xdr:rowOff>33077</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0434300" y="10148398"/>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31173</xdr:rowOff>
    </xdr:from>
    <xdr:to>
      <xdr:col>107</xdr:col>
      <xdr:colOff>50800</xdr:colOff>
      <xdr:row>59</xdr:row>
      <xdr:rowOff>33077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9545300" y="10146723"/>
          <a:ext cx="8890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24714</xdr:rowOff>
    </xdr:from>
    <xdr:to>
      <xdr:col>102</xdr:col>
      <xdr:colOff>114300</xdr:colOff>
      <xdr:row>59</xdr:row>
      <xdr:rowOff>31173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8656300" y="10140264"/>
          <a:ext cx="889000" cy="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98158</xdr:rowOff>
    </xdr:from>
    <xdr:to>
      <xdr:col>98</xdr:col>
      <xdr:colOff>38100</xdr:colOff>
      <xdr:row>59</xdr:row>
      <xdr:rowOff>28308</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605500" y="1004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44835</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21428" y="9817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156546</xdr:rowOff>
    </xdr:from>
    <xdr:to>
      <xdr:col>116</xdr:col>
      <xdr:colOff>114300</xdr:colOff>
      <xdr:row>59</xdr:row>
      <xdr:rowOff>86696</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2110700" y="1010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378565" cy="259045"/>
    <xdr:sp macro="" textlink="">
      <xdr:nvSpPr>
        <xdr:cNvPr id="813" name="貸付金該当値テキスト">
          <a:extLst>
            <a:ext uri="{FF2B5EF4-FFF2-40B4-BE49-F238E27FC236}">
              <a16:creationId xmlns:a16="http://schemas.microsoft.com/office/drawing/2014/main" id="{00000000-0008-0000-0600-00002D030000}"/>
            </a:ext>
          </a:extLst>
        </xdr:cNvPr>
        <xdr:cNvSpPr txBox="1"/>
      </xdr:nvSpPr>
      <xdr:spPr>
        <a:xfrm>
          <a:off x="22212300" y="10029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153498</xdr:rowOff>
    </xdr:from>
    <xdr:to>
      <xdr:col>112</xdr:col>
      <xdr:colOff>38100</xdr:colOff>
      <xdr:row>59</xdr:row>
      <xdr:rowOff>83648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1272500" y="1009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74775</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4017" y="10190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153727</xdr:rowOff>
    </xdr:from>
    <xdr:to>
      <xdr:col>107</xdr:col>
      <xdr:colOff>101600</xdr:colOff>
      <xdr:row>59</xdr:row>
      <xdr:rowOff>83877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0383500" y="1009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75004</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5017" y="101905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151823</xdr:rowOff>
    </xdr:from>
    <xdr:to>
      <xdr:col>102</xdr:col>
      <xdr:colOff>165100</xdr:colOff>
      <xdr:row>59</xdr:row>
      <xdr:rowOff>81973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9494500" y="1009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73100</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6017" y="101886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145364</xdr:rowOff>
    </xdr:from>
    <xdr:to>
      <xdr:col>98</xdr:col>
      <xdr:colOff>38100</xdr:colOff>
      <xdr:row>59</xdr:row>
      <xdr:rowOff>75514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8605500" y="1008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66641</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21428" y="10182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66238</xdr:rowOff>
    </xdr:from>
    <xdr:to>
      <xdr:col>116</xdr:col>
      <xdr:colOff>63500</xdr:colOff>
      <xdr:row>76</xdr:row>
      <xdr:rowOff>44259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2582088"/>
          <a:ext cx="838200" cy="49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66238</xdr:rowOff>
    </xdr:from>
    <xdr:to>
      <xdr:col>111</xdr:col>
      <xdr:colOff>177800</xdr:colOff>
      <xdr:row>74</xdr:row>
      <xdr:rowOff>71855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582088"/>
          <a:ext cx="889000" cy="177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81424</xdr:rowOff>
    </xdr:from>
    <xdr:to>
      <xdr:col>107</xdr:col>
      <xdr:colOff>50800</xdr:colOff>
      <xdr:row>74</xdr:row>
      <xdr:rowOff>71855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2425824"/>
          <a:ext cx="889000" cy="33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81424</xdr:rowOff>
    </xdr:from>
    <xdr:to>
      <xdr:col>102</xdr:col>
      <xdr:colOff>114300</xdr:colOff>
      <xdr:row>74</xdr:row>
      <xdr:rowOff>10606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425824"/>
          <a:ext cx="889000" cy="27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11467</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87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93224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78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164909</xdr:rowOff>
    </xdr:from>
    <xdr:to>
      <xdr:col>116</xdr:col>
      <xdr:colOff>114300</xdr:colOff>
      <xdr:row>76</xdr:row>
      <xdr:rowOff>95059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302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143336</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3002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15438</xdr:rowOff>
    </xdr:from>
    <xdr:to>
      <xdr:col>112</xdr:col>
      <xdr:colOff>38100</xdr:colOff>
      <xdr:row>73</xdr:row>
      <xdr:rowOff>117038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53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133565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30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21055</xdr:rowOff>
    </xdr:from>
    <xdr:to>
      <xdr:col>107</xdr:col>
      <xdr:colOff>101600</xdr:colOff>
      <xdr:row>74</xdr:row>
      <xdr:rowOff>122655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70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139182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48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30624</xdr:rowOff>
    </xdr:from>
    <xdr:to>
      <xdr:col>102</xdr:col>
      <xdr:colOff>165100</xdr:colOff>
      <xdr:row>72</xdr:row>
      <xdr:rowOff>132224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375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148751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15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131256</xdr:rowOff>
    </xdr:from>
    <xdr:to>
      <xdr:col>98</xdr:col>
      <xdr:colOff>38100</xdr:colOff>
      <xdr:row>74</xdr:row>
      <xdr:rowOff>61406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64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77933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4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歳出決算総額は、住民一人当たり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859,051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円となり、前年度比で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22,948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％増）となった。人件費については、住民一人当たり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119,066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円となり、前年比で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9,033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％増）となった。類似団体と比較すると、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35,358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円下回っており、低い水準にあることが分かる。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補助費等については、住民一人当たり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158,785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円となり、前年比で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28,522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21.90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％増）となった。一部事務組合に対する負担金の増加や価格高騰支援給付金が主な要因である。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普通建設費については、住民一人当たり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145,649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円となり、前年比で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17,697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13.83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％増）となった。復興事業の本格化等によるものと考えられる。公共施設等総合管理計画等に基づき、事業の取捨選択を検討し、費用減少を図りたい。　</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扶助費については、住民一人当たり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75,025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円となり、前年比で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5,808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％増）となった。自立支援給付費や医療費助成が増加したためと考えられる。今後も増加することが見込まれるため留意が必要である。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baseline="0">
              <a:latin typeface="ＭＳ ゴシック" panose="020B0609070205080204" pitchFamily="49" charset="-128"/>
              <a:ea typeface="ＭＳ ゴシック" panose="020B0609070205080204" pitchFamily="49" charset="-128"/>
            </a:rPr>
            <a:t>公債費については、住民一人当たり</a:t>
          </a:r>
          <a:r>
            <a:rPr kumimoji="1" lang="en-US" altLang="ja-JP" sz="1300" baseline="0">
              <a:latin typeface="ＭＳ ゴシック" panose="020B0609070205080204" pitchFamily="49" charset="-128"/>
              <a:ea typeface="ＭＳ ゴシック" panose="020B0609070205080204" pitchFamily="49" charset="-128"/>
            </a:rPr>
            <a:t>77,513</a:t>
          </a:r>
          <a:r>
            <a:rPr kumimoji="1" lang="ja-JP" altLang="en-US" sz="1300" baseline="0">
              <a:latin typeface="ＭＳ ゴシック" panose="020B0609070205080204" pitchFamily="49" charset="-128"/>
              <a:ea typeface="ＭＳ ゴシック" panose="020B0609070205080204" pitchFamily="49" charset="-128"/>
            </a:rPr>
            <a:t>円となり、前年比で</a:t>
          </a:r>
          <a:r>
            <a:rPr kumimoji="1" lang="en-US" altLang="ja-JP" sz="1300" baseline="0">
              <a:latin typeface="ＭＳ ゴシック" panose="020B0609070205080204" pitchFamily="49" charset="-128"/>
              <a:ea typeface="ＭＳ ゴシック" panose="020B0609070205080204" pitchFamily="49" charset="-128"/>
            </a:rPr>
            <a:t>16,901</a:t>
          </a:r>
          <a:r>
            <a:rPr kumimoji="1" lang="ja-JP" altLang="en-US" sz="1300" baseline="0">
              <a:latin typeface="ＭＳ ゴシック" panose="020B0609070205080204" pitchFamily="49" charset="-128"/>
              <a:ea typeface="ＭＳ ゴシック" panose="020B0609070205080204" pitchFamily="49" charset="-128"/>
            </a:rPr>
            <a:t>円増（</a:t>
          </a:r>
          <a:r>
            <a:rPr kumimoji="1" lang="en-US" altLang="ja-JP" sz="1300" baseline="0">
              <a:latin typeface="ＭＳ ゴシック" panose="020B0609070205080204" pitchFamily="49" charset="-128"/>
              <a:ea typeface="ＭＳ ゴシック" panose="020B0609070205080204" pitchFamily="49" charset="-128"/>
            </a:rPr>
            <a:t>27.88</a:t>
          </a:r>
          <a:r>
            <a:rPr kumimoji="1" lang="ja-JP" altLang="en-US" sz="1300" baseline="0">
              <a:latin typeface="ＭＳ ゴシック" panose="020B0609070205080204" pitchFamily="49" charset="-128"/>
              <a:ea typeface="ＭＳ ゴシック" panose="020B0609070205080204" pitchFamily="49" charset="-128"/>
            </a:rPr>
            <a:t>％増）となった。復興事業に係る償還開始によるものと考えられる。今後も地方債の新規発行抑制等を考慮し健全化の維持に努めていく</a:t>
          </a:r>
          <a:r>
            <a:rPr kumimoji="1" lang="ja-JP" altLang="ja-JP" sz="1100">
              <a:solidFill>
                <a:schemeClr val="dk1"/>
              </a:solidFill>
              <a:effectLst/>
              <a:latin typeface="+mn-lt"/>
              <a:ea typeface="+mn-ea"/>
              <a:cs typeface="+mn-cs"/>
            </a:rPr>
            <a:t>。</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7,480
7,309
82.01
6,920,475
6,425,703
407,637
3,397,802
6,112,115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164592</xdr:rowOff>
    </xdr:from>
    <xdr:to>
      <xdr:col>24</xdr:col>
      <xdr:colOff>63500</xdr:colOff>
      <xdr:row>34</xdr:row>
      <xdr:rowOff>170688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93892"/>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104267</xdr:rowOff>
    </xdr:from>
    <xdr:to>
      <xdr:col>19</xdr:col>
      <xdr:colOff>177800</xdr:colOff>
      <xdr:row>34</xdr:row>
      <xdr:rowOff>170688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933567"/>
          <a:ext cx="889000" cy="6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104267</xdr:rowOff>
    </xdr:from>
    <xdr:to>
      <xdr:col>15</xdr:col>
      <xdr:colOff>50800</xdr:colOff>
      <xdr:row>34</xdr:row>
      <xdr:rowOff>121412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33567"/>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121412</xdr:rowOff>
    </xdr:from>
    <xdr:to>
      <xdr:col>10</xdr:col>
      <xdr:colOff>114300</xdr:colOff>
      <xdr:row>34</xdr:row>
      <xdr:rowOff>127889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50712"/>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8907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113792</xdr:rowOff>
    </xdr:from>
    <xdr:to>
      <xdr:col>24</xdr:col>
      <xdr:colOff>114300</xdr:colOff>
      <xdr:row>35</xdr:row>
      <xdr:rowOff>43942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43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136669</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94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119888</xdr:rowOff>
    </xdr:from>
    <xdr:to>
      <xdr:col>20</xdr:col>
      <xdr:colOff>38100</xdr:colOff>
      <xdr:row>35</xdr:row>
      <xdr:rowOff>50038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4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66565</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72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53467</xdr:rowOff>
    </xdr:from>
    <xdr:to>
      <xdr:col>15</xdr:col>
      <xdr:colOff>101600</xdr:colOff>
      <xdr:row>34</xdr:row>
      <xdr:rowOff>155067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82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144</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657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70612</xdr:rowOff>
    </xdr:from>
    <xdr:to>
      <xdr:col>10</xdr:col>
      <xdr:colOff>165100</xdr:colOff>
      <xdr:row>35</xdr:row>
      <xdr:rowOff>762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9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17289</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675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77089</xdr:rowOff>
    </xdr:from>
    <xdr:to>
      <xdr:col>6</xdr:col>
      <xdr:colOff>38100</xdr:colOff>
      <xdr:row>35</xdr:row>
      <xdr:rowOff>7239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0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23766</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68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48838</xdr:rowOff>
    </xdr:from>
    <xdr:to>
      <xdr:col>24</xdr:col>
      <xdr:colOff>63500</xdr:colOff>
      <xdr:row>58</xdr:row>
      <xdr:rowOff>64874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92938"/>
          <a:ext cx="838200" cy="1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64874</xdr:rowOff>
    </xdr:from>
    <xdr:to>
      <xdr:col>19</xdr:col>
      <xdr:colOff>177800</xdr:colOff>
      <xdr:row>58</xdr:row>
      <xdr:rowOff>66370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10008974"/>
          <a:ext cx="889000" cy="1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66370</xdr:rowOff>
    </xdr:from>
    <xdr:to>
      <xdr:col>15</xdr:col>
      <xdr:colOff>50800</xdr:colOff>
      <xdr:row>58</xdr:row>
      <xdr:rowOff>73727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10010470"/>
          <a:ext cx="889000" cy="7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19332</xdr:rowOff>
    </xdr:from>
    <xdr:to>
      <xdr:col>10</xdr:col>
      <xdr:colOff>114300</xdr:colOff>
      <xdr:row>58</xdr:row>
      <xdr:rowOff>73727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63432"/>
          <a:ext cx="889000" cy="5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128986</xdr:rowOff>
    </xdr:from>
    <xdr:to>
      <xdr:col>6</xdr:col>
      <xdr:colOff>38100</xdr:colOff>
      <xdr:row>58</xdr:row>
      <xdr:rowOff>59136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01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75663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76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169488</xdr:rowOff>
    </xdr:from>
    <xdr:to>
      <xdr:col>24</xdr:col>
      <xdr:colOff>114300</xdr:colOff>
      <xdr:row>58</xdr:row>
      <xdr:rowOff>99638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4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14074</xdr:rowOff>
    </xdr:from>
    <xdr:to>
      <xdr:col>20</xdr:col>
      <xdr:colOff>38100</xdr:colOff>
      <xdr:row>58</xdr:row>
      <xdr:rowOff>115674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5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106801</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5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15570</xdr:rowOff>
    </xdr:from>
    <xdr:to>
      <xdr:col>15</xdr:col>
      <xdr:colOff>101600</xdr:colOff>
      <xdr:row>58</xdr:row>
      <xdr:rowOff>117170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5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108297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52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22927</xdr:rowOff>
    </xdr:from>
    <xdr:to>
      <xdr:col>10</xdr:col>
      <xdr:colOff>165100</xdr:colOff>
      <xdr:row>58</xdr:row>
      <xdr:rowOff>124527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6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115654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5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139982</xdr:rowOff>
    </xdr:from>
    <xdr:to>
      <xdr:col>6</xdr:col>
      <xdr:colOff>38100</xdr:colOff>
      <xdr:row>58</xdr:row>
      <xdr:rowOff>70132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1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61259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05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161120</xdr:rowOff>
    </xdr:from>
    <xdr:to>
      <xdr:col>24</xdr:col>
      <xdr:colOff>63500</xdr:colOff>
      <xdr:row>78</xdr:row>
      <xdr:rowOff>11243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362770"/>
          <a:ext cx="838200" cy="21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139521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98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11243</xdr:rowOff>
    </xdr:from>
    <xdr:to>
      <xdr:col>19</xdr:col>
      <xdr:colOff>177800</xdr:colOff>
      <xdr:row>78</xdr:row>
      <xdr:rowOff>158255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84343"/>
          <a:ext cx="889000" cy="14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65131</xdr:rowOff>
    </xdr:from>
    <xdr:to>
      <xdr:col>15</xdr:col>
      <xdr:colOff>50800</xdr:colOff>
      <xdr:row>78</xdr:row>
      <xdr:rowOff>158255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438231"/>
          <a:ext cx="889000" cy="9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65131</xdr:rowOff>
    </xdr:from>
    <xdr:to>
      <xdr:col>10</xdr:col>
      <xdr:colOff>114300</xdr:colOff>
      <xdr:row>79</xdr:row>
      <xdr:rowOff>33082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438231"/>
          <a:ext cx="889000" cy="13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166031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2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154836</xdr:rowOff>
    </xdr:from>
    <xdr:to>
      <xdr:col>6</xdr:col>
      <xdr:colOff>38100</xdr:colOff>
      <xdr:row>78</xdr:row>
      <xdr:rowOff>84986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56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101513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3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110320</xdr:rowOff>
    </xdr:from>
    <xdr:to>
      <xdr:col>24</xdr:col>
      <xdr:colOff>114300</xdr:colOff>
      <xdr:row>78</xdr:row>
      <xdr:rowOff>40470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31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88747</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29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131893</xdr:rowOff>
    </xdr:from>
    <xdr:to>
      <xdr:col>20</xdr:col>
      <xdr:colOff>38100</xdr:colOff>
      <xdr:row>78</xdr:row>
      <xdr:rowOff>62043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3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53170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26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107455</xdr:rowOff>
    </xdr:from>
    <xdr:to>
      <xdr:col>15</xdr:col>
      <xdr:colOff>101600</xdr:colOff>
      <xdr:row>79</xdr:row>
      <xdr:rowOff>37605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48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28732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573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14331</xdr:rowOff>
    </xdr:from>
    <xdr:to>
      <xdr:col>10</xdr:col>
      <xdr:colOff>165100</xdr:colOff>
      <xdr:row>78</xdr:row>
      <xdr:rowOff>115931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8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107058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80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153732</xdr:rowOff>
    </xdr:from>
    <xdr:to>
      <xdr:col>6</xdr:col>
      <xdr:colOff>38100</xdr:colOff>
      <xdr:row>79</xdr:row>
      <xdr:rowOff>83882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52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75009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619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47158</xdr:rowOff>
    </xdr:from>
    <xdr:to>
      <xdr:col>24</xdr:col>
      <xdr:colOff>63500</xdr:colOff>
      <xdr:row>97</xdr:row>
      <xdr:rowOff>51099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677808"/>
          <a:ext cx="838200" cy="3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34182</xdr:rowOff>
    </xdr:from>
    <xdr:to>
      <xdr:col>19</xdr:col>
      <xdr:colOff>177800</xdr:colOff>
      <xdr:row>97</xdr:row>
      <xdr:rowOff>51099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664832"/>
          <a:ext cx="8890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34182</xdr:rowOff>
    </xdr:from>
    <xdr:to>
      <xdr:col>15</xdr:col>
      <xdr:colOff>50800</xdr:colOff>
      <xdr:row>97</xdr:row>
      <xdr:rowOff>46647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664832"/>
          <a:ext cx="889000" cy="1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46647</xdr:rowOff>
    </xdr:from>
    <xdr:to>
      <xdr:col>10</xdr:col>
      <xdr:colOff>114300</xdr:colOff>
      <xdr:row>97</xdr:row>
      <xdr:rowOff>56609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677297"/>
          <a:ext cx="889000" cy="9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80835</xdr:rowOff>
    </xdr:from>
    <xdr:to>
      <xdr:col>6</xdr:col>
      <xdr:colOff>38100</xdr:colOff>
      <xdr:row>97</xdr:row>
      <xdr:rowOff>10985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27512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1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167808</xdr:rowOff>
    </xdr:from>
    <xdr:to>
      <xdr:col>24</xdr:col>
      <xdr:colOff>114300</xdr:colOff>
      <xdr:row>97</xdr:row>
      <xdr:rowOff>97958</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2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146235</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605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299</xdr:rowOff>
    </xdr:from>
    <xdr:to>
      <xdr:col>20</xdr:col>
      <xdr:colOff>38100</xdr:colOff>
      <xdr:row>97</xdr:row>
      <xdr:rowOff>101899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3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93026</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2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154832</xdr:rowOff>
    </xdr:from>
    <xdr:to>
      <xdr:col>15</xdr:col>
      <xdr:colOff>101600</xdr:colOff>
      <xdr:row>97</xdr:row>
      <xdr:rowOff>84982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1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76109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0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167297</xdr:rowOff>
    </xdr:from>
    <xdr:to>
      <xdr:col>10</xdr:col>
      <xdr:colOff>165100</xdr:colOff>
      <xdr:row>97</xdr:row>
      <xdr:rowOff>97447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26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88574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719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5809</xdr:rowOff>
    </xdr:from>
    <xdr:to>
      <xdr:col>6</xdr:col>
      <xdr:colOff>38100</xdr:colOff>
      <xdr:row>97</xdr:row>
      <xdr:rowOff>107409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63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98536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72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113284</xdr:rowOff>
    </xdr:from>
    <xdr:to>
      <xdr:col>36</xdr:col>
      <xdr:colOff>165100</xdr:colOff>
      <xdr:row>37</xdr:row>
      <xdr:rowOff>43434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285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59961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060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66800</xdr:rowOff>
    </xdr:from>
    <xdr:to>
      <xdr:col>55</xdr:col>
      <xdr:colOff>0</xdr:colOff>
      <xdr:row>57</xdr:row>
      <xdr:rowOff>87137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839450"/>
          <a:ext cx="838200" cy="20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87137</xdr:rowOff>
    </xdr:from>
    <xdr:to>
      <xdr:col>50</xdr:col>
      <xdr:colOff>114300</xdr:colOff>
      <xdr:row>57</xdr:row>
      <xdr:rowOff>91778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859787"/>
          <a:ext cx="889000" cy="4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36845</xdr:rowOff>
    </xdr:from>
    <xdr:to>
      <xdr:col>45</xdr:col>
      <xdr:colOff>177800</xdr:colOff>
      <xdr:row>57</xdr:row>
      <xdr:rowOff>91778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295145"/>
          <a:ext cx="889000" cy="569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36845</xdr:rowOff>
    </xdr:from>
    <xdr:to>
      <xdr:col>41</xdr:col>
      <xdr:colOff>50800</xdr:colOff>
      <xdr:row>55</xdr:row>
      <xdr:rowOff>162019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295145"/>
          <a:ext cx="889000" cy="296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167805</xdr:rowOff>
    </xdr:from>
    <xdr:to>
      <xdr:col>36</xdr:col>
      <xdr:colOff>165100</xdr:colOff>
      <xdr:row>57</xdr:row>
      <xdr:rowOff>97955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89082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16000</xdr:rowOff>
    </xdr:from>
    <xdr:to>
      <xdr:col>55</xdr:col>
      <xdr:colOff>50800</xdr:colOff>
      <xdr:row>57</xdr:row>
      <xdr:rowOff>117600</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165877</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76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36337</xdr:rowOff>
    </xdr:from>
    <xdr:to>
      <xdr:col>50</xdr:col>
      <xdr:colOff>165100</xdr:colOff>
      <xdr:row>57</xdr:row>
      <xdr:rowOff>137937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80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129064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901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40978</xdr:rowOff>
    </xdr:from>
    <xdr:to>
      <xdr:col>46</xdr:col>
      <xdr:colOff>38100</xdr:colOff>
      <xdr:row>57</xdr:row>
      <xdr:rowOff>142578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1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133705</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906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157495</xdr:rowOff>
    </xdr:from>
    <xdr:to>
      <xdr:col>41</xdr:col>
      <xdr:colOff>101600</xdr:colOff>
      <xdr:row>54</xdr:row>
      <xdr:rowOff>87645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2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104172</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61795" y="9019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111219</xdr:rowOff>
    </xdr:from>
    <xdr:to>
      <xdr:col>36</xdr:col>
      <xdr:colOff>165100</xdr:colOff>
      <xdr:row>56</xdr:row>
      <xdr:rowOff>41369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540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57896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316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25541</xdr:rowOff>
    </xdr:from>
    <xdr:to>
      <xdr:col>55</xdr:col>
      <xdr:colOff>0</xdr:colOff>
      <xdr:row>79</xdr:row>
      <xdr:rowOff>80682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70091"/>
          <a:ext cx="838200" cy="55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25541</xdr:rowOff>
    </xdr:from>
    <xdr:to>
      <xdr:col>50</xdr:col>
      <xdr:colOff>114300</xdr:colOff>
      <xdr:row>79</xdr:row>
      <xdr:rowOff>60058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570091"/>
          <a:ext cx="889000" cy="34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58736</xdr:rowOff>
    </xdr:from>
    <xdr:to>
      <xdr:col>45</xdr:col>
      <xdr:colOff>177800</xdr:colOff>
      <xdr:row>79</xdr:row>
      <xdr:rowOff>60058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603286"/>
          <a:ext cx="889000" cy="1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58736</xdr:rowOff>
    </xdr:from>
    <xdr:to>
      <xdr:col>41</xdr:col>
      <xdr:colOff>50800</xdr:colOff>
      <xdr:row>79</xdr:row>
      <xdr:rowOff>64190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603286"/>
          <a:ext cx="889000" cy="5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90101</xdr:rowOff>
    </xdr:from>
    <xdr:to>
      <xdr:col>36</xdr:col>
      <xdr:colOff>165100</xdr:colOff>
      <xdr:row>79</xdr:row>
      <xdr:rowOff>20251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36778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38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29882</xdr:rowOff>
    </xdr:from>
    <xdr:to>
      <xdr:col>55</xdr:col>
      <xdr:colOff>50800</xdr:colOff>
      <xdr:row>79</xdr:row>
      <xdr:rowOff>131482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7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116259</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8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146191</xdr:rowOff>
    </xdr:from>
    <xdr:to>
      <xdr:col>50</xdr:col>
      <xdr:colOff>165100</xdr:colOff>
      <xdr:row>79</xdr:row>
      <xdr:rowOff>76341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1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67468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612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9258</xdr:rowOff>
    </xdr:from>
    <xdr:to>
      <xdr:col>46</xdr:col>
      <xdr:colOff>38100</xdr:colOff>
      <xdr:row>79</xdr:row>
      <xdr:rowOff>110858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5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101985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646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7936</xdr:rowOff>
    </xdr:from>
    <xdr:to>
      <xdr:col>41</xdr:col>
      <xdr:colOff>101600</xdr:colOff>
      <xdr:row>79</xdr:row>
      <xdr:rowOff>109536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5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100663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645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13390</xdr:rowOff>
    </xdr:from>
    <xdr:to>
      <xdr:col>36</xdr:col>
      <xdr:colOff>165100</xdr:colOff>
      <xdr:row>79</xdr:row>
      <xdr:rowOff>114990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5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106117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650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54056</xdr:rowOff>
    </xdr:from>
    <xdr:to>
      <xdr:col>55</xdr:col>
      <xdr:colOff>0</xdr:colOff>
      <xdr:row>97</xdr:row>
      <xdr:rowOff>25307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513256"/>
          <a:ext cx="838200" cy="142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626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25307</xdr:rowOff>
    </xdr:from>
    <xdr:to>
      <xdr:col>50</xdr:col>
      <xdr:colOff>114300</xdr:colOff>
      <xdr:row>97</xdr:row>
      <xdr:rowOff>126819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655957"/>
          <a:ext cx="889000" cy="101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75797</xdr:rowOff>
    </xdr:from>
    <xdr:to>
      <xdr:col>45</xdr:col>
      <xdr:colOff>177800</xdr:colOff>
      <xdr:row>97</xdr:row>
      <xdr:rowOff>126819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706447"/>
          <a:ext cx="889000" cy="51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75797</xdr:rowOff>
    </xdr:from>
    <xdr:to>
      <xdr:col>41</xdr:col>
      <xdr:colOff>50800</xdr:colOff>
      <xdr:row>97</xdr:row>
      <xdr:rowOff>128837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706447"/>
          <a:ext cx="889000" cy="5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76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81271</xdr:rowOff>
    </xdr:from>
    <xdr:to>
      <xdr:col>36</xdr:col>
      <xdr:colOff>165100</xdr:colOff>
      <xdr:row>98</xdr:row>
      <xdr:rowOff>11421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71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2548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80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3256</xdr:rowOff>
    </xdr:from>
    <xdr:to>
      <xdr:col>55</xdr:col>
      <xdr:colOff>50800</xdr:colOff>
      <xdr:row>96</xdr:row>
      <xdr:rowOff>104856</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46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26133</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313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145957</xdr:rowOff>
    </xdr:from>
    <xdr:to>
      <xdr:col>50</xdr:col>
      <xdr:colOff>165100</xdr:colOff>
      <xdr:row>97</xdr:row>
      <xdr:rowOff>76107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0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92634</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380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76019</xdr:rowOff>
    </xdr:from>
    <xdr:to>
      <xdr:col>46</xdr:col>
      <xdr:colOff>38100</xdr:colOff>
      <xdr:row>98</xdr:row>
      <xdr:rowOff>6169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0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168746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99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24997</xdr:rowOff>
    </xdr:from>
    <xdr:to>
      <xdr:col>41</xdr:col>
      <xdr:colOff>101600</xdr:colOff>
      <xdr:row>97</xdr:row>
      <xdr:rowOff>126597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55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143124</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430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78037</xdr:rowOff>
    </xdr:from>
    <xdr:to>
      <xdr:col>36</xdr:col>
      <xdr:colOff>165100</xdr:colOff>
      <xdr:row>98</xdr:row>
      <xdr:rowOff>8187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0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24714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48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162003</xdr:rowOff>
    </xdr:from>
    <xdr:to>
      <xdr:col>85</xdr:col>
      <xdr:colOff>127000</xdr:colOff>
      <xdr:row>38</xdr:row>
      <xdr:rowOff>6083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5481300" y="6505653"/>
          <a:ext cx="838200" cy="1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162003</xdr:rowOff>
    </xdr:from>
    <xdr:to>
      <xdr:col>81</xdr:col>
      <xdr:colOff>50800</xdr:colOff>
      <xdr:row>38</xdr:row>
      <xdr:rowOff>4232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505653"/>
          <a:ext cx="889000" cy="1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4232</xdr:rowOff>
    </xdr:from>
    <xdr:to>
      <xdr:col>76</xdr:col>
      <xdr:colOff>114300</xdr:colOff>
      <xdr:row>38</xdr:row>
      <xdr:rowOff>19420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519332"/>
          <a:ext cx="889000" cy="1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19420</xdr:rowOff>
    </xdr:from>
    <xdr:to>
      <xdr:col>71</xdr:col>
      <xdr:colOff>177800</xdr:colOff>
      <xdr:row>38</xdr:row>
      <xdr:rowOff>21642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534520"/>
          <a:ext cx="889000" cy="2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81333</xdr:rowOff>
    </xdr:from>
    <xdr:to>
      <xdr:col>67</xdr:col>
      <xdr:colOff>101600</xdr:colOff>
      <xdr:row>38</xdr:row>
      <xdr:rowOff>11483</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2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28010</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20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126733</xdr:rowOff>
    </xdr:from>
    <xdr:to>
      <xdr:col>85</xdr:col>
      <xdr:colOff>177800</xdr:colOff>
      <xdr:row>38</xdr:row>
      <xdr:rowOff>56883</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7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47813</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39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111202</xdr:rowOff>
    </xdr:from>
    <xdr:to>
      <xdr:col>81</xdr:col>
      <xdr:colOff>101600</xdr:colOff>
      <xdr:row>38</xdr:row>
      <xdr:rowOff>41353</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5485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32480</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4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124882</xdr:rowOff>
    </xdr:from>
    <xdr:to>
      <xdr:col>76</xdr:col>
      <xdr:colOff>165100</xdr:colOff>
      <xdr:row>38</xdr:row>
      <xdr:rowOff>55032</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6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46159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6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140070</xdr:rowOff>
    </xdr:from>
    <xdr:to>
      <xdr:col>72</xdr:col>
      <xdr:colOff>38100</xdr:colOff>
      <xdr:row>38</xdr:row>
      <xdr:rowOff>70220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8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61347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7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142292</xdr:rowOff>
    </xdr:from>
    <xdr:to>
      <xdr:col>67</xdr:col>
      <xdr:colOff>101600</xdr:colOff>
      <xdr:row>38</xdr:row>
      <xdr:rowOff>72442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8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63569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7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163873</xdr:rowOff>
    </xdr:from>
    <xdr:to>
      <xdr:col>85</xdr:col>
      <xdr:colOff>127000</xdr:colOff>
      <xdr:row>58</xdr:row>
      <xdr:rowOff>45301</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5481300" y="9936523"/>
          <a:ext cx="838200" cy="5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163873</xdr:rowOff>
    </xdr:from>
    <xdr:to>
      <xdr:col>81</xdr:col>
      <xdr:colOff>50800</xdr:colOff>
      <xdr:row>58</xdr:row>
      <xdr:rowOff>37813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936523"/>
          <a:ext cx="889000" cy="45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37813</xdr:rowOff>
    </xdr:from>
    <xdr:to>
      <xdr:col>76</xdr:col>
      <xdr:colOff>114300</xdr:colOff>
      <xdr:row>58</xdr:row>
      <xdr:rowOff>59562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981913"/>
          <a:ext cx="889000" cy="21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98186</xdr:rowOff>
    </xdr:from>
    <xdr:to>
      <xdr:col>71</xdr:col>
      <xdr:colOff>177800</xdr:colOff>
      <xdr:row>58</xdr:row>
      <xdr:rowOff>59562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870836"/>
          <a:ext cx="889000" cy="13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32309</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97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165951</xdr:rowOff>
    </xdr:from>
    <xdr:to>
      <xdr:col>85</xdr:col>
      <xdr:colOff>177800</xdr:colOff>
      <xdr:row>58</xdr:row>
      <xdr:rowOff>96101</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93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80878</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5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113073</xdr:rowOff>
    </xdr:from>
    <xdr:to>
      <xdr:col>81</xdr:col>
      <xdr:colOff>101600</xdr:colOff>
      <xdr:row>58</xdr:row>
      <xdr:rowOff>43223</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88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34350</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97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158463</xdr:rowOff>
    </xdr:from>
    <xdr:to>
      <xdr:col>76</xdr:col>
      <xdr:colOff>165100</xdr:colOff>
      <xdr:row>58</xdr:row>
      <xdr:rowOff>88613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3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79740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2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8762</xdr:rowOff>
    </xdr:from>
    <xdr:to>
      <xdr:col>72</xdr:col>
      <xdr:colOff>38100</xdr:colOff>
      <xdr:row>58</xdr:row>
      <xdr:rowOff>110362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5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101489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45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47386</xdr:rowOff>
    </xdr:from>
    <xdr:to>
      <xdr:col>67</xdr:col>
      <xdr:colOff>101600</xdr:colOff>
      <xdr:row>57</xdr:row>
      <xdr:rowOff>148986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82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165513</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14795" y="9595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111530</xdr:rowOff>
    </xdr:from>
    <xdr:to>
      <xdr:col>85</xdr:col>
      <xdr:colOff>126364</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455930"/>
          <a:ext cx="1269" cy="942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29227</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58207</xdr:rowOff>
    </xdr:from>
    <xdr:ext cx="599010"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2231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111530</xdr:rowOff>
    </xdr:from>
    <xdr:to>
      <xdr:col>86</xdr:col>
      <xdr:colOff>25400</xdr:colOff>
      <xdr:row>72</xdr:row>
      <xdr:rowOff>111530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455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15565</xdr:rowOff>
    </xdr:from>
    <xdr:to>
      <xdr:col>85</xdr:col>
      <xdr:colOff>127000</xdr:colOff>
      <xdr:row>78</xdr:row>
      <xdr:rowOff>23492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5481300" y="13045765"/>
          <a:ext cx="838200" cy="350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98970</xdr:rowOff>
    </xdr:from>
    <xdr:ext cx="534377"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129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76093</xdr:rowOff>
    </xdr:from>
    <xdr:to>
      <xdr:col>85</xdr:col>
      <xdr:colOff>177800</xdr:colOff>
      <xdr:row>78</xdr:row>
      <xdr:rowOff>6243</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277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15565</xdr:rowOff>
    </xdr:from>
    <xdr:to>
      <xdr:col>81</xdr:col>
      <xdr:colOff>50800</xdr:colOff>
      <xdr:row>77</xdr:row>
      <xdr:rowOff>44551</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4592300" y="13045765"/>
          <a:ext cx="889000" cy="20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58136</xdr:rowOff>
    </xdr:from>
    <xdr:to>
      <xdr:col>81</xdr:col>
      <xdr:colOff>101600</xdr:colOff>
      <xdr:row>77</xdr:row>
      <xdr:rowOff>159736</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25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150863</xdr:rowOff>
    </xdr:from>
    <xdr:ext cx="534377"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14111" y="1335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62964</xdr:rowOff>
    </xdr:from>
    <xdr:to>
      <xdr:col>76</xdr:col>
      <xdr:colOff>114300</xdr:colOff>
      <xdr:row>77</xdr:row>
      <xdr:rowOff>44551</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2750264"/>
          <a:ext cx="889000" cy="495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65835</xdr:rowOff>
    </xdr:from>
    <xdr:to>
      <xdr:col>76</xdr:col>
      <xdr:colOff>165100</xdr:colOff>
      <xdr:row>77</xdr:row>
      <xdr:rowOff>167435</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267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158562</xdr:rowOff>
    </xdr:from>
    <xdr:ext cx="534377"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325111" y="13360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82853</xdr:rowOff>
    </xdr:from>
    <xdr:to>
      <xdr:col>71</xdr:col>
      <xdr:colOff>177800</xdr:colOff>
      <xdr:row>74</xdr:row>
      <xdr:rowOff>62964</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814300" y="12084353"/>
          <a:ext cx="889000" cy="66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83424</xdr:rowOff>
    </xdr:from>
    <xdr:to>
      <xdr:col>72</xdr:col>
      <xdr:colOff>38100</xdr:colOff>
      <xdr:row>78</xdr:row>
      <xdr:rowOff>13574</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285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4701</xdr:rowOff>
    </xdr:from>
    <xdr:ext cx="534377"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436111" y="1337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70834</xdr:rowOff>
    </xdr:from>
    <xdr:to>
      <xdr:col>67</xdr:col>
      <xdr:colOff>101600</xdr:colOff>
      <xdr:row>78</xdr:row>
      <xdr:rowOff>984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272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163561</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47111" y="13365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144142</xdr:rowOff>
    </xdr:from>
    <xdr:to>
      <xdr:col>85</xdr:col>
      <xdr:colOff>177800</xdr:colOff>
      <xdr:row>78</xdr:row>
      <xdr:rowOff>74292</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34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59069</xdr:rowOff>
    </xdr:from>
    <xdr:ext cx="378565"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260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136214</xdr:rowOff>
    </xdr:from>
    <xdr:to>
      <xdr:col>81</xdr:col>
      <xdr:colOff>101600</xdr:colOff>
      <xdr:row>76</xdr:row>
      <xdr:rowOff>66365</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29949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82891</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14111" y="12770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165201</xdr:rowOff>
    </xdr:from>
    <xdr:to>
      <xdr:col>76</xdr:col>
      <xdr:colOff>165100</xdr:colOff>
      <xdr:row>77</xdr:row>
      <xdr:rowOff>95351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19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111878</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25111" y="12970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12164</xdr:rowOff>
    </xdr:from>
    <xdr:to>
      <xdr:col>72</xdr:col>
      <xdr:colOff>38100</xdr:colOff>
      <xdr:row>74</xdr:row>
      <xdr:rowOff>113764</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269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130291</xdr:rowOff>
    </xdr:from>
    <xdr:ext cx="59901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403795" y="12474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32053</xdr:rowOff>
    </xdr:from>
    <xdr:to>
      <xdr:col>67</xdr:col>
      <xdr:colOff>101600</xdr:colOff>
      <xdr:row>70</xdr:row>
      <xdr:rowOff>133653</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203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68</xdr:row>
      <xdr:rowOff>150180</xdr:rowOff>
    </xdr:from>
    <xdr:ext cx="59901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514795" y="11808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公債費グラフ枠">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3" name="公債費最小値テキスト">
          <a:extLst>
            <a:ext uri="{FF2B5EF4-FFF2-40B4-BE49-F238E27FC236}">
              <a16:creationId xmlns:a16="http://schemas.microsoft.com/office/drawing/2014/main" id="{00000000-0008-0000-0700-0000A1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5" name="公債費最大値テキスト">
          <a:extLst>
            <a:ext uri="{FF2B5EF4-FFF2-40B4-BE49-F238E27FC236}">
              <a16:creationId xmlns:a16="http://schemas.microsoft.com/office/drawing/2014/main" id="{00000000-0008-0000-0700-0000A3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96763</xdr:rowOff>
    </xdr:from>
    <xdr:to>
      <xdr:col>85</xdr:col>
      <xdr:colOff>127000</xdr:colOff>
      <xdr:row>96</xdr:row>
      <xdr:rowOff>21903</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flipV="1">
          <a:off x="15481300" y="16384513"/>
          <a:ext cx="838200" cy="96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78" name="公債費平均値テキスト">
          <a:extLst>
            <a:ext uri="{FF2B5EF4-FFF2-40B4-BE49-F238E27FC236}">
              <a16:creationId xmlns:a16="http://schemas.microsoft.com/office/drawing/2014/main" id="{00000000-0008-0000-0700-0000A6020000}"/>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79" name="フローチャート: 判断 678">
          <a:extLst>
            <a:ext uri="{FF2B5EF4-FFF2-40B4-BE49-F238E27FC236}">
              <a16:creationId xmlns:a16="http://schemas.microsoft.com/office/drawing/2014/main" id="{00000000-0008-0000-0700-0000A7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21903</xdr:rowOff>
    </xdr:from>
    <xdr:to>
      <xdr:col>81</xdr:col>
      <xdr:colOff>50800</xdr:colOff>
      <xdr:row>96</xdr:row>
      <xdr:rowOff>51129</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4592300" y="16481103"/>
          <a:ext cx="889000" cy="29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51129</xdr:rowOff>
    </xdr:from>
    <xdr:to>
      <xdr:col>76</xdr:col>
      <xdr:colOff>114300</xdr:colOff>
      <xdr:row>96</xdr:row>
      <xdr:rowOff>62519</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3703300" y="16510329"/>
          <a:ext cx="889000" cy="11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62519</xdr:rowOff>
    </xdr:from>
    <xdr:to>
      <xdr:col>71</xdr:col>
      <xdr:colOff>177800</xdr:colOff>
      <xdr:row>96</xdr:row>
      <xdr:rowOff>89505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2814300" y="16521719"/>
          <a:ext cx="889000" cy="2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74104</xdr:rowOff>
    </xdr:from>
    <xdr:to>
      <xdr:col>67</xdr:col>
      <xdr:colOff>101600</xdr:colOff>
      <xdr:row>96</xdr:row>
      <xdr:rowOff>4254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2763500" y="16361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20781</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2547111" y="1613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45963</xdr:rowOff>
    </xdr:from>
    <xdr:to>
      <xdr:col>85</xdr:col>
      <xdr:colOff>177800</xdr:colOff>
      <xdr:row>95</xdr:row>
      <xdr:rowOff>147563</xdr:rowOff>
    </xdr:to>
    <xdr:sp macro="" textlink="">
      <xdr:nvSpPr>
        <xdr:cNvPr id="696" name="楕円 695">
          <a:extLst>
            <a:ext uri="{FF2B5EF4-FFF2-40B4-BE49-F238E27FC236}">
              <a16:creationId xmlns:a16="http://schemas.microsoft.com/office/drawing/2014/main" id="{00000000-0008-0000-0700-0000B8020000}"/>
            </a:ext>
          </a:extLst>
        </xdr:cNvPr>
        <xdr:cNvSpPr/>
      </xdr:nvSpPr>
      <xdr:spPr>
        <a:xfrm>
          <a:off x="16268700" y="1633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24390</xdr:rowOff>
    </xdr:from>
    <xdr:ext cx="534377" cy="259045"/>
    <xdr:sp macro="" textlink="">
      <xdr:nvSpPr>
        <xdr:cNvPr id="697" name="公債費該当値テキスト">
          <a:extLst>
            <a:ext uri="{FF2B5EF4-FFF2-40B4-BE49-F238E27FC236}">
              <a16:creationId xmlns:a16="http://schemas.microsoft.com/office/drawing/2014/main" id="{00000000-0008-0000-0700-0000B9020000}"/>
            </a:ext>
          </a:extLst>
        </xdr:cNvPr>
        <xdr:cNvSpPr txBox="1"/>
      </xdr:nvSpPr>
      <xdr:spPr>
        <a:xfrm>
          <a:off x="16370300" y="16312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142553</xdr:rowOff>
    </xdr:from>
    <xdr:to>
      <xdr:col>81</xdr:col>
      <xdr:colOff>101600</xdr:colOff>
      <xdr:row>96</xdr:row>
      <xdr:rowOff>72703</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5430500" y="1643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63830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52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329</xdr:rowOff>
    </xdr:from>
    <xdr:to>
      <xdr:col>76</xdr:col>
      <xdr:colOff>165100</xdr:colOff>
      <xdr:row>96</xdr:row>
      <xdr:rowOff>101929</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4541500" y="1645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93056</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55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11719</xdr:rowOff>
    </xdr:from>
    <xdr:to>
      <xdr:col>72</xdr:col>
      <xdr:colOff>38100</xdr:colOff>
      <xdr:row>96</xdr:row>
      <xdr:rowOff>113319</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3652500" y="16470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104446</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6563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38705</xdr:rowOff>
    </xdr:from>
    <xdr:to>
      <xdr:col>67</xdr:col>
      <xdr:colOff>101600</xdr:colOff>
      <xdr:row>96</xdr:row>
      <xdr:rowOff>140305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2763500" y="1649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131432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6590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7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諸支出金グラフ枠">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28" name="諸支出金最小値テキスト">
          <a:extLst>
            <a:ext uri="{FF2B5EF4-FFF2-40B4-BE49-F238E27FC236}">
              <a16:creationId xmlns:a16="http://schemas.microsoft.com/office/drawing/2014/main" id="{00000000-0008-0000-0700-0000D8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0" name="諸支出金最大値テキスト">
          <a:extLst>
            <a:ext uri="{FF2B5EF4-FFF2-40B4-BE49-F238E27FC236}">
              <a16:creationId xmlns:a16="http://schemas.microsoft.com/office/drawing/2014/main" id="{00000000-0008-0000-0700-0000DA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3" name="諸支出金平均値テキスト">
          <a:extLst>
            <a:ext uri="{FF2B5EF4-FFF2-40B4-BE49-F238E27FC236}">
              <a16:creationId xmlns:a16="http://schemas.microsoft.com/office/drawing/2014/main" id="{00000000-0008-0000-0700-0000DD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4" name="フローチャート: 判断 733">
          <a:extLst>
            <a:ext uri="{FF2B5EF4-FFF2-40B4-BE49-F238E27FC236}">
              <a16:creationId xmlns:a16="http://schemas.microsoft.com/office/drawing/2014/main" id="{00000000-0008-0000-0700-0000DE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73904</xdr:rowOff>
    </xdr:from>
    <xdr:to>
      <xdr:col>98</xdr:col>
      <xdr:colOff>38100</xdr:colOff>
      <xdr:row>39</xdr:row>
      <xdr:rowOff>4054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8605500" y="6589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20581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8467017" y="6364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7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2" name="諸支出金該当値テキスト">
          <a:extLst>
            <a:ext uri="{FF2B5EF4-FFF2-40B4-BE49-F238E27FC236}">
              <a16:creationId xmlns:a16="http://schemas.microsoft.com/office/drawing/2014/main" id="{00000000-0008-0000-0700-0000F0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5" name="前年度繰上充用金グラフ枠">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7" name="前年度繰上充用金最小値テキスト">
          <a:extLst>
            <a:ext uri="{FF2B5EF4-FFF2-40B4-BE49-F238E27FC236}">
              <a16:creationId xmlns:a16="http://schemas.microsoft.com/office/drawing/2014/main" id="{00000000-0008-0000-0700-00000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9" name="前年度繰上充用金最大値テキスト">
          <a:extLst>
            <a:ext uri="{FF2B5EF4-FFF2-40B4-BE49-F238E27FC236}">
              <a16:creationId xmlns:a16="http://schemas.microsoft.com/office/drawing/2014/main" id="{00000000-0008-0000-0700-00000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2" name="前年度繰上充用金平均値テキスト">
          <a:extLst>
            <a:ext uri="{FF2B5EF4-FFF2-40B4-BE49-F238E27FC236}">
              <a16:creationId xmlns:a16="http://schemas.microsoft.com/office/drawing/2014/main" id="{00000000-0008-0000-0700-00000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3" name="フローチャート: 判断 782">
          <a:extLst>
            <a:ext uri="{FF2B5EF4-FFF2-40B4-BE49-F238E27FC236}">
              <a16:creationId xmlns:a16="http://schemas.microsoft.com/office/drawing/2014/main" id="{00000000-0008-0000-0700-00000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楕円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1" name="前年度繰上充用金該当値テキスト">
          <a:extLst>
            <a:ext uri="{FF2B5EF4-FFF2-40B4-BE49-F238E27FC236}">
              <a16:creationId xmlns:a16="http://schemas.microsoft.com/office/drawing/2014/main" id="{00000000-0008-0000-0700-00002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0" name="正方形/長方形 809">
          <a:extLst>
            <a:ext uri="{FF2B5EF4-FFF2-40B4-BE49-F238E27FC236}">
              <a16:creationId xmlns:a16="http://schemas.microsoft.com/office/drawing/2014/main" id="{00000000-0008-0000-0700-00002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1" name="正方形/長方形 810">
          <a:extLst>
            <a:ext uri="{FF2B5EF4-FFF2-40B4-BE49-F238E27FC236}">
              <a16:creationId xmlns:a16="http://schemas.microsoft.com/office/drawing/2014/main" id="{00000000-0008-0000-0700-00002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総務費については、住民一人当たり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198,735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64,537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24.51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35,073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21.43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。前年度比増は庁舎建設基金積立等によるものである。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民生費については、住民一人当たり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179,689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28,197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18.61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2,831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％増）となった。前年度比増は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児童手当及び自立支援給付費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が増加したためと考えられる。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教育費については、住民一人当たり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68,906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16,817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円減（</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19.62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16,192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）となった。前年度比</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は繰越した小・中学校の外壁等改修工事の完了などが主な要因である。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災害復旧費については、住民一人当たり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334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229,613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円減（</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99.85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61,387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99.46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）となった。前年度比</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台風災害による工事等の減少によるものである。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土木費については、住民一人当たり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187,465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62,424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49.92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％増）となっている。前年比増は、被災後の復興事業が本格化したことが要因と考えられる。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宮城県大郷町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itchFamily="49" charset="-128"/>
              <a:ea typeface="ＭＳ ゴシック"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年度における実質単年度収支については、前年比</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1.54</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ポイントの</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改善に繋がるよう引き続き適切な基金の積み立て、取り崩しを行っていく。</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財政調整基金残高については、剰余金積立等を行い前年同様の推移で積み立てることが出来た。</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宮城県大郷町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itchFamily="49" charset="-128"/>
              <a:ea typeface="ＭＳ ゴシック"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連結実質赤字比率については、全会計において平成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年度から赤字額を計上したことはない。</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一般会計においては、前年比</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3.55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ポイントの減となった。要因としては、地方税、交付税、臨時財政対策債の減少による。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各種特別会計においては、一般会計からの繰入れなどによって健全化を保っており、最終的に一般会計の財政を圧迫することになっている。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宅地分譲事業特別会計は、順調に土地売却が進んでおり、完売に繋がった。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引き続き、新規自主財源の確保のため、企業誘致や定住促進のよる税収確保、町税の更なる徴収強化等により歳入確保に努める。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宮城県大郷町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実質公債費比率は年々</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してきており、令和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8.8</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元利償還金については、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復興事業</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に係る償還</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開始に伴い</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、前年度より</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百万円増加しており、今後も増加することが見込まれる。 </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また、公営企業債の元利償還金に対する繰入金</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についても</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前年度より</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増額</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となっており、留意が必要である。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引き続き、地方債の新規発行抑制等健全化の維持に努める。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利用無し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宮城県大郷町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将来負担比率にいては、</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義務的経費の削減等に努めていたが、地方債は前年</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112</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百万円の増となった。被災後の復旧事業に対する発行などに伴い、地方債の現在高が増加傾向にある。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剰余金積立等により、充当可能基金は前年度比</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268</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百万円増加（</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6.78</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％増）したが、庁舎建設にかかる基金の積立が含まれることと、地方債の現在高も増加傾向が見込まれるので引き続き財政健全化に努める必要がある。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宮城県大郷町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年度末の残高は</a:t>
          </a:r>
          <a:r>
            <a:rPr kumimoji="1" lang="en-US" altLang="ja-JP" sz="1100">
              <a:solidFill>
                <a:schemeClr val="dk1"/>
              </a:solidFill>
              <a:effectLst/>
              <a:latin typeface="+mn-lt"/>
              <a:ea typeface="+mn-ea"/>
              <a:cs typeface="+mn-cs"/>
            </a:rPr>
            <a:t>.3,961</a:t>
          </a:r>
          <a:r>
            <a:rPr kumimoji="1" lang="ja-JP" altLang="ja-JP" sz="1100">
              <a:solidFill>
                <a:schemeClr val="dk1"/>
              </a:solidFill>
              <a:effectLst/>
              <a:latin typeface="+mn-lt"/>
              <a:ea typeface="+mn-ea"/>
              <a:cs typeface="+mn-cs"/>
            </a:rPr>
            <a:t>百万円で、令和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321</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8.82</a:t>
          </a:r>
          <a:r>
            <a:rPr kumimoji="1" lang="ja-JP" altLang="ja-JP" sz="1100">
              <a:solidFill>
                <a:schemeClr val="dk1"/>
              </a:solidFill>
              <a:effectLst/>
              <a:latin typeface="+mn-lt"/>
              <a:ea typeface="+mn-ea"/>
              <a:cs typeface="+mn-cs"/>
            </a:rPr>
            <a:t>％）増、令和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554</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16.26</a:t>
          </a:r>
          <a:r>
            <a:rPr kumimoji="1" lang="ja-JP" altLang="ja-JP" sz="1100">
              <a:solidFill>
                <a:schemeClr val="dk1"/>
              </a:solidFill>
              <a:effectLst/>
              <a:latin typeface="+mn-lt"/>
              <a:ea typeface="+mn-ea"/>
              <a:cs typeface="+mn-cs"/>
            </a:rPr>
            <a:t>％）増となり前年に引き続き基金残高は増加傾向にある。収入不足を補うため、それぞれの基金設置目的に応じて取り崩し、剰余金や利子等を予算化して積み立てしている。</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近年多発する災害</a:t>
          </a:r>
          <a:r>
            <a:rPr kumimoji="1" lang="ja-JP" altLang="en-US" sz="1100">
              <a:solidFill>
                <a:schemeClr val="dk1"/>
              </a:solidFill>
              <a:effectLst/>
              <a:latin typeface="+mn-lt"/>
              <a:ea typeface="+mn-ea"/>
              <a:cs typeface="+mn-cs"/>
            </a:rPr>
            <a:t>及び</a:t>
          </a:r>
          <a:r>
            <a:rPr kumimoji="1" lang="ja-JP" altLang="ja-JP" sz="1100">
              <a:solidFill>
                <a:schemeClr val="dk1"/>
              </a:solidFill>
              <a:effectLst/>
              <a:latin typeface="+mn-lt"/>
              <a:ea typeface="+mn-ea"/>
              <a:cs typeface="+mn-cs"/>
            </a:rPr>
            <a:t>不測の事態や庁舎建設をはじめとした公共施設の老朽化対策等の新たな財政需要に備えるため、引き続き必要に応じた各種基金の積立を行い、健全な財政運営を確保していく方針である。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　　公共施設整備基金･････････････････公共施設整備事業</a:t>
          </a:r>
          <a:endParaRPr lang="ja-JP" altLang="ja-JP" sz="1400">
            <a:effectLst/>
          </a:endParaRPr>
        </a:p>
        <a:p>
          <a:r>
            <a:rPr kumimoji="1" lang="ja-JP" altLang="ja-JP" sz="1100">
              <a:solidFill>
                <a:schemeClr val="dk1"/>
              </a:solidFill>
              <a:effectLst/>
              <a:latin typeface="+mn-lt"/>
              <a:ea typeface="+mn-ea"/>
              <a:cs typeface="+mn-cs"/>
            </a:rPr>
            <a:t>　　庁舎建設基金･････････････････････庁舎の建て替えの費用としての積立</a:t>
          </a:r>
          <a:endParaRPr lang="ja-JP" altLang="ja-JP" sz="1400">
            <a:effectLst/>
          </a:endParaRPr>
        </a:p>
        <a:p>
          <a:r>
            <a:rPr kumimoji="1" lang="ja-JP" altLang="ja-JP" sz="1100">
              <a:solidFill>
                <a:schemeClr val="dk1"/>
              </a:solidFill>
              <a:effectLst/>
              <a:latin typeface="+mn-lt"/>
              <a:ea typeface="+mn-ea"/>
              <a:cs typeface="+mn-cs"/>
            </a:rPr>
            <a:t>　　未来づくり基金･･･････････････････国際交流、まち・ひと・しごと創生総合戦略事業、独創的なまちづくり事業</a:t>
          </a:r>
          <a:endParaRPr lang="ja-JP" altLang="ja-JP" sz="1400">
            <a:effectLst/>
          </a:endParaRPr>
        </a:p>
        <a:p>
          <a:r>
            <a:rPr kumimoji="1" lang="ja-JP" altLang="ja-JP" sz="1100">
              <a:solidFill>
                <a:schemeClr val="dk1"/>
              </a:solidFill>
              <a:effectLst/>
              <a:latin typeface="+mn-lt"/>
              <a:ea typeface="+mn-ea"/>
              <a:cs typeface="+mn-cs"/>
            </a:rPr>
            <a:t>　　長寿社会対策基金･････････････････地域の振興と住民福祉の向上に係る事業</a:t>
          </a:r>
          <a:endParaRPr lang="ja-JP" altLang="ja-JP" sz="1400">
            <a:effectLst/>
          </a:endParaRPr>
        </a:p>
        <a:p>
          <a:r>
            <a:rPr kumimoji="1" lang="ja-JP" altLang="ja-JP" sz="1100">
              <a:solidFill>
                <a:schemeClr val="dk1"/>
              </a:solidFill>
              <a:effectLst/>
              <a:latin typeface="+mn-lt"/>
              <a:ea typeface="+mn-ea"/>
              <a:cs typeface="+mn-cs"/>
            </a:rPr>
            <a:t>　　森林環境整備基金･････････････････森林環境にかかる整備事業</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企業版ふるさと納税基金</a:t>
          </a:r>
          <a:r>
            <a:rPr kumimoji="1" lang="ja-JP" altLang="ja-JP" sz="1100">
              <a:solidFill>
                <a:schemeClr val="dk1"/>
              </a:solidFill>
              <a:effectLst/>
              <a:latin typeface="+mn-lt"/>
              <a:ea typeface="+mn-ea"/>
              <a:cs typeface="+mn-cs"/>
            </a:rPr>
            <a:t>･･･････････</a:t>
          </a:r>
          <a:r>
            <a:rPr lang="ja-JP" altLang="en-US" sz="1100" b="0" i="0">
              <a:solidFill>
                <a:schemeClr val="dk1"/>
              </a:solidFill>
              <a:effectLst/>
              <a:latin typeface="+mn-lt"/>
              <a:ea typeface="+mn-ea"/>
              <a:cs typeface="+mn-cs"/>
            </a:rPr>
            <a:t>地域再生法</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平成</a:t>
          </a:r>
          <a:r>
            <a:rPr lang="en-US" altLang="ja-JP" sz="1100" b="0" i="0">
              <a:solidFill>
                <a:schemeClr val="dk1"/>
              </a:solidFill>
              <a:effectLst/>
              <a:latin typeface="+mn-lt"/>
              <a:ea typeface="+mn-ea"/>
              <a:cs typeface="+mn-cs"/>
            </a:rPr>
            <a:t>17</a:t>
          </a:r>
          <a:r>
            <a:rPr lang="ja-JP" altLang="en-US" sz="1100" b="0" i="0">
              <a:solidFill>
                <a:schemeClr val="dk1"/>
              </a:solidFill>
              <a:effectLst/>
              <a:latin typeface="+mn-lt"/>
              <a:ea typeface="+mn-ea"/>
              <a:cs typeface="+mn-cs"/>
            </a:rPr>
            <a:t>年法律第</a:t>
          </a:r>
          <a:r>
            <a:rPr lang="en-US" altLang="ja-JP" sz="1100" b="0" i="0">
              <a:solidFill>
                <a:schemeClr val="dk1"/>
              </a:solidFill>
              <a:effectLst/>
              <a:latin typeface="+mn-lt"/>
              <a:ea typeface="+mn-ea"/>
              <a:cs typeface="+mn-cs"/>
            </a:rPr>
            <a:t>24</a:t>
          </a:r>
          <a:r>
            <a:rPr lang="ja-JP" altLang="en-US" sz="1100" b="0" i="0">
              <a:solidFill>
                <a:schemeClr val="dk1"/>
              </a:solidFill>
              <a:effectLst/>
              <a:latin typeface="+mn-lt"/>
              <a:ea typeface="+mn-ea"/>
              <a:cs typeface="+mn-cs"/>
            </a:rPr>
            <a:t>号</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第</a:t>
          </a:r>
          <a:r>
            <a:rPr lang="en-US" altLang="ja-JP" sz="1100" b="0" i="0">
              <a:solidFill>
                <a:schemeClr val="dk1"/>
              </a:solidFill>
              <a:effectLst/>
              <a:latin typeface="+mn-lt"/>
              <a:ea typeface="+mn-ea"/>
              <a:cs typeface="+mn-cs"/>
            </a:rPr>
            <a:t>5</a:t>
          </a:r>
          <a:r>
            <a:rPr lang="ja-JP" altLang="en-US" sz="1100" b="0" i="0">
              <a:solidFill>
                <a:schemeClr val="dk1"/>
              </a:solidFill>
              <a:effectLst/>
              <a:latin typeface="+mn-lt"/>
              <a:ea typeface="+mn-ea"/>
              <a:cs typeface="+mn-cs"/>
            </a:rPr>
            <a:t>条第</a:t>
          </a:r>
          <a:r>
            <a:rPr lang="en-US" altLang="ja-JP" sz="1100" b="0" i="0">
              <a:solidFill>
                <a:schemeClr val="dk1"/>
              </a:solidFill>
              <a:effectLst/>
              <a:latin typeface="+mn-lt"/>
              <a:ea typeface="+mn-ea"/>
              <a:cs typeface="+mn-cs"/>
            </a:rPr>
            <a:t>4</a:t>
          </a:r>
          <a:r>
            <a:rPr lang="ja-JP" altLang="en-US" sz="1100" b="0" i="0">
              <a:solidFill>
                <a:schemeClr val="dk1"/>
              </a:solidFill>
              <a:effectLst/>
              <a:latin typeface="+mn-lt"/>
              <a:ea typeface="+mn-ea"/>
              <a:cs typeface="+mn-cs"/>
            </a:rPr>
            <a:t>項第</a:t>
          </a:r>
          <a:r>
            <a:rPr lang="en-US" altLang="ja-JP" sz="1100" b="0" i="0">
              <a:solidFill>
                <a:schemeClr val="dk1"/>
              </a:solidFill>
              <a:effectLst/>
              <a:latin typeface="+mn-lt"/>
              <a:ea typeface="+mn-ea"/>
              <a:cs typeface="+mn-cs"/>
            </a:rPr>
            <a:t>2</a:t>
          </a:r>
          <a:r>
            <a:rPr lang="ja-JP" altLang="en-US" sz="1100" b="0" i="0">
              <a:solidFill>
                <a:schemeClr val="dk1"/>
              </a:solidFill>
              <a:effectLst/>
              <a:latin typeface="+mn-lt"/>
              <a:ea typeface="+mn-ea"/>
              <a:cs typeface="+mn-cs"/>
            </a:rPr>
            <a:t>号に規定するまち・ひと・しごと創生寄附活用事業に関する事業</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年度末の残高は</a:t>
          </a:r>
          <a:r>
            <a:rPr kumimoji="1" lang="en-US" altLang="ja-JP" sz="1100">
              <a:solidFill>
                <a:schemeClr val="dk1"/>
              </a:solidFill>
              <a:effectLst/>
              <a:latin typeface="+mn-lt"/>
              <a:ea typeface="+mn-ea"/>
              <a:cs typeface="+mn-cs"/>
            </a:rPr>
            <a:t>2,285</a:t>
          </a:r>
          <a:r>
            <a:rPr kumimoji="1" lang="ja-JP" altLang="ja-JP" sz="1100">
              <a:solidFill>
                <a:schemeClr val="dk1"/>
              </a:solidFill>
              <a:effectLst/>
              <a:latin typeface="+mn-lt"/>
              <a:ea typeface="+mn-ea"/>
              <a:cs typeface="+mn-cs"/>
            </a:rPr>
            <a:t>百万円で、令和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208</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10.01</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372</a:t>
          </a:r>
          <a:r>
            <a:rPr kumimoji="1" lang="ja-JP" altLang="en-US"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19.45</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なり年々</a:t>
          </a:r>
          <a:r>
            <a:rPr kumimoji="1" lang="ja-JP" altLang="ja-JP" sz="1100">
              <a:solidFill>
                <a:schemeClr val="dk1"/>
              </a:solidFill>
              <a:effectLst/>
              <a:latin typeface="+mn-lt"/>
              <a:ea typeface="+mn-ea"/>
              <a:cs typeface="+mn-cs"/>
            </a:rPr>
            <a:t>は増加</a:t>
          </a:r>
          <a:r>
            <a:rPr kumimoji="1" lang="ja-JP" altLang="en-US" sz="1100">
              <a:solidFill>
                <a:schemeClr val="dk1"/>
              </a:solidFill>
              <a:effectLst/>
              <a:latin typeface="+mn-lt"/>
              <a:ea typeface="+mn-ea"/>
              <a:cs typeface="+mn-cs"/>
            </a:rPr>
            <a:t>傾向にある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主なものとして公共施設整備基金は、公共施設や公園整備等に</a:t>
          </a:r>
          <a:r>
            <a:rPr kumimoji="1" lang="en-US" altLang="ja-JP" sz="1100">
              <a:solidFill>
                <a:schemeClr val="dk1"/>
              </a:solidFill>
              <a:effectLst/>
              <a:latin typeface="+mn-lt"/>
              <a:ea typeface="+mn-ea"/>
              <a:cs typeface="+mn-cs"/>
            </a:rPr>
            <a:t>159</a:t>
          </a:r>
          <a:r>
            <a:rPr kumimoji="1" lang="ja-JP" altLang="ja-JP" sz="1100">
              <a:solidFill>
                <a:schemeClr val="dk1"/>
              </a:solidFill>
              <a:effectLst/>
              <a:latin typeface="+mn-lt"/>
              <a:ea typeface="+mn-ea"/>
              <a:cs typeface="+mn-cs"/>
            </a:rPr>
            <a:t>百万円を取り崩し、公営競技からの環境整備協力費等</a:t>
          </a:r>
          <a:r>
            <a:rPr kumimoji="1" lang="en-US" altLang="ja-JP" sz="1100">
              <a:solidFill>
                <a:schemeClr val="dk1"/>
              </a:solidFill>
              <a:effectLst/>
              <a:latin typeface="+mn-lt"/>
              <a:ea typeface="+mn-ea"/>
              <a:cs typeface="+mn-cs"/>
            </a:rPr>
            <a:t>34</a:t>
          </a:r>
          <a:r>
            <a:rPr kumimoji="1" lang="ja-JP" altLang="ja-JP" sz="1100">
              <a:solidFill>
                <a:schemeClr val="dk1"/>
              </a:solidFill>
              <a:effectLst/>
              <a:latin typeface="+mn-lt"/>
              <a:ea typeface="+mn-ea"/>
              <a:cs typeface="+mn-cs"/>
            </a:rPr>
            <a:t>百万円を</a:t>
          </a:r>
          <a:endParaRPr lang="ja-JP" altLang="ja-JP" sz="1400">
            <a:effectLst/>
          </a:endParaRPr>
        </a:p>
        <a:p>
          <a:r>
            <a:rPr kumimoji="1" lang="ja-JP" altLang="ja-JP" sz="1100">
              <a:solidFill>
                <a:schemeClr val="dk1"/>
              </a:solidFill>
              <a:effectLst/>
              <a:latin typeface="+mn-lt"/>
              <a:ea typeface="+mn-ea"/>
              <a:cs typeface="+mn-cs"/>
            </a:rPr>
            <a:t>　　積み立てた。</a:t>
          </a:r>
          <a:endParaRPr lang="ja-JP" altLang="ja-JP" sz="1400">
            <a:effectLst/>
          </a:endParaRPr>
        </a:p>
        <a:p>
          <a:r>
            <a:rPr kumimoji="1" lang="ja-JP" altLang="ja-JP" sz="1100">
              <a:solidFill>
                <a:schemeClr val="dk1"/>
              </a:solidFill>
              <a:effectLst/>
              <a:latin typeface="+mn-lt"/>
              <a:ea typeface="+mn-ea"/>
              <a:cs typeface="+mn-cs"/>
            </a:rPr>
            <a:t>　　庁舎建替基金は</a:t>
          </a:r>
          <a:r>
            <a:rPr kumimoji="1" lang="en-US" altLang="ja-JP" sz="1100">
              <a:solidFill>
                <a:schemeClr val="dk1"/>
              </a:solidFill>
              <a:effectLst/>
              <a:latin typeface="+mn-lt"/>
              <a:ea typeface="+mn-ea"/>
              <a:cs typeface="+mn-cs"/>
            </a:rPr>
            <a:t>300</a:t>
          </a:r>
          <a:r>
            <a:rPr kumimoji="1" lang="ja-JP" altLang="ja-JP" sz="1100">
              <a:solidFill>
                <a:schemeClr val="dk1"/>
              </a:solidFill>
              <a:effectLst/>
              <a:latin typeface="+mn-lt"/>
              <a:ea typeface="+mn-ea"/>
              <a:cs typeface="+mn-cs"/>
            </a:rPr>
            <a:t>百万円を積み立てた。</a:t>
          </a:r>
          <a:endParaRPr lang="ja-JP" altLang="ja-JP" sz="1400">
            <a:effectLst/>
          </a:endParaRPr>
        </a:p>
        <a:p>
          <a:r>
            <a:rPr kumimoji="1" lang="ja-JP" altLang="ja-JP" sz="1100">
              <a:solidFill>
                <a:schemeClr val="dk1"/>
              </a:solidFill>
              <a:effectLst/>
              <a:latin typeface="+mn-lt"/>
              <a:ea typeface="+mn-ea"/>
              <a:cs typeface="+mn-cs"/>
            </a:rPr>
            <a:t>　　未来づくり基金は、国際交流事業やまち・ひと・しごと創生総合戦略事業である子育て支援事業、移住定住促進事業に取り崩し、</a:t>
          </a:r>
          <a:endParaRPr lang="ja-JP" altLang="ja-JP" sz="1400">
            <a:effectLst/>
          </a:endParaRPr>
        </a:p>
        <a:p>
          <a:r>
            <a:rPr kumimoji="1" lang="ja-JP" altLang="ja-JP" sz="1100">
              <a:solidFill>
                <a:schemeClr val="dk1"/>
              </a:solidFill>
              <a:effectLst/>
              <a:latin typeface="+mn-lt"/>
              <a:ea typeface="+mn-ea"/>
              <a:cs typeface="+mn-cs"/>
            </a:rPr>
            <a:t>　　ふるさと応援寄附金や財産貸付収入等</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百万円を積み立てた。</a:t>
          </a:r>
          <a:endParaRPr lang="ja-JP" altLang="ja-JP" sz="1400">
            <a:effectLst/>
          </a:endParaRPr>
        </a:p>
        <a:p>
          <a:r>
            <a:rPr kumimoji="1" lang="ja-JP" altLang="ja-JP" sz="1100">
              <a:solidFill>
                <a:schemeClr val="dk1"/>
              </a:solidFill>
              <a:effectLst/>
              <a:latin typeface="+mn-lt"/>
              <a:ea typeface="+mn-ea"/>
              <a:cs typeface="+mn-cs"/>
            </a:rPr>
            <a:t>　　長寿社会対策基金は、敬老会等に</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百万取り崩し、利子のみを積み立てた。</a:t>
          </a:r>
          <a:endParaRPr lang="ja-JP" altLang="ja-JP" sz="1400">
            <a:effectLst/>
          </a:endParaRPr>
        </a:p>
        <a:p>
          <a:r>
            <a:rPr kumimoji="1" lang="ja-JP" altLang="ja-JP" sz="1100">
              <a:solidFill>
                <a:schemeClr val="dk1"/>
              </a:solidFill>
              <a:effectLst/>
              <a:latin typeface="+mn-lt"/>
              <a:ea typeface="+mn-ea"/>
              <a:cs typeface="+mn-cs"/>
            </a:rPr>
            <a:t>　　森林環境整備基金は、森林情報管理システム等に</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百万円を取り崩し、森林環境譲与税</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百万円を積み立てた。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企業版ふるさと納税基金は、</a:t>
          </a:r>
          <a:r>
            <a:rPr lang="ja-JP" altLang="ja-JP" sz="1100" b="0" i="0">
              <a:solidFill>
                <a:schemeClr val="dk1"/>
              </a:solidFill>
              <a:effectLst/>
              <a:latin typeface="+mn-lt"/>
              <a:ea typeface="+mn-ea"/>
              <a:cs typeface="+mn-cs"/>
            </a:rPr>
            <a:t>まち・ひと・しごと創生寄附活用事業</a:t>
          </a:r>
          <a:r>
            <a:rPr lang="ja-JP" altLang="en-US" sz="1100" b="0" i="0">
              <a:solidFill>
                <a:schemeClr val="dk1"/>
              </a:solidFill>
              <a:effectLst/>
              <a:latin typeface="+mn-lt"/>
              <a:ea typeface="+mn-ea"/>
              <a:cs typeface="+mn-cs"/>
            </a:rPr>
            <a:t>に</a:t>
          </a:r>
          <a:r>
            <a:rPr lang="en-US" altLang="ja-JP" sz="1100" b="0" i="0">
              <a:solidFill>
                <a:schemeClr val="dk1"/>
              </a:solidFill>
              <a:effectLst/>
              <a:latin typeface="+mn-lt"/>
              <a:ea typeface="+mn-ea"/>
              <a:cs typeface="+mn-cs"/>
            </a:rPr>
            <a:t>55</a:t>
          </a:r>
          <a:r>
            <a:rPr lang="ja-JP" altLang="en-US" sz="1100" b="0" i="0">
              <a:solidFill>
                <a:schemeClr val="dk1"/>
              </a:solidFill>
              <a:effectLst/>
              <a:latin typeface="+mn-lt"/>
              <a:ea typeface="+mn-ea"/>
              <a:cs typeface="+mn-cs"/>
            </a:rPr>
            <a:t>百万円を取り崩し、企業版ふるさと納税</a:t>
          </a:r>
          <a:r>
            <a:rPr lang="en-US" altLang="ja-JP" sz="1100" b="0" i="0">
              <a:solidFill>
                <a:schemeClr val="dk1"/>
              </a:solidFill>
              <a:effectLst/>
              <a:latin typeface="+mn-lt"/>
              <a:ea typeface="+mn-ea"/>
              <a:cs typeface="+mn-cs"/>
            </a:rPr>
            <a:t>100</a:t>
          </a:r>
          <a:r>
            <a:rPr lang="ja-JP" altLang="en-US" sz="1100" b="0" i="0">
              <a:solidFill>
                <a:schemeClr val="dk1"/>
              </a:solidFill>
              <a:effectLst/>
              <a:latin typeface="+mn-lt"/>
              <a:ea typeface="+mn-ea"/>
              <a:cs typeface="+mn-cs"/>
            </a:rPr>
            <a:t>百万円を積み立てた。</a:t>
          </a:r>
          <a:endParaRPr lang="ja-JP" altLang="ja-JP" sz="1400">
            <a:effectLst/>
          </a:endParaRPr>
        </a:p>
        <a:p>
          <a:r>
            <a:rPr kumimoji="1" lang="ja-JP" altLang="ja-JP" sz="1100">
              <a:solidFill>
                <a:schemeClr val="dk1"/>
              </a:solidFill>
              <a:effectLst/>
              <a:latin typeface="+mn-lt"/>
              <a:ea typeface="+mn-ea"/>
              <a:cs typeface="+mn-cs"/>
            </a:rPr>
            <a:t>　（今後の方針）</a:t>
          </a:r>
          <a:endParaRPr lang="ja-JP" altLang="ja-JP" sz="1400">
            <a:effectLst/>
          </a:endParaRPr>
        </a:p>
        <a:p>
          <a:r>
            <a:rPr kumimoji="1" lang="ja-JP" altLang="ja-JP" sz="1100">
              <a:solidFill>
                <a:schemeClr val="dk1"/>
              </a:solidFill>
              <a:effectLst/>
              <a:latin typeface="+mn-lt"/>
              <a:ea typeface="+mn-ea"/>
              <a:cs typeface="+mn-cs"/>
            </a:rPr>
            <a:t>　　基金については、条例等に基づき適切に運用し、今後も財源不足を補うため使途に見合った事業に活用する。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年度末の残高は</a:t>
          </a:r>
          <a:r>
            <a:rPr kumimoji="1" lang="en-US" altLang="ja-JP" sz="1100">
              <a:solidFill>
                <a:schemeClr val="dk1"/>
              </a:solidFill>
              <a:effectLst/>
              <a:latin typeface="+mn-lt"/>
              <a:ea typeface="+mn-ea"/>
              <a:cs typeface="+mn-cs"/>
            </a:rPr>
            <a:t>960</a:t>
          </a:r>
          <a:r>
            <a:rPr kumimoji="1" lang="ja-JP" altLang="ja-JP" sz="1100">
              <a:solidFill>
                <a:schemeClr val="dk1"/>
              </a:solidFill>
              <a:effectLst/>
              <a:latin typeface="+mn-lt"/>
              <a:ea typeface="+mn-ea"/>
              <a:cs typeface="+mn-cs"/>
            </a:rPr>
            <a:t>百万円で、令和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63</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7.02</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となっている。これは、令和元年東日本台風の復興事業</a:t>
          </a:r>
          <a:r>
            <a:rPr kumimoji="1" lang="ja-JP" altLang="en-US" sz="1100">
              <a:solidFill>
                <a:schemeClr val="dk1"/>
              </a:solidFill>
              <a:effectLst/>
              <a:latin typeface="+mn-lt"/>
              <a:ea typeface="+mn-ea"/>
              <a:cs typeface="+mn-cs"/>
            </a:rPr>
            <a:t>などの</a:t>
          </a:r>
          <a:r>
            <a:rPr kumimoji="1" lang="ja-JP" altLang="ja-JP" sz="1100">
              <a:solidFill>
                <a:schemeClr val="dk1"/>
              </a:solidFill>
              <a:effectLst/>
              <a:latin typeface="+mn-lt"/>
              <a:ea typeface="+mn-ea"/>
              <a:cs typeface="+mn-cs"/>
            </a:rPr>
            <a:t>収入不足を補うため</a:t>
          </a:r>
          <a:r>
            <a:rPr kumimoji="1" lang="en-US" altLang="ja-JP" sz="1100">
              <a:solidFill>
                <a:schemeClr val="dk1"/>
              </a:solidFill>
              <a:effectLst/>
              <a:latin typeface="+mn-lt"/>
              <a:ea typeface="+mn-ea"/>
              <a:cs typeface="+mn-cs"/>
            </a:rPr>
            <a:t>178</a:t>
          </a:r>
          <a:r>
            <a:rPr kumimoji="1" lang="ja-JP" altLang="ja-JP" sz="1100">
              <a:solidFill>
                <a:schemeClr val="dk1"/>
              </a:solidFill>
              <a:effectLst/>
              <a:latin typeface="+mn-lt"/>
              <a:ea typeface="+mn-ea"/>
              <a:cs typeface="+mn-cs"/>
            </a:rPr>
            <a:t>百万円を取り崩し、令和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年度剰余金及び積立利子</a:t>
          </a:r>
          <a:r>
            <a:rPr kumimoji="1" lang="en-US" altLang="ja-JP" sz="1100">
              <a:solidFill>
                <a:schemeClr val="dk1"/>
              </a:solidFill>
              <a:effectLst/>
              <a:latin typeface="+mn-lt"/>
              <a:ea typeface="+mn-ea"/>
              <a:cs typeface="+mn-cs"/>
            </a:rPr>
            <a:t>483</a:t>
          </a:r>
          <a:r>
            <a:rPr kumimoji="1" lang="ja-JP" altLang="ja-JP" sz="1100">
              <a:solidFill>
                <a:schemeClr val="dk1"/>
              </a:solidFill>
              <a:effectLst/>
              <a:latin typeface="+mn-lt"/>
              <a:ea typeface="+mn-ea"/>
              <a:cs typeface="+mn-cs"/>
            </a:rPr>
            <a:t>百万円を積み立てしたものである。</a:t>
          </a:r>
          <a:endParaRPr lang="ja-JP" altLang="ja-JP" sz="1400">
            <a:effectLst/>
          </a:endParaRPr>
        </a:p>
        <a:p>
          <a:r>
            <a:rPr kumimoji="1" lang="ja-JP" altLang="ja-JP" sz="1100">
              <a:solidFill>
                <a:schemeClr val="dk1"/>
              </a:solidFill>
              <a:effectLst/>
              <a:latin typeface="+mn-lt"/>
              <a:ea typeface="+mn-ea"/>
              <a:cs typeface="+mn-cs"/>
            </a:rPr>
            <a:t>　　</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基金全体の大部分を占める財政調整基金については、今後耐用年数を迎える公共施設の更新等による減少等も見込まれている。このため、公共施設等総合管理計画に基づく施設等の集約・複合化や長寿命化対策等を行い、財政調整基金からの繰出しを抑制するとともに、税収の確保等の歳入確保策も検討していく。</a:t>
          </a:r>
          <a:endParaRPr lang="ja-JP" altLang="ja-JP" sz="1400">
            <a:effectLst/>
          </a:endParaRPr>
        </a:p>
        <a:p>
          <a:r>
            <a:rPr kumimoji="1" lang="ja-JP" altLang="ja-JP" sz="1100">
              <a:solidFill>
                <a:schemeClr val="dk1"/>
              </a:solidFill>
              <a:effectLst/>
              <a:latin typeface="+mn-lt"/>
              <a:ea typeface="+mn-ea"/>
              <a:cs typeface="+mn-cs"/>
            </a:rPr>
            <a:t>　今後も健全な財政運営を確保し、将来の歳入減少や歳出増加への備えや災害等より生じる予期せぬ支出・減収を埋めるため適切に運用する方針であり、財政運営上の数値目標としている財政調整基金及び減債基金の合計が標準財政規模の</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％以上を維持することを目標としていく。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年度末の残高は</a:t>
          </a:r>
          <a:r>
            <a:rPr kumimoji="1" lang="en-US" altLang="ja-JP" sz="1100">
              <a:solidFill>
                <a:schemeClr val="dk1"/>
              </a:solidFill>
              <a:effectLst/>
              <a:latin typeface="+mn-lt"/>
              <a:ea typeface="+mn-ea"/>
              <a:cs typeface="+mn-cs"/>
            </a:rPr>
            <a:t>717</a:t>
          </a:r>
          <a:r>
            <a:rPr kumimoji="1" lang="ja-JP" altLang="ja-JP" sz="1100">
              <a:solidFill>
                <a:schemeClr val="dk1"/>
              </a:solidFill>
              <a:effectLst/>
              <a:latin typeface="+mn-lt"/>
              <a:ea typeface="+mn-ea"/>
              <a:cs typeface="+mn-cs"/>
            </a:rPr>
            <a:t>百万円で、令和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年度からは</a:t>
          </a:r>
          <a:r>
            <a:rPr kumimoji="1" lang="en-US" altLang="ja-JP" sz="1100">
              <a:solidFill>
                <a:schemeClr val="dk1"/>
              </a:solidFill>
              <a:effectLst/>
              <a:latin typeface="+mn-lt"/>
              <a:ea typeface="+mn-ea"/>
              <a:cs typeface="+mn-cs"/>
            </a:rPr>
            <a:t>51</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7.66</a:t>
          </a:r>
          <a:r>
            <a:rPr kumimoji="1" lang="ja-JP" altLang="ja-JP" sz="1100">
              <a:solidFill>
                <a:schemeClr val="dk1"/>
              </a:solidFill>
              <a:effectLst/>
              <a:latin typeface="+mn-lt"/>
              <a:ea typeface="+mn-ea"/>
              <a:cs typeface="+mn-cs"/>
            </a:rPr>
            <a:t>％）増額になっている。令和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年度は公債費の償還に充当するため</a:t>
          </a:r>
          <a:r>
            <a:rPr kumimoji="1" lang="en-US" altLang="ja-JP" sz="1100">
              <a:solidFill>
                <a:schemeClr val="dk1"/>
              </a:solidFill>
              <a:effectLst/>
              <a:latin typeface="+mn-lt"/>
              <a:ea typeface="+mn-ea"/>
              <a:cs typeface="+mn-cs"/>
            </a:rPr>
            <a:t>200</a:t>
          </a:r>
          <a:r>
            <a:rPr kumimoji="1" lang="ja-JP" altLang="ja-JP" sz="1100">
              <a:solidFill>
                <a:schemeClr val="dk1"/>
              </a:solidFill>
              <a:effectLst/>
              <a:latin typeface="+mn-lt"/>
              <a:ea typeface="+mn-ea"/>
              <a:cs typeface="+mn-cs"/>
            </a:rPr>
            <a:t>百万円を取り崩した。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これまでも必要とされる額を適時適切に積み立てしてきたところ。今後も経済変動等に起因する財源不足に備えるとともに、健全な財政運営を確保し、公債費の償還に充てるため必要な額を積み立てし、条例等に基づき適正に運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CCDA7A1-143C-4733-A95E-FB4AC8B05C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C7CF067-BD87-4787-AF61-8B1A3AB717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2C1A4D7A-EA8B-4792-9AC9-440420269E9A}"/>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018840F-FD1A-4027-AEBF-9B0C0CBA3924}"/>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08F9668-7951-4A4D-9343-FFEA12F5BE3E}"/>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D2EF2CE-9E37-4A47-850B-62DA799D38D0}"/>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BEAECC3-F7D0-4D73-997E-E6B8ABC68C5A}"/>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81D4C3E-301F-42D3-A738-13D6B3938598}"/>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84ACF19-D25E-4C92-B298-66D96E1E081D}"/>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F793EC8-0A30-4366-8351-FD46E17E2953}"/>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B30DC87-7854-4CC8-AEF2-EA2B799AF44B}"/>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55B129D-6231-4D94-A894-A340A48FE12C}"/>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338D472-BDB2-4BC6-8B88-4FDC8360FE15}"/>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D55130B-E00B-4631-BD16-28E16CFE4C4A}"/>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73A2D77-0E33-403F-80CE-27CBB69D8448}"/>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F4E999E2-03E2-4D70-9CFB-F167BADCC45D}"/>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宮城県大郷町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D900158-0714-4D2D-A887-1818C239E2D8}"/>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1182D33-D5A6-48DE-AF2C-2C51231CFAD5}"/>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07C7505-A48F-4C41-9DBC-E43A44CDE4BF}"/>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DE198AF-2D11-4D3E-8740-434865B3F532}"/>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25AE967-D238-416C-B029-D6324159FA9E}"/>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3582D09-8AB5-4B93-9123-F32CC9D418C4}"/>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7,480
7,309
82.01
6,920,475
6,425,703
407,637
3,397,802
6,112,115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6A984CD-587F-48E7-885D-CC376273A00C}"/>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A2CDE14-848F-4355-B5CD-6C51D9DC977B}"/>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B504F00-C35B-4BF0-834C-03927E6925D6}"/>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DC105D0-2F36-420B-A928-76F93DDEBCC4}"/>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BBC1644-CF99-4138-860D-41FF9C37A567}"/>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2AFC325-6A45-4C8E-9A02-6BB12271ECA5}"/>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1857D72-E220-4F72-A85E-31ED0C3C7E23}"/>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2D6E0D4-4E72-477C-975C-8DACE2A67CCF}"/>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FC69E5F-5B8D-406D-B8EF-EE38EF9B6D2B}"/>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033A60F-44B6-4FC4-A88E-81EF030D2D4A}"/>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56746697-B043-42A0-AA00-204B6E61F19D}"/>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50C9B94-6B74-4C85-AA50-5364FFD1998F}"/>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A8466A4-AADD-4C89-B4F2-5E8A89158E3B}"/>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9CB577D-BFE4-4EDF-94AC-493185626B3E}"/>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2CE9530-1F3A-4E52-9138-A3DBFF467CB5}"/>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F2EA32CA-81AA-4FB6-9AB0-3E69B55B7735}"/>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C6076CF-1026-4DCF-9FFD-F53CD00E25B4}"/>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17AA8D3-0596-4C79-8B4E-6CDFD314CDF2}"/>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647AE8F8-7432-486F-9F78-F19764035ABB}"/>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47EADB7-1119-45D7-A7DD-104D9388BCDA}"/>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6694527-2A86-47F3-A16F-35D7CC18EDCA}"/>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DFE5C2B-3A04-4A7C-AFF2-693BD1583865}"/>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784DC33-03B9-46C6-BBB4-25774C35A7B2}"/>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6BFCF10-B8E9-4D13-AE52-E6508E469E25}"/>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0AEC7B8-3397-4D22-B6E7-8B2AB21B87FC}"/>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5733AF4-7CF2-4484-90D0-D06803B0CE15}"/>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1417BC8-0B16-468C-9A25-58EB54BF6D0D}"/>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CA3EC31-B41A-4AF4-B1B2-657A26B0F1AC}"/>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267B98E-503E-4963-8B4E-3E8D4F0384EE}"/>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9083129-6D15-4CE7-A7F9-95675A417A21}"/>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69FE2C7-6373-44B2-A38E-C94C2B616279}"/>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69F7329-56DF-4A46-9B5F-00F412924651}"/>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D5BAD42-4A7A-4FF7-AAE4-305B23F7C469}"/>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2FAB80B-2F4A-443C-B0C1-C82C483D9B4F}"/>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4F632FC-BFAA-4AE5-AD08-32E5E985A6E3}"/>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有形固定資産減価償却率は、施設の老朽化に伴い、類似団体と比較して依然として高い状況にあるが、公共施設等について</a:t>
          </a:r>
          <a:r>
            <a:rPr kumimoji="1" lang="ja-JP" altLang="en-US" sz="1100" b="0" i="0" baseline="0">
              <a:solidFill>
                <a:schemeClr val="dk1"/>
              </a:solidFill>
              <a:effectLst/>
              <a:latin typeface="+mn-lt"/>
              <a:ea typeface="+mn-ea"/>
              <a:cs typeface="+mn-cs"/>
            </a:rPr>
            <a:t>公共施設等総合管理計画</a:t>
          </a:r>
          <a:r>
            <a:rPr kumimoji="1" lang="ja-JP" altLang="ja-JP" sz="1100" b="0" i="0" baseline="0">
              <a:solidFill>
                <a:schemeClr val="dk1"/>
              </a:solidFill>
              <a:effectLst/>
              <a:latin typeface="+mn-lt"/>
              <a:ea typeface="+mn-ea"/>
              <a:cs typeface="+mn-cs"/>
            </a:rPr>
            <a:t>を策定しており、当該計画に基づいた施設の長寿命化など、適切な維持管理に努めている。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1C9182B-D6BA-4E4E-A4FF-249F0495318A}"/>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B44E5D5-F961-4420-96A3-A46AC00932A3}"/>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B6C66DDB-8CB7-4438-9D0B-8DC6AD648AC0}"/>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ED0C7812-1371-4C58-BC76-4C219E0FBA6C}"/>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FC342DE7-F5EE-4107-8EC0-923331CAD9CD}"/>
            </a:ext>
          </a:extLst>
        </xdr:cNvPr>
        <xdr:cNvSpPr txBox="1"/>
      </xdr:nvSpPr>
      <xdr:spPr>
        <a:xfrm>
          <a:off x="741836" y="632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FC31FEC7-E473-4306-9B20-34D18754505E}"/>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7113F8DE-3702-4805-87C4-D4462EE926E9}"/>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7BF43638-8574-40C6-AD45-70F8C6C6CAFB}"/>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6AD5A35C-79E9-4BF8-83EA-A318EB2B015C}"/>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61434068-0BA5-44CD-A2E3-C88CA56F51AE}"/>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9CD86A4D-2728-4E3D-BC54-A44D292C37FB}"/>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28524FD0-72D7-45F9-8163-E9C87C30A068}"/>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3CEB715B-6D62-465A-AE48-C38017534629}"/>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8E7FC118-879B-4E72-B051-ED3F749AF87D}"/>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3" name="直線コネクタ 72">
          <a:extLst>
            <a:ext uri="{FF2B5EF4-FFF2-40B4-BE49-F238E27FC236}">
              <a16:creationId xmlns:a16="http://schemas.microsoft.com/office/drawing/2014/main" id="{F720E74A-1ACB-4B29-8A2B-9B7CFF8C65A8}"/>
            </a:ext>
          </a:extLst>
        </xdr:cNvPr>
        <xdr:cNvCxnSpPr/>
      </xdr:nvCxnSpPr>
      <xdr:spPr>
        <a:xfrm flipV="1">
          <a:off x="4306570" y="5131943"/>
          <a:ext cx="1270" cy="1075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4" name="有形固定資産減価償却率最小値テキスト">
          <a:extLst>
            <a:ext uri="{FF2B5EF4-FFF2-40B4-BE49-F238E27FC236}">
              <a16:creationId xmlns:a16="http://schemas.microsoft.com/office/drawing/2014/main" id="{92336AF0-6E93-4BEF-A8A2-A91B1E6FD1A5}"/>
            </a:ext>
          </a:extLst>
        </xdr:cNvPr>
        <xdr:cNvSpPr txBox="1"/>
      </xdr:nvSpPr>
      <xdr:spPr>
        <a:xfrm>
          <a:off x="4359275" y="6211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5" name="直線コネクタ 74">
          <a:extLst>
            <a:ext uri="{FF2B5EF4-FFF2-40B4-BE49-F238E27FC236}">
              <a16:creationId xmlns:a16="http://schemas.microsoft.com/office/drawing/2014/main" id="{115B18DC-1565-42FB-9D1B-0EB9CA3628A2}"/>
            </a:ext>
          </a:extLst>
        </xdr:cNvPr>
        <xdr:cNvCxnSpPr/>
      </xdr:nvCxnSpPr>
      <xdr:spPr>
        <a:xfrm>
          <a:off x="4216400" y="620725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6" name="有形固定資産減価償却率最大値テキスト">
          <a:extLst>
            <a:ext uri="{FF2B5EF4-FFF2-40B4-BE49-F238E27FC236}">
              <a16:creationId xmlns:a16="http://schemas.microsoft.com/office/drawing/2014/main" id="{CFC0E0BC-C0A8-479E-8649-1E8EA57A34C5}"/>
            </a:ext>
          </a:extLst>
        </xdr:cNvPr>
        <xdr:cNvSpPr txBox="1"/>
      </xdr:nvSpPr>
      <xdr:spPr>
        <a:xfrm>
          <a:off x="4359275" y="4916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7" name="直線コネクタ 76">
          <a:extLst>
            <a:ext uri="{FF2B5EF4-FFF2-40B4-BE49-F238E27FC236}">
              <a16:creationId xmlns:a16="http://schemas.microsoft.com/office/drawing/2014/main" id="{C44C1C20-8DCB-47BF-BAFC-ABD0BD646719}"/>
            </a:ext>
          </a:extLst>
        </xdr:cNvPr>
        <xdr:cNvCxnSpPr/>
      </xdr:nvCxnSpPr>
      <xdr:spPr>
        <a:xfrm>
          <a:off x="4216400" y="513194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8" name="有形固定資産減価償却率平均値テキスト">
          <a:extLst>
            <a:ext uri="{FF2B5EF4-FFF2-40B4-BE49-F238E27FC236}">
              <a16:creationId xmlns:a16="http://schemas.microsoft.com/office/drawing/2014/main" id="{633C3F87-5EA2-4732-9BF1-403A6CA44F5A}"/>
            </a:ext>
          </a:extLst>
        </xdr:cNvPr>
        <xdr:cNvSpPr txBox="1"/>
      </xdr:nvSpPr>
      <xdr:spPr>
        <a:xfrm>
          <a:off x="4359275" y="5562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BBAFC57F-E04E-468C-80F9-1B836B61D7EF}"/>
            </a:ext>
          </a:extLst>
        </xdr:cNvPr>
        <xdr:cNvSpPr/>
      </xdr:nvSpPr>
      <xdr:spPr>
        <a:xfrm>
          <a:off x="4254500" y="57078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0" name="フローチャート: 判断 79">
          <a:extLst>
            <a:ext uri="{FF2B5EF4-FFF2-40B4-BE49-F238E27FC236}">
              <a16:creationId xmlns:a16="http://schemas.microsoft.com/office/drawing/2014/main" id="{985DFCB2-62F4-4F16-B66E-37B7F62221D2}"/>
            </a:ext>
          </a:extLst>
        </xdr:cNvPr>
        <xdr:cNvSpPr/>
      </xdr:nvSpPr>
      <xdr:spPr>
        <a:xfrm>
          <a:off x="3616325" y="56788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81" name="フローチャート: 判断 80">
          <a:extLst>
            <a:ext uri="{FF2B5EF4-FFF2-40B4-BE49-F238E27FC236}">
              <a16:creationId xmlns:a16="http://schemas.microsoft.com/office/drawing/2014/main" id="{E48A790E-AD56-4973-9376-58D7AB986AA4}"/>
            </a:ext>
          </a:extLst>
        </xdr:cNvPr>
        <xdr:cNvSpPr/>
      </xdr:nvSpPr>
      <xdr:spPr>
        <a:xfrm>
          <a:off x="2930525" y="56841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2" name="フローチャート: 判断 81">
          <a:extLst>
            <a:ext uri="{FF2B5EF4-FFF2-40B4-BE49-F238E27FC236}">
              <a16:creationId xmlns:a16="http://schemas.microsoft.com/office/drawing/2014/main" id="{996FB070-513C-4EDB-9161-062AD74ACCD5}"/>
            </a:ext>
          </a:extLst>
        </xdr:cNvPr>
        <xdr:cNvSpPr/>
      </xdr:nvSpPr>
      <xdr:spPr>
        <a:xfrm>
          <a:off x="2244725" y="567423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82677</xdr:rowOff>
    </xdr:from>
    <xdr:to>
      <xdr:col>7</xdr:col>
      <xdr:colOff>187325</xdr:colOff>
      <xdr:row>30</xdr:row>
      <xdr:rowOff>12827</xdr:rowOff>
    </xdr:to>
    <xdr:sp macro="" textlink="">
      <xdr:nvSpPr>
        <xdr:cNvPr id="83" name="フローチャート: 判断 82">
          <a:extLst>
            <a:ext uri="{FF2B5EF4-FFF2-40B4-BE49-F238E27FC236}">
              <a16:creationId xmlns:a16="http://schemas.microsoft.com/office/drawing/2014/main" id="{2826F7DF-9F7E-47D2-BD39-7BB08724F821}"/>
            </a:ext>
          </a:extLst>
        </xdr:cNvPr>
        <xdr:cNvSpPr/>
      </xdr:nvSpPr>
      <xdr:spPr>
        <a:xfrm>
          <a:off x="1558925" y="560082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51C883C3-7F5C-4B1D-8C47-8B1504FDD43D}"/>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D674E09D-241C-44BB-96E8-685053007616}"/>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8AC34B31-594A-44A9-A163-288E6784ACF9}"/>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D3E93CCC-6080-4F71-82D8-CD575E5B95E6}"/>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CC5E14F-FE8F-4EB1-BF15-87B05E3A9F6F}"/>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1016</xdr:rowOff>
    </xdr:from>
    <xdr:to>
      <xdr:col>23</xdr:col>
      <xdr:colOff>136525</xdr:colOff>
      <xdr:row>31</xdr:row>
      <xdr:rowOff>102616</xdr:rowOff>
    </xdr:to>
    <xdr:sp macro="" textlink="">
      <xdr:nvSpPr>
        <xdr:cNvPr id="89" name="楕円 88">
          <a:extLst>
            <a:ext uri="{FF2B5EF4-FFF2-40B4-BE49-F238E27FC236}">
              <a16:creationId xmlns:a16="http://schemas.microsoft.com/office/drawing/2014/main" id="{C0F01DFC-12DF-49E5-A7E8-043A69AAB1DF}"/>
            </a:ext>
          </a:extLst>
        </xdr:cNvPr>
        <xdr:cNvSpPr/>
      </xdr:nvSpPr>
      <xdr:spPr>
        <a:xfrm>
          <a:off x="4254500" y="58398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150893</xdr:rowOff>
    </xdr:from>
    <xdr:ext cx="405111" cy="259045"/>
    <xdr:sp macro="" textlink="">
      <xdr:nvSpPr>
        <xdr:cNvPr id="90" name="有形固定資産減価償却率該当値テキスト">
          <a:extLst>
            <a:ext uri="{FF2B5EF4-FFF2-40B4-BE49-F238E27FC236}">
              <a16:creationId xmlns:a16="http://schemas.microsoft.com/office/drawing/2014/main" id="{E14ABC71-07EB-4FBA-B69A-FC380CE1456A}"/>
            </a:ext>
          </a:extLst>
        </xdr:cNvPr>
        <xdr:cNvSpPr txBox="1"/>
      </xdr:nvSpPr>
      <xdr:spPr>
        <a:xfrm>
          <a:off x="4359275" y="5827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155194</xdr:rowOff>
    </xdr:from>
    <xdr:to>
      <xdr:col>19</xdr:col>
      <xdr:colOff>187325</xdr:colOff>
      <xdr:row>31</xdr:row>
      <xdr:rowOff>85344</xdr:rowOff>
    </xdr:to>
    <xdr:sp macro="" textlink="">
      <xdr:nvSpPr>
        <xdr:cNvPr id="91" name="楕円 90">
          <a:extLst>
            <a:ext uri="{FF2B5EF4-FFF2-40B4-BE49-F238E27FC236}">
              <a16:creationId xmlns:a16="http://schemas.microsoft.com/office/drawing/2014/main" id="{CC926869-35E4-429F-BBDC-9BAC446FCD4D}"/>
            </a:ext>
          </a:extLst>
        </xdr:cNvPr>
        <xdr:cNvSpPr/>
      </xdr:nvSpPr>
      <xdr:spPr>
        <a:xfrm>
          <a:off x="3616325" y="583209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34544</xdr:rowOff>
    </xdr:from>
    <xdr:to>
      <xdr:col>23</xdr:col>
      <xdr:colOff>85725</xdr:colOff>
      <xdr:row>31</xdr:row>
      <xdr:rowOff>51816</xdr:rowOff>
    </xdr:to>
    <xdr:cxnSp macro="">
      <xdr:nvCxnSpPr>
        <xdr:cNvPr id="92" name="直線コネクタ 91">
          <a:extLst>
            <a:ext uri="{FF2B5EF4-FFF2-40B4-BE49-F238E27FC236}">
              <a16:creationId xmlns:a16="http://schemas.microsoft.com/office/drawing/2014/main" id="{95D14D62-DBD5-426C-955F-7E33710FA6F8}"/>
            </a:ext>
          </a:extLst>
        </xdr:cNvPr>
        <xdr:cNvCxnSpPr/>
      </xdr:nvCxnSpPr>
      <xdr:spPr>
        <a:xfrm>
          <a:off x="3673475" y="5870194"/>
          <a:ext cx="62865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144399</xdr:rowOff>
    </xdr:from>
    <xdr:to>
      <xdr:col>15</xdr:col>
      <xdr:colOff>187325</xdr:colOff>
      <xdr:row>31</xdr:row>
      <xdr:rowOff>74549</xdr:rowOff>
    </xdr:to>
    <xdr:sp macro="" textlink="">
      <xdr:nvSpPr>
        <xdr:cNvPr id="93" name="楕円 92">
          <a:extLst>
            <a:ext uri="{FF2B5EF4-FFF2-40B4-BE49-F238E27FC236}">
              <a16:creationId xmlns:a16="http://schemas.microsoft.com/office/drawing/2014/main" id="{E57B37B3-5B1A-412B-A6BB-7C351763EBD8}"/>
            </a:ext>
          </a:extLst>
        </xdr:cNvPr>
        <xdr:cNvSpPr/>
      </xdr:nvSpPr>
      <xdr:spPr>
        <a:xfrm>
          <a:off x="2930525" y="581812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23749</xdr:rowOff>
    </xdr:from>
    <xdr:to>
      <xdr:col>19</xdr:col>
      <xdr:colOff>136525</xdr:colOff>
      <xdr:row>31</xdr:row>
      <xdr:rowOff>34544</xdr:rowOff>
    </xdr:to>
    <xdr:cxnSp macro="">
      <xdr:nvCxnSpPr>
        <xdr:cNvPr id="94" name="直線コネクタ 93">
          <a:extLst>
            <a:ext uri="{FF2B5EF4-FFF2-40B4-BE49-F238E27FC236}">
              <a16:creationId xmlns:a16="http://schemas.microsoft.com/office/drawing/2014/main" id="{E7C4575A-BDA4-48C6-B0EE-1EB05C968645}"/>
            </a:ext>
          </a:extLst>
        </xdr:cNvPr>
        <xdr:cNvCxnSpPr/>
      </xdr:nvCxnSpPr>
      <xdr:spPr>
        <a:xfrm>
          <a:off x="2987675" y="5865749"/>
          <a:ext cx="6858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120650</xdr:rowOff>
    </xdr:from>
    <xdr:to>
      <xdr:col>11</xdr:col>
      <xdr:colOff>187325</xdr:colOff>
      <xdr:row>31</xdr:row>
      <xdr:rowOff>50800</xdr:rowOff>
    </xdr:to>
    <xdr:sp macro="" textlink="">
      <xdr:nvSpPr>
        <xdr:cNvPr id="95" name="楕円 94">
          <a:extLst>
            <a:ext uri="{FF2B5EF4-FFF2-40B4-BE49-F238E27FC236}">
              <a16:creationId xmlns:a16="http://schemas.microsoft.com/office/drawing/2014/main" id="{B5BCA718-A275-47D4-8A1D-80C03C0A7FEB}"/>
            </a:ext>
          </a:extLst>
        </xdr:cNvPr>
        <xdr:cNvSpPr/>
      </xdr:nvSpPr>
      <xdr:spPr>
        <a:xfrm>
          <a:off x="2244725" y="58007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0</xdr:rowOff>
    </xdr:from>
    <xdr:to>
      <xdr:col>15</xdr:col>
      <xdr:colOff>136525</xdr:colOff>
      <xdr:row>31</xdr:row>
      <xdr:rowOff>23749</xdr:rowOff>
    </xdr:to>
    <xdr:cxnSp macro="">
      <xdr:nvCxnSpPr>
        <xdr:cNvPr id="96" name="直線コネクタ 95">
          <a:extLst>
            <a:ext uri="{FF2B5EF4-FFF2-40B4-BE49-F238E27FC236}">
              <a16:creationId xmlns:a16="http://schemas.microsoft.com/office/drawing/2014/main" id="{172B4A71-494F-40F7-8846-E6C165F5E37D}"/>
            </a:ext>
          </a:extLst>
        </xdr:cNvPr>
        <xdr:cNvCxnSpPr/>
      </xdr:nvCxnSpPr>
      <xdr:spPr>
        <a:xfrm>
          <a:off x="2301875" y="5838825"/>
          <a:ext cx="685800" cy="2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47244</xdr:rowOff>
    </xdr:from>
    <xdr:to>
      <xdr:col>7</xdr:col>
      <xdr:colOff>187325</xdr:colOff>
      <xdr:row>30</xdr:row>
      <xdr:rowOff>148844</xdr:rowOff>
    </xdr:to>
    <xdr:sp macro="" textlink="">
      <xdr:nvSpPr>
        <xdr:cNvPr id="97" name="楕円 96">
          <a:extLst>
            <a:ext uri="{FF2B5EF4-FFF2-40B4-BE49-F238E27FC236}">
              <a16:creationId xmlns:a16="http://schemas.microsoft.com/office/drawing/2014/main" id="{393D0C72-8409-425C-9BD0-F0B257C9ABDA}"/>
            </a:ext>
          </a:extLst>
        </xdr:cNvPr>
        <xdr:cNvSpPr/>
      </xdr:nvSpPr>
      <xdr:spPr>
        <a:xfrm>
          <a:off x="1558925" y="57273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98044</xdr:rowOff>
    </xdr:from>
    <xdr:to>
      <xdr:col>11</xdr:col>
      <xdr:colOff>136525</xdr:colOff>
      <xdr:row>31</xdr:row>
      <xdr:rowOff>0</xdr:rowOff>
    </xdr:to>
    <xdr:cxnSp macro="">
      <xdr:nvCxnSpPr>
        <xdr:cNvPr id="98" name="直線コネクタ 97">
          <a:extLst>
            <a:ext uri="{FF2B5EF4-FFF2-40B4-BE49-F238E27FC236}">
              <a16:creationId xmlns:a16="http://schemas.microsoft.com/office/drawing/2014/main" id="{C9FB5643-562F-41B3-8600-9BC45E68980A}"/>
            </a:ext>
          </a:extLst>
        </xdr:cNvPr>
        <xdr:cNvCxnSpPr/>
      </xdr:nvCxnSpPr>
      <xdr:spPr>
        <a:xfrm>
          <a:off x="1616075" y="5774944"/>
          <a:ext cx="685800" cy="6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99" name="n_1aveValue有形固定資産減価償却率">
          <a:extLst>
            <a:ext uri="{FF2B5EF4-FFF2-40B4-BE49-F238E27FC236}">
              <a16:creationId xmlns:a16="http://schemas.microsoft.com/office/drawing/2014/main" id="{72A7902C-D1BD-4AF6-B6F5-E3A6AD36AF03}"/>
            </a:ext>
          </a:extLst>
        </xdr:cNvPr>
        <xdr:cNvSpPr txBox="1"/>
      </xdr:nvSpPr>
      <xdr:spPr>
        <a:xfrm>
          <a:off x="3474094"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100" name="n_2aveValue有形固定資産減価償却率">
          <a:extLst>
            <a:ext uri="{FF2B5EF4-FFF2-40B4-BE49-F238E27FC236}">
              <a16:creationId xmlns:a16="http://schemas.microsoft.com/office/drawing/2014/main" id="{E65B5D1B-02C0-486A-9F4C-196C96BE3465}"/>
            </a:ext>
          </a:extLst>
        </xdr:cNvPr>
        <xdr:cNvSpPr txBox="1"/>
      </xdr:nvSpPr>
      <xdr:spPr>
        <a:xfrm>
          <a:off x="2797819" y="5478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101" name="n_3aveValue有形固定資産減価償却率">
          <a:extLst>
            <a:ext uri="{FF2B5EF4-FFF2-40B4-BE49-F238E27FC236}">
              <a16:creationId xmlns:a16="http://schemas.microsoft.com/office/drawing/2014/main" id="{89D7216D-7E9F-49EC-B57A-EFFEDC17C3B4}"/>
            </a:ext>
          </a:extLst>
        </xdr:cNvPr>
        <xdr:cNvSpPr txBox="1"/>
      </xdr:nvSpPr>
      <xdr:spPr>
        <a:xfrm>
          <a:off x="2112019" y="5458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29354</xdr:rowOff>
    </xdr:from>
    <xdr:ext cx="405111" cy="259045"/>
    <xdr:sp macro="" textlink="">
      <xdr:nvSpPr>
        <xdr:cNvPr id="102" name="n_4aveValue有形固定資産減価償却率">
          <a:extLst>
            <a:ext uri="{FF2B5EF4-FFF2-40B4-BE49-F238E27FC236}">
              <a16:creationId xmlns:a16="http://schemas.microsoft.com/office/drawing/2014/main" id="{AFC01FA4-08B5-47B4-BFBA-24B5BE39C3B8}"/>
            </a:ext>
          </a:extLst>
        </xdr:cNvPr>
        <xdr:cNvSpPr txBox="1"/>
      </xdr:nvSpPr>
      <xdr:spPr>
        <a:xfrm>
          <a:off x="1426219" y="537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76471</xdr:rowOff>
    </xdr:from>
    <xdr:ext cx="405111" cy="259045"/>
    <xdr:sp macro="" textlink="">
      <xdr:nvSpPr>
        <xdr:cNvPr id="103" name="n_1mainValue有形固定資産減価償却率">
          <a:extLst>
            <a:ext uri="{FF2B5EF4-FFF2-40B4-BE49-F238E27FC236}">
              <a16:creationId xmlns:a16="http://schemas.microsoft.com/office/drawing/2014/main" id="{459248CA-C8BF-4E72-B029-766F073CE189}"/>
            </a:ext>
          </a:extLst>
        </xdr:cNvPr>
        <xdr:cNvSpPr txBox="1"/>
      </xdr:nvSpPr>
      <xdr:spPr>
        <a:xfrm>
          <a:off x="3474094" y="591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65676</xdr:rowOff>
    </xdr:from>
    <xdr:ext cx="405111" cy="259045"/>
    <xdr:sp macro="" textlink="">
      <xdr:nvSpPr>
        <xdr:cNvPr id="104" name="n_2mainValue有形固定資産減価償却率">
          <a:extLst>
            <a:ext uri="{FF2B5EF4-FFF2-40B4-BE49-F238E27FC236}">
              <a16:creationId xmlns:a16="http://schemas.microsoft.com/office/drawing/2014/main" id="{D1AFFCAF-C056-4644-9875-F0C27072AD4B}"/>
            </a:ext>
          </a:extLst>
        </xdr:cNvPr>
        <xdr:cNvSpPr txBox="1"/>
      </xdr:nvSpPr>
      <xdr:spPr>
        <a:xfrm>
          <a:off x="2797819" y="5907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41927</xdr:rowOff>
    </xdr:from>
    <xdr:ext cx="405111" cy="259045"/>
    <xdr:sp macro="" textlink="">
      <xdr:nvSpPr>
        <xdr:cNvPr id="105" name="n_3mainValue有形固定資産減価償却率">
          <a:extLst>
            <a:ext uri="{FF2B5EF4-FFF2-40B4-BE49-F238E27FC236}">
              <a16:creationId xmlns:a16="http://schemas.microsoft.com/office/drawing/2014/main" id="{39374D62-B1F9-4132-9EE6-E4719245A098}"/>
            </a:ext>
          </a:extLst>
        </xdr:cNvPr>
        <xdr:cNvSpPr txBox="1"/>
      </xdr:nvSpPr>
      <xdr:spPr>
        <a:xfrm>
          <a:off x="2112019" y="5883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139971</xdr:rowOff>
    </xdr:from>
    <xdr:ext cx="405111" cy="259045"/>
    <xdr:sp macro="" textlink="">
      <xdr:nvSpPr>
        <xdr:cNvPr id="106" name="n_4mainValue有形固定資産減価償却率">
          <a:extLst>
            <a:ext uri="{FF2B5EF4-FFF2-40B4-BE49-F238E27FC236}">
              <a16:creationId xmlns:a16="http://schemas.microsoft.com/office/drawing/2014/main" id="{F3A07C2D-2EFF-479C-B427-6E39D1BC5359}"/>
            </a:ext>
          </a:extLst>
        </xdr:cNvPr>
        <xdr:cNvSpPr txBox="1"/>
      </xdr:nvSpPr>
      <xdr:spPr>
        <a:xfrm>
          <a:off x="1426219" y="5820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21693E72-E671-42D7-9232-A475D2D2A9B7}"/>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9B5A2745-C0B4-45A3-AC9B-9AEB21365EC5}"/>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760304F2-4C73-4478-9EA7-F3B1F2F8C4FE}"/>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[ 251.8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762FFE43-C403-4DA7-B58B-64668BE7FE93}"/>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D1313634-C474-4E2E-9286-34C835AF1D4E}"/>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A4F3422C-1844-435D-B6B0-21EB97FA4C9E}"/>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4EB71543-EB02-4D21-B11E-B3CC0301F700}"/>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30248369-22DE-42BC-B6D0-24C8FC1A5082}"/>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36C35410-5A80-4784-B6A7-159409713239}"/>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F6875765-38CC-455F-B584-6FE9A57D3380}"/>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FE5A7001-0F3C-4E6C-81D7-EB83D5BC0441}"/>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C4E1C338-A939-426E-94FD-56B26BA1BBEC}"/>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9393FCF7-463F-4A98-84E6-8E755BC3F55D}"/>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債務償還比率</a:t>
          </a:r>
          <a:r>
            <a:rPr kumimoji="1" lang="ja-JP" altLang="ja-JP" sz="1100">
              <a:solidFill>
                <a:schemeClr val="dk1"/>
              </a:solidFill>
              <a:effectLst/>
              <a:latin typeface="+mn-lt"/>
              <a:ea typeface="+mn-ea"/>
              <a:cs typeface="+mn-cs"/>
            </a:rPr>
            <a:t>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年度に一時的に類似団体平均を上回る結果となったが、令和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年度は再び類似団体平均を</a:t>
          </a:r>
          <a:r>
            <a:rPr kumimoji="1" lang="ja-JP" altLang="en-US" sz="1100">
              <a:solidFill>
                <a:schemeClr val="dk1"/>
              </a:solidFill>
              <a:effectLst/>
              <a:latin typeface="+mn-lt"/>
              <a:ea typeface="+mn-ea"/>
              <a:cs typeface="+mn-cs"/>
            </a:rPr>
            <a:t>下回る</a:t>
          </a:r>
          <a:r>
            <a:rPr kumimoji="1" lang="ja-JP" altLang="ja-JP" sz="1100">
              <a:solidFill>
                <a:schemeClr val="dk1"/>
              </a:solidFill>
              <a:effectLst/>
              <a:latin typeface="+mn-lt"/>
              <a:ea typeface="+mn-ea"/>
              <a:cs typeface="+mn-cs"/>
            </a:rPr>
            <a:t>数値とな</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前年度と比較すると</a:t>
          </a:r>
          <a:r>
            <a:rPr kumimoji="1" lang="en-US" altLang="ja-JP" sz="1100">
              <a:solidFill>
                <a:schemeClr val="dk1"/>
              </a:solidFill>
              <a:effectLst/>
              <a:latin typeface="+mn-lt"/>
              <a:ea typeface="+mn-ea"/>
              <a:cs typeface="+mn-cs"/>
            </a:rPr>
            <a:t>78.2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これは令和元年東日本台風災害に係る災害復旧工事等により地方債現在高が増加傾向にあるが</a:t>
          </a:r>
          <a:r>
            <a:rPr kumimoji="1" lang="ja-JP" altLang="en-US" sz="1100">
              <a:solidFill>
                <a:schemeClr val="dk1"/>
              </a:solidFill>
              <a:effectLst/>
              <a:latin typeface="+mn-lt"/>
              <a:ea typeface="+mn-ea"/>
              <a:cs typeface="+mn-cs"/>
            </a:rPr>
            <a:t>、基金残高の増加等により充当財源も増加したため、将来負担額が減少したことが</a:t>
          </a:r>
          <a:r>
            <a:rPr kumimoji="1" lang="ja-JP" altLang="ja-JP" sz="1100">
              <a:solidFill>
                <a:schemeClr val="dk1"/>
              </a:solidFill>
              <a:effectLst/>
              <a:latin typeface="+mn-lt"/>
              <a:ea typeface="+mn-ea"/>
              <a:cs typeface="+mn-cs"/>
            </a:rPr>
            <a:t>原因と考えられる。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AF61D12E-B323-4A1D-B823-20ACDF6A93AD}"/>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975FB4C4-EB78-4D46-BBA5-8941810783E5}"/>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635F5BDB-E430-4AD2-AE79-E052656E1CBE}"/>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5741EBD0-F3C8-4852-9864-5ED7D2ADBCED}"/>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CCD8A090-0EAB-44CC-9BF3-5612A9F18950}"/>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404DE308-9092-4D07-BE82-8500E3EA4CA3}"/>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D977A4D2-9624-445B-9E0D-EF64164ABF79}"/>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E5B88711-DD23-4534-9311-7A17DB93C5F3}"/>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499144D7-177B-44D2-9C3D-097A862FC8C2}"/>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A78022B4-E2F7-452C-8D58-5ADF5C539EE0}"/>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7755D1C8-8E02-4231-B007-ACC8806670FF}"/>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A5A52A68-6CF6-4592-8E45-80944E2E353C}"/>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AFE4C834-8A0A-4329-B6FB-7A4ED71C810E}"/>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25D04078-D737-4F33-836C-CB6124FBE3F4}"/>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0CFF13E3-9B63-40A5-8D6B-29FDB4712179}"/>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7DC93317-2CC8-4F3B-A555-ECEF0188C8B0}"/>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8D802486-3486-4FB6-9060-ACAEF1CB6B1F}"/>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7" name="直線コネクタ 136">
          <a:extLst>
            <a:ext uri="{FF2B5EF4-FFF2-40B4-BE49-F238E27FC236}">
              <a16:creationId xmlns:a16="http://schemas.microsoft.com/office/drawing/2014/main" id="{CC0F5144-C45E-4E1A-8C1A-3874AC917B2D}"/>
            </a:ext>
          </a:extLst>
        </xdr:cNvPr>
        <xdr:cNvCxnSpPr/>
      </xdr:nvCxnSpPr>
      <xdr:spPr>
        <a:xfrm flipV="1">
          <a:off x="13326745" y="5058228"/>
          <a:ext cx="1269" cy="1273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8" name="債務償還比率最小値テキスト">
          <a:extLst>
            <a:ext uri="{FF2B5EF4-FFF2-40B4-BE49-F238E27FC236}">
              <a16:creationId xmlns:a16="http://schemas.microsoft.com/office/drawing/2014/main" id="{0C43D81C-4BAF-4DED-8F7F-511572B4A779}"/>
            </a:ext>
          </a:extLst>
        </xdr:cNvPr>
        <xdr:cNvSpPr txBox="1"/>
      </xdr:nvSpPr>
      <xdr:spPr>
        <a:xfrm>
          <a:off x="13379450" y="6335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9" name="直線コネクタ 138">
          <a:extLst>
            <a:ext uri="{FF2B5EF4-FFF2-40B4-BE49-F238E27FC236}">
              <a16:creationId xmlns:a16="http://schemas.microsoft.com/office/drawing/2014/main" id="{8EE6C255-F4BB-41AA-B334-7CEE066AF78A}"/>
            </a:ext>
          </a:extLst>
        </xdr:cNvPr>
        <xdr:cNvCxnSpPr/>
      </xdr:nvCxnSpPr>
      <xdr:spPr>
        <a:xfrm>
          <a:off x="13255625" y="63320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974A849A-8330-4794-A93A-074E4932EEB8}"/>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80BFDDB1-56F8-4FC7-B63E-8D4FC00FDBC6}"/>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65231</xdr:rowOff>
    </xdr:from>
    <xdr:ext cx="469744" cy="259045"/>
    <xdr:sp macro="" textlink="">
      <xdr:nvSpPr>
        <xdr:cNvPr id="142" name="債務償還比率平均値テキスト">
          <a:extLst>
            <a:ext uri="{FF2B5EF4-FFF2-40B4-BE49-F238E27FC236}">
              <a16:creationId xmlns:a16="http://schemas.microsoft.com/office/drawing/2014/main" id="{263045B8-F0BB-49D4-82F8-909152AE3F79}"/>
            </a:ext>
          </a:extLst>
        </xdr:cNvPr>
        <xdr:cNvSpPr txBox="1"/>
      </xdr:nvSpPr>
      <xdr:spPr>
        <a:xfrm>
          <a:off x="13379450" y="54214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3" name="フローチャート: 判断 142">
          <a:extLst>
            <a:ext uri="{FF2B5EF4-FFF2-40B4-BE49-F238E27FC236}">
              <a16:creationId xmlns:a16="http://schemas.microsoft.com/office/drawing/2014/main" id="{42C12A09-570E-4B86-A671-D3D5D0BC0816}"/>
            </a:ext>
          </a:extLst>
        </xdr:cNvPr>
        <xdr:cNvSpPr/>
      </xdr:nvSpPr>
      <xdr:spPr>
        <a:xfrm>
          <a:off x="13293725" y="543667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4" name="フローチャート: 判断 143">
          <a:extLst>
            <a:ext uri="{FF2B5EF4-FFF2-40B4-BE49-F238E27FC236}">
              <a16:creationId xmlns:a16="http://schemas.microsoft.com/office/drawing/2014/main" id="{7FF7D6E6-8EAC-4539-8F43-26B51F342D12}"/>
            </a:ext>
          </a:extLst>
        </xdr:cNvPr>
        <xdr:cNvSpPr/>
      </xdr:nvSpPr>
      <xdr:spPr>
        <a:xfrm>
          <a:off x="12646025" y="54747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5" name="フローチャート: 判断 144">
          <a:extLst>
            <a:ext uri="{FF2B5EF4-FFF2-40B4-BE49-F238E27FC236}">
              <a16:creationId xmlns:a16="http://schemas.microsoft.com/office/drawing/2014/main" id="{05CEC46E-4296-4301-87DE-3E1C9A3938BF}"/>
            </a:ext>
          </a:extLst>
        </xdr:cNvPr>
        <xdr:cNvSpPr/>
      </xdr:nvSpPr>
      <xdr:spPr>
        <a:xfrm>
          <a:off x="11960225" y="55055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6" name="フローチャート: 判断 145">
          <a:extLst>
            <a:ext uri="{FF2B5EF4-FFF2-40B4-BE49-F238E27FC236}">
              <a16:creationId xmlns:a16="http://schemas.microsoft.com/office/drawing/2014/main" id="{3EC70111-E134-40C4-B68A-F8D606BB1177}"/>
            </a:ext>
          </a:extLst>
        </xdr:cNvPr>
        <xdr:cNvSpPr/>
      </xdr:nvSpPr>
      <xdr:spPr>
        <a:xfrm>
          <a:off x="11274425" y="549392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39070</xdr:rowOff>
    </xdr:from>
    <xdr:to>
      <xdr:col>60</xdr:col>
      <xdr:colOff>123825</xdr:colOff>
      <xdr:row>30</xdr:row>
      <xdr:rowOff>140670</xdr:rowOff>
    </xdr:to>
    <xdr:sp macro="" textlink="">
      <xdr:nvSpPr>
        <xdr:cNvPr id="147" name="フローチャート: 判断 146">
          <a:extLst>
            <a:ext uri="{FF2B5EF4-FFF2-40B4-BE49-F238E27FC236}">
              <a16:creationId xmlns:a16="http://schemas.microsoft.com/office/drawing/2014/main" id="{8A11A327-7811-4EEB-B63E-16FBB115B7D8}"/>
            </a:ext>
          </a:extLst>
        </xdr:cNvPr>
        <xdr:cNvSpPr/>
      </xdr:nvSpPr>
      <xdr:spPr>
        <a:xfrm>
          <a:off x="10588625" y="57159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BE93653-5869-4E4B-AB91-EE6325A09B34}"/>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BD7C46C4-30F5-4831-8F0F-9377B282E583}"/>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9AA8AAD-F604-4B54-AA0C-F9D69ABC5293}"/>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E2DA8C85-5DE0-456B-A647-BDA6AABD8CEB}"/>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26A4AECF-F65F-4BA0-86ED-FF1C22E7CD04}"/>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26815</xdr:rowOff>
    </xdr:from>
    <xdr:to>
      <xdr:col>76</xdr:col>
      <xdr:colOff>73025</xdr:colOff>
      <xdr:row>28</xdr:row>
      <xdr:rowOff>128415</xdr:rowOff>
    </xdr:to>
    <xdr:sp macro="" textlink="">
      <xdr:nvSpPr>
        <xdr:cNvPr id="153" name="楕円 152">
          <a:extLst>
            <a:ext uri="{FF2B5EF4-FFF2-40B4-BE49-F238E27FC236}">
              <a16:creationId xmlns:a16="http://schemas.microsoft.com/office/drawing/2014/main" id="{A048DBA1-EC04-457F-A48E-1DF4AAA2A5A3}"/>
            </a:ext>
          </a:extLst>
        </xdr:cNvPr>
        <xdr:cNvSpPr/>
      </xdr:nvSpPr>
      <xdr:spPr>
        <a:xfrm>
          <a:off x="13293725" y="53830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49692</xdr:rowOff>
    </xdr:from>
    <xdr:ext cx="469744" cy="259045"/>
    <xdr:sp macro="" textlink="">
      <xdr:nvSpPr>
        <xdr:cNvPr id="154" name="債務償還比率該当値テキスト">
          <a:extLst>
            <a:ext uri="{FF2B5EF4-FFF2-40B4-BE49-F238E27FC236}">
              <a16:creationId xmlns:a16="http://schemas.microsoft.com/office/drawing/2014/main" id="{0B46D841-1CFD-4622-B164-688D6D0817B3}"/>
            </a:ext>
          </a:extLst>
        </xdr:cNvPr>
        <xdr:cNvSpPr txBox="1"/>
      </xdr:nvSpPr>
      <xdr:spPr>
        <a:xfrm>
          <a:off x="13379450" y="523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147411</xdr:rowOff>
    </xdr:from>
    <xdr:to>
      <xdr:col>72</xdr:col>
      <xdr:colOff>123825</xdr:colOff>
      <xdr:row>29</xdr:row>
      <xdr:rowOff>77561</xdr:rowOff>
    </xdr:to>
    <xdr:sp macro="" textlink="">
      <xdr:nvSpPr>
        <xdr:cNvPr id="155" name="楕円 154">
          <a:extLst>
            <a:ext uri="{FF2B5EF4-FFF2-40B4-BE49-F238E27FC236}">
              <a16:creationId xmlns:a16="http://schemas.microsoft.com/office/drawing/2014/main" id="{0D71FD54-2840-449A-B2D5-E1F301729871}"/>
            </a:ext>
          </a:extLst>
        </xdr:cNvPr>
        <xdr:cNvSpPr/>
      </xdr:nvSpPr>
      <xdr:spPr>
        <a:xfrm>
          <a:off x="12646025" y="54972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77615</xdr:rowOff>
    </xdr:from>
    <xdr:to>
      <xdr:col>76</xdr:col>
      <xdr:colOff>22225</xdr:colOff>
      <xdr:row>29</xdr:row>
      <xdr:rowOff>26761</xdr:rowOff>
    </xdr:to>
    <xdr:cxnSp macro="">
      <xdr:nvCxnSpPr>
        <xdr:cNvPr id="156" name="直線コネクタ 155">
          <a:extLst>
            <a:ext uri="{FF2B5EF4-FFF2-40B4-BE49-F238E27FC236}">
              <a16:creationId xmlns:a16="http://schemas.microsoft.com/office/drawing/2014/main" id="{5548E553-02F9-4DE6-9300-50C682917590}"/>
            </a:ext>
          </a:extLst>
        </xdr:cNvPr>
        <xdr:cNvCxnSpPr/>
      </xdr:nvCxnSpPr>
      <xdr:spPr>
        <a:xfrm flipV="1">
          <a:off x="12693650" y="5430665"/>
          <a:ext cx="638175" cy="11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9543</xdr:rowOff>
    </xdr:from>
    <xdr:to>
      <xdr:col>68</xdr:col>
      <xdr:colOff>123825</xdr:colOff>
      <xdr:row>28</xdr:row>
      <xdr:rowOff>111143</xdr:rowOff>
    </xdr:to>
    <xdr:sp macro="" textlink="">
      <xdr:nvSpPr>
        <xdr:cNvPr id="157" name="楕円 156">
          <a:extLst>
            <a:ext uri="{FF2B5EF4-FFF2-40B4-BE49-F238E27FC236}">
              <a16:creationId xmlns:a16="http://schemas.microsoft.com/office/drawing/2014/main" id="{C4C8E27F-65C2-49AD-8782-FB2485550F25}"/>
            </a:ext>
          </a:extLst>
        </xdr:cNvPr>
        <xdr:cNvSpPr/>
      </xdr:nvSpPr>
      <xdr:spPr>
        <a:xfrm>
          <a:off x="11960225" y="535941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60343</xdr:rowOff>
    </xdr:from>
    <xdr:to>
      <xdr:col>72</xdr:col>
      <xdr:colOff>73025</xdr:colOff>
      <xdr:row>29</xdr:row>
      <xdr:rowOff>26761</xdr:rowOff>
    </xdr:to>
    <xdr:cxnSp macro="">
      <xdr:nvCxnSpPr>
        <xdr:cNvPr id="158" name="直線コネクタ 157">
          <a:extLst>
            <a:ext uri="{FF2B5EF4-FFF2-40B4-BE49-F238E27FC236}">
              <a16:creationId xmlns:a16="http://schemas.microsoft.com/office/drawing/2014/main" id="{84332CBC-2A42-49C5-8660-9B3138C86F76}"/>
            </a:ext>
          </a:extLst>
        </xdr:cNvPr>
        <xdr:cNvCxnSpPr/>
      </xdr:nvCxnSpPr>
      <xdr:spPr>
        <a:xfrm>
          <a:off x="12007850" y="5416568"/>
          <a:ext cx="685800" cy="12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133686</xdr:rowOff>
    </xdr:from>
    <xdr:to>
      <xdr:col>64</xdr:col>
      <xdr:colOff>123825</xdr:colOff>
      <xdr:row>29</xdr:row>
      <xdr:rowOff>63836</xdr:rowOff>
    </xdr:to>
    <xdr:sp macro="" textlink="">
      <xdr:nvSpPr>
        <xdr:cNvPr id="159" name="楕円 158">
          <a:extLst>
            <a:ext uri="{FF2B5EF4-FFF2-40B4-BE49-F238E27FC236}">
              <a16:creationId xmlns:a16="http://schemas.microsoft.com/office/drawing/2014/main" id="{BBA89622-4A0F-4FF0-B8E1-95948CA8EF96}"/>
            </a:ext>
          </a:extLst>
        </xdr:cNvPr>
        <xdr:cNvSpPr/>
      </xdr:nvSpPr>
      <xdr:spPr>
        <a:xfrm>
          <a:off x="11274425" y="54867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60343</xdr:rowOff>
    </xdr:from>
    <xdr:to>
      <xdr:col>68</xdr:col>
      <xdr:colOff>73025</xdr:colOff>
      <xdr:row>29</xdr:row>
      <xdr:rowOff>13036</xdr:rowOff>
    </xdr:to>
    <xdr:cxnSp macro="">
      <xdr:nvCxnSpPr>
        <xdr:cNvPr id="160" name="直線コネクタ 159">
          <a:extLst>
            <a:ext uri="{FF2B5EF4-FFF2-40B4-BE49-F238E27FC236}">
              <a16:creationId xmlns:a16="http://schemas.microsoft.com/office/drawing/2014/main" id="{78EA1921-DBD3-47D6-AD0F-C8BAC7BA6C17}"/>
            </a:ext>
          </a:extLst>
        </xdr:cNvPr>
        <xdr:cNvCxnSpPr/>
      </xdr:nvCxnSpPr>
      <xdr:spPr>
        <a:xfrm flipV="1">
          <a:off x="11322050" y="5416568"/>
          <a:ext cx="685800" cy="10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671</xdr:rowOff>
    </xdr:from>
    <xdr:to>
      <xdr:col>60</xdr:col>
      <xdr:colOff>123825</xdr:colOff>
      <xdr:row>30</xdr:row>
      <xdr:rowOff>102271</xdr:rowOff>
    </xdr:to>
    <xdr:sp macro="" textlink="">
      <xdr:nvSpPr>
        <xdr:cNvPr id="161" name="楕円 160">
          <a:extLst>
            <a:ext uri="{FF2B5EF4-FFF2-40B4-BE49-F238E27FC236}">
              <a16:creationId xmlns:a16="http://schemas.microsoft.com/office/drawing/2014/main" id="{28B9D533-F339-490E-9691-494E03D98B82}"/>
            </a:ext>
          </a:extLst>
        </xdr:cNvPr>
        <xdr:cNvSpPr/>
      </xdr:nvSpPr>
      <xdr:spPr>
        <a:xfrm>
          <a:off x="10588625" y="567757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13036</xdr:rowOff>
    </xdr:from>
    <xdr:to>
      <xdr:col>64</xdr:col>
      <xdr:colOff>73025</xdr:colOff>
      <xdr:row>30</xdr:row>
      <xdr:rowOff>51471</xdr:rowOff>
    </xdr:to>
    <xdr:cxnSp macro="">
      <xdr:nvCxnSpPr>
        <xdr:cNvPr id="162" name="直線コネクタ 161">
          <a:extLst>
            <a:ext uri="{FF2B5EF4-FFF2-40B4-BE49-F238E27FC236}">
              <a16:creationId xmlns:a16="http://schemas.microsoft.com/office/drawing/2014/main" id="{A3918C9E-BDCB-4EAD-8C30-ECAE5E8A7D98}"/>
            </a:ext>
          </a:extLst>
        </xdr:cNvPr>
        <xdr:cNvCxnSpPr/>
      </xdr:nvCxnSpPr>
      <xdr:spPr>
        <a:xfrm flipV="1">
          <a:off x="10636250" y="5524836"/>
          <a:ext cx="685800" cy="200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63" name="n_1aveValue債務償還比率">
          <a:extLst>
            <a:ext uri="{FF2B5EF4-FFF2-40B4-BE49-F238E27FC236}">
              <a16:creationId xmlns:a16="http://schemas.microsoft.com/office/drawing/2014/main" id="{8A3A1FE4-75CD-4BD5-95E3-BD87C3A05BB3}"/>
            </a:ext>
          </a:extLst>
        </xdr:cNvPr>
        <xdr:cNvSpPr txBox="1"/>
      </xdr:nvSpPr>
      <xdr:spPr>
        <a:xfrm>
          <a:off x="12465127" y="525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73777</xdr:rowOff>
    </xdr:from>
    <xdr:ext cx="469744" cy="259045"/>
    <xdr:sp macro="" textlink="">
      <xdr:nvSpPr>
        <xdr:cNvPr id="164" name="n_2aveValue債務償還比率">
          <a:extLst>
            <a:ext uri="{FF2B5EF4-FFF2-40B4-BE49-F238E27FC236}">
              <a16:creationId xmlns:a16="http://schemas.microsoft.com/office/drawing/2014/main" id="{204E2D26-9698-4AD8-A307-AFA13701CEE9}"/>
            </a:ext>
          </a:extLst>
        </xdr:cNvPr>
        <xdr:cNvSpPr txBox="1"/>
      </xdr:nvSpPr>
      <xdr:spPr>
        <a:xfrm>
          <a:off x="11788852" y="558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58972</xdr:rowOff>
    </xdr:from>
    <xdr:ext cx="469744" cy="259045"/>
    <xdr:sp macro="" textlink="">
      <xdr:nvSpPr>
        <xdr:cNvPr id="165" name="n_3aveValue債務償還比率">
          <a:extLst>
            <a:ext uri="{FF2B5EF4-FFF2-40B4-BE49-F238E27FC236}">
              <a16:creationId xmlns:a16="http://schemas.microsoft.com/office/drawing/2014/main" id="{BDA0ED30-A196-440C-88CF-457847005B9B}"/>
            </a:ext>
          </a:extLst>
        </xdr:cNvPr>
        <xdr:cNvSpPr txBox="1"/>
      </xdr:nvSpPr>
      <xdr:spPr>
        <a:xfrm>
          <a:off x="11103052" y="5573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131797</xdr:rowOff>
    </xdr:from>
    <xdr:ext cx="469744" cy="259045"/>
    <xdr:sp macro="" textlink="">
      <xdr:nvSpPr>
        <xdr:cNvPr id="166" name="n_4aveValue債務償還比率">
          <a:extLst>
            <a:ext uri="{FF2B5EF4-FFF2-40B4-BE49-F238E27FC236}">
              <a16:creationId xmlns:a16="http://schemas.microsoft.com/office/drawing/2014/main" id="{24A781B4-7F37-4B05-A6F0-9BCF500F168C}"/>
            </a:ext>
          </a:extLst>
        </xdr:cNvPr>
        <xdr:cNvSpPr txBox="1"/>
      </xdr:nvSpPr>
      <xdr:spPr>
        <a:xfrm>
          <a:off x="10417252" y="580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68688</xdr:rowOff>
    </xdr:from>
    <xdr:ext cx="469744" cy="259045"/>
    <xdr:sp macro="" textlink="">
      <xdr:nvSpPr>
        <xdr:cNvPr id="167" name="n_1mainValue債務償還比率">
          <a:extLst>
            <a:ext uri="{FF2B5EF4-FFF2-40B4-BE49-F238E27FC236}">
              <a16:creationId xmlns:a16="http://schemas.microsoft.com/office/drawing/2014/main" id="{1D37C4DB-0F6B-46A1-99E4-78E5BF0D0031}"/>
            </a:ext>
          </a:extLst>
        </xdr:cNvPr>
        <xdr:cNvSpPr txBox="1"/>
      </xdr:nvSpPr>
      <xdr:spPr>
        <a:xfrm>
          <a:off x="12465127" y="558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127670</xdr:rowOff>
    </xdr:from>
    <xdr:ext cx="469744" cy="259045"/>
    <xdr:sp macro="" textlink="">
      <xdr:nvSpPr>
        <xdr:cNvPr id="168" name="n_2mainValue債務償還比率">
          <a:extLst>
            <a:ext uri="{FF2B5EF4-FFF2-40B4-BE49-F238E27FC236}">
              <a16:creationId xmlns:a16="http://schemas.microsoft.com/office/drawing/2014/main" id="{5858B44F-1148-4BC2-B65E-FCF3B5C83288}"/>
            </a:ext>
          </a:extLst>
        </xdr:cNvPr>
        <xdr:cNvSpPr txBox="1"/>
      </xdr:nvSpPr>
      <xdr:spPr>
        <a:xfrm>
          <a:off x="11788852" y="5153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80363</xdr:rowOff>
    </xdr:from>
    <xdr:ext cx="469744" cy="259045"/>
    <xdr:sp macro="" textlink="">
      <xdr:nvSpPr>
        <xdr:cNvPr id="169" name="n_3mainValue債務償還比率">
          <a:extLst>
            <a:ext uri="{FF2B5EF4-FFF2-40B4-BE49-F238E27FC236}">
              <a16:creationId xmlns:a16="http://schemas.microsoft.com/office/drawing/2014/main" id="{EEA5E8FE-ACD2-46C4-BC08-3EAFA2A5FE20}"/>
            </a:ext>
          </a:extLst>
        </xdr:cNvPr>
        <xdr:cNvSpPr txBox="1"/>
      </xdr:nvSpPr>
      <xdr:spPr>
        <a:xfrm>
          <a:off x="11103052" y="527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118798</xdr:rowOff>
    </xdr:from>
    <xdr:ext cx="469744" cy="259045"/>
    <xdr:sp macro="" textlink="">
      <xdr:nvSpPr>
        <xdr:cNvPr id="170" name="n_4mainValue債務償還比率">
          <a:extLst>
            <a:ext uri="{FF2B5EF4-FFF2-40B4-BE49-F238E27FC236}">
              <a16:creationId xmlns:a16="http://schemas.microsoft.com/office/drawing/2014/main" id="{848044A3-9AFF-4AC1-95DD-E60CDEAAC2C1}"/>
            </a:ext>
          </a:extLst>
        </xdr:cNvPr>
        <xdr:cNvSpPr txBox="1"/>
      </xdr:nvSpPr>
      <xdr:spPr>
        <a:xfrm>
          <a:off x="10417252" y="5475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956F7E12-3DB9-40FC-9DF1-6BCDBBA71405}"/>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4F3CDBFF-45D7-4DD6-9AA7-85CDF2FB297C}"/>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4AA2E973-C56E-4EBD-91DD-1C08A6919777}"/>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661D1FF5-0C7D-4CB3-A19C-2DCE49E7C382}"/>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2A54A390-7369-4A03-880D-B15F345C186A}"/>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C395A0D3-487B-4900-B5CB-F82B84BF64A5}"/>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7A8AF14-5D76-449C-8321-2A5BA2559FF8}"/>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94C6E75-10E6-47A2-BE13-4ED0BEF3F5BB}"/>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38DD78E-D84D-4FBC-A863-D41D938537C2}"/>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9EE9F2E-33B5-4DBC-A8D4-B906BE5F0B29}"/>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F8530B7-3731-4608-88A8-80688EF89C7E}"/>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A49417C-C8C5-40E4-A3B1-554D9588091D}"/>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CE98B3F-7F1A-4A88-AE7E-4ED86BF55336}"/>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D34766E-9F74-42C3-BB09-D79D8325A777}"/>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8DF3B1B-4286-408A-A777-4276D5327A21}"/>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760F3BC-CA16-4D95-AA6A-1C98882269B5}"/>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7,480
7,309
82.01
6,920,475
6,425,703
407,637
3,397,802
6,112,115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D854A11-641A-4FFC-80EA-EBABE8519F2D}"/>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2E83F91-748B-4A19-A865-1F78B01E147C}"/>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2880B26-F24C-4535-ADE8-E92209DAC46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65277C8-A10D-494E-82EB-EB25AD9657C5}"/>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D4BC953-1D63-4C1B-B1E1-52794BF6E3BE}"/>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C2695F7-35FB-44E6-B9DE-B591C37013B9}"/>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47C7C65-D0A1-42EF-9B3E-2B288BB83241}"/>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DC6A8BD-B6EB-4462-BB33-AF8B9C7400C5}"/>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9BF4346-BDF1-4986-B8FC-50B61FD432BB}"/>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6EF375D-F3DF-4763-865A-156B47A9824E}"/>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D2AD25E-D6D0-43D1-991C-2F262E5CE5F7}"/>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0EE818E-D524-4219-B701-935D2CD8AFBC}"/>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7927056-4C35-47A3-A950-BF9831729C0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430283B-081A-4C54-844F-8AA01B871DA2}"/>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453CAEB-1301-4191-AFF1-C697E56A5D7D}"/>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06ED796-A27F-4F9D-A7F9-CEA6183724D6}"/>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AC0FA94-67DE-4A2D-A9C1-212BA8185E28}"/>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3CAE8F9-41D9-4542-904D-5C46942B3087}"/>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C52BE6E-0F27-49B0-B28A-04B9ABEE15B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7E0E6EE-DC24-4ED6-AF61-888CF500CD8A}"/>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54A59C3-CE00-4D5D-804E-0AE58E727447}"/>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9D8B490-B0D4-4F22-BE39-07846EAAEE3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9C5E849-595D-4E50-8558-A0DC3A234F3C}"/>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65EA34E-D5D4-47E7-A1F0-5C35489BFD43}"/>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40FE319-F4DA-402C-A9D7-DF2A47349FC1}"/>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5B60DA0-B20D-402E-8FE4-0EA0ED330CC8}"/>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98AC2BB-6AC0-4CE7-85FF-DEE165C0B9A0}"/>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AB33EDD-97F3-4CD9-9A43-AEC6527CA49B}"/>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ECD9C65-22E6-4EF5-B580-D8DC2DE2785A}"/>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82D5499-5DDE-474D-87E9-5C569CC4A0EE}"/>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F9AEEBF-5395-46B2-B9DB-638C8388F1C6}"/>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51633A1-4742-4532-B65E-3AF37B2E1331}"/>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E4C02AC-B2B9-4392-917C-88FE060FA715}"/>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D41A121-9A04-4E9B-A084-CA68362BDE87}"/>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23C6859-1989-41D3-80F9-316F25A6E1B0}"/>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8533D51-0893-4D39-B2C9-E87295EA2764}"/>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A2F5EB7-E6A3-4536-994D-1812B92D1E5D}"/>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E6E3AE3-9C0C-4320-B329-63F4D6E53AFF}"/>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5EEE69A-665C-42C2-8857-116C580BDB80}"/>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DA854AA-9E40-4E7F-8454-61C675CA604E}"/>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63D5268-058B-4D3C-AABB-597A04A5E18C}"/>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A2B09C6-38F9-45D8-8953-283358F6DAFA}"/>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6933915-F2AA-41A9-96B2-80BC8AAD2191}"/>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AC85DB1-1ED9-4AAA-ADEF-643F6F0E574D}"/>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32D5861-C01E-4DFC-B6A6-BD68F3DD4ABC}"/>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687E1EBE-67EE-47BB-98E4-CC45561339ED}"/>
            </a:ext>
          </a:extLst>
        </xdr:cNvPr>
        <xdr:cNvCxnSpPr/>
      </xdr:nvCxnSpPr>
      <xdr:spPr>
        <a:xfrm flipV="1">
          <a:off x="4180840" y="5422265"/>
          <a:ext cx="0" cy="1416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039D308A-75B8-4F3D-9B15-ECB1C791AD0D}"/>
            </a:ext>
          </a:extLst>
        </xdr:cNvPr>
        <xdr:cNvSpPr txBox="1"/>
      </xdr:nvSpPr>
      <xdr:spPr>
        <a:xfrm>
          <a:off x="4219575" y="6835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35E319D0-9D69-4CD4-8483-2EB2EBA4F13D}"/>
            </a:ext>
          </a:extLst>
        </xdr:cNvPr>
        <xdr:cNvCxnSpPr/>
      </xdr:nvCxnSpPr>
      <xdr:spPr>
        <a:xfrm>
          <a:off x="4105275" y="68383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35588C2C-9749-4637-A1AE-8E4E68A194E1}"/>
            </a:ext>
          </a:extLst>
        </xdr:cNvPr>
        <xdr:cNvSpPr txBox="1"/>
      </xdr:nvSpPr>
      <xdr:spPr>
        <a:xfrm>
          <a:off x="4219575" y="5210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CC807DB6-0A27-4C9E-BD2D-303F0CE3B9C0}"/>
            </a:ext>
          </a:extLst>
        </xdr:cNvPr>
        <xdr:cNvCxnSpPr/>
      </xdr:nvCxnSpPr>
      <xdr:spPr>
        <a:xfrm>
          <a:off x="4105275" y="54222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0D670AC8-7B7F-41B0-916E-AD5E96EAF192}"/>
            </a:ext>
          </a:extLst>
        </xdr:cNvPr>
        <xdr:cNvSpPr txBox="1"/>
      </xdr:nvSpPr>
      <xdr:spPr>
        <a:xfrm>
          <a:off x="4219575" y="6257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23CD8430-25EF-4464-97DF-3AC2108CFFA5}"/>
            </a:ext>
          </a:extLst>
        </xdr:cNvPr>
        <xdr:cNvSpPr/>
      </xdr:nvSpPr>
      <xdr:spPr>
        <a:xfrm>
          <a:off x="4124325" y="62795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31A31357-9B78-42A4-8FCC-3A3E7DBEC220}"/>
            </a:ext>
          </a:extLst>
        </xdr:cNvPr>
        <xdr:cNvSpPr/>
      </xdr:nvSpPr>
      <xdr:spPr>
        <a:xfrm>
          <a:off x="3381375" y="62376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5953E1AF-BECB-4EFC-A141-7D3431BD3214}"/>
            </a:ext>
          </a:extLst>
        </xdr:cNvPr>
        <xdr:cNvSpPr/>
      </xdr:nvSpPr>
      <xdr:spPr>
        <a:xfrm>
          <a:off x="2571750" y="62395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A0DFA314-33D6-4C93-A069-6E1EB6C5C525}"/>
            </a:ext>
          </a:extLst>
        </xdr:cNvPr>
        <xdr:cNvSpPr/>
      </xdr:nvSpPr>
      <xdr:spPr>
        <a:xfrm>
          <a:off x="1781175" y="62185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EC87D518-A595-44B8-863B-A94B7AC8AF41}"/>
            </a:ext>
          </a:extLst>
        </xdr:cNvPr>
        <xdr:cNvSpPr/>
      </xdr:nvSpPr>
      <xdr:spPr>
        <a:xfrm>
          <a:off x="981075" y="61741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BC066ED-FB2C-4771-9F5F-B2C191FEF3D1}"/>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9F96F7D-0707-49D7-ADD8-15B7F5392718}"/>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A36B47B-DDE4-43E1-8E8C-A35809B42374}"/>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92E9970-9D78-48B3-BB74-670475FE4037}"/>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A049941-B811-4F4F-B36E-084EBF2AF799}"/>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122555</xdr:rowOff>
    </xdr:from>
    <xdr:to>
      <xdr:col>24</xdr:col>
      <xdr:colOff>114300</xdr:colOff>
      <xdr:row>38</xdr:row>
      <xdr:rowOff>52705</xdr:rowOff>
    </xdr:to>
    <xdr:sp macro="" textlink="">
      <xdr:nvSpPr>
        <xdr:cNvPr id="73" name="楕円 72">
          <a:extLst>
            <a:ext uri="{FF2B5EF4-FFF2-40B4-BE49-F238E27FC236}">
              <a16:creationId xmlns:a16="http://schemas.microsoft.com/office/drawing/2014/main" id="{A3C619C2-44E5-44AD-B76F-7FE4ABBACEDE}"/>
            </a:ext>
          </a:extLst>
        </xdr:cNvPr>
        <xdr:cNvSpPr/>
      </xdr:nvSpPr>
      <xdr:spPr>
        <a:xfrm>
          <a:off x="4124325" y="61264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145432</xdr:rowOff>
    </xdr:from>
    <xdr:ext cx="405111" cy="259045"/>
    <xdr:sp macro="" textlink="">
      <xdr:nvSpPr>
        <xdr:cNvPr id="74" name="【道路】&#10;有形固定資産減価償却率該当値テキスト">
          <a:extLst>
            <a:ext uri="{FF2B5EF4-FFF2-40B4-BE49-F238E27FC236}">
              <a16:creationId xmlns:a16="http://schemas.microsoft.com/office/drawing/2014/main" id="{B0CFD317-F63E-4AA3-AFF2-345FCB226D83}"/>
            </a:ext>
          </a:extLst>
        </xdr:cNvPr>
        <xdr:cNvSpPr txBox="1"/>
      </xdr:nvSpPr>
      <xdr:spPr>
        <a:xfrm>
          <a:off x="4219575" y="5981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90170</xdr:rowOff>
    </xdr:from>
    <xdr:to>
      <xdr:col>20</xdr:col>
      <xdr:colOff>38100</xdr:colOff>
      <xdr:row>38</xdr:row>
      <xdr:rowOff>20320</xdr:rowOff>
    </xdr:to>
    <xdr:sp macro="" textlink="">
      <xdr:nvSpPr>
        <xdr:cNvPr id="75" name="楕円 74">
          <a:extLst>
            <a:ext uri="{FF2B5EF4-FFF2-40B4-BE49-F238E27FC236}">
              <a16:creationId xmlns:a16="http://schemas.microsoft.com/office/drawing/2014/main" id="{08D544D4-90E1-4090-87E5-0D96BFCB0D9C}"/>
            </a:ext>
          </a:extLst>
        </xdr:cNvPr>
        <xdr:cNvSpPr/>
      </xdr:nvSpPr>
      <xdr:spPr>
        <a:xfrm>
          <a:off x="3381375" y="60877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140970</xdr:rowOff>
    </xdr:from>
    <xdr:to>
      <xdr:col>24</xdr:col>
      <xdr:colOff>63500</xdr:colOff>
      <xdr:row>38</xdr:row>
      <xdr:rowOff>1905</xdr:rowOff>
    </xdr:to>
    <xdr:cxnSp macro="">
      <xdr:nvCxnSpPr>
        <xdr:cNvPr id="76" name="直線コネクタ 75">
          <a:extLst>
            <a:ext uri="{FF2B5EF4-FFF2-40B4-BE49-F238E27FC236}">
              <a16:creationId xmlns:a16="http://schemas.microsoft.com/office/drawing/2014/main" id="{B0AADDEA-34A2-4980-9180-296E38AC7976}"/>
            </a:ext>
          </a:extLst>
        </xdr:cNvPr>
        <xdr:cNvCxnSpPr/>
      </xdr:nvCxnSpPr>
      <xdr:spPr>
        <a:xfrm>
          <a:off x="3429000" y="6144895"/>
          <a:ext cx="752475" cy="1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55880</xdr:rowOff>
    </xdr:from>
    <xdr:to>
      <xdr:col>15</xdr:col>
      <xdr:colOff>101600</xdr:colOff>
      <xdr:row>37</xdr:row>
      <xdr:rowOff>157480</xdr:rowOff>
    </xdr:to>
    <xdr:sp macro="" textlink="">
      <xdr:nvSpPr>
        <xdr:cNvPr id="77" name="楕円 76">
          <a:extLst>
            <a:ext uri="{FF2B5EF4-FFF2-40B4-BE49-F238E27FC236}">
              <a16:creationId xmlns:a16="http://schemas.microsoft.com/office/drawing/2014/main" id="{8EC36146-469B-42FE-A2E5-25425375D669}"/>
            </a:ext>
          </a:extLst>
        </xdr:cNvPr>
        <xdr:cNvSpPr/>
      </xdr:nvSpPr>
      <xdr:spPr>
        <a:xfrm>
          <a:off x="2571750" y="60566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106680</xdr:rowOff>
    </xdr:from>
    <xdr:to>
      <xdr:col>19</xdr:col>
      <xdr:colOff>177800</xdr:colOff>
      <xdr:row>37</xdr:row>
      <xdr:rowOff>140970</xdr:rowOff>
    </xdr:to>
    <xdr:cxnSp macro="">
      <xdr:nvCxnSpPr>
        <xdr:cNvPr id="78" name="直線コネクタ 77">
          <a:extLst>
            <a:ext uri="{FF2B5EF4-FFF2-40B4-BE49-F238E27FC236}">
              <a16:creationId xmlns:a16="http://schemas.microsoft.com/office/drawing/2014/main" id="{B80FCBB7-F6B2-4940-9B07-5537F0C48F48}"/>
            </a:ext>
          </a:extLst>
        </xdr:cNvPr>
        <xdr:cNvCxnSpPr/>
      </xdr:nvCxnSpPr>
      <xdr:spPr>
        <a:xfrm>
          <a:off x="2619375" y="6104255"/>
          <a:ext cx="80962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25400</xdr:rowOff>
    </xdr:from>
    <xdr:to>
      <xdr:col>10</xdr:col>
      <xdr:colOff>165100</xdr:colOff>
      <xdr:row>37</xdr:row>
      <xdr:rowOff>127000</xdr:rowOff>
    </xdr:to>
    <xdr:sp macro="" textlink="">
      <xdr:nvSpPr>
        <xdr:cNvPr id="79" name="楕円 78">
          <a:extLst>
            <a:ext uri="{FF2B5EF4-FFF2-40B4-BE49-F238E27FC236}">
              <a16:creationId xmlns:a16="http://schemas.microsoft.com/office/drawing/2014/main" id="{2791126F-82A2-4484-A58C-C5AE585DD764}"/>
            </a:ext>
          </a:extLst>
        </xdr:cNvPr>
        <xdr:cNvSpPr/>
      </xdr:nvSpPr>
      <xdr:spPr>
        <a:xfrm>
          <a:off x="1781175" y="60293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76200</xdr:rowOff>
    </xdr:from>
    <xdr:to>
      <xdr:col>15</xdr:col>
      <xdr:colOff>50800</xdr:colOff>
      <xdr:row>37</xdr:row>
      <xdr:rowOff>106680</xdr:rowOff>
    </xdr:to>
    <xdr:cxnSp macro="">
      <xdr:nvCxnSpPr>
        <xdr:cNvPr id="80" name="直線コネクタ 79">
          <a:extLst>
            <a:ext uri="{FF2B5EF4-FFF2-40B4-BE49-F238E27FC236}">
              <a16:creationId xmlns:a16="http://schemas.microsoft.com/office/drawing/2014/main" id="{EC6F4E4F-153D-4ECD-8E06-9F6518FF02B9}"/>
            </a:ext>
          </a:extLst>
        </xdr:cNvPr>
        <xdr:cNvCxnSpPr/>
      </xdr:nvCxnSpPr>
      <xdr:spPr>
        <a:xfrm>
          <a:off x="1828800" y="6076950"/>
          <a:ext cx="79057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120650</xdr:rowOff>
    </xdr:from>
    <xdr:to>
      <xdr:col>6</xdr:col>
      <xdr:colOff>38100</xdr:colOff>
      <xdr:row>37</xdr:row>
      <xdr:rowOff>50800</xdr:rowOff>
    </xdr:to>
    <xdr:sp macro="" textlink="">
      <xdr:nvSpPr>
        <xdr:cNvPr id="81" name="楕円 80">
          <a:extLst>
            <a:ext uri="{FF2B5EF4-FFF2-40B4-BE49-F238E27FC236}">
              <a16:creationId xmlns:a16="http://schemas.microsoft.com/office/drawing/2014/main" id="{8F63E119-67B5-47CB-91DB-4E02110F6184}"/>
            </a:ext>
          </a:extLst>
        </xdr:cNvPr>
        <xdr:cNvSpPr/>
      </xdr:nvSpPr>
      <xdr:spPr>
        <a:xfrm>
          <a:off x="981075" y="59626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0</xdr:rowOff>
    </xdr:from>
    <xdr:to>
      <xdr:col>10</xdr:col>
      <xdr:colOff>114300</xdr:colOff>
      <xdr:row>37</xdr:row>
      <xdr:rowOff>76200</xdr:rowOff>
    </xdr:to>
    <xdr:cxnSp macro="">
      <xdr:nvCxnSpPr>
        <xdr:cNvPr id="82" name="直線コネクタ 81">
          <a:extLst>
            <a:ext uri="{FF2B5EF4-FFF2-40B4-BE49-F238E27FC236}">
              <a16:creationId xmlns:a16="http://schemas.microsoft.com/office/drawing/2014/main" id="{7387CF8D-DD47-44CD-A437-0A7E384E61E9}"/>
            </a:ext>
          </a:extLst>
        </xdr:cNvPr>
        <xdr:cNvCxnSpPr/>
      </xdr:nvCxnSpPr>
      <xdr:spPr>
        <a:xfrm>
          <a:off x="1028700" y="6000750"/>
          <a:ext cx="8001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FE9D9D28-254F-4358-9757-1D328E837EFA}"/>
            </a:ext>
          </a:extLst>
        </xdr:cNvPr>
        <xdr:cNvSpPr txBox="1"/>
      </xdr:nvSpPr>
      <xdr:spPr>
        <a:xfrm>
          <a:off x="32391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DF007901-1F19-4202-9A01-4A9D33216796}"/>
            </a:ext>
          </a:extLst>
        </xdr:cNvPr>
        <xdr:cNvSpPr txBox="1"/>
      </xdr:nvSpPr>
      <xdr:spPr>
        <a:xfrm>
          <a:off x="243904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85025976-A432-4C71-B0FE-EB7B25E907A3}"/>
            </a:ext>
          </a:extLst>
        </xdr:cNvPr>
        <xdr:cNvSpPr txBox="1"/>
      </xdr:nvSpPr>
      <xdr:spPr>
        <a:xfrm>
          <a:off x="1648469"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CF4F5CEF-00E0-4D6E-9720-8C5A9375A3BB}"/>
            </a:ext>
          </a:extLst>
        </xdr:cNvPr>
        <xdr:cNvSpPr txBox="1"/>
      </xdr:nvSpPr>
      <xdr:spPr>
        <a:xfrm>
          <a:off x="848369" y="6266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36847</xdr:rowOff>
    </xdr:from>
    <xdr:ext cx="405111" cy="259045"/>
    <xdr:sp macro="" textlink="">
      <xdr:nvSpPr>
        <xdr:cNvPr id="87" name="n_1mainValue【道路】&#10;有形固定資産減価償却率">
          <a:extLst>
            <a:ext uri="{FF2B5EF4-FFF2-40B4-BE49-F238E27FC236}">
              <a16:creationId xmlns:a16="http://schemas.microsoft.com/office/drawing/2014/main" id="{CF59AE1E-35AD-4864-A3F2-244807E52D8D}"/>
            </a:ext>
          </a:extLst>
        </xdr:cNvPr>
        <xdr:cNvSpPr txBox="1"/>
      </xdr:nvSpPr>
      <xdr:spPr>
        <a:xfrm>
          <a:off x="32391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2557</xdr:rowOff>
    </xdr:from>
    <xdr:ext cx="405111" cy="259045"/>
    <xdr:sp macro="" textlink="">
      <xdr:nvSpPr>
        <xdr:cNvPr id="88" name="n_2mainValue【道路】&#10;有形固定資産減価償却率">
          <a:extLst>
            <a:ext uri="{FF2B5EF4-FFF2-40B4-BE49-F238E27FC236}">
              <a16:creationId xmlns:a16="http://schemas.microsoft.com/office/drawing/2014/main" id="{6D9737E6-8DE5-4A7D-9525-0E70F03E1E98}"/>
            </a:ext>
          </a:extLst>
        </xdr:cNvPr>
        <xdr:cNvSpPr txBox="1"/>
      </xdr:nvSpPr>
      <xdr:spPr>
        <a:xfrm>
          <a:off x="2439044"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143527</xdr:rowOff>
    </xdr:from>
    <xdr:ext cx="405111" cy="259045"/>
    <xdr:sp macro="" textlink="">
      <xdr:nvSpPr>
        <xdr:cNvPr id="89" name="n_3mainValue【道路】&#10;有形固定資産減価償却率">
          <a:extLst>
            <a:ext uri="{FF2B5EF4-FFF2-40B4-BE49-F238E27FC236}">
              <a16:creationId xmlns:a16="http://schemas.microsoft.com/office/drawing/2014/main" id="{095F7256-0142-493B-A5C2-1FFEB1F2441C}"/>
            </a:ext>
          </a:extLst>
        </xdr:cNvPr>
        <xdr:cNvSpPr txBox="1"/>
      </xdr:nvSpPr>
      <xdr:spPr>
        <a:xfrm>
          <a:off x="1648469" y="581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67327</xdr:rowOff>
    </xdr:from>
    <xdr:ext cx="405111" cy="259045"/>
    <xdr:sp macro="" textlink="">
      <xdr:nvSpPr>
        <xdr:cNvPr id="90" name="n_4mainValue【道路】&#10;有形固定資産減価償却率">
          <a:extLst>
            <a:ext uri="{FF2B5EF4-FFF2-40B4-BE49-F238E27FC236}">
              <a16:creationId xmlns:a16="http://schemas.microsoft.com/office/drawing/2014/main" id="{3F134D6A-0B96-47CC-BE22-E8EFD061C119}"/>
            </a:ext>
          </a:extLst>
        </xdr:cNvPr>
        <xdr:cNvSpPr txBox="1"/>
      </xdr:nvSpPr>
      <xdr:spPr>
        <a:xfrm>
          <a:off x="848369" y="5741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BF7238D-F83F-4597-AE91-772F7C9E7A11}"/>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7F4DF08-B47E-4EEA-B128-610448566645}"/>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4A68935-C4FC-4556-8862-1F37920EA101}"/>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054DE59-FB85-4BE0-BC77-2432576E9CD6}"/>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DFFA389-CAFE-4CBC-9570-3FDCC3175B68}"/>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6B5487E-3641-4965-B26E-1B08E537DAC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9A2100F-6F48-4C3A-819D-C7977C52AE4D}"/>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F67F1A0-82EC-4003-9A70-33E6BBC874B2}"/>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82D1AD3-AC75-471C-9F83-D50BA897DB1E}"/>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B8E8A97-C524-4F97-8544-6CEE678FE4EB}"/>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49F6BC15-175F-474E-9C7C-C8D070533ACC}"/>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65FE3080-50EF-4DBF-94E4-1A98CA1D030D}"/>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2B54A271-0811-4A0F-9DC0-5CEB46B5EBB3}"/>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C0FCB1F8-B433-438D-9D03-EAC09FE542C1}"/>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CEB4F830-AD1A-4397-81C0-ED2B4EFBB8C0}"/>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D874407E-34D1-4F92-9853-42DB4735E211}"/>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A3552A3A-3729-44C7-AF13-AD185544620B}"/>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A56F64B8-9438-4B5C-A060-32E0A57A1DF1}"/>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63E5B0B6-9300-4525-9BDF-A6A36612F938}"/>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7BB9ADCE-714A-47C1-9280-1FF1A404D9F5}"/>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F3EC3AB3-2439-4C35-AC8B-5F67772088E7}"/>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84B6E6FA-C61E-42F2-99E6-DEA0111F7503}"/>
            </a:ext>
          </a:extLst>
        </xdr:cNvPr>
        <xdr:cNvSpPr txBox="1"/>
      </xdr:nvSpPr>
      <xdr:spPr>
        <a:xfrm>
          <a:off x="54212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A41C710-D33D-4C7D-A7FE-201DD5552F74}"/>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9B724339-AAD8-4DA9-A0BB-BD022824ABFA}"/>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5714B0AF-B844-413B-BC37-128239B7C59D}"/>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0E5FA023-316D-490D-B218-B6D138E95B87}"/>
            </a:ext>
          </a:extLst>
        </xdr:cNvPr>
        <xdr:cNvCxnSpPr/>
      </xdr:nvCxnSpPr>
      <xdr:spPr>
        <a:xfrm flipV="1">
          <a:off x="9429115" y="5399508"/>
          <a:ext cx="0" cy="1498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C4D8E01C-0A6A-4F34-A6A3-0DDC4BEFE4BF}"/>
            </a:ext>
          </a:extLst>
        </xdr:cNvPr>
        <xdr:cNvSpPr txBox="1"/>
      </xdr:nvSpPr>
      <xdr:spPr>
        <a:xfrm>
          <a:off x="9467850" y="6904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FA5C92D7-D01B-4DE4-8238-8425145507CE}"/>
            </a:ext>
          </a:extLst>
        </xdr:cNvPr>
        <xdr:cNvCxnSpPr/>
      </xdr:nvCxnSpPr>
      <xdr:spPr>
        <a:xfrm>
          <a:off x="9363075" y="68977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1571BDF8-EF21-424C-B8D0-4A1E3DDF0F2B}"/>
            </a:ext>
          </a:extLst>
        </xdr:cNvPr>
        <xdr:cNvSpPr txBox="1"/>
      </xdr:nvSpPr>
      <xdr:spPr>
        <a:xfrm>
          <a:off x="9467850" y="519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19B587D7-6142-45D5-B260-1D6120054F37}"/>
            </a:ext>
          </a:extLst>
        </xdr:cNvPr>
        <xdr:cNvCxnSpPr/>
      </xdr:nvCxnSpPr>
      <xdr:spPr>
        <a:xfrm>
          <a:off x="9363075" y="539950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13008DDC-7B67-435C-8BEF-32AEAE5D0A17}"/>
            </a:ext>
          </a:extLst>
        </xdr:cNvPr>
        <xdr:cNvSpPr txBox="1"/>
      </xdr:nvSpPr>
      <xdr:spPr>
        <a:xfrm>
          <a:off x="9467850" y="61526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15851475-BE96-44AD-ABAA-3153B23C7D02}"/>
            </a:ext>
          </a:extLst>
        </xdr:cNvPr>
        <xdr:cNvSpPr/>
      </xdr:nvSpPr>
      <xdr:spPr>
        <a:xfrm>
          <a:off x="9401175" y="628855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EF27788D-29EA-4322-A13A-A8D87F2D855F}"/>
            </a:ext>
          </a:extLst>
        </xdr:cNvPr>
        <xdr:cNvSpPr/>
      </xdr:nvSpPr>
      <xdr:spPr>
        <a:xfrm>
          <a:off x="8639175" y="630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FA0D03E7-448C-4A36-B664-02880A91CE40}"/>
            </a:ext>
          </a:extLst>
        </xdr:cNvPr>
        <xdr:cNvSpPr/>
      </xdr:nvSpPr>
      <xdr:spPr>
        <a:xfrm>
          <a:off x="7839075" y="63065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186FB4EE-BD7F-40B6-99C0-8CD3300619F5}"/>
            </a:ext>
          </a:extLst>
        </xdr:cNvPr>
        <xdr:cNvSpPr/>
      </xdr:nvSpPr>
      <xdr:spPr>
        <a:xfrm>
          <a:off x="7029450" y="63269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49371</xdr:rowOff>
    </xdr:from>
    <xdr:to>
      <xdr:col>36</xdr:col>
      <xdr:colOff>165100</xdr:colOff>
      <xdr:row>39</xdr:row>
      <xdr:rowOff>150971</xdr:rowOff>
    </xdr:to>
    <xdr:sp macro="" textlink="">
      <xdr:nvSpPr>
        <xdr:cNvPr id="126" name="フローチャート: 判断 125">
          <a:extLst>
            <a:ext uri="{FF2B5EF4-FFF2-40B4-BE49-F238E27FC236}">
              <a16:creationId xmlns:a16="http://schemas.microsoft.com/office/drawing/2014/main" id="{6DCA757F-F41B-4631-9F35-A48C87DC4AE8}"/>
            </a:ext>
          </a:extLst>
        </xdr:cNvPr>
        <xdr:cNvSpPr/>
      </xdr:nvSpPr>
      <xdr:spPr>
        <a:xfrm>
          <a:off x="6238875" y="63707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862D069-703C-4D4B-ABC4-F292FF34C98E}"/>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48E8DB6-5BF8-4D04-9CFD-D85CD90C305F}"/>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1A60CDF-3922-43F9-B0B9-2ED9EB7CF504}"/>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AB920E5-EF42-4761-8AC2-D6E841C2D673}"/>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D9F27E4A-18B1-4048-8351-95A96A0C9CD8}"/>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112333</xdr:rowOff>
    </xdr:from>
    <xdr:to>
      <xdr:col>55</xdr:col>
      <xdr:colOff>50800</xdr:colOff>
      <xdr:row>40</xdr:row>
      <xdr:rowOff>42483</xdr:rowOff>
    </xdr:to>
    <xdr:sp macro="" textlink="">
      <xdr:nvSpPr>
        <xdr:cNvPr id="132" name="楕円 131">
          <a:extLst>
            <a:ext uri="{FF2B5EF4-FFF2-40B4-BE49-F238E27FC236}">
              <a16:creationId xmlns:a16="http://schemas.microsoft.com/office/drawing/2014/main" id="{E1F8D53A-C46B-452D-8189-57F994838FCA}"/>
            </a:ext>
          </a:extLst>
        </xdr:cNvPr>
        <xdr:cNvSpPr/>
      </xdr:nvSpPr>
      <xdr:spPr>
        <a:xfrm>
          <a:off x="9401175" y="643693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90760</xdr:rowOff>
    </xdr:from>
    <xdr:ext cx="534377" cy="259045"/>
    <xdr:sp macro="" textlink="">
      <xdr:nvSpPr>
        <xdr:cNvPr id="133" name="【道路】&#10;一人当たり延長該当値テキスト">
          <a:extLst>
            <a:ext uri="{FF2B5EF4-FFF2-40B4-BE49-F238E27FC236}">
              <a16:creationId xmlns:a16="http://schemas.microsoft.com/office/drawing/2014/main" id="{1E26F0BC-2376-46DB-82CB-84C6A6ECC033}"/>
            </a:ext>
          </a:extLst>
        </xdr:cNvPr>
        <xdr:cNvSpPr txBox="1"/>
      </xdr:nvSpPr>
      <xdr:spPr>
        <a:xfrm>
          <a:off x="9467850" y="6412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118424</xdr:rowOff>
    </xdr:from>
    <xdr:to>
      <xdr:col>50</xdr:col>
      <xdr:colOff>165100</xdr:colOff>
      <xdr:row>40</xdr:row>
      <xdr:rowOff>48574</xdr:rowOff>
    </xdr:to>
    <xdr:sp macro="" textlink="">
      <xdr:nvSpPr>
        <xdr:cNvPr id="134" name="楕円 133">
          <a:extLst>
            <a:ext uri="{FF2B5EF4-FFF2-40B4-BE49-F238E27FC236}">
              <a16:creationId xmlns:a16="http://schemas.microsoft.com/office/drawing/2014/main" id="{C7F08222-8E05-4F8C-9ECF-4503A0F51D27}"/>
            </a:ext>
          </a:extLst>
        </xdr:cNvPr>
        <xdr:cNvSpPr/>
      </xdr:nvSpPr>
      <xdr:spPr>
        <a:xfrm>
          <a:off x="8639175" y="644619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163133</xdr:rowOff>
    </xdr:from>
    <xdr:to>
      <xdr:col>55</xdr:col>
      <xdr:colOff>0</xdr:colOff>
      <xdr:row>39</xdr:row>
      <xdr:rowOff>169224</xdr:rowOff>
    </xdr:to>
    <xdr:cxnSp macro="">
      <xdr:nvCxnSpPr>
        <xdr:cNvPr id="135" name="直線コネクタ 134">
          <a:extLst>
            <a:ext uri="{FF2B5EF4-FFF2-40B4-BE49-F238E27FC236}">
              <a16:creationId xmlns:a16="http://schemas.microsoft.com/office/drawing/2014/main" id="{61DBC6DE-15EC-4E8B-A013-6C5492D32F71}"/>
            </a:ext>
          </a:extLst>
        </xdr:cNvPr>
        <xdr:cNvCxnSpPr/>
      </xdr:nvCxnSpPr>
      <xdr:spPr>
        <a:xfrm flipV="1">
          <a:off x="8686800" y="648455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127666</xdr:rowOff>
    </xdr:from>
    <xdr:to>
      <xdr:col>46</xdr:col>
      <xdr:colOff>38100</xdr:colOff>
      <xdr:row>40</xdr:row>
      <xdr:rowOff>57816</xdr:rowOff>
    </xdr:to>
    <xdr:sp macro="" textlink="">
      <xdr:nvSpPr>
        <xdr:cNvPr id="136" name="楕円 135">
          <a:extLst>
            <a:ext uri="{FF2B5EF4-FFF2-40B4-BE49-F238E27FC236}">
              <a16:creationId xmlns:a16="http://schemas.microsoft.com/office/drawing/2014/main" id="{5A13B315-F45F-4536-95B3-944C62A35931}"/>
            </a:ext>
          </a:extLst>
        </xdr:cNvPr>
        <xdr:cNvSpPr/>
      </xdr:nvSpPr>
      <xdr:spPr>
        <a:xfrm>
          <a:off x="7839075" y="644909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169224</xdr:rowOff>
    </xdr:from>
    <xdr:to>
      <xdr:col>50</xdr:col>
      <xdr:colOff>114300</xdr:colOff>
      <xdr:row>40</xdr:row>
      <xdr:rowOff>7016</xdr:rowOff>
    </xdr:to>
    <xdr:cxnSp macro="">
      <xdr:nvCxnSpPr>
        <xdr:cNvPr id="137" name="直線コネクタ 136">
          <a:extLst>
            <a:ext uri="{FF2B5EF4-FFF2-40B4-BE49-F238E27FC236}">
              <a16:creationId xmlns:a16="http://schemas.microsoft.com/office/drawing/2014/main" id="{0654F6CA-3A13-4E05-A1E5-52243D770196}"/>
            </a:ext>
          </a:extLst>
        </xdr:cNvPr>
        <xdr:cNvCxnSpPr/>
      </xdr:nvCxnSpPr>
      <xdr:spPr>
        <a:xfrm flipV="1">
          <a:off x="7886700" y="6484299"/>
          <a:ext cx="800100" cy="12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143472</xdr:rowOff>
    </xdr:from>
    <xdr:to>
      <xdr:col>41</xdr:col>
      <xdr:colOff>101600</xdr:colOff>
      <xdr:row>40</xdr:row>
      <xdr:rowOff>73622</xdr:rowOff>
    </xdr:to>
    <xdr:sp macro="" textlink="">
      <xdr:nvSpPr>
        <xdr:cNvPr id="138" name="楕円 137">
          <a:extLst>
            <a:ext uri="{FF2B5EF4-FFF2-40B4-BE49-F238E27FC236}">
              <a16:creationId xmlns:a16="http://schemas.microsoft.com/office/drawing/2014/main" id="{FF9FFF66-0A46-407D-AC7D-BB3BB3A87AAC}"/>
            </a:ext>
          </a:extLst>
        </xdr:cNvPr>
        <xdr:cNvSpPr/>
      </xdr:nvSpPr>
      <xdr:spPr>
        <a:xfrm>
          <a:off x="7029450" y="64648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7016</xdr:rowOff>
    </xdr:from>
    <xdr:to>
      <xdr:col>45</xdr:col>
      <xdr:colOff>177800</xdr:colOff>
      <xdr:row>40</xdr:row>
      <xdr:rowOff>22822</xdr:rowOff>
    </xdr:to>
    <xdr:cxnSp macro="">
      <xdr:nvCxnSpPr>
        <xdr:cNvPr id="139" name="直線コネクタ 138">
          <a:extLst>
            <a:ext uri="{FF2B5EF4-FFF2-40B4-BE49-F238E27FC236}">
              <a16:creationId xmlns:a16="http://schemas.microsoft.com/office/drawing/2014/main" id="{AC69134B-1244-4223-9760-A8489A7A0B1A}"/>
            </a:ext>
          </a:extLst>
        </xdr:cNvPr>
        <xdr:cNvCxnSpPr/>
      </xdr:nvCxnSpPr>
      <xdr:spPr>
        <a:xfrm flipV="1">
          <a:off x="7077075" y="6496716"/>
          <a:ext cx="809625" cy="1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148730</xdr:rowOff>
    </xdr:from>
    <xdr:to>
      <xdr:col>36</xdr:col>
      <xdr:colOff>165100</xdr:colOff>
      <xdr:row>40</xdr:row>
      <xdr:rowOff>78880</xdr:rowOff>
    </xdr:to>
    <xdr:sp macro="" textlink="">
      <xdr:nvSpPr>
        <xdr:cNvPr id="140" name="楕円 139">
          <a:extLst>
            <a:ext uri="{FF2B5EF4-FFF2-40B4-BE49-F238E27FC236}">
              <a16:creationId xmlns:a16="http://schemas.microsoft.com/office/drawing/2014/main" id="{2020D8F9-895D-4543-9A80-CBC006C3A372}"/>
            </a:ext>
          </a:extLst>
        </xdr:cNvPr>
        <xdr:cNvSpPr/>
      </xdr:nvSpPr>
      <xdr:spPr>
        <a:xfrm>
          <a:off x="6238875" y="64701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22822</xdr:rowOff>
    </xdr:from>
    <xdr:to>
      <xdr:col>41</xdr:col>
      <xdr:colOff>50800</xdr:colOff>
      <xdr:row>40</xdr:row>
      <xdr:rowOff>28080</xdr:rowOff>
    </xdr:to>
    <xdr:cxnSp macro="">
      <xdr:nvCxnSpPr>
        <xdr:cNvPr id="141" name="直線コネクタ 140">
          <a:extLst>
            <a:ext uri="{FF2B5EF4-FFF2-40B4-BE49-F238E27FC236}">
              <a16:creationId xmlns:a16="http://schemas.microsoft.com/office/drawing/2014/main" id="{69393DB8-F872-4440-9CC5-8C54145F915A}"/>
            </a:ext>
          </a:extLst>
        </xdr:cNvPr>
        <xdr:cNvCxnSpPr/>
      </xdr:nvCxnSpPr>
      <xdr:spPr>
        <a:xfrm flipV="1">
          <a:off x="6286500" y="6512522"/>
          <a:ext cx="790575"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74D3F9EC-06CD-47E7-BEE6-9CDA090CDAEA}"/>
            </a:ext>
          </a:extLst>
        </xdr:cNvPr>
        <xdr:cNvSpPr txBox="1"/>
      </xdr:nvSpPr>
      <xdr:spPr>
        <a:xfrm>
          <a:off x="8429136" y="609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772CB0C3-A091-4F5A-A9B8-B2678091B4BB}"/>
            </a:ext>
          </a:extLst>
        </xdr:cNvPr>
        <xdr:cNvSpPr txBox="1"/>
      </xdr:nvSpPr>
      <xdr:spPr>
        <a:xfrm>
          <a:off x="7648086" y="609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74D226BE-2C94-4BDA-B7DD-00C9DA066A57}"/>
            </a:ext>
          </a:extLst>
        </xdr:cNvPr>
        <xdr:cNvSpPr txBox="1"/>
      </xdr:nvSpPr>
      <xdr:spPr>
        <a:xfrm>
          <a:off x="6847986" y="610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167498</xdr:rowOff>
    </xdr:from>
    <xdr:ext cx="534377" cy="259045"/>
    <xdr:sp macro="" textlink="">
      <xdr:nvSpPr>
        <xdr:cNvPr id="145" name="n_4aveValue【道路】&#10;一人当たり延長">
          <a:extLst>
            <a:ext uri="{FF2B5EF4-FFF2-40B4-BE49-F238E27FC236}">
              <a16:creationId xmlns:a16="http://schemas.microsoft.com/office/drawing/2014/main" id="{45DACA6A-3F85-4D08-B37F-B81B1B687962}"/>
            </a:ext>
          </a:extLst>
        </xdr:cNvPr>
        <xdr:cNvSpPr txBox="1"/>
      </xdr:nvSpPr>
      <xdr:spPr>
        <a:xfrm>
          <a:off x="6038361" y="6165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39701</xdr:rowOff>
    </xdr:from>
    <xdr:ext cx="534377" cy="259045"/>
    <xdr:sp macro="" textlink="">
      <xdr:nvSpPr>
        <xdr:cNvPr id="146" name="n_1mainValue【道路】&#10;一人当たり延長">
          <a:extLst>
            <a:ext uri="{FF2B5EF4-FFF2-40B4-BE49-F238E27FC236}">
              <a16:creationId xmlns:a16="http://schemas.microsoft.com/office/drawing/2014/main" id="{AA337986-D47B-48E4-A008-B0DC63CE90BD}"/>
            </a:ext>
          </a:extLst>
        </xdr:cNvPr>
        <xdr:cNvSpPr txBox="1"/>
      </xdr:nvSpPr>
      <xdr:spPr>
        <a:xfrm>
          <a:off x="8429136" y="652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48943</xdr:rowOff>
    </xdr:from>
    <xdr:ext cx="534377" cy="259045"/>
    <xdr:sp macro="" textlink="">
      <xdr:nvSpPr>
        <xdr:cNvPr id="147" name="n_2mainValue【道路】&#10;一人当たり延長">
          <a:extLst>
            <a:ext uri="{FF2B5EF4-FFF2-40B4-BE49-F238E27FC236}">
              <a16:creationId xmlns:a16="http://schemas.microsoft.com/office/drawing/2014/main" id="{FFBCA142-BD2C-42E4-ABC6-886B73332A51}"/>
            </a:ext>
          </a:extLst>
        </xdr:cNvPr>
        <xdr:cNvSpPr txBox="1"/>
      </xdr:nvSpPr>
      <xdr:spPr>
        <a:xfrm>
          <a:off x="7648086" y="6532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64749</xdr:rowOff>
    </xdr:from>
    <xdr:ext cx="534377" cy="259045"/>
    <xdr:sp macro="" textlink="">
      <xdr:nvSpPr>
        <xdr:cNvPr id="148" name="n_3mainValue【道路】&#10;一人当たり延長">
          <a:extLst>
            <a:ext uri="{FF2B5EF4-FFF2-40B4-BE49-F238E27FC236}">
              <a16:creationId xmlns:a16="http://schemas.microsoft.com/office/drawing/2014/main" id="{811AF88B-35FE-4C6A-AA57-325F880C5540}"/>
            </a:ext>
          </a:extLst>
        </xdr:cNvPr>
        <xdr:cNvSpPr txBox="1"/>
      </xdr:nvSpPr>
      <xdr:spPr>
        <a:xfrm>
          <a:off x="6847986" y="6554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70007</xdr:rowOff>
    </xdr:from>
    <xdr:ext cx="534377" cy="259045"/>
    <xdr:sp macro="" textlink="">
      <xdr:nvSpPr>
        <xdr:cNvPr id="149" name="n_4mainValue【道路】&#10;一人当たり延長">
          <a:extLst>
            <a:ext uri="{FF2B5EF4-FFF2-40B4-BE49-F238E27FC236}">
              <a16:creationId xmlns:a16="http://schemas.microsoft.com/office/drawing/2014/main" id="{024353C4-8EAB-4235-B787-5A6644F8EE2B}"/>
            </a:ext>
          </a:extLst>
        </xdr:cNvPr>
        <xdr:cNvSpPr txBox="1"/>
      </xdr:nvSpPr>
      <xdr:spPr>
        <a:xfrm>
          <a:off x="6038361" y="655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69196A71-AA9D-4723-AC5C-83DD26270EB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198333DA-667B-477B-9D27-0484FC278039}"/>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2F1920B-5BF7-432E-A986-391955A75174}"/>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79A581C6-C3AD-41B6-ADAC-EB448EA4B8C3}"/>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47E980B8-ABDA-45D3-929E-38F94AF1FF85}"/>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2A9FB20-389B-4030-A066-EE5C4991AB09}"/>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A73019BC-EF7F-4967-A92A-87CB17C5BCA5}"/>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D77EE344-A394-4DB3-876E-E7ABE8444653}"/>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CC6E2896-B3D1-4275-B277-9FF5AC27D07C}"/>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1D9AE013-3382-4E18-846F-D388E9D52389}"/>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65B1CE84-4F3D-48F9-83AE-A1352E0FA476}"/>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6977FAC8-A41C-4BFF-A6CB-92F69944F7FD}"/>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7528F4C-3AB5-411A-A23F-5C141A50D9A6}"/>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DFDB3B24-D3BD-4522-B4C7-EDA3E57D8C3A}"/>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62AE2B37-AC1B-4B9D-9A54-FA50B10B3F04}"/>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3CFF58BB-A521-488D-8569-9CB493F52352}"/>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E56D625B-BD82-4809-8A09-ED4D7A4CAB8F}"/>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852029D7-79EB-4B91-BB9B-B808C811708A}"/>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657B6E04-229A-4DDC-B543-9EE3B54F92E8}"/>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C25487EF-FFB8-420D-9FC4-E01FC2E95B42}"/>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F43779E6-F6CB-4530-8227-E5858E27A351}"/>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A6B288B4-BCE9-4EFF-BFCF-F3E6A6DABB2D}"/>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43CF2A5E-8501-4DF6-85FC-0C0DFCA62DF8}"/>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EBD1A578-49C2-4860-B006-278AC1E0175E}"/>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E69CFEAC-F6AE-4DBD-AB88-6DA5D9ACE2AD}"/>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B67464ED-7F55-4E72-9C21-4885B114832C}"/>
            </a:ext>
          </a:extLst>
        </xdr:cNvPr>
        <xdr:cNvCxnSpPr/>
      </xdr:nvCxnSpPr>
      <xdr:spPr>
        <a:xfrm flipV="1">
          <a:off x="4180840" y="9023259"/>
          <a:ext cx="0" cy="1365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5BF3F430-B988-4193-9B8C-B38FA5BC4CD8}"/>
            </a:ext>
          </a:extLst>
        </xdr:cNvPr>
        <xdr:cNvSpPr txBox="1"/>
      </xdr:nvSpPr>
      <xdr:spPr>
        <a:xfrm>
          <a:off x="4219575" y="10392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82C79DEE-A4D8-4A39-AC2F-CBD1E73B0DEE}"/>
            </a:ext>
          </a:extLst>
        </xdr:cNvPr>
        <xdr:cNvCxnSpPr/>
      </xdr:nvCxnSpPr>
      <xdr:spPr>
        <a:xfrm>
          <a:off x="4105275" y="103890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ABA2BFF7-CBFC-4BDD-9CB6-1BDAE1E23EE8}"/>
            </a:ext>
          </a:extLst>
        </xdr:cNvPr>
        <xdr:cNvSpPr txBox="1"/>
      </xdr:nvSpPr>
      <xdr:spPr>
        <a:xfrm>
          <a:off x="4219575" y="8811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D9812483-5D0C-4116-A7C4-87F782CF218E}"/>
            </a:ext>
          </a:extLst>
        </xdr:cNvPr>
        <xdr:cNvCxnSpPr/>
      </xdr:nvCxnSpPr>
      <xdr:spPr>
        <a:xfrm>
          <a:off x="4105275" y="90232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368CC2DD-C689-44DD-9EC8-DF29444328B9}"/>
            </a:ext>
          </a:extLst>
        </xdr:cNvPr>
        <xdr:cNvSpPr txBox="1"/>
      </xdr:nvSpPr>
      <xdr:spPr>
        <a:xfrm>
          <a:off x="4219575" y="97803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381BF4E3-E4DC-41DE-93EC-4AF1952C46A9}"/>
            </a:ext>
          </a:extLst>
        </xdr:cNvPr>
        <xdr:cNvSpPr/>
      </xdr:nvSpPr>
      <xdr:spPr>
        <a:xfrm>
          <a:off x="4124325" y="99162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77851FF8-663D-47A6-8F54-7916BC054A1F}"/>
            </a:ext>
          </a:extLst>
        </xdr:cNvPr>
        <xdr:cNvSpPr/>
      </xdr:nvSpPr>
      <xdr:spPr>
        <a:xfrm>
          <a:off x="3381375" y="98966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04578718-DC8D-41C1-984F-8E19493C20EB}"/>
            </a:ext>
          </a:extLst>
        </xdr:cNvPr>
        <xdr:cNvSpPr/>
      </xdr:nvSpPr>
      <xdr:spPr>
        <a:xfrm>
          <a:off x="2571750"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1577234D-B77C-42C5-8EB4-30FC973D1884}"/>
            </a:ext>
          </a:extLst>
        </xdr:cNvPr>
        <xdr:cNvSpPr/>
      </xdr:nvSpPr>
      <xdr:spPr>
        <a:xfrm>
          <a:off x="1781175" y="98864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06EEE789-C51B-48C5-A051-4BEA8848700B}"/>
            </a:ext>
          </a:extLst>
        </xdr:cNvPr>
        <xdr:cNvSpPr/>
      </xdr:nvSpPr>
      <xdr:spPr>
        <a:xfrm>
          <a:off x="981075" y="993257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BD5A82D-6FCE-4759-960D-CC555E4CC5E8}"/>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9D4E3F0-1BD2-4963-AF39-DFDCFA59C515}"/>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2CF8E1E-408B-4117-9758-44F8C8CDE9D1}"/>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5B1C4272-35CF-4B3B-B1E6-0B64474D5A07}"/>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6A26A13B-4F08-4275-B4E2-74E89E0632A8}"/>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78196</xdr:rowOff>
    </xdr:from>
    <xdr:to>
      <xdr:col>24</xdr:col>
      <xdr:colOff>114300</xdr:colOff>
      <xdr:row>62</xdr:row>
      <xdr:rowOff>8346</xdr:rowOff>
    </xdr:to>
    <xdr:sp macro="" textlink="">
      <xdr:nvSpPr>
        <xdr:cNvPr id="191" name="楕円 190">
          <a:extLst>
            <a:ext uri="{FF2B5EF4-FFF2-40B4-BE49-F238E27FC236}">
              <a16:creationId xmlns:a16="http://schemas.microsoft.com/office/drawing/2014/main" id="{CC614081-8D3D-4E8C-9AC9-CC8F3F816342}"/>
            </a:ext>
          </a:extLst>
        </xdr:cNvPr>
        <xdr:cNvSpPr/>
      </xdr:nvSpPr>
      <xdr:spPr>
        <a:xfrm>
          <a:off x="4124325" y="99651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56623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5384D11A-A8F7-4A7A-B136-5E48F4B9E19F}"/>
            </a:ext>
          </a:extLst>
        </xdr:cNvPr>
        <xdr:cNvSpPr txBox="1"/>
      </xdr:nvSpPr>
      <xdr:spPr>
        <a:xfrm>
          <a:off x="4219575" y="9943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52070</xdr:rowOff>
    </xdr:from>
    <xdr:to>
      <xdr:col>20</xdr:col>
      <xdr:colOff>38100</xdr:colOff>
      <xdr:row>61</xdr:row>
      <xdr:rowOff>153670</xdr:rowOff>
    </xdr:to>
    <xdr:sp macro="" textlink="">
      <xdr:nvSpPr>
        <xdr:cNvPr id="193" name="楕円 192">
          <a:extLst>
            <a:ext uri="{FF2B5EF4-FFF2-40B4-BE49-F238E27FC236}">
              <a16:creationId xmlns:a16="http://schemas.microsoft.com/office/drawing/2014/main" id="{265D908E-2C2A-4978-AEE0-306D5EB8C514}"/>
            </a:ext>
          </a:extLst>
        </xdr:cNvPr>
        <xdr:cNvSpPr/>
      </xdr:nvSpPr>
      <xdr:spPr>
        <a:xfrm>
          <a:off x="3381375" y="99358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102870</xdr:rowOff>
    </xdr:from>
    <xdr:to>
      <xdr:col>24</xdr:col>
      <xdr:colOff>63500</xdr:colOff>
      <xdr:row>61</xdr:row>
      <xdr:rowOff>128996</xdr:rowOff>
    </xdr:to>
    <xdr:cxnSp macro="">
      <xdr:nvCxnSpPr>
        <xdr:cNvPr id="194" name="直線コネクタ 193">
          <a:extLst>
            <a:ext uri="{FF2B5EF4-FFF2-40B4-BE49-F238E27FC236}">
              <a16:creationId xmlns:a16="http://schemas.microsoft.com/office/drawing/2014/main" id="{CCD86638-692A-4230-AAF6-76D53EC488CD}"/>
            </a:ext>
          </a:extLst>
        </xdr:cNvPr>
        <xdr:cNvCxnSpPr/>
      </xdr:nvCxnSpPr>
      <xdr:spPr>
        <a:xfrm>
          <a:off x="3429000" y="9992995"/>
          <a:ext cx="752475" cy="1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107587</xdr:rowOff>
    </xdr:from>
    <xdr:to>
      <xdr:col>15</xdr:col>
      <xdr:colOff>101600</xdr:colOff>
      <xdr:row>62</xdr:row>
      <xdr:rowOff>37737</xdr:rowOff>
    </xdr:to>
    <xdr:sp macro="" textlink="">
      <xdr:nvSpPr>
        <xdr:cNvPr id="195" name="楕円 194">
          <a:extLst>
            <a:ext uri="{FF2B5EF4-FFF2-40B4-BE49-F238E27FC236}">
              <a16:creationId xmlns:a16="http://schemas.microsoft.com/office/drawing/2014/main" id="{A519BC74-D20F-4CFA-98ED-F2681A1D5E26}"/>
            </a:ext>
          </a:extLst>
        </xdr:cNvPr>
        <xdr:cNvSpPr/>
      </xdr:nvSpPr>
      <xdr:spPr>
        <a:xfrm>
          <a:off x="2571750" y="99913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102870</xdr:rowOff>
    </xdr:from>
    <xdr:to>
      <xdr:col>19</xdr:col>
      <xdr:colOff>177800</xdr:colOff>
      <xdr:row>61</xdr:row>
      <xdr:rowOff>158387</xdr:rowOff>
    </xdr:to>
    <xdr:cxnSp macro="">
      <xdr:nvCxnSpPr>
        <xdr:cNvPr id="196" name="直線コネクタ 195">
          <a:extLst>
            <a:ext uri="{FF2B5EF4-FFF2-40B4-BE49-F238E27FC236}">
              <a16:creationId xmlns:a16="http://schemas.microsoft.com/office/drawing/2014/main" id="{EA80BE1B-2B3C-4D7B-93C9-C57890499BA3}"/>
            </a:ext>
          </a:extLst>
        </xdr:cNvPr>
        <xdr:cNvCxnSpPr/>
      </xdr:nvCxnSpPr>
      <xdr:spPr>
        <a:xfrm flipV="1">
          <a:off x="2619375" y="9992995"/>
          <a:ext cx="809625"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83094</xdr:rowOff>
    </xdr:from>
    <xdr:to>
      <xdr:col>10</xdr:col>
      <xdr:colOff>165100</xdr:colOff>
      <xdr:row>62</xdr:row>
      <xdr:rowOff>13244</xdr:rowOff>
    </xdr:to>
    <xdr:sp macro="" textlink="">
      <xdr:nvSpPr>
        <xdr:cNvPr id="197" name="楕円 196">
          <a:extLst>
            <a:ext uri="{FF2B5EF4-FFF2-40B4-BE49-F238E27FC236}">
              <a16:creationId xmlns:a16="http://schemas.microsoft.com/office/drawing/2014/main" id="{04936DCD-50BF-49C8-83CF-E35A4BDB4076}"/>
            </a:ext>
          </a:extLst>
        </xdr:cNvPr>
        <xdr:cNvSpPr/>
      </xdr:nvSpPr>
      <xdr:spPr>
        <a:xfrm>
          <a:off x="1781175" y="997321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133894</xdr:rowOff>
    </xdr:from>
    <xdr:to>
      <xdr:col>15</xdr:col>
      <xdr:colOff>50800</xdr:colOff>
      <xdr:row>61</xdr:row>
      <xdr:rowOff>158387</xdr:rowOff>
    </xdr:to>
    <xdr:cxnSp macro="">
      <xdr:nvCxnSpPr>
        <xdr:cNvPr id="198" name="直線コネクタ 197">
          <a:extLst>
            <a:ext uri="{FF2B5EF4-FFF2-40B4-BE49-F238E27FC236}">
              <a16:creationId xmlns:a16="http://schemas.microsoft.com/office/drawing/2014/main" id="{8CCF6DEE-41C0-4129-BC87-EA4887211B1C}"/>
            </a:ext>
          </a:extLst>
        </xdr:cNvPr>
        <xdr:cNvCxnSpPr/>
      </xdr:nvCxnSpPr>
      <xdr:spPr>
        <a:xfrm>
          <a:off x="1828800" y="10020844"/>
          <a:ext cx="790575"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37374</xdr:rowOff>
    </xdr:from>
    <xdr:to>
      <xdr:col>6</xdr:col>
      <xdr:colOff>38100</xdr:colOff>
      <xdr:row>61</xdr:row>
      <xdr:rowOff>138974</xdr:rowOff>
    </xdr:to>
    <xdr:sp macro="" textlink="">
      <xdr:nvSpPr>
        <xdr:cNvPr id="199" name="楕円 198">
          <a:extLst>
            <a:ext uri="{FF2B5EF4-FFF2-40B4-BE49-F238E27FC236}">
              <a16:creationId xmlns:a16="http://schemas.microsoft.com/office/drawing/2014/main" id="{07C184F0-FC52-4B5D-83DC-E50DF1D1E29A}"/>
            </a:ext>
          </a:extLst>
        </xdr:cNvPr>
        <xdr:cNvSpPr/>
      </xdr:nvSpPr>
      <xdr:spPr>
        <a:xfrm>
          <a:off x="981075" y="992432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88174</xdr:rowOff>
    </xdr:from>
    <xdr:to>
      <xdr:col>10</xdr:col>
      <xdr:colOff>114300</xdr:colOff>
      <xdr:row>61</xdr:row>
      <xdr:rowOff>133894</xdr:rowOff>
    </xdr:to>
    <xdr:cxnSp macro="">
      <xdr:nvCxnSpPr>
        <xdr:cNvPr id="200" name="直線コネクタ 199">
          <a:extLst>
            <a:ext uri="{FF2B5EF4-FFF2-40B4-BE49-F238E27FC236}">
              <a16:creationId xmlns:a16="http://schemas.microsoft.com/office/drawing/2014/main" id="{A18BA4E1-73F3-496C-91EF-DFF726458E0E}"/>
            </a:ext>
          </a:extLst>
        </xdr:cNvPr>
        <xdr:cNvCxnSpPr/>
      </xdr:nvCxnSpPr>
      <xdr:spPr>
        <a:xfrm>
          <a:off x="1028700" y="9971949"/>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6262FDA8-EED5-4088-8A02-1C9A3DEB8F8D}"/>
            </a:ext>
          </a:extLst>
        </xdr:cNvPr>
        <xdr:cNvSpPr txBox="1"/>
      </xdr:nvSpPr>
      <xdr:spPr>
        <a:xfrm>
          <a:off x="3239144" y="969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82BFB19C-E196-47AC-91B1-F4717B0059C6}"/>
            </a:ext>
          </a:extLst>
        </xdr:cNvPr>
        <xdr:cNvSpPr txBox="1"/>
      </xdr:nvSpPr>
      <xdr:spPr>
        <a:xfrm>
          <a:off x="2439044" y="9677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34E56427-DA54-43BB-9738-CD4D895508B9}"/>
            </a:ext>
          </a:extLst>
        </xdr:cNvPr>
        <xdr:cNvSpPr txBox="1"/>
      </xdr:nvSpPr>
      <xdr:spPr>
        <a:xfrm>
          <a:off x="1648469" y="9664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26F4AD73-B8B3-4543-A037-8B03E0493B2A}"/>
            </a:ext>
          </a:extLst>
        </xdr:cNvPr>
        <xdr:cNvSpPr txBox="1"/>
      </xdr:nvSpPr>
      <xdr:spPr>
        <a:xfrm>
          <a:off x="848369" y="10031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144797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EB91FAE0-86C2-494B-B06A-8B39E325BF1C}"/>
            </a:ext>
          </a:extLst>
        </xdr:cNvPr>
        <xdr:cNvSpPr txBox="1"/>
      </xdr:nvSpPr>
      <xdr:spPr>
        <a:xfrm>
          <a:off x="323914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28864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41AD88F8-55B0-4050-91EE-01180D41ABF6}"/>
            </a:ext>
          </a:extLst>
        </xdr:cNvPr>
        <xdr:cNvSpPr txBox="1"/>
      </xdr:nvSpPr>
      <xdr:spPr>
        <a:xfrm>
          <a:off x="2439044" y="10074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4371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296BDB90-87A9-46B3-ACD3-FC5563AF5939}"/>
            </a:ext>
          </a:extLst>
        </xdr:cNvPr>
        <xdr:cNvSpPr txBox="1"/>
      </xdr:nvSpPr>
      <xdr:spPr>
        <a:xfrm>
          <a:off x="1648469" y="10056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155501</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9E252883-5977-4FC6-9FE1-73386587C364}"/>
            </a:ext>
          </a:extLst>
        </xdr:cNvPr>
        <xdr:cNvSpPr txBox="1"/>
      </xdr:nvSpPr>
      <xdr:spPr>
        <a:xfrm>
          <a:off x="848369" y="971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F176886-34FC-439B-8FEC-4C8AC13337F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9FB0C9E3-0234-4E80-A721-41E45A145512}"/>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F180725A-1800-46F3-B925-C0E7AA2D6DDA}"/>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73A8184D-1EBC-4C50-845E-758C6320D048}"/>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1A3A1A13-B355-4484-B12B-91DD465CDC5A}"/>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CE66783-46A6-4FEB-ADFA-4C6C10476191}"/>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752C558C-EBD3-4A01-A272-6116ACC914A9}"/>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DB8EC841-FD4A-4CAE-8234-9751E93C47BD}"/>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468D033-B700-4DFC-A464-E61AECC723B6}"/>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D608C0DE-5B6F-4A1F-900C-DE6EEF9B6052}"/>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D5561EC3-5B27-4E8A-8D80-0E437096C053}"/>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21AFA309-1116-4ED8-9D0D-E42EB2E14C67}"/>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1FEE2DF6-8931-4108-92C5-B2B4DCA34216}"/>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801D24F6-A8C5-4BF9-9F7C-F9F2FB3E6789}"/>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BC982A8F-AD96-44E1-A5C5-9FD2D7097CCC}"/>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AE537907-41F6-4533-A178-CDE147907C12}"/>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1728AC72-8580-4D5C-907C-7482900D7783}"/>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F993BBB6-9460-4A00-8F2F-9041E222D3B7}"/>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DFEA7182-19D1-44F0-946B-5AE8ED1B60BC}"/>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C4B4CEB4-9BD1-471C-8D04-494C41763882}"/>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37884796-50B5-4E51-AC3D-211D418ECE9A}"/>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E17B50CA-6BC1-4B4E-965C-74777DECD592}"/>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2CB1541-3421-4A68-A4DE-B964FE96188A}"/>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5220C51D-207F-40FB-91DD-8EBFD6989240}"/>
            </a:ext>
          </a:extLst>
        </xdr:cNvPr>
        <xdr:cNvCxnSpPr/>
      </xdr:nvCxnSpPr>
      <xdr:spPr>
        <a:xfrm flipV="1">
          <a:off x="9429115" y="9017982"/>
          <a:ext cx="0" cy="1422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C47B93AA-5DEF-4053-A9C7-377028CF9777}"/>
            </a:ext>
          </a:extLst>
        </xdr:cNvPr>
        <xdr:cNvSpPr txBox="1"/>
      </xdr:nvSpPr>
      <xdr:spPr>
        <a:xfrm>
          <a:off x="9467850" y="1044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ACC79191-4326-41B5-AEDF-6E8F72E2431A}"/>
            </a:ext>
          </a:extLst>
        </xdr:cNvPr>
        <xdr:cNvCxnSpPr/>
      </xdr:nvCxnSpPr>
      <xdr:spPr>
        <a:xfrm>
          <a:off x="9363075" y="1044049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C2773EDA-77C0-487D-AE93-ECD3EF58B893}"/>
            </a:ext>
          </a:extLst>
        </xdr:cNvPr>
        <xdr:cNvSpPr txBox="1"/>
      </xdr:nvSpPr>
      <xdr:spPr>
        <a:xfrm>
          <a:off x="9467850" y="88027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9EF87B11-8F00-405C-8945-82217C67E5C6}"/>
            </a:ext>
          </a:extLst>
        </xdr:cNvPr>
        <xdr:cNvCxnSpPr/>
      </xdr:nvCxnSpPr>
      <xdr:spPr>
        <a:xfrm>
          <a:off x="9363075" y="901798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AD97B5CF-34DC-48F1-AB64-A112F8DE8CBA}"/>
            </a:ext>
          </a:extLst>
        </xdr:cNvPr>
        <xdr:cNvSpPr txBox="1"/>
      </xdr:nvSpPr>
      <xdr:spPr>
        <a:xfrm>
          <a:off x="9467850" y="100397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F6587A5C-E9BD-4DC1-8605-F8153B8AB433}"/>
            </a:ext>
          </a:extLst>
        </xdr:cNvPr>
        <xdr:cNvSpPr/>
      </xdr:nvSpPr>
      <xdr:spPr>
        <a:xfrm>
          <a:off x="9401175" y="1017564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E2D52176-6F2F-4BE4-8F04-29E9EBCA1AB5}"/>
            </a:ext>
          </a:extLst>
        </xdr:cNvPr>
        <xdr:cNvSpPr/>
      </xdr:nvSpPr>
      <xdr:spPr>
        <a:xfrm>
          <a:off x="8639175" y="101821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4CE026F3-1F1F-46F9-825D-79C5D439A50E}"/>
            </a:ext>
          </a:extLst>
        </xdr:cNvPr>
        <xdr:cNvSpPr/>
      </xdr:nvSpPr>
      <xdr:spPr>
        <a:xfrm>
          <a:off x="7839075" y="101902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64644BA1-F939-4C02-B150-AE5C7DDE5115}"/>
            </a:ext>
          </a:extLst>
        </xdr:cNvPr>
        <xdr:cNvSpPr/>
      </xdr:nvSpPr>
      <xdr:spPr>
        <a:xfrm>
          <a:off x="7029450" y="1019186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D3054D06-7419-4A33-9256-0282A1A37EFD}"/>
            </a:ext>
          </a:extLst>
        </xdr:cNvPr>
        <xdr:cNvSpPr/>
      </xdr:nvSpPr>
      <xdr:spPr>
        <a:xfrm>
          <a:off x="6238875" y="102213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2C30FB7-6F29-4AB4-8359-243A9927DB2E}"/>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7235E7D-AA49-4B9D-A069-77B3F613338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E72E271-5541-4073-ABEF-941DDC574D84}"/>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1981917-0F20-4840-ADCE-2020C9D70F94}"/>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E8E097F-4531-4E47-8D9B-31937BD5B1CA}"/>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82121</xdr:rowOff>
    </xdr:from>
    <xdr:to>
      <xdr:col>55</xdr:col>
      <xdr:colOff>50800</xdr:colOff>
      <xdr:row>64</xdr:row>
      <xdr:rowOff>12271</xdr:rowOff>
    </xdr:to>
    <xdr:sp macro="" textlink="">
      <xdr:nvSpPr>
        <xdr:cNvPr id="248" name="楕円 247">
          <a:extLst>
            <a:ext uri="{FF2B5EF4-FFF2-40B4-BE49-F238E27FC236}">
              <a16:creationId xmlns:a16="http://schemas.microsoft.com/office/drawing/2014/main" id="{6A0CBBA2-7E4E-47A0-A1B5-0CAE5F2E50DC}"/>
            </a:ext>
          </a:extLst>
        </xdr:cNvPr>
        <xdr:cNvSpPr/>
      </xdr:nvSpPr>
      <xdr:spPr>
        <a:xfrm>
          <a:off x="9401175" y="10296096"/>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168498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7124A138-FFCE-4EE4-BEC9-1204D8C125A0}"/>
            </a:ext>
          </a:extLst>
        </xdr:cNvPr>
        <xdr:cNvSpPr txBox="1"/>
      </xdr:nvSpPr>
      <xdr:spPr>
        <a:xfrm>
          <a:off x="9467850" y="10207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83694</xdr:rowOff>
    </xdr:from>
    <xdr:to>
      <xdr:col>50</xdr:col>
      <xdr:colOff>165100</xdr:colOff>
      <xdr:row>64</xdr:row>
      <xdr:rowOff>13844</xdr:rowOff>
    </xdr:to>
    <xdr:sp macro="" textlink="">
      <xdr:nvSpPr>
        <xdr:cNvPr id="250" name="楕円 249">
          <a:extLst>
            <a:ext uri="{FF2B5EF4-FFF2-40B4-BE49-F238E27FC236}">
              <a16:creationId xmlns:a16="http://schemas.microsoft.com/office/drawing/2014/main" id="{F21E8794-B78C-482D-9462-F585D15D30FA}"/>
            </a:ext>
          </a:extLst>
        </xdr:cNvPr>
        <xdr:cNvSpPr/>
      </xdr:nvSpPr>
      <xdr:spPr>
        <a:xfrm>
          <a:off x="8639175" y="1029766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132921</xdr:rowOff>
    </xdr:from>
    <xdr:to>
      <xdr:col>55</xdr:col>
      <xdr:colOff>0</xdr:colOff>
      <xdr:row>63</xdr:row>
      <xdr:rowOff>134494</xdr:rowOff>
    </xdr:to>
    <xdr:cxnSp macro="">
      <xdr:nvCxnSpPr>
        <xdr:cNvPr id="251" name="直線コネクタ 250">
          <a:extLst>
            <a:ext uri="{FF2B5EF4-FFF2-40B4-BE49-F238E27FC236}">
              <a16:creationId xmlns:a16="http://schemas.microsoft.com/office/drawing/2014/main" id="{9EDEBE00-4FBC-45FC-810D-CE0530AD47C4}"/>
            </a:ext>
          </a:extLst>
        </xdr:cNvPr>
        <xdr:cNvCxnSpPr/>
      </xdr:nvCxnSpPr>
      <xdr:spPr>
        <a:xfrm flipV="1">
          <a:off x="8686800" y="10343721"/>
          <a:ext cx="742950" cy="1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95531</xdr:rowOff>
    </xdr:from>
    <xdr:to>
      <xdr:col>46</xdr:col>
      <xdr:colOff>38100</xdr:colOff>
      <xdr:row>64</xdr:row>
      <xdr:rowOff>25681</xdr:rowOff>
    </xdr:to>
    <xdr:sp macro="" textlink="">
      <xdr:nvSpPr>
        <xdr:cNvPr id="252" name="楕円 251">
          <a:extLst>
            <a:ext uri="{FF2B5EF4-FFF2-40B4-BE49-F238E27FC236}">
              <a16:creationId xmlns:a16="http://schemas.microsoft.com/office/drawing/2014/main" id="{F7D7BA4D-435D-48E0-B63D-7602315DE278}"/>
            </a:ext>
          </a:extLst>
        </xdr:cNvPr>
        <xdr:cNvSpPr/>
      </xdr:nvSpPr>
      <xdr:spPr>
        <a:xfrm>
          <a:off x="7839075" y="103063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134494</xdr:rowOff>
    </xdr:from>
    <xdr:to>
      <xdr:col>50</xdr:col>
      <xdr:colOff>114300</xdr:colOff>
      <xdr:row>63</xdr:row>
      <xdr:rowOff>146331</xdr:rowOff>
    </xdr:to>
    <xdr:cxnSp macro="">
      <xdr:nvCxnSpPr>
        <xdr:cNvPr id="253" name="直線コネクタ 252">
          <a:extLst>
            <a:ext uri="{FF2B5EF4-FFF2-40B4-BE49-F238E27FC236}">
              <a16:creationId xmlns:a16="http://schemas.microsoft.com/office/drawing/2014/main" id="{80F7C1FB-DBA2-47A2-B0B5-FDFBEF4EA5EF}"/>
            </a:ext>
          </a:extLst>
        </xdr:cNvPr>
        <xdr:cNvCxnSpPr/>
      </xdr:nvCxnSpPr>
      <xdr:spPr>
        <a:xfrm flipV="1">
          <a:off x="7886700" y="10345294"/>
          <a:ext cx="800100" cy="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96863</xdr:rowOff>
    </xdr:from>
    <xdr:to>
      <xdr:col>41</xdr:col>
      <xdr:colOff>101600</xdr:colOff>
      <xdr:row>64</xdr:row>
      <xdr:rowOff>27013</xdr:rowOff>
    </xdr:to>
    <xdr:sp macro="" textlink="">
      <xdr:nvSpPr>
        <xdr:cNvPr id="254" name="楕円 253">
          <a:extLst>
            <a:ext uri="{FF2B5EF4-FFF2-40B4-BE49-F238E27FC236}">
              <a16:creationId xmlns:a16="http://schemas.microsoft.com/office/drawing/2014/main" id="{41DB2086-7E9C-4E7C-9ADE-080D17FC3E2A}"/>
            </a:ext>
          </a:extLst>
        </xdr:cNvPr>
        <xdr:cNvSpPr/>
      </xdr:nvSpPr>
      <xdr:spPr>
        <a:xfrm>
          <a:off x="7029450" y="103076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146331</xdr:rowOff>
    </xdr:from>
    <xdr:to>
      <xdr:col>45</xdr:col>
      <xdr:colOff>177800</xdr:colOff>
      <xdr:row>63</xdr:row>
      <xdr:rowOff>147663</xdr:rowOff>
    </xdr:to>
    <xdr:cxnSp macro="">
      <xdr:nvCxnSpPr>
        <xdr:cNvPr id="255" name="直線コネクタ 254">
          <a:extLst>
            <a:ext uri="{FF2B5EF4-FFF2-40B4-BE49-F238E27FC236}">
              <a16:creationId xmlns:a16="http://schemas.microsoft.com/office/drawing/2014/main" id="{992F673A-F854-4FE9-A54D-026AE82B7DE2}"/>
            </a:ext>
          </a:extLst>
        </xdr:cNvPr>
        <xdr:cNvCxnSpPr/>
      </xdr:nvCxnSpPr>
      <xdr:spPr>
        <a:xfrm flipV="1">
          <a:off x="7077075" y="10353956"/>
          <a:ext cx="809625" cy="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98665</xdr:rowOff>
    </xdr:from>
    <xdr:to>
      <xdr:col>36</xdr:col>
      <xdr:colOff>165100</xdr:colOff>
      <xdr:row>64</xdr:row>
      <xdr:rowOff>28815</xdr:rowOff>
    </xdr:to>
    <xdr:sp macro="" textlink="">
      <xdr:nvSpPr>
        <xdr:cNvPr id="256" name="楕円 255">
          <a:extLst>
            <a:ext uri="{FF2B5EF4-FFF2-40B4-BE49-F238E27FC236}">
              <a16:creationId xmlns:a16="http://schemas.microsoft.com/office/drawing/2014/main" id="{16F55B55-75E6-4FBF-9CE5-95588EC87991}"/>
            </a:ext>
          </a:extLst>
        </xdr:cNvPr>
        <xdr:cNvSpPr/>
      </xdr:nvSpPr>
      <xdr:spPr>
        <a:xfrm>
          <a:off x="6238875" y="1031264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147663</xdr:rowOff>
    </xdr:from>
    <xdr:to>
      <xdr:col>41</xdr:col>
      <xdr:colOff>50800</xdr:colOff>
      <xdr:row>63</xdr:row>
      <xdr:rowOff>149465</xdr:rowOff>
    </xdr:to>
    <xdr:cxnSp macro="">
      <xdr:nvCxnSpPr>
        <xdr:cNvPr id="257" name="直線コネクタ 256">
          <a:extLst>
            <a:ext uri="{FF2B5EF4-FFF2-40B4-BE49-F238E27FC236}">
              <a16:creationId xmlns:a16="http://schemas.microsoft.com/office/drawing/2014/main" id="{0EE7DB51-FE2F-4114-BAD1-0F080EC224BF}"/>
            </a:ext>
          </a:extLst>
        </xdr:cNvPr>
        <xdr:cNvCxnSpPr/>
      </xdr:nvCxnSpPr>
      <xdr:spPr>
        <a:xfrm flipV="1">
          <a:off x="6286500" y="10355288"/>
          <a:ext cx="790575" cy="4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DA2665FD-9462-440F-A236-FA98618F25D1}"/>
            </a:ext>
          </a:extLst>
        </xdr:cNvPr>
        <xdr:cNvSpPr txBox="1"/>
      </xdr:nvSpPr>
      <xdr:spPr>
        <a:xfrm>
          <a:off x="8399995" y="9970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78CA1436-9277-43A4-AE78-359B8E2AAFE3}"/>
            </a:ext>
          </a:extLst>
        </xdr:cNvPr>
        <xdr:cNvSpPr txBox="1"/>
      </xdr:nvSpPr>
      <xdr:spPr>
        <a:xfrm>
          <a:off x="7609420" y="9975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E8763C97-B632-4B39-9E5D-EA9D4809A1C5}"/>
            </a:ext>
          </a:extLst>
        </xdr:cNvPr>
        <xdr:cNvSpPr txBox="1"/>
      </xdr:nvSpPr>
      <xdr:spPr>
        <a:xfrm>
          <a:off x="6818845" y="9970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84F4B03E-D7AB-407A-BF27-B80FD3D99798}"/>
            </a:ext>
          </a:extLst>
        </xdr:cNvPr>
        <xdr:cNvSpPr txBox="1"/>
      </xdr:nvSpPr>
      <xdr:spPr>
        <a:xfrm>
          <a:off x="6009220" y="10009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4971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C451C1CC-46C7-4066-ABFE-69DBC559FDE4}"/>
            </a:ext>
          </a:extLst>
        </xdr:cNvPr>
        <xdr:cNvSpPr txBox="1"/>
      </xdr:nvSpPr>
      <xdr:spPr>
        <a:xfrm>
          <a:off x="8399995" y="10380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16808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86431DE2-F6A0-4E89-8502-F422E9EBE637}"/>
            </a:ext>
          </a:extLst>
        </xdr:cNvPr>
        <xdr:cNvSpPr txBox="1"/>
      </xdr:nvSpPr>
      <xdr:spPr>
        <a:xfrm>
          <a:off x="7609420" y="10389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18140</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BCCDCB47-68F6-4F81-AAFC-3BFAF98DD107}"/>
            </a:ext>
          </a:extLst>
        </xdr:cNvPr>
        <xdr:cNvSpPr txBox="1"/>
      </xdr:nvSpPr>
      <xdr:spPr>
        <a:xfrm>
          <a:off x="6818845" y="10390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19942</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DF80C295-DAA7-4317-A19B-E6FAE56F7174}"/>
            </a:ext>
          </a:extLst>
        </xdr:cNvPr>
        <xdr:cNvSpPr txBox="1"/>
      </xdr:nvSpPr>
      <xdr:spPr>
        <a:xfrm>
          <a:off x="6009220" y="10392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B743FBA9-0041-4966-96C4-55E7BBCB78E6}"/>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B1C53FAC-5981-498E-91A8-CA91945AEA1E}"/>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361DA581-CD91-49D1-9AE4-29B95216CBC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94B4B4D-3434-421F-A7C8-CEE40B7D60B2}"/>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9F5ED8B-5E50-4523-BA1C-10E292F6FCEF}"/>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F5BFFE47-F048-4D32-B33C-A197730B7DF0}"/>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4ABA317A-E0AF-432F-B908-AF7D5AB78E1C}"/>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5CC9E40D-8D9E-41B1-A9A8-239EE600B54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1D614F51-CA03-4C19-9032-150E803E5E20}"/>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E0E6A2F4-77D3-4F8A-9A8A-0D69712ED393}"/>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AA0DACFD-66A6-4BC8-B7B0-DB6B4520E409}"/>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67C817B2-FC65-4F48-9125-AA1896492471}"/>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42B6924B-7DFD-4604-9D99-044647BE736A}"/>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B9D470B4-0182-47F4-987E-1E28345F6957}"/>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5DE41E51-A8C1-4655-8569-4867FF64EB3E}"/>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6770E425-E30B-4B32-A586-FE6B55D2A293}"/>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F68C29C8-136A-43B3-9925-13A8D5432902}"/>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3B90102F-15C6-484A-8C54-53A1A03A435F}"/>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135A5E52-F429-4F7F-8820-E4F4A9974540}"/>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99A2504C-AD5B-4BE2-8BA4-046B4B4780E9}"/>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7A6BF7D3-6936-49CE-B97E-13AA0A667A4C}"/>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215C0D9F-CD96-420E-9519-AA58E8725101}"/>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4579818F-DFA6-4AF6-8E53-9C0356B3FEE2}"/>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CC071163-A67A-432C-AFE2-35789FBD8695}"/>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8D455F3A-10CC-45C1-8D24-773CB543D3BF}"/>
            </a:ext>
          </a:extLst>
        </xdr:cNvPr>
        <xdr:cNvCxnSpPr/>
      </xdr:nvCxnSpPr>
      <xdr:spPr>
        <a:xfrm flipV="1">
          <a:off x="4180840" y="12640311"/>
          <a:ext cx="0" cy="1409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69560C34-F4C4-4260-B9A6-0694DC03EAA3}"/>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19C8915D-94C8-402D-8C6C-17CF4CB09DD2}"/>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9BE8FFE3-4E4B-47EE-8626-7F74A172DACD}"/>
            </a:ext>
          </a:extLst>
        </xdr:cNvPr>
        <xdr:cNvSpPr txBox="1"/>
      </xdr:nvSpPr>
      <xdr:spPr>
        <a:xfrm>
          <a:off x="4219575" y="12428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329EF0EB-6434-4E77-99C0-CBA290ED90B0}"/>
            </a:ext>
          </a:extLst>
        </xdr:cNvPr>
        <xdr:cNvCxnSpPr/>
      </xdr:nvCxnSpPr>
      <xdr:spPr>
        <a:xfrm>
          <a:off x="4105275" y="126403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4233A431-9A57-43BE-AD21-C524E8D37596}"/>
            </a:ext>
          </a:extLst>
        </xdr:cNvPr>
        <xdr:cNvSpPr txBox="1"/>
      </xdr:nvSpPr>
      <xdr:spPr>
        <a:xfrm>
          <a:off x="4219575" y="13257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F690CF06-965E-4EE1-B92D-4E251128C004}"/>
            </a:ext>
          </a:extLst>
        </xdr:cNvPr>
        <xdr:cNvSpPr/>
      </xdr:nvSpPr>
      <xdr:spPr>
        <a:xfrm>
          <a:off x="4124325" y="13393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EF6C9882-F9E8-452D-8BDC-65936109854F}"/>
            </a:ext>
          </a:extLst>
        </xdr:cNvPr>
        <xdr:cNvSpPr/>
      </xdr:nvSpPr>
      <xdr:spPr>
        <a:xfrm>
          <a:off x="33813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FB0AC9FE-EF34-44F6-A928-E6D6B7D3A534}"/>
            </a:ext>
          </a:extLst>
        </xdr:cNvPr>
        <xdr:cNvSpPr/>
      </xdr:nvSpPr>
      <xdr:spPr>
        <a:xfrm>
          <a:off x="2571750" y="133743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3F9F1EF8-95C5-45AE-B166-4F74F892B539}"/>
            </a:ext>
          </a:extLst>
        </xdr:cNvPr>
        <xdr:cNvSpPr/>
      </xdr:nvSpPr>
      <xdr:spPr>
        <a:xfrm>
          <a:off x="1781175" y="133642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20801FEB-B464-4261-B62D-243BB6982834}"/>
            </a:ext>
          </a:extLst>
        </xdr:cNvPr>
        <xdr:cNvSpPr/>
      </xdr:nvSpPr>
      <xdr:spPr>
        <a:xfrm>
          <a:off x="981075" y="133534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AB3CEAA-9235-4D67-87E5-CDDABFB0AC02}"/>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9BD594D-DA88-4F49-B740-DB9C39C7A36F}"/>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2BC5CAA-9C02-48D8-BDFF-C779C3826541}"/>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BE4F571-447C-4752-8597-6868E61637E3}"/>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6B998D5-BA83-424A-B4CC-341389B032BE}"/>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2539</xdr:rowOff>
    </xdr:from>
    <xdr:to>
      <xdr:col>24</xdr:col>
      <xdr:colOff>114300</xdr:colOff>
      <xdr:row>83</xdr:row>
      <xdr:rowOff>104139</xdr:rowOff>
    </xdr:to>
    <xdr:sp macro="" textlink="">
      <xdr:nvSpPr>
        <xdr:cNvPr id="306" name="楕円 305">
          <a:extLst>
            <a:ext uri="{FF2B5EF4-FFF2-40B4-BE49-F238E27FC236}">
              <a16:creationId xmlns:a16="http://schemas.microsoft.com/office/drawing/2014/main" id="{EE76B58F-BDDB-41F5-9CD9-E81F382AA9E4}"/>
            </a:ext>
          </a:extLst>
        </xdr:cNvPr>
        <xdr:cNvSpPr/>
      </xdr:nvSpPr>
      <xdr:spPr>
        <a:xfrm>
          <a:off x="4124325" y="134518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152416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477B381F-6973-4C1B-93D7-CA3281A26764}"/>
            </a:ext>
          </a:extLst>
        </xdr:cNvPr>
        <xdr:cNvSpPr txBox="1"/>
      </xdr:nvSpPr>
      <xdr:spPr>
        <a:xfrm>
          <a:off x="4219575" y="13439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139700</xdr:rowOff>
    </xdr:from>
    <xdr:to>
      <xdr:col>20</xdr:col>
      <xdr:colOff>38100</xdr:colOff>
      <xdr:row>83</xdr:row>
      <xdr:rowOff>69850</xdr:rowOff>
    </xdr:to>
    <xdr:sp macro="" textlink="">
      <xdr:nvSpPr>
        <xdr:cNvPr id="308" name="楕円 307">
          <a:extLst>
            <a:ext uri="{FF2B5EF4-FFF2-40B4-BE49-F238E27FC236}">
              <a16:creationId xmlns:a16="http://schemas.microsoft.com/office/drawing/2014/main" id="{9DE227C4-CF8C-4777-9724-1AB60F160766}"/>
            </a:ext>
          </a:extLst>
        </xdr:cNvPr>
        <xdr:cNvSpPr/>
      </xdr:nvSpPr>
      <xdr:spPr>
        <a:xfrm>
          <a:off x="3381375" y="134302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19050</xdr:rowOff>
    </xdr:from>
    <xdr:to>
      <xdr:col>24</xdr:col>
      <xdr:colOff>63500</xdr:colOff>
      <xdr:row>83</xdr:row>
      <xdr:rowOff>53339</xdr:rowOff>
    </xdr:to>
    <xdr:cxnSp macro="">
      <xdr:nvCxnSpPr>
        <xdr:cNvPr id="309" name="直線コネクタ 308">
          <a:extLst>
            <a:ext uri="{FF2B5EF4-FFF2-40B4-BE49-F238E27FC236}">
              <a16:creationId xmlns:a16="http://schemas.microsoft.com/office/drawing/2014/main" id="{157B5961-C0FB-4580-A111-A2DD574B7E6F}"/>
            </a:ext>
          </a:extLst>
        </xdr:cNvPr>
        <xdr:cNvCxnSpPr/>
      </xdr:nvCxnSpPr>
      <xdr:spPr>
        <a:xfrm>
          <a:off x="3429000" y="13468350"/>
          <a:ext cx="752475"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71120</xdr:rowOff>
    </xdr:from>
    <xdr:to>
      <xdr:col>15</xdr:col>
      <xdr:colOff>101600</xdr:colOff>
      <xdr:row>84</xdr:row>
      <xdr:rowOff>1270</xdr:rowOff>
    </xdr:to>
    <xdr:sp macro="" textlink="">
      <xdr:nvSpPr>
        <xdr:cNvPr id="310" name="楕円 309">
          <a:extLst>
            <a:ext uri="{FF2B5EF4-FFF2-40B4-BE49-F238E27FC236}">
              <a16:creationId xmlns:a16="http://schemas.microsoft.com/office/drawing/2014/main" id="{20639C7A-354A-47A8-8300-C7AF679EDC23}"/>
            </a:ext>
          </a:extLst>
        </xdr:cNvPr>
        <xdr:cNvSpPr/>
      </xdr:nvSpPr>
      <xdr:spPr>
        <a:xfrm>
          <a:off x="2571750" y="135172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19050</xdr:rowOff>
    </xdr:from>
    <xdr:to>
      <xdr:col>19</xdr:col>
      <xdr:colOff>177800</xdr:colOff>
      <xdr:row>83</xdr:row>
      <xdr:rowOff>121920</xdr:rowOff>
    </xdr:to>
    <xdr:cxnSp macro="">
      <xdr:nvCxnSpPr>
        <xdr:cNvPr id="311" name="直線コネクタ 310">
          <a:extLst>
            <a:ext uri="{FF2B5EF4-FFF2-40B4-BE49-F238E27FC236}">
              <a16:creationId xmlns:a16="http://schemas.microsoft.com/office/drawing/2014/main" id="{2CA545AC-17CC-4A99-ACB0-AFC4BCC7EC05}"/>
            </a:ext>
          </a:extLst>
        </xdr:cNvPr>
        <xdr:cNvCxnSpPr/>
      </xdr:nvCxnSpPr>
      <xdr:spPr>
        <a:xfrm flipV="1">
          <a:off x="2619375" y="13468350"/>
          <a:ext cx="809625" cy="10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126364</xdr:rowOff>
    </xdr:from>
    <xdr:to>
      <xdr:col>10</xdr:col>
      <xdr:colOff>165100</xdr:colOff>
      <xdr:row>84</xdr:row>
      <xdr:rowOff>56514</xdr:rowOff>
    </xdr:to>
    <xdr:sp macro="" textlink="">
      <xdr:nvSpPr>
        <xdr:cNvPr id="312" name="楕円 311">
          <a:extLst>
            <a:ext uri="{FF2B5EF4-FFF2-40B4-BE49-F238E27FC236}">
              <a16:creationId xmlns:a16="http://schemas.microsoft.com/office/drawing/2014/main" id="{E83962FC-19A0-4296-9182-377616BA7320}"/>
            </a:ext>
          </a:extLst>
        </xdr:cNvPr>
        <xdr:cNvSpPr/>
      </xdr:nvSpPr>
      <xdr:spPr>
        <a:xfrm>
          <a:off x="1781175" y="135724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121920</xdr:rowOff>
    </xdr:from>
    <xdr:to>
      <xdr:col>15</xdr:col>
      <xdr:colOff>50800</xdr:colOff>
      <xdr:row>84</xdr:row>
      <xdr:rowOff>5714</xdr:rowOff>
    </xdr:to>
    <xdr:cxnSp macro="">
      <xdr:nvCxnSpPr>
        <xdr:cNvPr id="313" name="直線コネクタ 312">
          <a:extLst>
            <a:ext uri="{FF2B5EF4-FFF2-40B4-BE49-F238E27FC236}">
              <a16:creationId xmlns:a16="http://schemas.microsoft.com/office/drawing/2014/main" id="{4E52FB1A-C73C-416B-B4F1-E5250913249D}"/>
            </a:ext>
          </a:extLst>
        </xdr:cNvPr>
        <xdr:cNvCxnSpPr/>
      </xdr:nvCxnSpPr>
      <xdr:spPr>
        <a:xfrm flipV="1">
          <a:off x="1828800" y="13574395"/>
          <a:ext cx="790575"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130175</xdr:rowOff>
    </xdr:from>
    <xdr:to>
      <xdr:col>6</xdr:col>
      <xdr:colOff>38100</xdr:colOff>
      <xdr:row>86</xdr:row>
      <xdr:rowOff>60325</xdr:rowOff>
    </xdr:to>
    <xdr:sp macro="" textlink="">
      <xdr:nvSpPr>
        <xdr:cNvPr id="314" name="楕円 313">
          <a:extLst>
            <a:ext uri="{FF2B5EF4-FFF2-40B4-BE49-F238E27FC236}">
              <a16:creationId xmlns:a16="http://schemas.microsoft.com/office/drawing/2014/main" id="{6363FE18-E930-4194-BC2D-EBB542A500A4}"/>
            </a:ext>
          </a:extLst>
        </xdr:cNvPr>
        <xdr:cNvSpPr/>
      </xdr:nvSpPr>
      <xdr:spPr>
        <a:xfrm>
          <a:off x="981075" y="139033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5714</xdr:rowOff>
    </xdr:from>
    <xdr:to>
      <xdr:col>10</xdr:col>
      <xdr:colOff>114300</xdr:colOff>
      <xdr:row>86</xdr:row>
      <xdr:rowOff>9525</xdr:rowOff>
    </xdr:to>
    <xdr:cxnSp macro="">
      <xdr:nvCxnSpPr>
        <xdr:cNvPr id="315" name="直線コネクタ 314">
          <a:extLst>
            <a:ext uri="{FF2B5EF4-FFF2-40B4-BE49-F238E27FC236}">
              <a16:creationId xmlns:a16="http://schemas.microsoft.com/office/drawing/2014/main" id="{9B3D25DE-7BE8-4C10-B17E-C74363263C64}"/>
            </a:ext>
          </a:extLst>
        </xdr:cNvPr>
        <xdr:cNvCxnSpPr/>
      </xdr:nvCxnSpPr>
      <xdr:spPr>
        <a:xfrm flipV="1">
          <a:off x="1028700" y="13620114"/>
          <a:ext cx="800100" cy="321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AC5B80BC-5A2E-4E40-BB90-5A0D2AF1112D}"/>
            </a:ext>
          </a:extLst>
        </xdr:cNvPr>
        <xdr:cNvSpPr txBox="1"/>
      </xdr:nvSpPr>
      <xdr:spPr>
        <a:xfrm>
          <a:off x="3239144" y="1317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44B38DF0-2005-4EF8-B5BF-D1AD066EA00F}"/>
            </a:ext>
          </a:extLst>
        </xdr:cNvPr>
        <xdr:cNvSpPr txBox="1"/>
      </xdr:nvSpPr>
      <xdr:spPr>
        <a:xfrm>
          <a:off x="2439044" y="1316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F29889F2-5752-4F3E-85FF-41BD3A930071}"/>
            </a:ext>
          </a:extLst>
        </xdr:cNvPr>
        <xdr:cNvSpPr txBox="1"/>
      </xdr:nvSpPr>
      <xdr:spPr>
        <a:xfrm>
          <a:off x="1648469" y="1315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C277BD71-D8A3-4C04-81E4-25A380799C62}"/>
            </a:ext>
          </a:extLst>
        </xdr:cNvPr>
        <xdr:cNvSpPr txBox="1"/>
      </xdr:nvSpPr>
      <xdr:spPr>
        <a:xfrm>
          <a:off x="848369" y="1314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60977</xdr:rowOff>
    </xdr:from>
    <xdr:ext cx="405111" cy="259045"/>
    <xdr:sp macro="" textlink="">
      <xdr:nvSpPr>
        <xdr:cNvPr id="320" name="n_1mainValue【公営住宅】&#10;有形固定資産減価償却率">
          <a:extLst>
            <a:ext uri="{FF2B5EF4-FFF2-40B4-BE49-F238E27FC236}">
              <a16:creationId xmlns:a16="http://schemas.microsoft.com/office/drawing/2014/main" id="{3570C2AD-8AE1-47C7-9ADF-292C9F5D9AE5}"/>
            </a:ext>
          </a:extLst>
        </xdr:cNvPr>
        <xdr:cNvSpPr txBox="1"/>
      </xdr:nvSpPr>
      <xdr:spPr>
        <a:xfrm>
          <a:off x="3239144" y="13513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163847</xdr:rowOff>
    </xdr:from>
    <xdr:ext cx="405111" cy="259045"/>
    <xdr:sp macro="" textlink="">
      <xdr:nvSpPr>
        <xdr:cNvPr id="321" name="n_2mainValue【公営住宅】&#10;有形固定資産減価償却率">
          <a:extLst>
            <a:ext uri="{FF2B5EF4-FFF2-40B4-BE49-F238E27FC236}">
              <a16:creationId xmlns:a16="http://schemas.microsoft.com/office/drawing/2014/main" id="{3FED7BFD-20B0-4617-BDA4-E772AC4AAF2A}"/>
            </a:ext>
          </a:extLst>
        </xdr:cNvPr>
        <xdr:cNvSpPr txBox="1"/>
      </xdr:nvSpPr>
      <xdr:spPr>
        <a:xfrm>
          <a:off x="2439044" y="1360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47641</xdr:rowOff>
    </xdr:from>
    <xdr:ext cx="405111" cy="259045"/>
    <xdr:sp macro="" textlink="">
      <xdr:nvSpPr>
        <xdr:cNvPr id="322" name="n_3mainValue【公営住宅】&#10;有形固定資産減価償却率">
          <a:extLst>
            <a:ext uri="{FF2B5EF4-FFF2-40B4-BE49-F238E27FC236}">
              <a16:creationId xmlns:a16="http://schemas.microsoft.com/office/drawing/2014/main" id="{2C489BCF-C686-4136-B594-3D4018840902}"/>
            </a:ext>
          </a:extLst>
        </xdr:cNvPr>
        <xdr:cNvSpPr txBox="1"/>
      </xdr:nvSpPr>
      <xdr:spPr>
        <a:xfrm>
          <a:off x="1648469" y="1365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51452</xdr:rowOff>
    </xdr:from>
    <xdr:ext cx="405111" cy="259045"/>
    <xdr:sp macro="" textlink="">
      <xdr:nvSpPr>
        <xdr:cNvPr id="323" name="n_4mainValue【公営住宅】&#10;有形固定資産減価償却率">
          <a:extLst>
            <a:ext uri="{FF2B5EF4-FFF2-40B4-BE49-F238E27FC236}">
              <a16:creationId xmlns:a16="http://schemas.microsoft.com/office/drawing/2014/main" id="{5B217BC3-9CD1-4E85-8E31-283B28A693EC}"/>
            </a:ext>
          </a:extLst>
        </xdr:cNvPr>
        <xdr:cNvSpPr txBox="1"/>
      </xdr:nvSpPr>
      <xdr:spPr>
        <a:xfrm>
          <a:off x="848369" y="1398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D5157BDE-FCBA-44E0-9875-1C806B011DE3}"/>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31B48AB2-1729-4AF4-AA77-0515801A4EEC}"/>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AF822692-DD67-49D2-9907-8B5DACF5EC7B}"/>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E122EA3B-A311-4ADF-989F-A9157B9B96E3}"/>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86F7000C-25B3-410D-9756-840C7B546BF0}"/>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93A691CF-1BCD-46AC-8BAD-FD7759F4C9E2}"/>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C704AAF6-7FA0-451E-906C-C9F33A762416}"/>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CEFA2D42-A008-44A5-8471-B79137AED4C1}"/>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2F0AB982-174B-4C78-92B5-406431E195C4}"/>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9D76B2E7-B32C-45E5-9327-52821AFD40A3}"/>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5EBC41D1-BFF0-4B8C-87B9-0596A8553649}"/>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94F6AA66-814A-43A1-A83D-9DBE7B7840D8}"/>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26D66C8-F924-4FAD-B4AB-C9C9FA7901FE}"/>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1F1CCFB-C528-4D26-B1F1-D508EECAF0A0}"/>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233C8C3-E70D-45DF-B645-D337A75BFEB7}"/>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A132AACC-0F40-4BF5-A0DB-CD4438D2DB3B}"/>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B0D1D9FC-3D87-4FE5-A537-80A2A41225A5}"/>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C6AC1263-ADFA-41A7-9812-25FABADD87B4}"/>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F3219EC1-AE78-4D4A-8A05-B749D028D679}"/>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29D66DF6-C612-4A12-A7DD-587EC7CB1B77}"/>
            </a:ext>
          </a:extLst>
        </xdr:cNvPr>
        <xdr:cNvSpPr txBox="1"/>
      </xdr:nvSpPr>
      <xdr:spPr>
        <a:xfrm>
          <a:off x="5478976" y="127283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831C651B-ADF6-4402-8ED6-83436BFA1241}"/>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910BE4E8-6C48-4A89-96F3-047B2FB1E6BB}"/>
            </a:ext>
          </a:extLst>
        </xdr:cNvPr>
        <xdr:cNvSpPr txBox="1"/>
      </xdr:nvSpPr>
      <xdr:spPr>
        <a:xfrm>
          <a:off x="5478976"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924C5AB1-6C6F-41AC-BC23-93789769406B}"/>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4A7A4C34-0625-4BAE-A661-BD498C5C76C1}"/>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5144BA57-A10A-4903-B68F-B7C7B2334E31}"/>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2FB0BF9E-EDDF-4B0E-B81E-DE2EBFA89ED9}"/>
            </a:ext>
          </a:extLst>
        </xdr:cNvPr>
        <xdr:cNvCxnSpPr/>
      </xdr:nvCxnSpPr>
      <xdr:spPr>
        <a:xfrm flipV="1">
          <a:off x="9429115" y="12641780"/>
          <a:ext cx="0" cy="1454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C188C90B-D20A-4AF2-9B23-B270A888D252}"/>
            </a:ext>
          </a:extLst>
        </xdr:cNvPr>
        <xdr:cNvSpPr txBox="1"/>
      </xdr:nvSpPr>
      <xdr:spPr>
        <a:xfrm>
          <a:off x="9467850" y="14099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2D878512-4CD6-449A-AB53-787B88822275}"/>
            </a:ext>
          </a:extLst>
        </xdr:cNvPr>
        <xdr:cNvCxnSpPr/>
      </xdr:nvCxnSpPr>
      <xdr:spPr>
        <a:xfrm>
          <a:off x="9363075" y="140958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BA07D424-B936-4066-B991-A020BEAD446D}"/>
            </a:ext>
          </a:extLst>
        </xdr:cNvPr>
        <xdr:cNvSpPr txBox="1"/>
      </xdr:nvSpPr>
      <xdr:spPr>
        <a:xfrm>
          <a:off x="9467850" y="12429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51781737-E6EC-4C2D-A5DC-D6F8CBC16F52}"/>
            </a:ext>
          </a:extLst>
        </xdr:cNvPr>
        <xdr:cNvCxnSpPr/>
      </xdr:nvCxnSpPr>
      <xdr:spPr>
        <a:xfrm>
          <a:off x="9363075" y="126417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19D98781-5542-4822-A365-2F67F4BA3F94}"/>
            </a:ext>
          </a:extLst>
        </xdr:cNvPr>
        <xdr:cNvSpPr txBox="1"/>
      </xdr:nvSpPr>
      <xdr:spPr>
        <a:xfrm>
          <a:off x="9467850" y="137548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F64C4F76-C3DE-44F8-ABDA-95AC56A8BC5D}"/>
            </a:ext>
          </a:extLst>
        </xdr:cNvPr>
        <xdr:cNvSpPr/>
      </xdr:nvSpPr>
      <xdr:spPr>
        <a:xfrm>
          <a:off x="9401175" y="1389389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10EF364E-3B14-46ED-8880-E0C689C707E2}"/>
            </a:ext>
          </a:extLst>
        </xdr:cNvPr>
        <xdr:cNvSpPr/>
      </xdr:nvSpPr>
      <xdr:spPr>
        <a:xfrm>
          <a:off x="8639175" y="1389806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3AFEC388-E0C7-4A93-9E00-1F0E3155DF1B}"/>
            </a:ext>
          </a:extLst>
        </xdr:cNvPr>
        <xdr:cNvSpPr/>
      </xdr:nvSpPr>
      <xdr:spPr>
        <a:xfrm>
          <a:off x="7839075" y="138962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C146D6FA-9F38-4DE5-965E-80D7DB5EF627}"/>
            </a:ext>
          </a:extLst>
        </xdr:cNvPr>
        <xdr:cNvSpPr/>
      </xdr:nvSpPr>
      <xdr:spPr>
        <a:xfrm>
          <a:off x="7029450" y="139156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98769</xdr:rowOff>
    </xdr:from>
    <xdr:to>
      <xdr:col>36</xdr:col>
      <xdr:colOff>165100</xdr:colOff>
      <xdr:row>86</xdr:row>
      <xdr:rowOff>28919</xdr:rowOff>
    </xdr:to>
    <xdr:sp macro="" textlink="">
      <xdr:nvSpPr>
        <xdr:cNvPr id="359" name="フローチャート: 判断 358">
          <a:extLst>
            <a:ext uri="{FF2B5EF4-FFF2-40B4-BE49-F238E27FC236}">
              <a16:creationId xmlns:a16="http://schemas.microsoft.com/office/drawing/2014/main" id="{61B36830-BF91-43E1-AD08-E027E8A72DAF}"/>
            </a:ext>
          </a:extLst>
        </xdr:cNvPr>
        <xdr:cNvSpPr/>
      </xdr:nvSpPr>
      <xdr:spPr>
        <a:xfrm>
          <a:off x="6238875" y="1387509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2E98472-6A9E-47DF-9BF8-093762141FC4}"/>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88709A46-8295-401B-BB09-13A717014D96}"/>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8AB40E15-8C54-4A7B-BD9A-72BD02604953}"/>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1880AB16-4F57-475A-9BBF-711DFA0245DC}"/>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335BBAB2-5A8C-403D-A81E-CB39800F7212}"/>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4282</xdr:rowOff>
    </xdr:from>
    <xdr:to>
      <xdr:col>55</xdr:col>
      <xdr:colOff>50800</xdr:colOff>
      <xdr:row>86</xdr:row>
      <xdr:rowOff>105882</xdr:rowOff>
    </xdr:to>
    <xdr:sp macro="" textlink="">
      <xdr:nvSpPr>
        <xdr:cNvPr id="365" name="楕円 364">
          <a:extLst>
            <a:ext uri="{FF2B5EF4-FFF2-40B4-BE49-F238E27FC236}">
              <a16:creationId xmlns:a16="http://schemas.microsoft.com/office/drawing/2014/main" id="{6648CB3B-E075-4AC0-918D-A0CB647AFF7C}"/>
            </a:ext>
          </a:extLst>
        </xdr:cNvPr>
        <xdr:cNvSpPr/>
      </xdr:nvSpPr>
      <xdr:spPr>
        <a:xfrm>
          <a:off x="9401175" y="1394253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102343</xdr:rowOff>
    </xdr:from>
    <xdr:ext cx="469744" cy="259045"/>
    <xdr:sp macro="" textlink="">
      <xdr:nvSpPr>
        <xdr:cNvPr id="366" name="【公営住宅】&#10;一人当たり面積該当値テキスト">
          <a:extLst>
            <a:ext uri="{FF2B5EF4-FFF2-40B4-BE49-F238E27FC236}">
              <a16:creationId xmlns:a16="http://schemas.microsoft.com/office/drawing/2014/main" id="{6252AF83-6CCE-4766-BFA4-52D24E1FA966}"/>
            </a:ext>
          </a:extLst>
        </xdr:cNvPr>
        <xdr:cNvSpPr txBox="1"/>
      </xdr:nvSpPr>
      <xdr:spPr>
        <a:xfrm>
          <a:off x="9467850" y="13878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5806</xdr:rowOff>
    </xdr:from>
    <xdr:to>
      <xdr:col>50</xdr:col>
      <xdr:colOff>165100</xdr:colOff>
      <xdr:row>86</xdr:row>
      <xdr:rowOff>107406</xdr:rowOff>
    </xdr:to>
    <xdr:sp macro="" textlink="">
      <xdr:nvSpPr>
        <xdr:cNvPr id="367" name="楕円 366">
          <a:extLst>
            <a:ext uri="{FF2B5EF4-FFF2-40B4-BE49-F238E27FC236}">
              <a16:creationId xmlns:a16="http://schemas.microsoft.com/office/drawing/2014/main" id="{7DE8FE01-CB37-4008-AF04-9B9DDDE51E83}"/>
            </a:ext>
          </a:extLst>
        </xdr:cNvPr>
        <xdr:cNvSpPr/>
      </xdr:nvSpPr>
      <xdr:spPr>
        <a:xfrm>
          <a:off x="8639175" y="139440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55082</xdr:rowOff>
    </xdr:from>
    <xdr:to>
      <xdr:col>55</xdr:col>
      <xdr:colOff>0</xdr:colOff>
      <xdr:row>86</xdr:row>
      <xdr:rowOff>56606</xdr:rowOff>
    </xdr:to>
    <xdr:cxnSp macro="">
      <xdr:nvCxnSpPr>
        <xdr:cNvPr id="368" name="直線コネクタ 367">
          <a:extLst>
            <a:ext uri="{FF2B5EF4-FFF2-40B4-BE49-F238E27FC236}">
              <a16:creationId xmlns:a16="http://schemas.microsoft.com/office/drawing/2014/main" id="{0DEBCC16-56A1-407F-A5B9-8C1AE638FA9C}"/>
            </a:ext>
          </a:extLst>
        </xdr:cNvPr>
        <xdr:cNvCxnSpPr/>
      </xdr:nvCxnSpPr>
      <xdr:spPr>
        <a:xfrm flipV="1">
          <a:off x="8686800" y="13990157"/>
          <a:ext cx="7429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13644</xdr:rowOff>
    </xdr:from>
    <xdr:to>
      <xdr:col>46</xdr:col>
      <xdr:colOff>38100</xdr:colOff>
      <xdr:row>86</xdr:row>
      <xdr:rowOff>115244</xdr:rowOff>
    </xdr:to>
    <xdr:sp macro="" textlink="">
      <xdr:nvSpPr>
        <xdr:cNvPr id="369" name="楕円 368">
          <a:extLst>
            <a:ext uri="{FF2B5EF4-FFF2-40B4-BE49-F238E27FC236}">
              <a16:creationId xmlns:a16="http://schemas.microsoft.com/office/drawing/2014/main" id="{AB415A7A-F909-47FF-97FD-219118C38B26}"/>
            </a:ext>
          </a:extLst>
        </xdr:cNvPr>
        <xdr:cNvSpPr/>
      </xdr:nvSpPr>
      <xdr:spPr>
        <a:xfrm>
          <a:off x="7839075" y="1394554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56606</xdr:rowOff>
    </xdr:from>
    <xdr:to>
      <xdr:col>50</xdr:col>
      <xdr:colOff>114300</xdr:colOff>
      <xdr:row>86</xdr:row>
      <xdr:rowOff>64444</xdr:rowOff>
    </xdr:to>
    <xdr:cxnSp macro="">
      <xdr:nvCxnSpPr>
        <xdr:cNvPr id="370" name="直線コネクタ 369">
          <a:extLst>
            <a:ext uri="{FF2B5EF4-FFF2-40B4-BE49-F238E27FC236}">
              <a16:creationId xmlns:a16="http://schemas.microsoft.com/office/drawing/2014/main" id="{EAB0600C-46A9-4305-AEAF-707BFB717D27}"/>
            </a:ext>
          </a:extLst>
        </xdr:cNvPr>
        <xdr:cNvCxnSpPr/>
      </xdr:nvCxnSpPr>
      <xdr:spPr>
        <a:xfrm flipV="1">
          <a:off x="7886700" y="13991681"/>
          <a:ext cx="800100" cy="11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22461</xdr:rowOff>
    </xdr:from>
    <xdr:to>
      <xdr:col>41</xdr:col>
      <xdr:colOff>101600</xdr:colOff>
      <xdr:row>86</xdr:row>
      <xdr:rowOff>124061</xdr:rowOff>
    </xdr:to>
    <xdr:sp macro="" textlink="">
      <xdr:nvSpPr>
        <xdr:cNvPr id="371" name="楕円 370">
          <a:extLst>
            <a:ext uri="{FF2B5EF4-FFF2-40B4-BE49-F238E27FC236}">
              <a16:creationId xmlns:a16="http://schemas.microsoft.com/office/drawing/2014/main" id="{99DDC14F-FD4A-439F-AD64-F71EA99A53A1}"/>
            </a:ext>
          </a:extLst>
        </xdr:cNvPr>
        <xdr:cNvSpPr/>
      </xdr:nvSpPr>
      <xdr:spPr>
        <a:xfrm>
          <a:off x="7029450" y="139607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64444</xdr:rowOff>
    </xdr:from>
    <xdr:to>
      <xdr:col>45</xdr:col>
      <xdr:colOff>177800</xdr:colOff>
      <xdr:row>86</xdr:row>
      <xdr:rowOff>73261</xdr:rowOff>
    </xdr:to>
    <xdr:cxnSp macro="">
      <xdr:nvCxnSpPr>
        <xdr:cNvPr id="372" name="直線コネクタ 371">
          <a:extLst>
            <a:ext uri="{FF2B5EF4-FFF2-40B4-BE49-F238E27FC236}">
              <a16:creationId xmlns:a16="http://schemas.microsoft.com/office/drawing/2014/main" id="{ADA06888-1AFD-4897-8415-855C26800974}"/>
            </a:ext>
          </a:extLst>
        </xdr:cNvPr>
        <xdr:cNvCxnSpPr/>
      </xdr:nvCxnSpPr>
      <xdr:spPr>
        <a:xfrm flipV="1">
          <a:off x="7077075" y="14002694"/>
          <a:ext cx="809625" cy="5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45321</xdr:rowOff>
    </xdr:from>
    <xdr:to>
      <xdr:col>36</xdr:col>
      <xdr:colOff>165100</xdr:colOff>
      <xdr:row>86</xdr:row>
      <xdr:rowOff>146921</xdr:rowOff>
    </xdr:to>
    <xdr:sp macro="" textlink="">
      <xdr:nvSpPr>
        <xdr:cNvPr id="373" name="楕円 372">
          <a:extLst>
            <a:ext uri="{FF2B5EF4-FFF2-40B4-BE49-F238E27FC236}">
              <a16:creationId xmlns:a16="http://schemas.microsoft.com/office/drawing/2014/main" id="{16BC8020-15D2-45A8-9684-50920BE7E54A}"/>
            </a:ext>
          </a:extLst>
        </xdr:cNvPr>
        <xdr:cNvSpPr/>
      </xdr:nvSpPr>
      <xdr:spPr>
        <a:xfrm>
          <a:off x="6238875" y="139835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73261</xdr:rowOff>
    </xdr:from>
    <xdr:to>
      <xdr:col>41</xdr:col>
      <xdr:colOff>50800</xdr:colOff>
      <xdr:row>86</xdr:row>
      <xdr:rowOff>96121</xdr:rowOff>
    </xdr:to>
    <xdr:cxnSp macro="">
      <xdr:nvCxnSpPr>
        <xdr:cNvPr id="374" name="直線コネクタ 373">
          <a:extLst>
            <a:ext uri="{FF2B5EF4-FFF2-40B4-BE49-F238E27FC236}">
              <a16:creationId xmlns:a16="http://schemas.microsoft.com/office/drawing/2014/main" id="{B70E4407-D88B-4856-8CCD-2777AFAE944B}"/>
            </a:ext>
          </a:extLst>
        </xdr:cNvPr>
        <xdr:cNvCxnSpPr/>
      </xdr:nvCxnSpPr>
      <xdr:spPr>
        <a:xfrm flipV="1">
          <a:off x="6286500" y="14008336"/>
          <a:ext cx="7905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77CDD7A8-2D33-4C50-819D-0CB9B6DF12C2}"/>
            </a:ext>
          </a:extLst>
        </xdr:cNvPr>
        <xdr:cNvSpPr txBox="1"/>
      </xdr:nvSpPr>
      <xdr:spPr>
        <a:xfrm>
          <a:off x="8458277" y="13676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690D444B-D33D-4069-83F8-FA4A62BDAA32}"/>
            </a:ext>
          </a:extLst>
        </xdr:cNvPr>
        <xdr:cNvSpPr txBox="1"/>
      </xdr:nvSpPr>
      <xdr:spPr>
        <a:xfrm>
          <a:off x="7677227" y="1368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562B03EC-89D3-4970-AC75-EFC6EFFFCF16}"/>
            </a:ext>
          </a:extLst>
        </xdr:cNvPr>
        <xdr:cNvSpPr txBox="1"/>
      </xdr:nvSpPr>
      <xdr:spPr>
        <a:xfrm>
          <a:off x="6867602" y="1369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45446</xdr:rowOff>
    </xdr:from>
    <xdr:ext cx="469744" cy="259045"/>
    <xdr:sp macro="" textlink="">
      <xdr:nvSpPr>
        <xdr:cNvPr id="378" name="n_4aveValue【公営住宅】&#10;一人当たり面積">
          <a:extLst>
            <a:ext uri="{FF2B5EF4-FFF2-40B4-BE49-F238E27FC236}">
              <a16:creationId xmlns:a16="http://schemas.microsoft.com/office/drawing/2014/main" id="{738F3D6E-BC71-4C9F-8926-AB4A3B034806}"/>
            </a:ext>
          </a:extLst>
        </xdr:cNvPr>
        <xdr:cNvSpPr txBox="1"/>
      </xdr:nvSpPr>
      <xdr:spPr>
        <a:xfrm>
          <a:off x="6067502" y="1365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98533</xdr:rowOff>
    </xdr:from>
    <xdr:ext cx="469744" cy="259045"/>
    <xdr:sp macro="" textlink="">
      <xdr:nvSpPr>
        <xdr:cNvPr id="379" name="n_1mainValue【公営住宅】&#10;一人当たり面積">
          <a:extLst>
            <a:ext uri="{FF2B5EF4-FFF2-40B4-BE49-F238E27FC236}">
              <a16:creationId xmlns:a16="http://schemas.microsoft.com/office/drawing/2014/main" id="{110E6284-3186-420C-A672-4A962BA23F04}"/>
            </a:ext>
          </a:extLst>
        </xdr:cNvPr>
        <xdr:cNvSpPr txBox="1"/>
      </xdr:nvSpPr>
      <xdr:spPr>
        <a:xfrm>
          <a:off x="8458277" y="14036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106371</xdr:rowOff>
    </xdr:from>
    <xdr:ext cx="469744" cy="259045"/>
    <xdr:sp macro="" textlink="">
      <xdr:nvSpPr>
        <xdr:cNvPr id="380" name="n_2mainValue【公営住宅】&#10;一人当たり面積">
          <a:extLst>
            <a:ext uri="{FF2B5EF4-FFF2-40B4-BE49-F238E27FC236}">
              <a16:creationId xmlns:a16="http://schemas.microsoft.com/office/drawing/2014/main" id="{BE8BE54F-CDD3-4F1D-AAE3-658C472ED8DD}"/>
            </a:ext>
          </a:extLst>
        </xdr:cNvPr>
        <xdr:cNvSpPr txBox="1"/>
      </xdr:nvSpPr>
      <xdr:spPr>
        <a:xfrm>
          <a:off x="7677227" y="14038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115188</xdr:rowOff>
    </xdr:from>
    <xdr:ext cx="469744" cy="259045"/>
    <xdr:sp macro="" textlink="">
      <xdr:nvSpPr>
        <xdr:cNvPr id="381" name="n_3mainValue【公営住宅】&#10;一人当たり面積">
          <a:extLst>
            <a:ext uri="{FF2B5EF4-FFF2-40B4-BE49-F238E27FC236}">
              <a16:creationId xmlns:a16="http://schemas.microsoft.com/office/drawing/2014/main" id="{D62BDF4E-C8C3-4D32-A593-6BEEF39EA432}"/>
            </a:ext>
          </a:extLst>
        </xdr:cNvPr>
        <xdr:cNvSpPr txBox="1"/>
      </xdr:nvSpPr>
      <xdr:spPr>
        <a:xfrm>
          <a:off x="6867602" y="14050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138048</xdr:rowOff>
    </xdr:from>
    <xdr:ext cx="469744" cy="259045"/>
    <xdr:sp macro="" textlink="">
      <xdr:nvSpPr>
        <xdr:cNvPr id="382" name="n_4mainValue【公営住宅】&#10;一人当たり面積">
          <a:extLst>
            <a:ext uri="{FF2B5EF4-FFF2-40B4-BE49-F238E27FC236}">
              <a16:creationId xmlns:a16="http://schemas.microsoft.com/office/drawing/2014/main" id="{B558251A-982F-4D3C-8A1F-B859B7932756}"/>
            </a:ext>
          </a:extLst>
        </xdr:cNvPr>
        <xdr:cNvSpPr txBox="1"/>
      </xdr:nvSpPr>
      <xdr:spPr>
        <a:xfrm>
          <a:off x="6067502" y="14076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21EE500B-E0D5-4E54-A78D-70D1BD2F956E}"/>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26E008-5FF5-490D-9CFE-6FA511FF5023}"/>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3D11027A-BD8C-4A01-A7F7-8B14FC72BC2D}"/>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6D3DDD20-636F-4519-9453-0E333C029942}"/>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96CC15F1-01B6-4508-8E9A-CB34667832E6}"/>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76CE5114-B88F-432A-B487-862607E74853}"/>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58A990E2-FC46-4C04-8213-50E6B3D0B9A8}"/>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909D1175-8E72-42F5-BA67-08A60EDFD089}"/>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58FFFCF7-11D2-4FD5-8974-46B2CCF03DDC}"/>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CFE69BF5-2F3C-41C1-8CAD-9EAACD21FC64}"/>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EC0573FE-49FF-4C3F-B800-DC46C5F01427}"/>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7FA6ECFF-29B9-4D2A-BF8F-EE3A5CB154C0}"/>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8FF59F33-289F-4296-8956-BFB0802C398C}"/>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1DFC37E-9F2B-4EFA-8F3A-978A9785EAB9}"/>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8488920D-F2BC-4C3E-94A7-2527A11344A9}"/>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E2A1ED4B-9BE9-4AC6-912D-CA06A8A1C4C9}"/>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6EACAB70-F643-4B17-A94A-08FBB60FC67D}"/>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10010ED8-93F6-4221-AFC1-B6493CC75062}"/>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38166362-2F25-4B77-AF6A-49EB22508DB4}"/>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A9EE28F7-384A-49B0-98B6-2000D81A9D05}"/>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8C6A18F3-54B3-4329-8D12-8DBFB0741FAB}"/>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6296D3B5-F7B8-4142-85A9-2B72A871FDDE}"/>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B7713F2F-8E33-4088-A850-EC94747966E0}"/>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3E874584-6381-4448-9898-1307142ACD2E}"/>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EEC5955C-13B8-458D-BE5C-D3FC84F5E2CD}"/>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CB4B760-BE13-40CB-973A-1BA40A5FEEC2}"/>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D8869C25-6BF9-45D3-818F-66D46E71E24B}"/>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9E4E9A95-7C6D-45F9-9773-EE4A734D1457}"/>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4D20B31E-6AEB-4A9F-8472-6B9975ECB704}"/>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5757647E-D0A3-4EE1-8C74-1D9CE815557D}"/>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C423556A-ECB6-4AB3-BAA7-87431B8599A0}"/>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4616208F-3625-4C3D-B5E4-6F6D502BE66F}"/>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242DF90D-026C-44DA-8FA8-B32C0E7A6322}"/>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95626C33-C715-4A7E-ACB5-420B6BF62000}"/>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89641201-DF22-40B8-8613-7EC6C148B0C4}"/>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96924526-0CC8-4C88-830B-BEC68B236158}"/>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1E3FBCA2-8DCD-4794-8C1C-906DF4BAFDD7}"/>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B9D93CAA-5E18-4D3F-9FC2-D5F716AAF06C}"/>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BB1B5DAF-67A8-4BBF-B7B8-49AD1FC4EB4E}"/>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931180FC-494C-4F37-AEC7-65F351AEB8B7}"/>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40DA8F40-F5A7-4AA7-B7E6-FA74A994102B}"/>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34842765-2290-47C9-AEAF-4C1ABE3B3C60}"/>
            </a:ext>
          </a:extLst>
        </xdr:cNvPr>
        <xdr:cNvCxnSpPr/>
      </xdr:nvCxnSpPr>
      <xdr:spPr>
        <a:xfrm flipV="1">
          <a:off x="14696439" y="5391694"/>
          <a:ext cx="0" cy="1511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6AB52A84-F3A7-4836-9799-42D6D9B45722}"/>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8BC13204-1E78-4AC8-8394-3DBE613C304E}"/>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75ED6616-438C-46D2-A205-3FE4A8D72BE6}"/>
            </a:ext>
          </a:extLst>
        </xdr:cNvPr>
        <xdr:cNvSpPr txBox="1"/>
      </xdr:nvSpPr>
      <xdr:spPr>
        <a:xfrm>
          <a:off x="14735175" y="51891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E7498C50-F6F7-44E7-9AFA-5E48A917E4DB}"/>
            </a:ext>
          </a:extLst>
        </xdr:cNvPr>
        <xdr:cNvCxnSpPr/>
      </xdr:nvCxnSpPr>
      <xdr:spPr>
        <a:xfrm>
          <a:off x="14611350" y="53916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D519490E-9CFF-430E-8D44-BC40C64889E3}"/>
            </a:ext>
          </a:extLst>
        </xdr:cNvPr>
        <xdr:cNvSpPr txBox="1"/>
      </xdr:nvSpPr>
      <xdr:spPr>
        <a:xfrm>
          <a:off x="14735175" y="6107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98524796-16E7-4CDA-B755-64ACBFDB0701}"/>
            </a:ext>
          </a:extLst>
        </xdr:cNvPr>
        <xdr:cNvSpPr/>
      </xdr:nvSpPr>
      <xdr:spPr>
        <a:xfrm>
          <a:off x="14649450" y="61322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4D0B81A6-4115-4D16-AD9E-2D3C44962A4B}"/>
            </a:ext>
          </a:extLst>
        </xdr:cNvPr>
        <xdr:cNvSpPr/>
      </xdr:nvSpPr>
      <xdr:spPr>
        <a:xfrm>
          <a:off x="13887450" y="611269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430EF997-A13F-418B-9256-2F11210C5CDD}"/>
            </a:ext>
          </a:extLst>
        </xdr:cNvPr>
        <xdr:cNvSpPr/>
      </xdr:nvSpPr>
      <xdr:spPr>
        <a:xfrm>
          <a:off x="13096875" y="61601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EEE3C366-8D17-4FEA-9298-B3FE2B379B8F}"/>
            </a:ext>
          </a:extLst>
        </xdr:cNvPr>
        <xdr:cNvSpPr/>
      </xdr:nvSpPr>
      <xdr:spPr>
        <a:xfrm>
          <a:off x="12296775" y="61603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4" name="フローチャート: 判断 433">
          <a:extLst>
            <a:ext uri="{FF2B5EF4-FFF2-40B4-BE49-F238E27FC236}">
              <a16:creationId xmlns:a16="http://schemas.microsoft.com/office/drawing/2014/main" id="{6170E592-11D8-43AA-9FAA-83A5EDC6B3CB}"/>
            </a:ext>
          </a:extLst>
        </xdr:cNvPr>
        <xdr:cNvSpPr/>
      </xdr:nvSpPr>
      <xdr:spPr>
        <a:xfrm>
          <a:off x="11487150" y="61619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F440DC05-3D00-4303-BCE3-D815581A9FB1}"/>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2AE18A09-AB5B-4D56-8560-617791D59E64}"/>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A564492E-96FE-4072-9C8A-70257BD9ABB7}"/>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C3D8785F-A2E6-4CB6-8E64-0B7D1DC2A73F}"/>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7E322D41-0ED2-4075-A22E-3584763E7CD1}"/>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40</xdr:row>
      <xdr:rowOff>46627</xdr:rowOff>
    </xdr:from>
    <xdr:to>
      <xdr:col>76</xdr:col>
      <xdr:colOff>165100</xdr:colOff>
      <xdr:row>40</xdr:row>
      <xdr:rowOff>148227</xdr:rowOff>
    </xdr:to>
    <xdr:sp macro="" textlink="">
      <xdr:nvSpPr>
        <xdr:cNvPr id="440" name="楕円 439">
          <a:extLst>
            <a:ext uri="{FF2B5EF4-FFF2-40B4-BE49-F238E27FC236}">
              <a16:creationId xmlns:a16="http://schemas.microsoft.com/office/drawing/2014/main" id="{CB7276B6-07AF-4AE8-A03F-DDA20A3FDA76}"/>
            </a:ext>
          </a:extLst>
        </xdr:cNvPr>
        <xdr:cNvSpPr/>
      </xdr:nvSpPr>
      <xdr:spPr>
        <a:xfrm>
          <a:off x="13096875" y="65363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40</xdr:row>
      <xdr:rowOff>30299</xdr:rowOff>
    </xdr:from>
    <xdr:to>
      <xdr:col>72</xdr:col>
      <xdr:colOff>38100</xdr:colOff>
      <xdr:row>40</xdr:row>
      <xdr:rowOff>131899</xdr:rowOff>
    </xdr:to>
    <xdr:sp macro="" textlink="">
      <xdr:nvSpPr>
        <xdr:cNvPr id="441" name="楕円 440">
          <a:extLst>
            <a:ext uri="{FF2B5EF4-FFF2-40B4-BE49-F238E27FC236}">
              <a16:creationId xmlns:a16="http://schemas.microsoft.com/office/drawing/2014/main" id="{3DACE9DC-AC49-4984-B13E-46F125CEF1E0}"/>
            </a:ext>
          </a:extLst>
        </xdr:cNvPr>
        <xdr:cNvSpPr/>
      </xdr:nvSpPr>
      <xdr:spPr>
        <a:xfrm>
          <a:off x="12296775" y="651364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81099</xdr:rowOff>
    </xdr:from>
    <xdr:to>
      <xdr:col>76</xdr:col>
      <xdr:colOff>114300</xdr:colOff>
      <xdr:row>40</xdr:row>
      <xdr:rowOff>97427</xdr:rowOff>
    </xdr:to>
    <xdr:cxnSp macro="">
      <xdr:nvCxnSpPr>
        <xdr:cNvPr id="442" name="直線コネクタ 441">
          <a:extLst>
            <a:ext uri="{FF2B5EF4-FFF2-40B4-BE49-F238E27FC236}">
              <a16:creationId xmlns:a16="http://schemas.microsoft.com/office/drawing/2014/main" id="{8B8D11ED-40B3-4895-8478-07DE8E0552EA}"/>
            </a:ext>
          </a:extLst>
        </xdr:cNvPr>
        <xdr:cNvCxnSpPr/>
      </xdr:nvCxnSpPr>
      <xdr:spPr>
        <a:xfrm>
          <a:off x="12344400" y="6570799"/>
          <a:ext cx="800100"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687A6EF5-4035-469C-9352-B2B4A9E08B2B}"/>
            </a:ext>
          </a:extLst>
        </xdr:cNvPr>
        <xdr:cNvSpPr txBox="1"/>
      </xdr:nvSpPr>
      <xdr:spPr>
        <a:xfrm>
          <a:off x="13745219" y="5897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B42C581B-1585-422E-A5FF-F1A3D519BE80}"/>
            </a:ext>
          </a:extLst>
        </xdr:cNvPr>
        <xdr:cNvSpPr txBox="1"/>
      </xdr:nvSpPr>
      <xdr:spPr>
        <a:xfrm>
          <a:off x="12964169"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530F0DFA-115E-412B-B3E2-3C7B10B6D1F6}"/>
            </a:ext>
          </a:extLst>
        </xdr:cNvPr>
        <xdr:cNvSpPr txBox="1"/>
      </xdr:nvSpPr>
      <xdr:spPr>
        <a:xfrm>
          <a:off x="12164069" y="5954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558EFCE9-C8B0-4AAA-A7EC-722587A16D30}"/>
            </a:ext>
          </a:extLst>
        </xdr:cNvPr>
        <xdr:cNvSpPr txBox="1"/>
      </xdr:nvSpPr>
      <xdr:spPr>
        <a:xfrm>
          <a:off x="11354444" y="5956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139354</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CBC9A07A-276B-467F-B884-1B6510FD7331}"/>
            </a:ext>
          </a:extLst>
        </xdr:cNvPr>
        <xdr:cNvSpPr txBox="1"/>
      </xdr:nvSpPr>
      <xdr:spPr>
        <a:xfrm>
          <a:off x="12964169" y="6629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123026</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6BC29275-F4C7-4B99-BFA9-6B799DF7017A}"/>
            </a:ext>
          </a:extLst>
        </xdr:cNvPr>
        <xdr:cNvSpPr txBox="1"/>
      </xdr:nvSpPr>
      <xdr:spPr>
        <a:xfrm>
          <a:off x="12164069" y="6612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55679322-E876-48B9-8937-CD0E082D45E2}"/>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EAFC5372-7F66-4B84-A025-68CA3BFABAB1}"/>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8E3AAE49-EF85-46F1-9E72-B9DFFD0F1859}"/>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68E8135A-22EB-443A-B1F2-B5CB65482959}"/>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9DEF08DB-9337-4D6B-998F-F1AE24813891}"/>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B0DA99FE-CB58-4047-A5DB-49E6D923B61C}"/>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62304F40-B8B1-4908-AE2A-C229039583A4}"/>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1AB065C1-7E74-46FE-864F-BEC708141BB8}"/>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72E20365-C98F-4AE5-9974-A4B4B68D1BAF}"/>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679E00C7-48AE-4ABA-A1FD-E40CD9289A7B}"/>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9" name="直線コネクタ 458">
          <a:extLst>
            <a:ext uri="{FF2B5EF4-FFF2-40B4-BE49-F238E27FC236}">
              <a16:creationId xmlns:a16="http://schemas.microsoft.com/office/drawing/2014/main" id="{CFF5C9C5-62E4-44CF-A256-756253BA79D3}"/>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0" name="テキスト ボックス 459">
          <a:extLst>
            <a:ext uri="{FF2B5EF4-FFF2-40B4-BE49-F238E27FC236}">
              <a16:creationId xmlns:a16="http://schemas.microsoft.com/office/drawing/2014/main" id="{76F6EB16-652E-4EBE-9EC6-9E27471AADFD}"/>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1" name="直線コネクタ 460">
          <a:extLst>
            <a:ext uri="{FF2B5EF4-FFF2-40B4-BE49-F238E27FC236}">
              <a16:creationId xmlns:a16="http://schemas.microsoft.com/office/drawing/2014/main" id="{B319401A-F5C2-450E-A995-E9535E820A70}"/>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2" name="テキスト ボックス 461">
          <a:extLst>
            <a:ext uri="{FF2B5EF4-FFF2-40B4-BE49-F238E27FC236}">
              <a16:creationId xmlns:a16="http://schemas.microsoft.com/office/drawing/2014/main" id="{410C3263-7E16-4DAD-9816-9812B2B31256}"/>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3" name="直線コネクタ 462">
          <a:extLst>
            <a:ext uri="{FF2B5EF4-FFF2-40B4-BE49-F238E27FC236}">
              <a16:creationId xmlns:a16="http://schemas.microsoft.com/office/drawing/2014/main" id="{BB820824-AFB7-4331-97F6-7F5ADD2951D1}"/>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4" name="テキスト ボックス 463">
          <a:extLst>
            <a:ext uri="{FF2B5EF4-FFF2-40B4-BE49-F238E27FC236}">
              <a16:creationId xmlns:a16="http://schemas.microsoft.com/office/drawing/2014/main" id="{8869F0C9-0B92-48E4-9B9A-FC2E0D146182}"/>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5" name="直線コネクタ 464">
          <a:extLst>
            <a:ext uri="{FF2B5EF4-FFF2-40B4-BE49-F238E27FC236}">
              <a16:creationId xmlns:a16="http://schemas.microsoft.com/office/drawing/2014/main" id="{52F85C2E-8770-4FE8-9FD0-0335BA055C33}"/>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6" name="テキスト ボックス 465">
          <a:extLst>
            <a:ext uri="{FF2B5EF4-FFF2-40B4-BE49-F238E27FC236}">
              <a16:creationId xmlns:a16="http://schemas.microsoft.com/office/drawing/2014/main" id="{88CFB126-502E-49CD-B775-49FACBB9795B}"/>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7" name="直線コネクタ 466">
          <a:extLst>
            <a:ext uri="{FF2B5EF4-FFF2-40B4-BE49-F238E27FC236}">
              <a16:creationId xmlns:a16="http://schemas.microsoft.com/office/drawing/2014/main" id="{9586603E-2DAC-462F-8CB4-B7CE30BF84F1}"/>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8" name="テキスト ボックス 467">
          <a:extLst>
            <a:ext uri="{FF2B5EF4-FFF2-40B4-BE49-F238E27FC236}">
              <a16:creationId xmlns:a16="http://schemas.microsoft.com/office/drawing/2014/main" id="{2D59D54D-C01E-4C08-A4E0-5FDD5D7329E3}"/>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9" name="直線コネクタ 468">
          <a:extLst>
            <a:ext uri="{FF2B5EF4-FFF2-40B4-BE49-F238E27FC236}">
              <a16:creationId xmlns:a16="http://schemas.microsoft.com/office/drawing/2014/main" id="{AFEDE19A-F0E3-46A8-B318-603F729BADC4}"/>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0" name="テキスト ボックス 469">
          <a:extLst>
            <a:ext uri="{FF2B5EF4-FFF2-40B4-BE49-F238E27FC236}">
              <a16:creationId xmlns:a16="http://schemas.microsoft.com/office/drawing/2014/main" id="{3D47689A-38D8-4391-BEB1-FB3995F4527D}"/>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CD31812F-5415-46CE-A8C6-349A208565D8}"/>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BF3BF2A2-B11B-493A-81C3-D1E41A9868A0}"/>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95267C2F-3CC7-4B74-9B8A-D97CDECFD804}"/>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74" name="直線コネクタ 473">
          <a:extLst>
            <a:ext uri="{FF2B5EF4-FFF2-40B4-BE49-F238E27FC236}">
              <a16:creationId xmlns:a16="http://schemas.microsoft.com/office/drawing/2014/main" id="{6207290D-49A1-456B-853E-032BE5B3CEAF}"/>
            </a:ext>
          </a:extLst>
        </xdr:cNvPr>
        <xdr:cNvCxnSpPr/>
      </xdr:nvCxnSpPr>
      <xdr:spPr>
        <a:xfrm flipV="1">
          <a:off x="19954239" y="5484767"/>
          <a:ext cx="0" cy="1391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DD42A278-E7EE-4AA7-AE6D-F41A72756374}"/>
            </a:ext>
          </a:extLst>
        </xdr:cNvPr>
        <xdr:cNvSpPr txBox="1"/>
      </xdr:nvSpPr>
      <xdr:spPr>
        <a:xfrm>
          <a:off x="19992975" y="687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76" name="直線コネクタ 475">
          <a:extLst>
            <a:ext uri="{FF2B5EF4-FFF2-40B4-BE49-F238E27FC236}">
              <a16:creationId xmlns:a16="http://schemas.microsoft.com/office/drawing/2014/main" id="{1E487496-EEAC-4580-8C82-2E8C91631607}"/>
            </a:ext>
          </a:extLst>
        </xdr:cNvPr>
        <xdr:cNvCxnSpPr/>
      </xdr:nvCxnSpPr>
      <xdr:spPr>
        <a:xfrm>
          <a:off x="19878675" y="68766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0104FEF3-0DA2-4307-B340-9F4B7CCD19F0}"/>
            </a:ext>
          </a:extLst>
        </xdr:cNvPr>
        <xdr:cNvSpPr txBox="1"/>
      </xdr:nvSpPr>
      <xdr:spPr>
        <a:xfrm>
          <a:off x="19992975" y="5269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78" name="直線コネクタ 477">
          <a:extLst>
            <a:ext uri="{FF2B5EF4-FFF2-40B4-BE49-F238E27FC236}">
              <a16:creationId xmlns:a16="http://schemas.microsoft.com/office/drawing/2014/main" id="{C0FF1999-68EC-4A69-9B68-521D85F4AF4D}"/>
            </a:ext>
          </a:extLst>
        </xdr:cNvPr>
        <xdr:cNvCxnSpPr/>
      </xdr:nvCxnSpPr>
      <xdr:spPr>
        <a:xfrm>
          <a:off x="19878675" y="5484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C9FAA277-DC69-4F36-95FF-2C1DE282BD5D}"/>
            </a:ext>
          </a:extLst>
        </xdr:cNvPr>
        <xdr:cNvSpPr txBox="1"/>
      </xdr:nvSpPr>
      <xdr:spPr>
        <a:xfrm>
          <a:off x="19992975" y="62775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0" name="フローチャート: 判断 479">
          <a:extLst>
            <a:ext uri="{FF2B5EF4-FFF2-40B4-BE49-F238E27FC236}">
              <a16:creationId xmlns:a16="http://schemas.microsoft.com/office/drawing/2014/main" id="{93ABFF0F-1B95-451F-AEA9-47AEF2F93D41}"/>
            </a:ext>
          </a:extLst>
        </xdr:cNvPr>
        <xdr:cNvSpPr/>
      </xdr:nvSpPr>
      <xdr:spPr>
        <a:xfrm>
          <a:off x="19897725" y="629910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81" name="フローチャート: 判断 480">
          <a:extLst>
            <a:ext uri="{FF2B5EF4-FFF2-40B4-BE49-F238E27FC236}">
              <a16:creationId xmlns:a16="http://schemas.microsoft.com/office/drawing/2014/main" id="{73EE3C52-2F98-4B14-9CD6-C6125D47A33E}"/>
            </a:ext>
          </a:extLst>
        </xdr:cNvPr>
        <xdr:cNvSpPr/>
      </xdr:nvSpPr>
      <xdr:spPr>
        <a:xfrm>
          <a:off x="19154775" y="629910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82" name="フローチャート: 判断 481">
          <a:extLst>
            <a:ext uri="{FF2B5EF4-FFF2-40B4-BE49-F238E27FC236}">
              <a16:creationId xmlns:a16="http://schemas.microsoft.com/office/drawing/2014/main" id="{95AB07C6-F584-4E94-8189-C1D726D5FBCC}"/>
            </a:ext>
          </a:extLst>
        </xdr:cNvPr>
        <xdr:cNvSpPr/>
      </xdr:nvSpPr>
      <xdr:spPr>
        <a:xfrm>
          <a:off x="18345150" y="62845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83" name="フローチャート: 判断 482">
          <a:extLst>
            <a:ext uri="{FF2B5EF4-FFF2-40B4-BE49-F238E27FC236}">
              <a16:creationId xmlns:a16="http://schemas.microsoft.com/office/drawing/2014/main" id="{93CC83CD-FBA2-45D5-B44E-AAA4D4325E27}"/>
            </a:ext>
          </a:extLst>
        </xdr:cNvPr>
        <xdr:cNvSpPr/>
      </xdr:nvSpPr>
      <xdr:spPr>
        <a:xfrm>
          <a:off x="17554575" y="63251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84" name="フローチャート: 判断 483">
          <a:extLst>
            <a:ext uri="{FF2B5EF4-FFF2-40B4-BE49-F238E27FC236}">
              <a16:creationId xmlns:a16="http://schemas.microsoft.com/office/drawing/2014/main" id="{A5AA5699-D0D7-4698-8737-42FC1CE6C762}"/>
            </a:ext>
          </a:extLst>
        </xdr:cNvPr>
        <xdr:cNvSpPr/>
      </xdr:nvSpPr>
      <xdr:spPr>
        <a:xfrm>
          <a:off x="16754475" y="64103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CC38D04-260E-4582-BF18-D8E7697DF37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04DDEDC-9D06-4512-A0DF-928DE63420CE}"/>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2472A66-4535-47E4-A59A-427F96AD7813}"/>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AEC2BEE-752E-4F77-9763-51A710AE9A11}"/>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D526E70A-8FEB-4B44-875F-A38698D8885F}"/>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146231</xdr:rowOff>
    </xdr:from>
    <xdr:to>
      <xdr:col>107</xdr:col>
      <xdr:colOff>101600</xdr:colOff>
      <xdr:row>39</xdr:row>
      <xdr:rowOff>76381</xdr:rowOff>
    </xdr:to>
    <xdr:sp macro="" textlink="">
      <xdr:nvSpPr>
        <xdr:cNvPr id="490" name="楕円 489">
          <a:extLst>
            <a:ext uri="{FF2B5EF4-FFF2-40B4-BE49-F238E27FC236}">
              <a16:creationId xmlns:a16="http://schemas.microsoft.com/office/drawing/2014/main" id="{84C7A19E-CF1A-4E01-8A8D-A389FF6C55E6}"/>
            </a:ext>
          </a:extLst>
        </xdr:cNvPr>
        <xdr:cNvSpPr/>
      </xdr:nvSpPr>
      <xdr:spPr>
        <a:xfrm>
          <a:off x="18345150" y="63057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154396</xdr:rowOff>
    </xdr:from>
    <xdr:to>
      <xdr:col>102</xdr:col>
      <xdr:colOff>165100</xdr:colOff>
      <xdr:row>39</xdr:row>
      <xdr:rowOff>84546</xdr:rowOff>
    </xdr:to>
    <xdr:sp macro="" textlink="">
      <xdr:nvSpPr>
        <xdr:cNvPr id="491" name="楕円 490">
          <a:extLst>
            <a:ext uri="{FF2B5EF4-FFF2-40B4-BE49-F238E27FC236}">
              <a16:creationId xmlns:a16="http://schemas.microsoft.com/office/drawing/2014/main" id="{50A9B851-C55B-4CC2-81B5-B004048EBE8C}"/>
            </a:ext>
          </a:extLst>
        </xdr:cNvPr>
        <xdr:cNvSpPr/>
      </xdr:nvSpPr>
      <xdr:spPr>
        <a:xfrm>
          <a:off x="17554575" y="63170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25581</xdr:rowOff>
    </xdr:from>
    <xdr:to>
      <xdr:col>107</xdr:col>
      <xdr:colOff>50800</xdr:colOff>
      <xdr:row>39</xdr:row>
      <xdr:rowOff>33746</xdr:rowOff>
    </xdr:to>
    <xdr:cxnSp macro="">
      <xdr:nvCxnSpPr>
        <xdr:cNvPr id="492" name="直線コネクタ 491">
          <a:extLst>
            <a:ext uri="{FF2B5EF4-FFF2-40B4-BE49-F238E27FC236}">
              <a16:creationId xmlns:a16="http://schemas.microsoft.com/office/drawing/2014/main" id="{B319A273-EA93-4484-B242-99A9F5F2D1A7}"/>
            </a:ext>
          </a:extLst>
        </xdr:cNvPr>
        <xdr:cNvCxnSpPr/>
      </xdr:nvCxnSpPr>
      <xdr:spPr>
        <a:xfrm flipV="1">
          <a:off x="17602200" y="6353356"/>
          <a:ext cx="790575" cy="1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493" name="n_1aveValue【認定こども園・幼稚園・保育所】&#10;一人当たり面積">
          <a:extLst>
            <a:ext uri="{FF2B5EF4-FFF2-40B4-BE49-F238E27FC236}">
              <a16:creationId xmlns:a16="http://schemas.microsoft.com/office/drawing/2014/main" id="{8A36C290-CC5F-4721-9355-6A99945B6080}"/>
            </a:ext>
          </a:extLst>
        </xdr:cNvPr>
        <xdr:cNvSpPr txBox="1"/>
      </xdr:nvSpPr>
      <xdr:spPr>
        <a:xfrm>
          <a:off x="18983402" y="6087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494" name="n_2aveValue【認定こども園・幼稚園・保育所】&#10;一人当たり面積">
          <a:extLst>
            <a:ext uri="{FF2B5EF4-FFF2-40B4-BE49-F238E27FC236}">
              <a16:creationId xmlns:a16="http://schemas.microsoft.com/office/drawing/2014/main" id="{AEAD149C-DC19-44C6-987D-B8FDBA331361}"/>
            </a:ext>
          </a:extLst>
        </xdr:cNvPr>
        <xdr:cNvSpPr txBox="1"/>
      </xdr:nvSpPr>
      <xdr:spPr>
        <a:xfrm>
          <a:off x="18183302" y="606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495" name="n_3aveValue【認定こども園・幼稚園・保育所】&#10;一人当たり面積">
          <a:extLst>
            <a:ext uri="{FF2B5EF4-FFF2-40B4-BE49-F238E27FC236}">
              <a16:creationId xmlns:a16="http://schemas.microsoft.com/office/drawing/2014/main" id="{43F4D06A-D16D-4080-BA31-AC090887D220}"/>
            </a:ext>
          </a:extLst>
        </xdr:cNvPr>
        <xdr:cNvSpPr txBox="1"/>
      </xdr:nvSpPr>
      <xdr:spPr>
        <a:xfrm>
          <a:off x="17383202" y="640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496" name="n_4aveValue【認定こども園・幼稚園・保育所】&#10;一人当たり面積">
          <a:extLst>
            <a:ext uri="{FF2B5EF4-FFF2-40B4-BE49-F238E27FC236}">
              <a16:creationId xmlns:a16="http://schemas.microsoft.com/office/drawing/2014/main" id="{E93FAF19-7363-4AE0-ABEC-6A0AEA61A592}"/>
            </a:ext>
          </a:extLst>
        </xdr:cNvPr>
        <xdr:cNvSpPr txBox="1"/>
      </xdr:nvSpPr>
      <xdr:spPr>
        <a:xfrm>
          <a:off x="16592627" y="618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67508</xdr:rowOff>
    </xdr:from>
    <xdr:ext cx="469744" cy="259045"/>
    <xdr:sp macro="" textlink="">
      <xdr:nvSpPr>
        <xdr:cNvPr id="497" name="n_2mainValue【認定こども園・幼稚園・保育所】&#10;一人当たり面積">
          <a:extLst>
            <a:ext uri="{FF2B5EF4-FFF2-40B4-BE49-F238E27FC236}">
              <a16:creationId xmlns:a16="http://schemas.microsoft.com/office/drawing/2014/main" id="{4E7D9C82-6381-4F4E-90CF-C1CEBA35E494}"/>
            </a:ext>
          </a:extLst>
        </xdr:cNvPr>
        <xdr:cNvSpPr txBox="1"/>
      </xdr:nvSpPr>
      <xdr:spPr>
        <a:xfrm>
          <a:off x="18183302" y="6388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101073</xdr:rowOff>
    </xdr:from>
    <xdr:ext cx="469744" cy="259045"/>
    <xdr:sp macro="" textlink="">
      <xdr:nvSpPr>
        <xdr:cNvPr id="498" name="n_3mainValue【認定こども園・幼稚園・保育所】&#10;一人当たり面積">
          <a:extLst>
            <a:ext uri="{FF2B5EF4-FFF2-40B4-BE49-F238E27FC236}">
              <a16:creationId xmlns:a16="http://schemas.microsoft.com/office/drawing/2014/main" id="{5483C6A4-350B-4AAF-A925-D6144373C5C2}"/>
            </a:ext>
          </a:extLst>
        </xdr:cNvPr>
        <xdr:cNvSpPr txBox="1"/>
      </xdr:nvSpPr>
      <xdr:spPr>
        <a:xfrm>
          <a:off x="17383202" y="6104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9" name="正方形/長方形 498">
          <a:extLst>
            <a:ext uri="{FF2B5EF4-FFF2-40B4-BE49-F238E27FC236}">
              <a16:creationId xmlns:a16="http://schemas.microsoft.com/office/drawing/2014/main" id="{EF89C967-A0F5-4B94-8993-4EBAB802FAB8}"/>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0" name="正方形/長方形 499">
          <a:extLst>
            <a:ext uri="{FF2B5EF4-FFF2-40B4-BE49-F238E27FC236}">
              <a16:creationId xmlns:a16="http://schemas.microsoft.com/office/drawing/2014/main" id="{7ACA6530-8520-4EBC-A0F9-0D594322D56F}"/>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1" name="正方形/長方形 500">
          <a:extLst>
            <a:ext uri="{FF2B5EF4-FFF2-40B4-BE49-F238E27FC236}">
              <a16:creationId xmlns:a16="http://schemas.microsoft.com/office/drawing/2014/main" id="{262A9E9B-DB80-48C4-808D-6377561F3E1D}"/>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2" name="正方形/長方形 501">
          <a:extLst>
            <a:ext uri="{FF2B5EF4-FFF2-40B4-BE49-F238E27FC236}">
              <a16:creationId xmlns:a16="http://schemas.microsoft.com/office/drawing/2014/main" id="{69941D2F-F70F-426A-AC52-78C72C668D3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3" name="正方形/長方形 502">
          <a:extLst>
            <a:ext uri="{FF2B5EF4-FFF2-40B4-BE49-F238E27FC236}">
              <a16:creationId xmlns:a16="http://schemas.microsoft.com/office/drawing/2014/main" id="{355EAD3E-A9CF-454E-8DB1-ABAC70F4E6F9}"/>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4" name="正方形/長方形 503">
          <a:extLst>
            <a:ext uri="{FF2B5EF4-FFF2-40B4-BE49-F238E27FC236}">
              <a16:creationId xmlns:a16="http://schemas.microsoft.com/office/drawing/2014/main" id="{6253A914-327F-4DA5-B1AD-5FDE5A896590}"/>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5" name="正方形/長方形 504">
          <a:extLst>
            <a:ext uri="{FF2B5EF4-FFF2-40B4-BE49-F238E27FC236}">
              <a16:creationId xmlns:a16="http://schemas.microsoft.com/office/drawing/2014/main" id="{FB98F1D5-9E7A-4D8E-AE87-06D8CD8AF0AA}"/>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6" name="正方形/長方形 505">
          <a:extLst>
            <a:ext uri="{FF2B5EF4-FFF2-40B4-BE49-F238E27FC236}">
              <a16:creationId xmlns:a16="http://schemas.microsoft.com/office/drawing/2014/main" id="{BE2DD798-32BB-44EE-9D42-50613494BA74}"/>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7" name="テキスト ボックス 506">
          <a:extLst>
            <a:ext uri="{FF2B5EF4-FFF2-40B4-BE49-F238E27FC236}">
              <a16:creationId xmlns:a16="http://schemas.microsoft.com/office/drawing/2014/main" id="{8D6F95E5-6BBB-408A-A8B8-CB481C624B24}"/>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8" name="直線コネクタ 507">
          <a:extLst>
            <a:ext uri="{FF2B5EF4-FFF2-40B4-BE49-F238E27FC236}">
              <a16:creationId xmlns:a16="http://schemas.microsoft.com/office/drawing/2014/main" id="{B55EE801-9CAD-4A6B-9423-9444B886BA2A}"/>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9" name="テキスト ボックス 508">
          <a:extLst>
            <a:ext uri="{FF2B5EF4-FFF2-40B4-BE49-F238E27FC236}">
              <a16:creationId xmlns:a16="http://schemas.microsoft.com/office/drawing/2014/main" id="{DC0B6C70-AACF-412F-926B-8B6DF559D055}"/>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0" name="直線コネクタ 509">
          <a:extLst>
            <a:ext uri="{FF2B5EF4-FFF2-40B4-BE49-F238E27FC236}">
              <a16:creationId xmlns:a16="http://schemas.microsoft.com/office/drawing/2014/main" id="{7CE6C6C9-9A41-45A2-8670-48F69D3772E5}"/>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1" name="テキスト ボックス 510">
          <a:extLst>
            <a:ext uri="{FF2B5EF4-FFF2-40B4-BE49-F238E27FC236}">
              <a16:creationId xmlns:a16="http://schemas.microsoft.com/office/drawing/2014/main" id="{67A48953-212B-46BB-9558-E107AC8255DC}"/>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2" name="直線コネクタ 511">
          <a:extLst>
            <a:ext uri="{FF2B5EF4-FFF2-40B4-BE49-F238E27FC236}">
              <a16:creationId xmlns:a16="http://schemas.microsoft.com/office/drawing/2014/main" id="{4F10D775-7C0C-4287-80D5-DBD32B21FD67}"/>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3" name="テキスト ボックス 512">
          <a:extLst>
            <a:ext uri="{FF2B5EF4-FFF2-40B4-BE49-F238E27FC236}">
              <a16:creationId xmlns:a16="http://schemas.microsoft.com/office/drawing/2014/main" id="{6F38D120-09B6-45CC-95B6-91D285E6539E}"/>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4" name="直線コネクタ 513">
          <a:extLst>
            <a:ext uri="{FF2B5EF4-FFF2-40B4-BE49-F238E27FC236}">
              <a16:creationId xmlns:a16="http://schemas.microsoft.com/office/drawing/2014/main" id="{8FD25369-C90D-474A-A22E-5086620B8564}"/>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5" name="テキスト ボックス 514">
          <a:extLst>
            <a:ext uri="{FF2B5EF4-FFF2-40B4-BE49-F238E27FC236}">
              <a16:creationId xmlns:a16="http://schemas.microsoft.com/office/drawing/2014/main" id="{3CF1C271-459A-4D69-AE46-37F96657210C}"/>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6" name="直線コネクタ 515">
          <a:extLst>
            <a:ext uri="{FF2B5EF4-FFF2-40B4-BE49-F238E27FC236}">
              <a16:creationId xmlns:a16="http://schemas.microsoft.com/office/drawing/2014/main" id="{0ED45CA8-E9A2-445B-96DA-8378D6678B86}"/>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7" name="テキスト ボックス 516">
          <a:extLst>
            <a:ext uri="{FF2B5EF4-FFF2-40B4-BE49-F238E27FC236}">
              <a16:creationId xmlns:a16="http://schemas.microsoft.com/office/drawing/2014/main" id="{54260C11-215E-478F-8F69-F3DA1F8FC5CF}"/>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8" name="直線コネクタ 517">
          <a:extLst>
            <a:ext uri="{FF2B5EF4-FFF2-40B4-BE49-F238E27FC236}">
              <a16:creationId xmlns:a16="http://schemas.microsoft.com/office/drawing/2014/main" id="{D694A0EF-B27E-4E14-8546-796A0FB1454B}"/>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19" name="テキスト ボックス 518">
          <a:extLst>
            <a:ext uri="{FF2B5EF4-FFF2-40B4-BE49-F238E27FC236}">
              <a16:creationId xmlns:a16="http://schemas.microsoft.com/office/drawing/2014/main" id="{B2AD064D-0C20-4175-92AD-19F51E4C38B2}"/>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0" name="直線コネクタ 519">
          <a:extLst>
            <a:ext uri="{FF2B5EF4-FFF2-40B4-BE49-F238E27FC236}">
              <a16:creationId xmlns:a16="http://schemas.microsoft.com/office/drawing/2014/main" id="{C408E4BF-AA79-4E3F-93CD-741D828C022B}"/>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1" name="テキスト ボックス 520">
          <a:extLst>
            <a:ext uri="{FF2B5EF4-FFF2-40B4-BE49-F238E27FC236}">
              <a16:creationId xmlns:a16="http://schemas.microsoft.com/office/drawing/2014/main" id="{3C73EE83-3AD7-4C2B-8C47-ABEC23B9CB3C}"/>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2" name="【学校施設】&#10;有形固定資産減価償却率グラフ枠">
          <a:extLst>
            <a:ext uri="{FF2B5EF4-FFF2-40B4-BE49-F238E27FC236}">
              <a16:creationId xmlns:a16="http://schemas.microsoft.com/office/drawing/2014/main" id="{F5C14E1C-3617-43C2-A676-F5E6CCDEF28D}"/>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23" name="直線コネクタ 522">
          <a:extLst>
            <a:ext uri="{FF2B5EF4-FFF2-40B4-BE49-F238E27FC236}">
              <a16:creationId xmlns:a16="http://schemas.microsoft.com/office/drawing/2014/main" id="{B5A133FC-335C-4C65-ADAF-A3370EA6FD1C}"/>
            </a:ext>
          </a:extLst>
        </xdr:cNvPr>
        <xdr:cNvCxnSpPr/>
      </xdr:nvCxnSpPr>
      <xdr:spPr>
        <a:xfrm flipV="1">
          <a:off x="14696439" y="9122410"/>
          <a:ext cx="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24" name="【学校施設】&#10;有形固定資産減価償却率最小値テキスト">
          <a:extLst>
            <a:ext uri="{FF2B5EF4-FFF2-40B4-BE49-F238E27FC236}">
              <a16:creationId xmlns:a16="http://schemas.microsoft.com/office/drawing/2014/main" id="{2FC9558F-E687-4A5D-BD7F-8C20CB34F4E3}"/>
            </a:ext>
          </a:extLst>
        </xdr:cNvPr>
        <xdr:cNvSpPr txBox="1"/>
      </xdr:nvSpPr>
      <xdr:spPr>
        <a:xfrm>
          <a:off x="14735175"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25" name="直線コネクタ 524">
          <a:extLst>
            <a:ext uri="{FF2B5EF4-FFF2-40B4-BE49-F238E27FC236}">
              <a16:creationId xmlns:a16="http://schemas.microsoft.com/office/drawing/2014/main" id="{193764DB-9273-43CB-B5AC-A420FF4D0C78}"/>
            </a:ext>
          </a:extLst>
        </xdr:cNvPr>
        <xdr:cNvCxnSpPr/>
      </xdr:nvCxnSpPr>
      <xdr:spPr>
        <a:xfrm>
          <a:off x="14611350" y="1037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26" name="【学校施設】&#10;有形固定資産減価償却率最大値テキスト">
          <a:extLst>
            <a:ext uri="{FF2B5EF4-FFF2-40B4-BE49-F238E27FC236}">
              <a16:creationId xmlns:a16="http://schemas.microsoft.com/office/drawing/2014/main" id="{B7CEC696-4EF8-4166-A688-45B37EB9260B}"/>
            </a:ext>
          </a:extLst>
        </xdr:cNvPr>
        <xdr:cNvSpPr txBox="1"/>
      </xdr:nvSpPr>
      <xdr:spPr>
        <a:xfrm>
          <a:off x="14735175" y="891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27" name="直線コネクタ 526">
          <a:extLst>
            <a:ext uri="{FF2B5EF4-FFF2-40B4-BE49-F238E27FC236}">
              <a16:creationId xmlns:a16="http://schemas.microsoft.com/office/drawing/2014/main" id="{D7FC3F42-199F-4233-9493-CED99570FC65}"/>
            </a:ext>
          </a:extLst>
        </xdr:cNvPr>
        <xdr:cNvCxnSpPr/>
      </xdr:nvCxnSpPr>
      <xdr:spPr>
        <a:xfrm>
          <a:off x="14611350" y="9122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528" name="【学校施設】&#10;有形固定資産減価償却率平均値テキスト">
          <a:extLst>
            <a:ext uri="{FF2B5EF4-FFF2-40B4-BE49-F238E27FC236}">
              <a16:creationId xmlns:a16="http://schemas.microsoft.com/office/drawing/2014/main" id="{5141A14E-17CA-4AC5-BDE8-6EC4A8511306}"/>
            </a:ext>
          </a:extLst>
        </xdr:cNvPr>
        <xdr:cNvSpPr txBox="1"/>
      </xdr:nvSpPr>
      <xdr:spPr>
        <a:xfrm>
          <a:off x="14735175" y="9756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29" name="フローチャート: 判断 528">
          <a:extLst>
            <a:ext uri="{FF2B5EF4-FFF2-40B4-BE49-F238E27FC236}">
              <a16:creationId xmlns:a16="http://schemas.microsoft.com/office/drawing/2014/main" id="{0CC19AB1-0B18-412C-BDBE-0E16A80381B3}"/>
            </a:ext>
          </a:extLst>
        </xdr:cNvPr>
        <xdr:cNvSpPr/>
      </xdr:nvSpPr>
      <xdr:spPr>
        <a:xfrm>
          <a:off x="14649450" y="97809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30" name="フローチャート: 判断 529">
          <a:extLst>
            <a:ext uri="{FF2B5EF4-FFF2-40B4-BE49-F238E27FC236}">
              <a16:creationId xmlns:a16="http://schemas.microsoft.com/office/drawing/2014/main" id="{AE2CB015-EFC2-47E1-9405-002ECCEF2FC4}"/>
            </a:ext>
          </a:extLst>
        </xdr:cNvPr>
        <xdr:cNvSpPr/>
      </xdr:nvSpPr>
      <xdr:spPr>
        <a:xfrm>
          <a:off x="13887450" y="97720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31" name="フローチャート: 判断 530">
          <a:extLst>
            <a:ext uri="{FF2B5EF4-FFF2-40B4-BE49-F238E27FC236}">
              <a16:creationId xmlns:a16="http://schemas.microsoft.com/office/drawing/2014/main" id="{DF18B47B-9E58-4B48-863C-9046C4CCD98F}"/>
            </a:ext>
          </a:extLst>
        </xdr:cNvPr>
        <xdr:cNvSpPr/>
      </xdr:nvSpPr>
      <xdr:spPr>
        <a:xfrm>
          <a:off x="13096875" y="97345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32" name="フローチャート: 判断 531">
          <a:extLst>
            <a:ext uri="{FF2B5EF4-FFF2-40B4-BE49-F238E27FC236}">
              <a16:creationId xmlns:a16="http://schemas.microsoft.com/office/drawing/2014/main" id="{42D80DFB-2E82-4092-AE3D-B7750D2CA52E}"/>
            </a:ext>
          </a:extLst>
        </xdr:cNvPr>
        <xdr:cNvSpPr/>
      </xdr:nvSpPr>
      <xdr:spPr>
        <a:xfrm>
          <a:off x="12296775" y="97161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33" name="フローチャート: 判断 532">
          <a:extLst>
            <a:ext uri="{FF2B5EF4-FFF2-40B4-BE49-F238E27FC236}">
              <a16:creationId xmlns:a16="http://schemas.microsoft.com/office/drawing/2014/main" id="{5C146890-2F92-489D-9FB3-CFCA371385BB}"/>
            </a:ext>
          </a:extLst>
        </xdr:cNvPr>
        <xdr:cNvSpPr/>
      </xdr:nvSpPr>
      <xdr:spPr>
        <a:xfrm>
          <a:off x="11487150" y="97059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13C2FDB1-FE95-49D0-B876-DCB63CDB6BB8}"/>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0EE146A2-9E18-4372-8DED-9CE06C240481}"/>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919D8F1B-2EF7-4C6D-AF53-0612DC64FA09}"/>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C886336D-5BAB-443E-AC5B-9B7DA29C386A}"/>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67CBD307-4BB9-4351-A093-566F05B35E94}"/>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42545</xdr:rowOff>
    </xdr:from>
    <xdr:to>
      <xdr:col>85</xdr:col>
      <xdr:colOff>177800</xdr:colOff>
      <xdr:row>60</xdr:row>
      <xdr:rowOff>144145</xdr:rowOff>
    </xdr:to>
    <xdr:sp macro="" textlink="">
      <xdr:nvSpPr>
        <xdr:cNvPr id="539" name="楕円 538">
          <a:extLst>
            <a:ext uri="{FF2B5EF4-FFF2-40B4-BE49-F238E27FC236}">
              <a16:creationId xmlns:a16="http://schemas.microsoft.com/office/drawing/2014/main" id="{39E8711B-7DDB-4CFD-8390-FF8A800DCCC9}"/>
            </a:ext>
          </a:extLst>
        </xdr:cNvPr>
        <xdr:cNvSpPr/>
      </xdr:nvSpPr>
      <xdr:spPr>
        <a:xfrm>
          <a:off x="14649450" y="97707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65422</xdr:rowOff>
    </xdr:from>
    <xdr:ext cx="405111" cy="259045"/>
    <xdr:sp macro="" textlink="">
      <xdr:nvSpPr>
        <xdr:cNvPr id="540" name="【学校施設】&#10;有形固定資産減価償却率該当値テキスト">
          <a:extLst>
            <a:ext uri="{FF2B5EF4-FFF2-40B4-BE49-F238E27FC236}">
              <a16:creationId xmlns:a16="http://schemas.microsoft.com/office/drawing/2014/main" id="{4BDDFC3F-AF56-42A3-9CD0-626AB03A2D62}"/>
            </a:ext>
          </a:extLst>
        </xdr:cNvPr>
        <xdr:cNvSpPr txBox="1"/>
      </xdr:nvSpPr>
      <xdr:spPr>
        <a:xfrm>
          <a:off x="14735175" y="963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10160</xdr:rowOff>
    </xdr:from>
    <xdr:to>
      <xdr:col>81</xdr:col>
      <xdr:colOff>101600</xdr:colOff>
      <xdr:row>60</xdr:row>
      <xdr:rowOff>111760</xdr:rowOff>
    </xdr:to>
    <xdr:sp macro="" textlink="">
      <xdr:nvSpPr>
        <xdr:cNvPr id="541" name="楕円 540">
          <a:extLst>
            <a:ext uri="{FF2B5EF4-FFF2-40B4-BE49-F238E27FC236}">
              <a16:creationId xmlns:a16="http://schemas.microsoft.com/office/drawing/2014/main" id="{2C4443D6-5675-469E-A3D7-6199DFB5BE62}"/>
            </a:ext>
          </a:extLst>
        </xdr:cNvPr>
        <xdr:cNvSpPr/>
      </xdr:nvSpPr>
      <xdr:spPr>
        <a:xfrm>
          <a:off x="13887450" y="97320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60960</xdr:rowOff>
    </xdr:from>
    <xdr:to>
      <xdr:col>85</xdr:col>
      <xdr:colOff>127000</xdr:colOff>
      <xdr:row>60</xdr:row>
      <xdr:rowOff>93345</xdr:rowOff>
    </xdr:to>
    <xdr:cxnSp macro="">
      <xdr:nvCxnSpPr>
        <xdr:cNvPr id="542" name="直線コネクタ 541">
          <a:extLst>
            <a:ext uri="{FF2B5EF4-FFF2-40B4-BE49-F238E27FC236}">
              <a16:creationId xmlns:a16="http://schemas.microsoft.com/office/drawing/2014/main" id="{3FC2CAF2-65B7-46F6-B184-20AFF516AC3D}"/>
            </a:ext>
          </a:extLst>
        </xdr:cNvPr>
        <xdr:cNvCxnSpPr/>
      </xdr:nvCxnSpPr>
      <xdr:spPr>
        <a:xfrm>
          <a:off x="13935075" y="9789160"/>
          <a:ext cx="762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149225</xdr:rowOff>
    </xdr:from>
    <xdr:to>
      <xdr:col>76</xdr:col>
      <xdr:colOff>165100</xdr:colOff>
      <xdr:row>61</xdr:row>
      <xdr:rowOff>79375</xdr:rowOff>
    </xdr:to>
    <xdr:sp macro="" textlink="">
      <xdr:nvSpPr>
        <xdr:cNvPr id="543" name="楕円 542">
          <a:extLst>
            <a:ext uri="{FF2B5EF4-FFF2-40B4-BE49-F238E27FC236}">
              <a16:creationId xmlns:a16="http://schemas.microsoft.com/office/drawing/2014/main" id="{7FDD21B0-7A83-43B9-AACB-A106534B3C6F}"/>
            </a:ext>
          </a:extLst>
        </xdr:cNvPr>
        <xdr:cNvSpPr/>
      </xdr:nvSpPr>
      <xdr:spPr>
        <a:xfrm>
          <a:off x="13096875" y="98742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60960</xdr:rowOff>
    </xdr:from>
    <xdr:to>
      <xdr:col>81</xdr:col>
      <xdr:colOff>50800</xdr:colOff>
      <xdr:row>61</xdr:row>
      <xdr:rowOff>28575</xdr:rowOff>
    </xdr:to>
    <xdr:cxnSp macro="">
      <xdr:nvCxnSpPr>
        <xdr:cNvPr id="544" name="直線コネクタ 543">
          <a:extLst>
            <a:ext uri="{FF2B5EF4-FFF2-40B4-BE49-F238E27FC236}">
              <a16:creationId xmlns:a16="http://schemas.microsoft.com/office/drawing/2014/main" id="{798F4C49-05F7-44BE-B9B1-3A1BB112DF27}"/>
            </a:ext>
          </a:extLst>
        </xdr:cNvPr>
        <xdr:cNvCxnSpPr/>
      </xdr:nvCxnSpPr>
      <xdr:spPr>
        <a:xfrm flipV="1">
          <a:off x="13144500" y="9789160"/>
          <a:ext cx="790575" cy="12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67310</xdr:rowOff>
    </xdr:from>
    <xdr:to>
      <xdr:col>72</xdr:col>
      <xdr:colOff>38100</xdr:colOff>
      <xdr:row>60</xdr:row>
      <xdr:rowOff>168910</xdr:rowOff>
    </xdr:to>
    <xdr:sp macro="" textlink="">
      <xdr:nvSpPr>
        <xdr:cNvPr id="545" name="楕円 544">
          <a:extLst>
            <a:ext uri="{FF2B5EF4-FFF2-40B4-BE49-F238E27FC236}">
              <a16:creationId xmlns:a16="http://schemas.microsoft.com/office/drawing/2014/main" id="{CFF343FD-4507-4D72-9CED-23AB5BFD3306}"/>
            </a:ext>
          </a:extLst>
        </xdr:cNvPr>
        <xdr:cNvSpPr/>
      </xdr:nvSpPr>
      <xdr:spPr>
        <a:xfrm>
          <a:off x="12296775" y="97891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118110</xdr:rowOff>
    </xdr:from>
    <xdr:to>
      <xdr:col>76</xdr:col>
      <xdr:colOff>114300</xdr:colOff>
      <xdr:row>61</xdr:row>
      <xdr:rowOff>28575</xdr:rowOff>
    </xdr:to>
    <xdr:cxnSp macro="">
      <xdr:nvCxnSpPr>
        <xdr:cNvPr id="546" name="直線コネクタ 545">
          <a:extLst>
            <a:ext uri="{FF2B5EF4-FFF2-40B4-BE49-F238E27FC236}">
              <a16:creationId xmlns:a16="http://schemas.microsoft.com/office/drawing/2014/main" id="{B9E9B35B-5AAB-4871-953F-8D57772927C0}"/>
            </a:ext>
          </a:extLst>
        </xdr:cNvPr>
        <xdr:cNvCxnSpPr/>
      </xdr:nvCxnSpPr>
      <xdr:spPr>
        <a:xfrm>
          <a:off x="12344400" y="9846310"/>
          <a:ext cx="8001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105410</xdr:rowOff>
    </xdr:from>
    <xdr:to>
      <xdr:col>67</xdr:col>
      <xdr:colOff>101600</xdr:colOff>
      <xdr:row>61</xdr:row>
      <xdr:rowOff>35560</xdr:rowOff>
    </xdr:to>
    <xdr:sp macro="" textlink="">
      <xdr:nvSpPr>
        <xdr:cNvPr id="547" name="楕円 546">
          <a:extLst>
            <a:ext uri="{FF2B5EF4-FFF2-40B4-BE49-F238E27FC236}">
              <a16:creationId xmlns:a16="http://schemas.microsoft.com/office/drawing/2014/main" id="{F2F94254-58D6-4E7A-86D4-EC2EFC3720D5}"/>
            </a:ext>
          </a:extLst>
        </xdr:cNvPr>
        <xdr:cNvSpPr/>
      </xdr:nvSpPr>
      <xdr:spPr>
        <a:xfrm>
          <a:off x="11487150" y="98272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118110</xdr:rowOff>
    </xdr:from>
    <xdr:to>
      <xdr:col>71</xdr:col>
      <xdr:colOff>177800</xdr:colOff>
      <xdr:row>60</xdr:row>
      <xdr:rowOff>156210</xdr:rowOff>
    </xdr:to>
    <xdr:cxnSp macro="">
      <xdr:nvCxnSpPr>
        <xdr:cNvPr id="548" name="直線コネクタ 547">
          <a:extLst>
            <a:ext uri="{FF2B5EF4-FFF2-40B4-BE49-F238E27FC236}">
              <a16:creationId xmlns:a16="http://schemas.microsoft.com/office/drawing/2014/main" id="{A3B09BB5-0F11-41A2-AB48-88863B2E9326}"/>
            </a:ext>
          </a:extLst>
        </xdr:cNvPr>
        <xdr:cNvCxnSpPr/>
      </xdr:nvCxnSpPr>
      <xdr:spPr>
        <a:xfrm flipV="1">
          <a:off x="11534775" y="9846310"/>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49" name="n_1aveValue【学校施設】&#10;有形固定資産減価償却率">
          <a:extLst>
            <a:ext uri="{FF2B5EF4-FFF2-40B4-BE49-F238E27FC236}">
              <a16:creationId xmlns:a16="http://schemas.microsoft.com/office/drawing/2014/main" id="{D98641EB-39D9-4C9F-A78D-5A408B4CD0A5}"/>
            </a:ext>
          </a:extLst>
        </xdr:cNvPr>
        <xdr:cNvSpPr txBox="1"/>
      </xdr:nvSpPr>
      <xdr:spPr>
        <a:xfrm>
          <a:off x="13745219"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50" name="n_2aveValue【学校施設】&#10;有形固定資産減価償却率">
          <a:extLst>
            <a:ext uri="{FF2B5EF4-FFF2-40B4-BE49-F238E27FC236}">
              <a16:creationId xmlns:a16="http://schemas.microsoft.com/office/drawing/2014/main" id="{CBD8AFA4-84A4-4962-B68D-80B689C36598}"/>
            </a:ext>
          </a:extLst>
        </xdr:cNvPr>
        <xdr:cNvSpPr txBox="1"/>
      </xdr:nvSpPr>
      <xdr:spPr>
        <a:xfrm>
          <a:off x="12964169" y="9522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51" name="n_3aveValue【学校施設】&#10;有形固定資産減価償却率">
          <a:extLst>
            <a:ext uri="{FF2B5EF4-FFF2-40B4-BE49-F238E27FC236}">
              <a16:creationId xmlns:a16="http://schemas.microsoft.com/office/drawing/2014/main" id="{053999B1-AA9E-446C-9C78-C1241A2D02FF}"/>
            </a:ext>
          </a:extLst>
        </xdr:cNvPr>
        <xdr:cNvSpPr txBox="1"/>
      </xdr:nvSpPr>
      <xdr:spPr>
        <a:xfrm>
          <a:off x="12164069" y="9504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552" name="n_4aveValue【学校施設】&#10;有形固定資産減価償却率">
          <a:extLst>
            <a:ext uri="{FF2B5EF4-FFF2-40B4-BE49-F238E27FC236}">
              <a16:creationId xmlns:a16="http://schemas.microsoft.com/office/drawing/2014/main" id="{1C2983D4-6E88-44F5-8205-1E569D55C523}"/>
            </a:ext>
          </a:extLst>
        </xdr:cNvPr>
        <xdr:cNvSpPr txBox="1"/>
      </xdr:nvSpPr>
      <xdr:spPr>
        <a:xfrm>
          <a:off x="11354444" y="9484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128287</xdr:rowOff>
    </xdr:from>
    <xdr:ext cx="405111" cy="259045"/>
    <xdr:sp macro="" textlink="">
      <xdr:nvSpPr>
        <xdr:cNvPr id="553" name="n_1mainValue【学校施設】&#10;有形固定資産減価償却率">
          <a:extLst>
            <a:ext uri="{FF2B5EF4-FFF2-40B4-BE49-F238E27FC236}">
              <a16:creationId xmlns:a16="http://schemas.microsoft.com/office/drawing/2014/main" id="{5A6DA08D-124F-4275-AEBC-8D831F7680F5}"/>
            </a:ext>
          </a:extLst>
        </xdr:cNvPr>
        <xdr:cNvSpPr txBox="1"/>
      </xdr:nvSpPr>
      <xdr:spPr>
        <a:xfrm>
          <a:off x="13745219" y="9526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70502</xdr:rowOff>
    </xdr:from>
    <xdr:ext cx="405111" cy="259045"/>
    <xdr:sp macro="" textlink="">
      <xdr:nvSpPr>
        <xdr:cNvPr id="554" name="n_2mainValue【学校施設】&#10;有形固定資産減価償却率">
          <a:extLst>
            <a:ext uri="{FF2B5EF4-FFF2-40B4-BE49-F238E27FC236}">
              <a16:creationId xmlns:a16="http://schemas.microsoft.com/office/drawing/2014/main" id="{522A2800-EA3B-49FD-8C4F-1546B43C3F5C}"/>
            </a:ext>
          </a:extLst>
        </xdr:cNvPr>
        <xdr:cNvSpPr txBox="1"/>
      </xdr:nvSpPr>
      <xdr:spPr>
        <a:xfrm>
          <a:off x="12964169"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160037</xdr:rowOff>
    </xdr:from>
    <xdr:ext cx="405111" cy="259045"/>
    <xdr:sp macro="" textlink="">
      <xdr:nvSpPr>
        <xdr:cNvPr id="555" name="n_3mainValue【学校施設】&#10;有形固定資産減価償却率">
          <a:extLst>
            <a:ext uri="{FF2B5EF4-FFF2-40B4-BE49-F238E27FC236}">
              <a16:creationId xmlns:a16="http://schemas.microsoft.com/office/drawing/2014/main" id="{87C16A74-C18E-48D8-BD35-8FF049B4E110}"/>
            </a:ext>
          </a:extLst>
        </xdr:cNvPr>
        <xdr:cNvSpPr txBox="1"/>
      </xdr:nvSpPr>
      <xdr:spPr>
        <a:xfrm>
          <a:off x="12164069" y="988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26687</xdr:rowOff>
    </xdr:from>
    <xdr:ext cx="405111" cy="259045"/>
    <xdr:sp macro="" textlink="">
      <xdr:nvSpPr>
        <xdr:cNvPr id="556" name="n_4mainValue【学校施設】&#10;有形固定資産減価償却率">
          <a:extLst>
            <a:ext uri="{FF2B5EF4-FFF2-40B4-BE49-F238E27FC236}">
              <a16:creationId xmlns:a16="http://schemas.microsoft.com/office/drawing/2014/main" id="{43BA0133-9982-4EEA-909A-E13F071DFB60}"/>
            </a:ext>
          </a:extLst>
        </xdr:cNvPr>
        <xdr:cNvSpPr txBox="1"/>
      </xdr:nvSpPr>
      <xdr:spPr>
        <a:xfrm>
          <a:off x="11354444" y="991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7" name="正方形/長方形 556">
          <a:extLst>
            <a:ext uri="{FF2B5EF4-FFF2-40B4-BE49-F238E27FC236}">
              <a16:creationId xmlns:a16="http://schemas.microsoft.com/office/drawing/2014/main" id="{76F3EEDF-61AE-4D2D-A8FE-AC8BE1D76B85}"/>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8" name="正方形/長方形 557">
          <a:extLst>
            <a:ext uri="{FF2B5EF4-FFF2-40B4-BE49-F238E27FC236}">
              <a16:creationId xmlns:a16="http://schemas.microsoft.com/office/drawing/2014/main" id="{53ABE099-D4C7-4C27-AE50-533117367959}"/>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9" name="正方形/長方形 558">
          <a:extLst>
            <a:ext uri="{FF2B5EF4-FFF2-40B4-BE49-F238E27FC236}">
              <a16:creationId xmlns:a16="http://schemas.microsoft.com/office/drawing/2014/main" id="{49130950-EBFC-4378-AF81-75C26FEA7E19}"/>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0" name="正方形/長方形 559">
          <a:extLst>
            <a:ext uri="{FF2B5EF4-FFF2-40B4-BE49-F238E27FC236}">
              <a16:creationId xmlns:a16="http://schemas.microsoft.com/office/drawing/2014/main" id="{E0B9C968-EC01-4E82-989B-DD5CFD6A086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1" name="正方形/長方形 560">
          <a:extLst>
            <a:ext uri="{FF2B5EF4-FFF2-40B4-BE49-F238E27FC236}">
              <a16:creationId xmlns:a16="http://schemas.microsoft.com/office/drawing/2014/main" id="{5B082FD7-1EE6-4FA5-A052-AFC44B9CF98E}"/>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2" name="正方形/長方形 561">
          <a:extLst>
            <a:ext uri="{FF2B5EF4-FFF2-40B4-BE49-F238E27FC236}">
              <a16:creationId xmlns:a16="http://schemas.microsoft.com/office/drawing/2014/main" id="{39333AE1-3318-44E7-86E7-3A9D227AD192}"/>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3" name="正方形/長方形 562">
          <a:extLst>
            <a:ext uri="{FF2B5EF4-FFF2-40B4-BE49-F238E27FC236}">
              <a16:creationId xmlns:a16="http://schemas.microsoft.com/office/drawing/2014/main" id="{C947794A-4551-4CCB-9809-7C044A1793C7}"/>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4" name="正方形/長方形 563">
          <a:extLst>
            <a:ext uri="{FF2B5EF4-FFF2-40B4-BE49-F238E27FC236}">
              <a16:creationId xmlns:a16="http://schemas.microsoft.com/office/drawing/2014/main" id="{6ABC3AD9-CB7E-4A1B-A592-5688CDFDFDD3}"/>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5" name="テキスト ボックス 564">
          <a:extLst>
            <a:ext uri="{FF2B5EF4-FFF2-40B4-BE49-F238E27FC236}">
              <a16:creationId xmlns:a16="http://schemas.microsoft.com/office/drawing/2014/main" id="{A0D1E549-202A-448D-926E-CA93D31CFAA7}"/>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6" name="直線コネクタ 565">
          <a:extLst>
            <a:ext uri="{FF2B5EF4-FFF2-40B4-BE49-F238E27FC236}">
              <a16:creationId xmlns:a16="http://schemas.microsoft.com/office/drawing/2014/main" id="{69224751-F86C-4A9E-A5FF-F67CCC57807E}"/>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67" name="直線コネクタ 566">
          <a:extLst>
            <a:ext uri="{FF2B5EF4-FFF2-40B4-BE49-F238E27FC236}">
              <a16:creationId xmlns:a16="http://schemas.microsoft.com/office/drawing/2014/main" id="{B3BB1691-7EE1-4773-8618-491A20BFD6B9}"/>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68" name="テキスト ボックス 567">
          <a:extLst>
            <a:ext uri="{FF2B5EF4-FFF2-40B4-BE49-F238E27FC236}">
              <a16:creationId xmlns:a16="http://schemas.microsoft.com/office/drawing/2014/main" id="{2EC9768C-158E-4D6A-8965-2792DF3E6D3B}"/>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69" name="直線コネクタ 568">
          <a:extLst>
            <a:ext uri="{FF2B5EF4-FFF2-40B4-BE49-F238E27FC236}">
              <a16:creationId xmlns:a16="http://schemas.microsoft.com/office/drawing/2014/main" id="{90B252DB-3AA0-41CD-826F-E03BA2845665}"/>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0" name="テキスト ボックス 569">
          <a:extLst>
            <a:ext uri="{FF2B5EF4-FFF2-40B4-BE49-F238E27FC236}">
              <a16:creationId xmlns:a16="http://schemas.microsoft.com/office/drawing/2014/main" id="{4A8939AF-5806-4D28-8011-FBD7541336CC}"/>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1" name="直線コネクタ 570">
          <a:extLst>
            <a:ext uri="{FF2B5EF4-FFF2-40B4-BE49-F238E27FC236}">
              <a16:creationId xmlns:a16="http://schemas.microsoft.com/office/drawing/2014/main" id="{5FE68B19-A11A-4C1C-926A-AC552F27D4FB}"/>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2" name="テキスト ボックス 571">
          <a:extLst>
            <a:ext uri="{FF2B5EF4-FFF2-40B4-BE49-F238E27FC236}">
              <a16:creationId xmlns:a16="http://schemas.microsoft.com/office/drawing/2014/main" id="{81BB7D4E-00FE-4495-833D-35B57C754993}"/>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3" name="直線コネクタ 572">
          <a:extLst>
            <a:ext uri="{FF2B5EF4-FFF2-40B4-BE49-F238E27FC236}">
              <a16:creationId xmlns:a16="http://schemas.microsoft.com/office/drawing/2014/main" id="{E386A966-1B6C-424D-8B41-1D579824932C}"/>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4" name="テキスト ボックス 573">
          <a:extLst>
            <a:ext uri="{FF2B5EF4-FFF2-40B4-BE49-F238E27FC236}">
              <a16:creationId xmlns:a16="http://schemas.microsoft.com/office/drawing/2014/main" id="{FCC896EB-8A85-42D8-8831-5173060E405B}"/>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5" name="直線コネクタ 574">
          <a:extLst>
            <a:ext uri="{FF2B5EF4-FFF2-40B4-BE49-F238E27FC236}">
              <a16:creationId xmlns:a16="http://schemas.microsoft.com/office/drawing/2014/main" id="{EBE37B23-DA73-4175-85D7-0F2D9AE37983}"/>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76" name="テキスト ボックス 575">
          <a:extLst>
            <a:ext uri="{FF2B5EF4-FFF2-40B4-BE49-F238E27FC236}">
              <a16:creationId xmlns:a16="http://schemas.microsoft.com/office/drawing/2014/main" id="{54587745-A187-4D1B-B6E4-29AB8AE3FF00}"/>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89E9E0D7-6D3D-4756-8191-8B768AB8BD73}"/>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78" name="テキスト ボックス 577">
          <a:extLst>
            <a:ext uri="{FF2B5EF4-FFF2-40B4-BE49-F238E27FC236}">
              <a16:creationId xmlns:a16="http://schemas.microsoft.com/office/drawing/2014/main" id="{84C7B4DC-3E70-4FB4-91C1-CF1BBCA1F2E0}"/>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BA75E70C-69C5-4705-AAAC-FA2124D024BD}"/>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80" name="直線コネクタ 579">
          <a:extLst>
            <a:ext uri="{FF2B5EF4-FFF2-40B4-BE49-F238E27FC236}">
              <a16:creationId xmlns:a16="http://schemas.microsoft.com/office/drawing/2014/main" id="{7B2DD2F8-7FEB-476B-BF6D-5A13A30BB387}"/>
            </a:ext>
          </a:extLst>
        </xdr:cNvPr>
        <xdr:cNvCxnSpPr/>
      </xdr:nvCxnSpPr>
      <xdr:spPr>
        <a:xfrm flipV="1">
          <a:off x="19954239" y="9039669"/>
          <a:ext cx="0" cy="1272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81" name="【学校施設】&#10;一人当たり面積最小値テキスト">
          <a:extLst>
            <a:ext uri="{FF2B5EF4-FFF2-40B4-BE49-F238E27FC236}">
              <a16:creationId xmlns:a16="http://schemas.microsoft.com/office/drawing/2014/main" id="{D7453425-837A-4066-92ED-4962932F5293}"/>
            </a:ext>
          </a:extLst>
        </xdr:cNvPr>
        <xdr:cNvSpPr txBox="1"/>
      </xdr:nvSpPr>
      <xdr:spPr>
        <a:xfrm>
          <a:off x="19992975" y="1031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582" name="直線コネクタ 581">
          <a:extLst>
            <a:ext uri="{FF2B5EF4-FFF2-40B4-BE49-F238E27FC236}">
              <a16:creationId xmlns:a16="http://schemas.microsoft.com/office/drawing/2014/main" id="{80908725-2DD2-42DE-96AF-4797E5BDD369}"/>
            </a:ext>
          </a:extLst>
        </xdr:cNvPr>
        <xdr:cNvCxnSpPr/>
      </xdr:nvCxnSpPr>
      <xdr:spPr>
        <a:xfrm>
          <a:off x="19878675" y="103125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583" name="【学校施設】&#10;一人当たり面積最大値テキスト">
          <a:extLst>
            <a:ext uri="{FF2B5EF4-FFF2-40B4-BE49-F238E27FC236}">
              <a16:creationId xmlns:a16="http://schemas.microsoft.com/office/drawing/2014/main" id="{8450C9C5-687C-428E-B057-559E3E9F18CF}"/>
            </a:ext>
          </a:extLst>
        </xdr:cNvPr>
        <xdr:cNvSpPr txBox="1"/>
      </xdr:nvSpPr>
      <xdr:spPr>
        <a:xfrm>
          <a:off x="19992975" y="8827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584" name="直線コネクタ 583">
          <a:extLst>
            <a:ext uri="{FF2B5EF4-FFF2-40B4-BE49-F238E27FC236}">
              <a16:creationId xmlns:a16="http://schemas.microsoft.com/office/drawing/2014/main" id="{AB0BC51A-2CCF-4B69-B142-ED63AA0C4CFC}"/>
            </a:ext>
          </a:extLst>
        </xdr:cNvPr>
        <xdr:cNvCxnSpPr/>
      </xdr:nvCxnSpPr>
      <xdr:spPr>
        <a:xfrm>
          <a:off x="19878675" y="90396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585" name="【学校施設】&#10;一人当たり面積平均値テキスト">
          <a:extLst>
            <a:ext uri="{FF2B5EF4-FFF2-40B4-BE49-F238E27FC236}">
              <a16:creationId xmlns:a16="http://schemas.microsoft.com/office/drawing/2014/main" id="{D803C2CD-2460-4FEE-9400-BC074DF2F666}"/>
            </a:ext>
          </a:extLst>
        </xdr:cNvPr>
        <xdr:cNvSpPr txBox="1"/>
      </xdr:nvSpPr>
      <xdr:spPr>
        <a:xfrm>
          <a:off x="19992975" y="97554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586" name="フローチャート: 判断 585">
          <a:extLst>
            <a:ext uri="{FF2B5EF4-FFF2-40B4-BE49-F238E27FC236}">
              <a16:creationId xmlns:a16="http://schemas.microsoft.com/office/drawing/2014/main" id="{49C4F4EE-2AC6-48EF-8CD2-7B44D473FF3A}"/>
            </a:ext>
          </a:extLst>
        </xdr:cNvPr>
        <xdr:cNvSpPr/>
      </xdr:nvSpPr>
      <xdr:spPr>
        <a:xfrm>
          <a:off x="19897725" y="98945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587" name="フローチャート: 判断 586">
          <a:extLst>
            <a:ext uri="{FF2B5EF4-FFF2-40B4-BE49-F238E27FC236}">
              <a16:creationId xmlns:a16="http://schemas.microsoft.com/office/drawing/2014/main" id="{70B100E1-7839-4EA0-BD2C-00EBE7F51D79}"/>
            </a:ext>
          </a:extLst>
        </xdr:cNvPr>
        <xdr:cNvSpPr/>
      </xdr:nvSpPr>
      <xdr:spPr>
        <a:xfrm>
          <a:off x="19154775" y="99134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588" name="フローチャート: 判断 587">
          <a:extLst>
            <a:ext uri="{FF2B5EF4-FFF2-40B4-BE49-F238E27FC236}">
              <a16:creationId xmlns:a16="http://schemas.microsoft.com/office/drawing/2014/main" id="{01F661AD-3753-477D-9B6A-CDD79A78D7A0}"/>
            </a:ext>
          </a:extLst>
        </xdr:cNvPr>
        <xdr:cNvSpPr/>
      </xdr:nvSpPr>
      <xdr:spPr>
        <a:xfrm>
          <a:off x="18345150" y="99060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589" name="フローチャート: 判断 588">
          <a:extLst>
            <a:ext uri="{FF2B5EF4-FFF2-40B4-BE49-F238E27FC236}">
              <a16:creationId xmlns:a16="http://schemas.microsoft.com/office/drawing/2014/main" id="{832C3BB6-D089-44CF-A46C-AC3B2D15C6A5}"/>
            </a:ext>
          </a:extLst>
        </xdr:cNvPr>
        <xdr:cNvSpPr/>
      </xdr:nvSpPr>
      <xdr:spPr>
        <a:xfrm>
          <a:off x="17554575" y="99181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92646</xdr:rowOff>
    </xdr:from>
    <xdr:to>
      <xdr:col>98</xdr:col>
      <xdr:colOff>38100</xdr:colOff>
      <xdr:row>62</xdr:row>
      <xdr:rowOff>22796</xdr:rowOff>
    </xdr:to>
    <xdr:sp macro="" textlink="">
      <xdr:nvSpPr>
        <xdr:cNvPr id="590" name="フローチャート: 判断 589">
          <a:extLst>
            <a:ext uri="{FF2B5EF4-FFF2-40B4-BE49-F238E27FC236}">
              <a16:creationId xmlns:a16="http://schemas.microsoft.com/office/drawing/2014/main" id="{86C28FEE-3BCD-4261-843B-EBDD2353A6D3}"/>
            </a:ext>
          </a:extLst>
        </xdr:cNvPr>
        <xdr:cNvSpPr/>
      </xdr:nvSpPr>
      <xdr:spPr>
        <a:xfrm>
          <a:off x="16754475" y="99795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9C1EBBD0-6F25-4BB3-91D4-AB2ED340176F}"/>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D5B4143C-2F05-4BB0-ADFE-C8EA7E513343}"/>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299D3D9-D410-43DC-B8B8-03F7D22206FD}"/>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EC079791-E1D9-459B-987A-29841EBAAFBC}"/>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43656081-A4FC-46A3-852A-DDE1F4346BA9}"/>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165227</xdr:rowOff>
    </xdr:from>
    <xdr:to>
      <xdr:col>116</xdr:col>
      <xdr:colOff>114300</xdr:colOff>
      <xdr:row>62</xdr:row>
      <xdr:rowOff>95377</xdr:rowOff>
    </xdr:to>
    <xdr:sp macro="" textlink="">
      <xdr:nvSpPr>
        <xdr:cNvPr id="596" name="楕円 595">
          <a:extLst>
            <a:ext uri="{FF2B5EF4-FFF2-40B4-BE49-F238E27FC236}">
              <a16:creationId xmlns:a16="http://schemas.microsoft.com/office/drawing/2014/main" id="{875077B1-FC09-41DC-8850-E5DB4D889186}"/>
            </a:ext>
          </a:extLst>
        </xdr:cNvPr>
        <xdr:cNvSpPr/>
      </xdr:nvSpPr>
      <xdr:spPr>
        <a:xfrm>
          <a:off x="19897725" y="100490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143654</xdr:rowOff>
    </xdr:from>
    <xdr:ext cx="469744" cy="259045"/>
    <xdr:sp macro="" textlink="">
      <xdr:nvSpPr>
        <xdr:cNvPr id="597" name="【学校施設】&#10;一人当たり面積該当値テキスト">
          <a:extLst>
            <a:ext uri="{FF2B5EF4-FFF2-40B4-BE49-F238E27FC236}">
              <a16:creationId xmlns:a16="http://schemas.microsoft.com/office/drawing/2014/main" id="{A012674C-C9AC-4432-96F3-1151154C4347}"/>
            </a:ext>
          </a:extLst>
        </xdr:cNvPr>
        <xdr:cNvSpPr txBox="1"/>
      </xdr:nvSpPr>
      <xdr:spPr>
        <a:xfrm>
          <a:off x="19992975" y="1002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170370</xdr:rowOff>
    </xdr:from>
    <xdr:to>
      <xdr:col>112</xdr:col>
      <xdr:colOff>38100</xdr:colOff>
      <xdr:row>62</xdr:row>
      <xdr:rowOff>100520</xdr:rowOff>
    </xdr:to>
    <xdr:sp macro="" textlink="">
      <xdr:nvSpPr>
        <xdr:cNvPr id="598" name="楕円 597">
          <a:extLst>
            <a:ext uri="{FF2B5EF4-FFF2-40B4-BE49-F238E27FC236}">
              <a16:creationId xmlns:a16="http://schemas.microsoft.com/office/drawing/2014/main" id="{E81B60A5-D5D8-40B5-A481-8C6DDA731163}"/>
            </a:ext>
          </a:extLst>
        </xdr:cNvPr>
        <xdr:cNvSpPr/>
      </xdr:nvSpPr>
      <xdr:spPr>
        <a:xfrm>
          <a:off x="19154775" y="100477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44577</xdr:rowOff>
    </xdr:from>
    <xdr:to>
      <xdr:col>116</xdr:col>
      <xdr:colOff>63500</xdr:colOff>
      <xdr:row>62</xdr:row>
      <xdr:rowOff>49720</xdr:rowOff>
    </xdr:to>
    <xdr:cxnSp macro="">
      <xdr:nvCxnSpPr>
        <xdr:cNvPr id="599" name="直線コネクタ 598">
          <a:extLst>
            <a:ext uri="{FF2B5EF4-FFF2-40B4-BE49-F238E27FC236}">
              <a16:creationId xmlns:a16="http://schemas.microsoft.com/office/drawing/2014/main" id="{1224E305-3528-4555-A458-38195E20A6F6}"/>
            </a:ext>
          </a:extLst>
        </xdr:cNvPr>
        <xdr:cNvCxnSpPr/>
      </xdr:nvCxnSpPr>
      <xdr:spPr>
        <a:xfrm flipV="1">
          <a:off x="19202400" y="10096627"/>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51118</xdr:rowOff>
    </xdr:from>
    <xdr:to>
      <xdr:col>107</xdr:col>
      <xdr:colOff>101600</xdr:colOff>
      <xdr:row>61</xdr:row>
      <xdr:rowOff>152718</xdr:rowOff>
    </xdr:to>
    <xdr:sp macro="" textlink="">
      <xdr:nvSpPr>
        <xdr:cNvPr id="600" name="楕円 599">
          <a:extLst>
            <a:ext uri="{FF2B5EF4-FFF2-40B4-BE49-F238E27FC236}">
              <a16:creationId xmlns:a16="http://schemas.microsoft.com/office/drawing/2014/main" id="{ECA50EF5-F15A-4634-9EE0-DB7262FD80F0}"/>
            </a:ext>
          </a:extLst>
        </xdr:cNvPr>
        <xdr:cNvSpPr/>
      </xdr:nvSpPr>
      <xdr:spPr>
        <a:xfrm>
          <a:off x="18345150" y="993489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101918</xdr:rowOff>
    </xdr:from>
    <xdr:to>
      <xdr:col>111</xdr:col>
      <xdr:colOff>177800</xdr:colOff>
      <xdr:row>62</xdr:row>
      <xdr:rowOff>49720</xdr:rowOff>
    </xdr:to>
    <xdr:cxnSp macro="">
      <xdr:nvCxnSpPr>
        <xdr:cNvPr id="601" name="直線コネクタ 600">
          <a:extLst>
            <a:ext uri="{FF2B5EF4-FFF2-40B4-BE49-F238E27FC236}">
              <a16:creationId xmlns:a16="http://schemas.microsoft.com/office/drawing/2014/main" id="{31C97C13-4054-45E6-9FCB-E74DA26478A0}"/>
            </a:ext>
          </a:extLst>
        </xdr:cNvPr>
        <xdr:cNvCxnSpPr/>
      </xdr:nvCxnSpPr>
      <xdr:spPr>
        <a:xfrm>
          <a:off x="18392775" y="9992043"/>
          <a:ext cx="809625" cy="103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57594</xdr:rowOff>
    </xdr:from>
    <xdr:to>
      <xdr:col>102</xdr:col>
      <xdr:colOff>165100</xdr:colOff>
      <xdr:row>61</xdr:row>
      <xdr:rowOff>159194</xdr:rowOff>
    </xdr:to>
    <xdr:sp macro="" textlink="">
      <xdr:nvSpPr>
        <xdr:cNvPr id="602" name="楕円 601">
          <a:extLst>
            <a:ext uri="{FF2B5EF4-FFF2-40B4-BE49-F238E27FC236}">
              <a16:creationId xmlns:a16="http://schemas.microsoft.com/office/drawing/2014/main" id="{E45C25CC-4FC8-41F5-BFBF-ACF38691D9F2}"/>
            </a:ext>
          </a:extLst>
        </xdr:cNvPr>
        <xdr:cNvSpPr/>
      </xdr:nvSpPr>
      <xdr:spPr>
        <a:xfrm>
          <a:off x="17554575" y="994454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101918</xdr:rowOff>
    </xdr:from>
    <xdr:to>
      <xdr:col>107</xdr:col>
      <xdr:colOff>50800</xdr:colOff>
      <xdr:row>61</xdr:row>
      <xdr:rowOff>108394</xdr:rowOff>
    </xdr:to>
    <xdr:cxnSp macro="">
      <xdr:nvCxnSpPr>
        <xdr:cNvPr id="603" name="直線コネクタ 602">
          <a:extLst>
            <a:ext uri="{FF2B5EF4-FFF2-40B4-BE49-F238E27FC236}">
              <a16:creationId xmlns:a16="http://schemas.microsoft.com/office/drawing/2014/main" id="{0C2B4BFE-B6CF-4F9C-BA1E-0C3C428325B0}"/>
            </a:ext>
          </a:extLst>
        </xdr:cNvPr>
        <xdr:cNvCxnSpPr/>
      </xdr:nvCxnSpPr>
      <xdr:spPr>
        <a:xfrm flipV="1">
          <a:off x="17602200" y="9992043"/>
          <a:ext cx="790575" cy="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04" name="n_1aveValue【学校施設】&#10;一人当たり面積">
          <a:extLst>
            <a:ext uri="{FF2B5EF4-FFF2-40B4-BE49-F238E27FC236}">
              <a16:creationId xmlns:a16="http://schemas.microsoft.com/office/drawing/2014/main" id="{C87005CB-78EB-4BC0-AC8C-30ECD0B97D05}"/>
            </a:ext>
          </a:extLst>
        </xdr:cNvPr>
        <xdr:cNvSpPr txBox="1"/>
      </xdr:nvSpPr>
      <xdr:spPr>
        <a:xfrm>
          <a:off x="18983402" y="970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05" name="n_2aveValue【学校施設】&#10;一人当たり面積">
          <a:extLst>
            <a:ext uri="{FF2B5EF4-FFF2-40B4-BE49-F238E27FC236}">
              <a16:creationId xmlns:a16="http://schemas.microsoft.com/office/drawing/2014/main" id="{E55975C4-42C5-4E7B-A3D8-DE09B2CD8B26}"/>
            </a:ext>
          </a:extLst>
        </xdr:cNvPr>
        <xdr:cNvSpPr txBox="1"/>
      </xdr:nvSpPr>
      <xdr:spPr>
        <a:xfrm>
          <a:off x="18183302" y="9703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06" name="n_3aveValue【学校施設】&#10;一人当たり面積">
          <a:extLst>
            <a:ext uri="{FF2B5EF4-FFF2-40B4-BE49-F238E27FC236}">
              <a16:creationId xmlns:a16="http://schemas.microsoft.com/office/drawing/2014/main" id="{15C3AAEB-53F3-499B-BFDD-C2E534802707}"/>
            </a:ext>
          </a:extLst>
        </xdr:cNvPr>
        <xdr:cNvSpPr txBox="1"/>
      </xdr:nvSpPr>
      <xdr:spPr>
        <a:xfrm>
          <a:off x="17383202" y="9706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39323</xdr:rowOff>
    </xdr:from>
    <xdr:ext cx="469744" cy="259045"/>
    <xdr:sp macro="" textlink="">
      <xdr:nvSpPr>
        <xdr:cNvPr id="607" name="n_4aveValue【学校施設】&#10;一人当たり面積">
          <a:extLst>
            <a:ext uri="{FF2B5EF4-FFF2-40B4-BE49-F238E27FC236}">
              <a16:creationId xmlns:a16="http://schemas.microsoft.com/office/drawing/2014/main" id="{1C76E671-1EAE-450C-B79E-47CEF94460E2}"/>
            </a:ext>
          </a:extLst>
        </xdr:cNvPr>
        <xdr:cNvSpPr txBox="1"/>
      </xdr:nvSpPr>
      <xdr:spPr>
        <a:xfrm>
          <a:off x="16592627" y="976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91647</xdr:rowOff>
    </xdr:from>
    <xdr:ext cx="469744" cy="259045"/>
    <xdr:sp macro="" textlink="">
      <xdr:nvSpPr>
        <xdr:cNvPr id="608" name="n_1mainValue【学校施設】&#10;一人当たり面積">
          <a:extLst>
            <a:ext uri="{FF2B5EF4-FFF2-40B4-BE49-F238E27FC236}">
              <a16:creationId xmlns:a16="http://schemas.microsoft.com/office/drawing/2014/main" id="{59D5F690-177C-42D0-94EF-9BC86B9DEBE4}"/>
            </a:ext>
          </a:extLst>
        </xdr:cNvPr>
        <xdr:cNvSpPr txBox="1"/>
      </xdr:nvSpPr>
      <xdr:spPr>
        <a:xfrm>
          <a:off x="18983402" y="1013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143845</xdr:rowOff>
    </xdr:from>
    <xdr:ext cx="469744" cy="259045"/>
    <xdr:sp macro="" textlink="">
      <xdr:nvSpPr>
        <xdr:cNvPr id="609" name="n_2mainValue【学校施設】&#10;一人当たり面積">
          <a:extLst>
            <a:ext uri="{FF2B5EF4-FFF2-40B4-BE49-F238E27FC236}">
              <a16:creationId xmlns:a16="http://schemas.microsoft.com/office/drawing/2014/main" id="{04B49EC9-A317-4356-BFF1-66D4942EFBA2}"/>
            </a:ext>
          </a:extLst>
        </xdr:cNvPr>
        <xdr:cNvSpPr txBox="1"/>
      </xdr:nvSpPr>
      <xdr:spPr>
        <a:xfrm>
          <a:off x="18183302" y="10027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150321</xdr:rowOff>
    </xdr:from>
    <xdr:ext cx="469744" cy="259045"/>
    <xdr:sp macro="" textlink="">
      <xdr:nvSpPr>
        <xdr:cNvPr id="610" name="n_3mainValue【学校施設】&#10;一人当たり面積">
          <a:extLst>
            <a:ext uri="{FF2B5EF4-FFF2-40B4-BE49-F238E27FC236}">
              <a16:creationId xmlns:a16="http://schemas.microsoft.com/office/drawing/2014/main" id="{6B643B9F-97DD-4252-95F4-ABE217597C60}"/>
            </a:ext>
          </a:extLst>
        </xdr:cNvPr>
        <xdr:cNvSpPr txBox="1"/>
      </xdr:nvSpPr>
      <xdr:spPr>
        <a:xfrm>
          <a:off x="17383202" y="10037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1" name="正方形/長方形 610">
          <a:extLst>
            <a:ext uri="{FF2B5EF4-FFF2-40B4-BE49-F238E27FC236}">
              <a16:creationId xmlns:a16="http://schemas.microsoft.com/office/drawing/2014/main" id="{34BFF082-9B18-487F-887E-22820E6C67E6}"/>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2" name="正方形/長方形 611">
          <a:extLst>
            <a:ext uri="{FF2B5EF4-FFF2-40B4-BE49-F238E27FC236}">
              <a16:creationId xmlns:a16="http://schemas.microsoft.com/office/drawing/2014/main" id="{503CC6FE-F9C2-4FFF-964B-FB0D45C8B138}"/>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3" name="正方形/長方形 612">
          <a:extLst>
            <a:ext uri="{FF2B5EF4-FFF2-40B4-BE49-F238E27FC236}">
              <a16:creationId xmlns:a16="http://schemas.microsoft.com/office/drawing/2014/main" id="{9900C97E-30D1-490D-B970-3879ED7FBB3A}"/>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4" name="正方形/長方形 613">
          <a:extLst>
            <a:ext uri="{FF2B5EF4-FFF2-40B4-BE49-F238E27FC236}">
              <a16:creationId xmlns:a16="http://schemas.microsoft.com/office/drawing/2014/main" id="{CD1353BD-9A29-42F4-902A-D336A08588EC}"/>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5" name="正方形/長方形 614">
          <a:extLst>
            <a:ext uri="{FF2B5EF4-FFF2-40B4-BE49-F238E27FC236}">
              <a16:creationId xmlns:a16="http://schemas.microsoft.com/office/drawing/2014/main" id="{E59092A9-7AD2-4D20-8D2D-77D72685DD99}"/>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6" name="正方形/長方形 615">
          <a:extLst>
            <a:ext uri="{FF2B5EF4-FFF2-40B4-BE49-F238E27FC236}">
              <a16:creationId xmlns:a16="http://schemas.microsoft.com/office/drawing/2014/main" id="{78542BA5-3AEA-43D5-A979-CD7549357CDE}"/>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7" name="正方形/長方形 616">
          <a:extLst>
            <a:ext uri="{FF2B5EF4-FFF2-40B4-BE49-F238E27FC236}">
              <a16:creationId xmlns:a16="http://schemas.microsoft.com/office/drawing/2014/main" id="{99422397-A8C4-4FDA-9E86-541BA8E20BF2}"/>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8" name="正方形/長方形 617">
          <a:extLst>
            <a:ext uri="{FF2B5EF4-FFF2-40B4-BE49-F238E27FC236}">
              <a16:creationId xmlns:a16="http://schemas.microsoft.com/office/drawing/2014/main" id="{528A6CF2-602E-49FF-A0CB-099F9D58DB2C}"/>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19" name="テキスト ボックス 618">
          <a:extLst>
            <a:ext uri="{FF2B5EF4-FFF2-40B4-BE49-F238E27FC236}">
              <a16:creationId xmlns:a16="http://schemas.microsoft.com/office/drawing/2014/main" id="{26B23761-FDEF-4B7B-AE66-36583673BFFE}"/>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0" name="直線コネクタ 619">
          <a:extLst>
            <a:ext uri="{FF2B5EF4-FFF2-40B4-BE49-F238E27FC236}">
              <a16:creationId xmlns:a16="http://schemas.microsoft.com/office/drawing/2014/main" id="{4D63A1F9-62D8-4013-B184-A85EB26DABAE}"/>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1" name="テキスト ボックス 620">
          <a:extLst>
            <a:ext uri="{FF2B5EF4-FFF2-40B4-BE49-F238E27FC236}">
              <a16:creationId xmlns:a16="http://schemas.microsoft.com/office/drawing/2014/main" id="{675A7A85-9510-493C-9BAE-821002C26DD0}"/>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2" name="直線コネクタ 621">
          <a:extLst>
            <a:ext uri="{FF2B5EF4-FFF2-40B4-BE49-F238E27FC236}">
              <a16:creationId xmlns:a16="http://schemas.microsoft.com/office/drawing/2014/main" id="{6A3AAB3F-A800-4449-BED0-4044078EDCB3}"/>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3" name="テキスト ボックス 622">
          <a:extLst>
            <a:ext uri="{FF2B5EF4-FFF2-40B4-BE49-F238E27FC236}">
              <a16:creationId xmlns:a16="http://schemas.microsoft.com/office/drawing/2014/main" id="{16B9FDE2-ACFB-4264-9742-295AE252D9D5}"/>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4" name="直線コネクタ 623">
          <a:extLst>
            <a:ext uri="{FF2B5EF4-FFF2-40B4-BE49-F238E27FC236}">
              <a16:creationId xmlns:a16="http://schemas.microsoft.com/office/drawing/2014/main" id="{98A28870-4958-4248-9EA8-4049E76F9BC3}"/>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5" name="テキスト ボックス 624">
          <a:extLst>
            <a:ext uri="{FF2B5EF4-FFF2-40B4-BE49-F238E27FC236}">
              <a16:creationId xmlns:a16="http://schemas.microsoft.com/office/drawing/2014/main" id="{F15D3A41-3E50-4186-912B-9B11898AA147}"/>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6" name="直線コネクタ 625">
          <a:extLst>
            <a:ext uri="{FF2B5EF4-FFF2-40B4-BE49-F238E27FC236}">
              <a16:creationId xmlns:a16="http://schemas.microsoft.com/office/drawing/2014/main" id="{05A9C6A9-EA90-4D32-A71E-40B7E1028266}"/>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27" name="テキスト ボックス 626">
          <a:extLst>
            <a:ext uri="{FF2B5EF4-FFF2-40B4-BE49-F238E27FC236}">
              <a16:creationId xmlns:a16="http://schemas.microsoft.com/office/drawing/2014/main" id="{B068C4E2-77A6-41D2-A9E0-66F5FEBB6D84}"/>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28" name="直線コネクタ 627">
          <a:extLst>
            <a:ext uri="{FF2B5EF4-FFF2-40B4-BE49-F238E27FC236}">
              <a16:creationId xmlns:a16="http://schemas.microsoft.com/office/drawing/2014/main" id="{5B37995C-9BA7-4EC8-B24B-5EE25FFE5808}"/>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29" name="テキスト ボックス 628">
          <a:extLst>
            <a:ext uri="{FF2B5EF4-FFF2-40B4-BE49-F238E27FC236}">
              <a16:creationId xmlns:a16="http://schemas.microsoft.com/office/drawing/2014/main" id="{047DB3AD-FCA8-4A5C-95DC-C3F410DCC0C8}"/>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0" name="直線コネクタ 629">
          <a:extLst>
            <a:ext uri="{FF2B5EF4-FFF2-40B4-BE49-F238E27FC236}">
              <a16:creationId xmlns:a16="http://schemas.microsoft.com/office/drawing/2014/main" id="{78255831-87FB-4C04-98D3-203765C40CAD}"/>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31" name="テキスト ボックス 630">
          <a:extLst>
            <a:ext uri="{FF2B5EF4-FFF2-40B4-BE49-F238E27FC236}">
              <a16:creationId xmlns:a16="http://schemas.microsoft.com/office/drawing/2014/main" id="{77A318BF-9248-43FE-8965-D37867694BF2}"/>
            </a:ext>
          </a:extLst>
        </xdr:cNvPr>
        <xdr:cNvSpPr txBox="1"/>
      </xdr:nvSpPr>
      <xdr:spPr>
        <a:xfrm>
          <a:off x="10903736" y="12475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2" name="直線コネクタ 631">
          <a:extLst>
            <a:ext uri="{FF2B5EF4-FFF2-40B4-BE49-F238E27FC236}">
              <a16:creationId xmlns:a16="http://schemas.microsoft.com/office/drawing/2014/main" id="{3298D8B5-F27E-49AE-B50A-D29340BCA079}"/>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児童館】&#10;有形固定資産減価償却率グラフ枠">
          <a:extLst>
            <a:ext uri="{FF2B5EF4-FFF2-40B4-BE49-F238E27FC236}">
              <a16:creationId xmlns:a16="http://schemas.microsoft.com/office/drawing/2014/main" id="{FEAF9B4D-8960-445F-B902-5195A95B2F36}"/>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34" name="直線コネクタ 633">
          <a:extLst>
            <a:ext uri="{FF2B5EF4-FFF2-40B4-BE49-F238E27FC236}">
              <a16:creationId xmlns:a16="http://schemas.microsoft.com/office/drawing/2014/main" id="{F29076A1-9266-4D30-8269-CFABFC974815}"/>
            </a:ext>
          </a:extLst>
        </xdr:cNvPr>
        <xdr:cNvCxnSpPr/>
      </xdr:nvCxnSpPr>
      <xdr:spPr>
        <a:xfrm flipV="1">
          <a:off x="14696439" y="1261110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35" name="【児童館】&#10;有形固定資産減価償却率最小値テキスト">
          <a:extLst>
            <a:ext uri="{FF2B5EF4-FFF2-40B4-BE49-F238E27FC236}">
              <a16:creationId xmlns:a16="http://schemas.microsoft.com/office/drawing/2014/main" id="{55B21DBB-CFA0-4D1E-AA30-B8BDE48A2177}"/>
            </a:ext>
          </a:extLst>
        </xdr:cNvPr>
        <xdr:cNvSpPr txBox="1"/>
      </xdr:nvSpPr>
      <xdr:spPr>
        <a:xfrm>
          <a:off x="14735175"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36" name="直線コネクタ 635">
          <a:extLst>
            <a:ext uri="{FF2B5EF4-FFF2-40B4-BE49-F238E27FC236}">
              <a16:creationId xmlns:a16="http://schemas.microsoft.com/office/drawing/2014/main" id="{B4ADD903-D514-4736-BEEA-898530762878}"/>
            </a:ext>
          </a:extLst>
        </xdr:cNvPr>
        <xdr:cNvCxnSpPr/>
      </xdr:nvCxnSpPr>
      <xdr:spPr>
        <a:xfrm>
          <a:off x="14611350" y="13801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37" name="【児童館】&#10;有形固定資産減価償却率最大値テキスト">
          <a:extLst>
            <a:ext uri="{FF2B5EF4-FFF2-40B4-BE49-F238E27FC236}">
              <a16:creationId xmlns:a16="http://schemas.microsoft.com/office/drawing/2014/main" id="{CEED9168-E7B7-45EF-878A-6BF282C0CA9B}"/>
            </a:ext>
          </a:extLst>
        </xdr:cNvPr>
        <xdr:cNvSpPr txBox="1"/>
      </xdr:nvSpPr>
      <xdr:spPr>
        <a:xfrm>
          <a:off x="14735175" y="12399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38" name="直線コネクタ 637">
          <a:extLst>
            <a:ext uri="{FF2B5EF4-FFF2-40B4-BE49-F238E27FC236}">
              <a16:creationId xmlns:a16="http://schemas.microsoft.com/office/drawing/2014/main" id="{7592AB28-C983-4E7A-89A6-8BC99C34B44D}"/>
            </a:ext>
          </a:extLst>
        </xdr:cNvPr>
        <xdr:cNvCxnSpPr/>
      </xdr:nvCxnSpPr>
      <xdr:spPr>
        <a:xfrm>
          <a:off x="14611350" y="12611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43197</xdr:rowOff>
    </xdr:from>
    <xdr:ext cx="405111" cy="259045"/>
    <xdr:sp macro="" textlink="">
      <xdr:nvSpPr>
        <xdr:cNvPr id="639" name="【児童館】&#10;有形固定資産減価償却率平均値テキスト">
          <a:extLst>
            <a:ext uri="{FF2B5EF4-FFF2-40B4-BE49-F238E27FC236}">
              <a16:creationId xmlns:a16="http://schemas.microsoft.com/office/drawing/2014/main" id="{40750744-9824-4ABD-8108-341DA74652EF}"/>
            </a:ext>
          </a:extLst>
        </xdr:cNvPr>
        <xdr:cNvSpPr txBox="1"/>
      </xdr:nvSpPr>
      <xdr:spPr>
        <a:xfrm>
          <a:off x="14735175" y="13333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64770</xdr:rowOff>
    </xdr:from>
    <xdr:to>
      <xdr:col>85</xdr:col>
      <xdr:colOff>177800</xdr:colOff>
      <xdr:row>82</xdr:row>
      <xdr:rowOff>166370</xdr:rowOff>
    </xdr:to>
    <xdr:sp macro="" textlink="">
      <xdr:nvSpPr>
        <xdr:cNvPr id="640" name="フローチャート: 判断 639">
          <a:extLst>
            <a:ext uri="{FF2B5EF4-FFF2-40B4-BE49-F238E27FC236}">
              <a16:creationId xmlns:a16="http://schemas.microsoft.com/office/drawing/2014/main" id="{624D88E1-25CA-4896-9975-1F62CF48D00A}"/>
            </a:ext>
          </a:extLst>
        </xdr:cNvPr>
        <xdr:cNvSpPr/>
      </xdr:nvSpPr>
      <xdr:spPr>
        <a:xfrm>
          <a:off x="14649450" y="133553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45720</xdr:rowOff>
    </xdr:from>
    <xdr:to>
      <xdr:col>81</xdr:col>
      <xdr:colOff>101600</xdr:colOff>
      <xdr:row>82</xdr:row>
      <xdr:rowOff>147320</xdr:rowOff>
    </xdr:to>
    <xdr:sp macro="" textlink="">
      <xdr:nvSpPr>
        <xdr:cNvPr id="641" name="フローチャート: 判断 640">
          <a:extLst>
            <a:ext uri="{FF2B5EF4-FFF2-40B4-BE49-F238E27FC236}">
              <a16:creationId xmlns:a16="http://schemas.microsoft.com/office/drawing/2014/main" id="{15BF2C01-F45C-43B9-83C3-991282DB1DCA}"/>
            </a:ext>
          </a:extLst>
        </xdr:cNvPr>
        <xdr:cNvSpPr/>
      </xdr:nvSpPr>
      <xdr:spPr>
        <a:xfrm>
          <a:off x="13887450" y="133362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31750</xdr:rowOff>
    </xdr:from>
    <xdr:to>
      <xdr:col>76</xdr:col>
      <xdr:colOff>165100</xdr:colOff>
      <xdr:row>82</xdr:row>
      <xdr:rowOff>133350</xdr:rowOff>
    </xdr:to>
    <xdr:sp macro="" textlink="">
      <xdr:nvSpPr>
        <xdr:cNvPr id="642" name="フローチャート: 判断 641">
          <a:extLst>
            <a:ext uri="{FF2B5EF4-FFF2-40B4-BE49-F238E27FC236}">
              <a16:creationId xmlns:a16="http://schemas.microsoft.com/office/drawing/2014/main" id="{BC1B008C-FCBC-45FD-8C19-7E381AFC2020}"/>
            </a:ext>
          </a:extLst>
        </xdr:cNvPr>
        <xdr:cNvSpPr/>
      </xdr:nvSpPr>
      <xdr:spPr>
        <a:xfrm>
          <a:off x="13096875" y="1331595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163830</xdr:rowOff>
    </xdr:from>
    <xdr:to>
      <xdr:col>72</xdr:col>
      <xdr:colOff>38100</xdr:colOff>
      <xdr:row>82</xdr:row>
      <xdr:rowOff>93980</xdr:rowOff>
    </xdr:to>
    <xdr:sp macro="" textlink="">
      <xdr:nvSpPr>
        <xdr:cNvPr id="643" name="フローチャート: 判断 642">
          <a:extLst>
            <a:ext uri="{FF2B5EF4-FFF2-40B4-BE49-F238E27FC236}">
              <a16:creationId xmlns:a16="http://schemas.microsoft.com/office/drawing/2014/main" id="{23E27060-7F85-46C3-B713-1E740F3FF76B}"/>
            </a:ext>
          </a:extLst>
        </xdr:cNvPr>
        <xdr:cNvSpPr/>
      </xdr:nvSpPr>
      <xdr:spPr>
        <a:xfrm>
          <a:off x="12296775" y="132861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161289</xdr:rowOff>
    </xdr:from>
    <xdr:to>
      <xdr:col>67</xdr:col>
      <xdr:colOff>101600</xdr:colOff>
      <xdr:row>83</xdr:row>
      <xdr:rowOff>91439</xdr:rowOff>
    </xdr:to>
    <xdr:sp macro="" textlink="">
      <xdr:nvSpPr>
        <xdr:cNvPr id="644" name="フローチャート: 判断 643">
          <a:extLst>
            <a:ext uri="{FF2B5EF4-FFF2-40B4-BE49-F238E27FC236}">
              <a16:creationId xmlns:a16="http://schemas.microsoft.com/office/drawing/2014/main" id="{1EF0B021-B3BA-4767-B00B-2BF517CE1D19}"/>
            </a:ext>
          </a:extLst>
        </xdr:cNvPr>
        <xdr:cNvSpPr/>
      </xdr:nvSpPr>
      <xdr:spPr>
        <a:xfrm>
          <a:off x="11487150" y="1345183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5" name="テキスト ボックス 644">
          <a:extLst>
            <a:ext uri="{FF2B5EF4-FFF2-40B4-BE49-F238E27FC236}">
              <a16:creationId xmlns:a16="http://schemas.microsoft.com/office/drawing/2014/main" id="{A9FF0885-75CD-4BB1-9A3E-5C532C21C8BB}"/>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6" name="テキスト ボックス 645">
          <a:extLst>
            <a:ext uri="{FF2B5EF4-FFF2-40B4-BE49-F238E27FC236}">
              <a16:creationId xmlns:a16="http://schemas.microsoft.com/office/drawing/2014/main" id="{220CE064-5650-483C-99B8-06B22030BBFE}"/>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47" name="テキスト ボックス 646">
          <a:extLst>
            <a:ext uri="{FF2B5EF4-FFF2-40B4-BE49-F238E27FC236}">
              <a16:creationId xmlns:a16="http://schemas.microsoft.com/office/drawing/2014/main" id="{09A07EBC-2021-4B48-9CD9-81659FEA837A}"/>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48" name="テキスト ボックス 647">
          <a:extLst>
            <a:ext uri="{FF2B5EF4-FFF2-40B4-BE49-F238E27FC236}">
              <a16:creationId xmlns:a16="http://schemas.microsoft.com/office/drawing/2014/main" id="{5498F3CA-0D35-471E-A8AE-B5D792B89C41}"/>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id="{FF13523B-CA27-424D-A2E8-6A86698ABEF2}"/>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93980</xdr:rowOff>
    </xdr:from>
    <xdr:to>
      <xdr:col>85</xdr:col>
      <xdr:colOff>177800</xdr:colOff>
      <xdr:row>81</xdr:row>
      <xdr:rowOff>24130</xdr:rowOff>
    </xdr:to>
    <xdr:sp macro="" textlink="">
      <xdr:nvSpPr>
        <xdr:cNvPr id="650" name="楕円 649">
          <a:extLst>
            <a:ext uri="{FF2B5EF4-FFF2-40B4-BE49-F238E27FC236}">
              <a16:creationId xmlns:a16="http://schemas.microsoft.com/office/drawing/2014/main" id="{26F3CFF1-B73A-454D-A3B5-D99B58AF6F8D}"/>
            </a:ext>
          </a:extLst>
        </xdr:cNvPr>
        <xdr:cNvSpPr/>
      </xdr:nvSpPr>
      <xdr:spPr>
        <a:xfrm>
          <a:off x="14649450" y="130575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116857</xdr:rowOff>
    </xdr:from>
    <xdr:ext cx="405111" cy="259045"/>
    <xdr:sp macro="" textlink="">
      <xdr:nvSpPr>
        <xdr:cNvPr id="651" name="【児童館】&#10;有形固定資産減価償却率該当値テキスト">
          <a:extLst>
            <a:ext uri="{FF2B5EF4-FFF2-40B4-BE49-F238E27FC236}">
              <a16:creationId xmlns:a16="http://schemas.microsoft.com/office/drawing/2014/main" id="{B1CD2605-7A24-4F7F-A1A0-EE6EB973D02F}"/>
            </a:ext>
          </a:extLst>
        </xdr:cNvPr>
        <xdr:cNvSpPr txBox="1"/>
      </xdr:nvSpPr>
      <xdr:spPr>
        <a:xfrm>
          <a:off x="14735175" y="1291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35561</xdr:rowOff>
    </xdr:from>
    <xdr:to>
      <xdr:col>81</xdr:col>
      <xdr:colOff>101600</xdr:colOff>
      <xdr:row>80</xdr:row>
      <xdr:rowOff>137161</xdr:rowOff>
    </xdr:to>
    <xdr:sp macro="" textlink="">
      <xdr:nvSpPr>
        <xdr:cNvPr id="652" name="楕円 651">
          <a:extLst>
            <a:ext uri="{FF2B5EF4-FFF2-40B4-BE49-F238E27FC236}">
              <a16:creationId xmlns:a16="http://schemas.microsoft.com/office/drawing/2014/main" id="{DB04B30D-4721-4493-B2BA-74EB3327972D}"/>
            </a:ext>
          </a:extLst>
        </xdr:cNvPr>
        <xdr:cNvSpPr/>
      </xdr:nvSpPr>
      <xdr:spPr>
        <a:xfrm>
          <a:off x="13887450" y="129990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86361</xdr:rowOff>
    </xdr:from>
    <xdr:to>
      <xdr:col>85</xdr:col>
      <xdr:colOff>127000</xdr:colOff>
      <xdr:row>80</xdr:row>
      <xdr:rowOff>144780</xdr:rowOff>
    </xdr:to>
    <xdr:cxnSp macro="">
      <xdr:nvCxnSpPr>
        <xdr:cNvPr id="653" name="直線コネクタ 652">
          <a:extLst>
            <a:ext uri="{FF2B5EF4-FFF2-40B4-BE49-F238E27FC236}">
              <a16:creationId xmlns:a16="http://schemas.microsoft.com/office/drawing/2014/main" id="{E2067527-1A90-48FC-BE5F-B0B0791E08A1}"/>
            </a:ext>
          </a:extLst>
        </xdr:cNvPr>
        <xdr:cNvCxnSpPr/>
      </xdr:nvCxnSpPr>
      <xdr:spPr>
        <a:xfrm>
          <a:off x="13935075" y="13046711"/>
          <a:ext cx="762000" cy="5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168911</xdr:rowOff>
    </xdr:from>
    <xdr:to>
      <xdr:col>76</xdr:col>
      <xdr:colOff>165100</xdr:colOff>
      <xdr:row>80</xdr:row>
      <xdr:rowOff>99061</xdr:rowOff>
    </xdr:to>
    <xdr:sp macro="" textlink="">
      <xdr:nvSpPr>
        <xdr:cNvPr id="654" name="楕円 653">
          <a:extLst>
            <a:ext uri="{FF2B5EF4-FFF2-40B4-BE49-F238E27FC236}">
              <a16:creationId xmlns:a16="http://schemas.microsoft.com/office/drawing/2014/main" id="{413E0FCE-C69F-4014-821F-A4EC74512BE1}"/>
            </a:ext>
          </a:extLst>
        </xdr:cNvPr>
        <xdr:cNvSpPr/>
      </xdr:nvSpPr>
      <xdr:spPr>
        <a:xfrm>
          <a:off x="13096875" y="129609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48261</xdr:rowOff>
    </xdr:from>
    <xdr:to>
      <xdr:col>81</xdr:col>
      <xdr:colOff>50800</xdr:colOff>
      <xdr:row>80</xdr:row>
      <xdr:rowOff>86361</xdr:rowOff>
    </xdr:to>
    <xdr:cxnSp macro="">
      <xdr:nvCxnSpPr>
        <xdr:cNvPr id="655" name="直線コネクタ 654">
          <a:extLst>
            <a:ext uri="{FF2B5EF4-FFF2-40B4-BE49-F238E27FC236}">
              <a16:creationId xmlns:a16="http://schemas.microsoft.com/office/drawing/2014/main" id="{31FFF443-5111-4BC0-85EF-A3D114687662}"/>
            </a:ext>
          </a:extLst>
        </xdr:cNvPr>
        <xdr:cNvCxnSpPr/>
      </xdr:nvCxnSpPr>
      <xdr:spPr>
        <a:xfrm>
          <a:off x="13144500" y="13008611"/>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31750</xdr:rowOff>
    </xdr:from>
    <xdr:to>
      <xdr:col>72</xdr:col>
      <xdr:colOff>38100</xdr:colOff>
      <xdr:row>79</xdr:row>
      <xdr:rowOff>133350</xdr:rowOff>
    </xdr:to>
    <xdr:sp macro="" textlink="">
      <xdr:nvSpPr>
        <xdr:cNvPr id="656" name="楕円 655">
          <a:extLst>
            <a:ext uri="{FF2B5EF4-FFF2-40B4-BE49-F238E27FC236}">
              <a16:creationId xmlns:a16="http://schemas.microsoft.com/office/drawing/2014/main" id="{BCA6B2B8-3AF3-43C9-A3EB-C44ABAEB15D3}"/>
            </a:ext>
          </a:extLst>
        </xdr:cNvPr>
        <xdr:cNvSpPr/>
      </xdr:nvSpPr>
      <xdr:spPr>
        <a:xfrm>
          <a:off x="12296775" y="128301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82550</xdr:rowOff>
    </xdr:from>
    <xdr:to>
      <xdr:col>76</xdr:col>
      <xdr:colOff>114300</xdr:colOff>
      <xdr:row>80</xdr:row>
      <xdr:rowOff>48261</xdr:rowOff>
    </xdr:to>
    <xdr:cxnSp macro="">
      <xdr:nvCxnSpPr>
        <xdr:cNvPr id="657" name="直線コネクタ 656">
          <a:extLst>
            <a:ext uri="{FF2B5EF4-FFF2-40B4-BE49-F238E27FC236}">
              <a16:creationId xmlns:a16="http://schemas.microsoft.com/office/drawing/2014/main" id="{F97F9453-6E24-4932-8D03-68865EF333BE}"/>
            </a:ext>
          </a:extLst>
        </xdr:cNvPr>
        <xdr:cNvCxnSpPr/>
      </xdr:nvCxnSpPr>
      <xdr:spPr>
        <a:xfrm>
          <a:off x="12344400" y="12887325"/>
          <a:ext cx="800100" cy="121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144780</xdr:rowOff>
    </xdr:from>
    <xdr:to>
      <xdr:col>67</xdr:col>
      <xdr:colOff>101600</xdr:colOff>
      <xdr:row>79</xdr:row>
      <xdr:rowOff>74930</xdr:rowOff>
    </xdr:to>
    <xdr:sp macro="" textlink="">
      <xdr:nvSpPr>
        <xdr:cNvPr id="658" name="楕円 657">
          <a:extLst>
            <a:ext uri="{FF2B5EF4-FFF2-40B4-BE49-F238E27FC236}">
              <a16:creationId xmlns:a16="http://schemas.microsoft.com/office/drawing/2014/main" id="{67D234C4-7F71-4470-9E35-17D9CCFB2D6F}"/>
            </a:ext>
          </a:extLst>
        </xdr:cNvPr>
        <xdr:cNvSpPr/>
      </xdr:nvSpPr>
      <xdr:spPr>
        <a:xfrm>
          <a:off x="11487150" y="127812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24130</xdr:rowOff>
    </xdr:from>
    <xdr:to>
      <xdr:col>71</xdr:col>
      <xdr:colOff>177800</xdr:colOff>
      <xdr:row>79</xdr:row>
      <xdr:rowOff>82550</xdr:rowOff>
    </xdr:to>
    <xdr:cxnSp macro="">
      <xdr:nvCxnSpPr>
        <xdr:cNvPr id="659" name="直線コネクタ 658">
          <a:extLst>
            <a:ext uri="{FF2B5EF4-FFF2-40B4-BE49-F238E27FC236}">
              <a16:creationId xmlns:a16="http://schemas.microsoft.com/office/drawing/2014/main" id="{48545201-E44E-49DA-A2B5-AB85475818E5}"/>
            </a:ext>
          </a:extLst>
        </xdr:cNvPr>
        <xdr:cNvCxnSpPr/>
      </xdr:nvCxnSpPr>
      <xdr:spPr>
        <a:xfrm>
          <a:off x="11534775" y="12828905"/>
          <a:ext cx="809625"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138447</xdr:rowOff>
    </xdr:from>
    <xdr:ext cx="405111" cy="259045"/>
    <xdr:sp macro="" textlink="">
      <xdr:nvSpPr>
        <xdr:cNvPr id="660" name="n_1aveValue【児童館】&#10;有形固定資産減価償却率">
          <a:extLst>
            <a:ext uri="{FF2B5EF4-FFF2-40B4-BE49-F238E27FC236}">
              <a16:creationId xmlns:a16="http://schemas.microsoft.com/office/drawing/2014/main" id="{82565322-5D7B-4D1E-8F60-75077448A297}"/>
            </a:ext>
          </a:extLst>
        </xdr:cNvPr>
        <xdr:cNvSpPr txBox="1"/>
      </xdr:nvSpPr>
      <xdr:spPr>
        <a:xfrm>
          <a:off x="13745219" y="1342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124477</xdr:rowOff>
    </xdr:from>
    <xdr:ext cx="405111" cy="259045"/>
    <xdr:sp macro="" textlink="">
      <xdr:nvSpPr>
        <xdr:cNvPr id="661" name="n_2aveValue【児童館】&#10;有形固定資産減価償却率">
          <a:extLst>
            <a:ext uri="{FF2B5EF4-FFF2-40B4-BE49-F238E27FC236}">
              <a16:creationId xmlns:a16="http://schemas.microsoft.com/office/drawing/2014/main" id="{F341580C-1259-4D99-AC2B-E9E47B6BD359}"/>
            </a:ext>
          </a:extLst>
        </xdr:cNvPr>
        <xdr:cNvSpPr txBox="1"/>
      </xdr:nvSpPr>
      <xdr:spPr>
        <a:xfrm>
          <a:off x="12964169" y="13408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85107</xdr:rowOff>
    </xdr:from>
    <xdr:ext cx="405111" cy="259045"/>
    <xdr:sp macro="" textlink="">
      <xdr:nvSpPr>
        <xdr:cNvPr id="662" name="n_3aveValue【児童館】&#10;有形固定資産減価償却率">
          <a:extLst>
            <a:ext uri="{FF2B5EF4-FFF2-40B4-BE49-F238E27FC236}">
              <a16:creationId xmlns:a16="http://schemas.microsoft.com/office/drawing/2014/main" id="{88F52E2B-54FE-4BD3-9C7B-2C6AABA3E08B}"/>
            </a:ext>
          </a:extLst>
        </xdr:cNvPr>
        <xdr:cNvSpPr txBox="1"/>
      </xdr:nvSpPr>
      <xdr:spPr>
        <a:xfrm>
          <a:off x="12164069" y="1337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82566</xdr:rowOff>
    </xdr:from>
    <xdr:ext cx="405111" cy="259045"/>
    <xdr:sp macro="" textlink="">
      <xdr:nvSpPr>
        <xdr:cNvPr id="663" name="n_4aveValue【児童館】&#10;有形固定資産減価償却率">
          <a:extLst>
            <a:ext uri="{FF2B5EF4-FFF2-40B4-BE49-F238E27FC236}">
              <a16:creationId xmlns:a16="http://schemas.microsoft.com/office/drawing/2014/main" id="{C010A6DA-3207-421B-998E-37B812B494F1}"/>
            </a:ext>
          </a:extLst>
        </xdr:cNvPr>
        <xdr:cNvSpPr txBox="1"/>
      </xdr:nvSpPr>
      <xdr:spPr>
        <a:xfrm>
          <a:off x="11354444" y="13535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153688</xdr:rowOff>
    </xdr:from>
    <xdr:ext cx="405111" cy="259045"/>
    <xdr:sp macro="" textlink="">
      <xdr:nvSpPr>
        <xdr:cNvPr id="664" name="n_1mainValue【児童館】&#10;有形固定資産減価償却率">
          <a:extLst>
            <a:ext uri="{FF2B5EF4-FFF2-40B4-BE49-F238E27FC236}">
              <a16:creationId xmlns:a16="http://schemas.microsoft.com/office/drawing/2014/main" id="{BFE8FFF9-5791-48EB-A434-CE4924CD5E9E}"/>
            </a:ext>
          </a:extLst>
        </xdr:cNvPr>
        <xdr:cNvSpPr txBox="1"/>
      </xdr:nvSpPr>
      <xdr:spPr>
        <a:xfrm>
          <a:off x="13745219" y="12793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115588</xdr:rowOff>
    </xdr:from>
    <xdr:ext cx="405111" cy="259045"/>
    <xdr:sp macro="" textlink="">
      <xdr:nvSpPr>
        <xdr:cNvPr id="665" name="n_2mainValue【児童館】&#10;有形固定資産減価償却率">
          <a:extLst>
            <a:ext uri="{FF2B5EF4-FFF2-40B4-BE49-F238E27FC236}">
              <a16:creationId xmlns:a16="http://schemas.microsoft.com/office/drawing/2014/main" id="{B72D5D7F-3F48-4241-9368-1BB77AF99056}"/>
            </a:ext>
          </a:extLst>
        </xdr:cNvPr>
        <xdr:cNvSpPr txBox="1"/>
      </xdr:nvSpPr>
      <xdr:spPr>
        <a:xfrm>
          <a:off x="12964169" y="1275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149877</xdr:rowOff>
    </xdr:from>
    <xdr:ext cx="405111" cy="259045"/>
    <xdr:sp macro="" textlink="">
      <xdr:nvSpPr>
        <xdr:cNvPr id="666" name="n_3mainValue【児童館】&#10;有形固定資産減価償却率">
          <a:extLst>
            <a:ext uri="{FF2B5EF4-FFF2-40B4-BE49-F238E27FC236}">
              <a16:creationId xmlns:a16="http://schemas.microsoft.com/office/drawing/2014/main" id="{4BD8BF5B-FF67-4DA7-9083-32B1642D2A72}"/>
            </a:ext>
          </a:extLst>
        </xdr:cNvPr>
        <xdr:cNvSpPr txBox="1"/>
      </xdr:nvSpPr>
      <xdr:spPr>
        <a:xfrm>
          <a:off x="12164069" y="1262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91457</xdr:rowOff>
    </xdr:from>
    <xdr:ext cx="405111" cy="259045"/>
    <xdr:sp macro="" textlink="">
      <xdr:nvSpPr>
        <xdr:cNvPr id="667" name="n_4mainValue【児童館】&#10;有形固定資産減価償却率">
          <a:extLst>
            <a:ext uri="{FF2B5EF4-FFF2-40B4-BE49-F238E27FC236}">
              <a16:creationId xmlns:a16="http://schemas.microsoft.com/office/drawing/2014/main" id="{74596D52-0334-4850-BF56-D501C4E3CAF8}"/>
            </a:ext>
          </a:extLst>
        </xdr:cNvPr>
        <xdr:cNvSpPr txBox="1"/>
      </xdr:nvSpPr>
      <xdr:spPr>
        <a:xfrm>
          <a:off x="11354444" y="1256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8" name="正方形/長方形 667">
          <a:extLst>
            <a:ext uri="{FF2B5EF4-FFF2-40B4-BE49-F238E27FC236}">
              <a16:creationId xmlns:a16="http://schemas.microsoft.com/office/drawing/2014/main" id="{12899D1E-1D1F-44B3-8F8A-FABC23A0BFAB}"/>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69" name="正方形/長方形 668">
          <a:extLst>
            <a:ext uri="{FF2B5EF4-FFF2-40B4-BE49-F238E27FC236}">
              <a16:creationId xmlns:a16="http://schemas.microsoft.com/office/drawing/2014/main" id="{1E25D5D7-F5A3-4E1A-94D4-F4C856121618}"/>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0" name="正方形/長方形 669">
          <a:extLst>
            <a:ext uri="{FF2B5EF4-FFF2-40B4-BE49-F238E27FC236}">
              <a16:creationId xmlns:a16="http://schemas.microsoft.com/office/drawing/2014/main" id="{3315920D-F197-476A-A684-F61192A46758}"/>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1" name="正方形/長方形 670">
          <a:extLst>
            <a:ext uri="{FF2B5EF4-FFF2-40B4-BE49-F238E27FC236}">
              <a16:creationId xmlns:a16="http://schemas.microsoft.com/office/drawing/2014/main" id="{FD063201-7E1C-466A-B716-E85C373A412A}"/>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2" name="正方形/長方形 671">
          <a:extLst>
            <a:ext uri="{FF2B5EF4-FFF2-40B4-BE49-F238E27FC236}">
              <a16:creationId xmlns:a16="http://schemas.microsoft.com/office/drawing/2014/main" id="{039F0B21-DAC3-45BD-B8D6-FF5842F9380D}"/>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3" name="正方形/長方形 672">
          <a:extLst>
            <a:ext uri="{FF2B5EF4-FFF2-40B4-BE49-F238E27FC236}">
              <a16:creationId xmlns:a16="http://schemas.microsoft.com/office/drawing/2014/main" id="{129B94BE-E4F7-4FBC-B4FE-70231CAF963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4" name="正方形/長方形 673">
          <a:extLst>
            <a:ext uri="{FF2B5EF4-FFF2-40B4-BE49-F238E27FC236}">
              <a16:creationId xmlns:a16="http://schemas.microsoft.com/office/drawing/2014/main" id="{FB3C95AA-8473-4A29-A29A-04550A332190}"/>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5" name="正方形/長方形 674">
          <a:extLst>
            <a:ext uri="{FF2B5EF4-FFF2-40B4-BE49-F238E27FC236}">
              <a16:creationId xmlns:a16="http://schemas.microsoft.com/office/drawing/2014/main" id="{BA0D2009-E454-4DC4-B69E-BF009B6F23AB}"/>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6" name="テキスト ボックス 675">
          <a:extLst>
            <a:ext uri="{FF2B5EF4-FFF2-40B4-BE49-F238E27FC236}">
              <a16:creationId xmlns:a16="http://schemas.microsoft.com/office/drawing/2014/main" id="{3BDEE02D-D256-43B9-95B3-3CEF29D42389}"/>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7" name="直線コネクタ 676">
          <a:extLst>
            <a:ext uri="{FF2B5EF4-FFF2-40B4-BE49-F238E27FC236}">
              <a16:creationId xmlns:a16="http://schemas.microsoft.com/office/drawing/2014/main" id="{4C6479D4-0B63-408E-B18A-F96A937E6BB9}"/>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78" name="直線コネクタ 677">
          <a:extLst>
            <a:ext uri="{FF2B5EF4-FFF2-40B4-BE49-F238E27FC236}">
              <a16:creationId xmlns:a16="http://schemas.microsoft.com/office/drawing/2014/main" id="{9E2D6DDC-AE6E-4501-923B-724A83D2C145}"/>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79" name="テキスト ボックス 678">
          <a:extLst>
            <a:ext uri="{FF2B5EF4-FFF2-40B4-BE49-F238E27FC236}">
              <a16:creationId xmlns:a16="http://schemas.microsoft.com/office/drawing/2014/main" id="{40FC245A-E68A-4BE2-B1FE-2320CB0F70D2}"/>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0" name="直線コネクタ 679">
          <a:extLst>
            <a:ext uri="{FF2B5EF4-FFF2-40B4-BE49-F238E27FC236}">
              <a16:creationId xmlns:a16="http://schemas.microsoft.com/office/drawing/2014/main" id="{A2C1AA0E-013B-4A41-8580-BEF44CD03D72}"/>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1" name="テキスト ボックス 680">
          <a:extLst>
            <a:ext uri="{FF2B5EF4-FFF2-40B4-BE49-F238E27FC236}">
              <a16:creationId xmlns:a16="http://schemas.microsoft.com/office/drawing/2014/main" id="{A964C6FF-8599-45AE-96AC-D04683EFD776}"/>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2" name="直線コネクタ 681">
          <a:extLst>
            <a:ext uri="{FF2B5EF4-FFF2-40B4-BE49-F238E27FC236}">
              <a16:creationId xmlns:a16="http://schemas.microsoft.com/office/drawing/2014/main" id="{7D70935E-63BD-4EE2-BC0D-AC5458AB57E7}"/>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3" name="テキスト ボックス 682">
          <a:extLst>
            <a:ext uri="{FF2B5EF4-FFF2-40B4-BE49-F238E27FC236}">
              <a16:creationId xmlns:a16="http://schemas.microsoft.com/office/drawing/2014/main" id="{19C12156-6FBD-4473-A8B1-8004D1718A3A}"/>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4" name="直線コネクタ 683">
          <a:extLst>
            <a:ext uri="{FF2B5EF4-FFF2-40B4-BE49-F238E27FC236}">
              <a16:creationId xmlns:a16="http://schemas.microsoft.com/office/drawing/2014/main" id="{CC58E0AC-5422-42C3-AE88-93C1ADA874D4}"/>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85" name="テキスト ボックス 684">
          <a:extLst>
            <a:ext uri="{FF2B5EF4-FFF2-40B4-BE49-F238E27FC236}">
              <a16:creationId xmlns:a16="http://schemas.microsoft.com/office/drawing/2014/main" id="{BFF6CBBB-A481-4F51-9E18-BAD730BC6CA7}"/>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86" name="直線コネクタ 685">
          <a:extLst>
            <a:ext uri="{FF2B5EF4-FFF2-40B4-BE49-F238E27FC236}">
              <a16:creationId xmlns:a16="http://schemas.microsoft.com/office/drawing/2014/main" id="{79BEA74D-95A9-4E06-A535-7B1CF0768C55}"/>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87" name="テキスト ボックス 686">
          <a:extLst>
            <a:ext uri="{FF2B5EF4-FFF2-40B4-BE49-F238E27FC236}">
              <a16:creationId xmlns:a16="http://schemas.microsoft.com/office/drawing/2014/main" id="{1E40AB75-82D1-426A-A308-BEC40C839442}"/>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8" name="直線コネクタ 687">
          <a:extLst>
            <a:ext uri="{FF2B5EF4-FFF2-40B4-BE49-F238E27FC236}">
              <a16:creationId xmlns:a16="http://schemas.microsoft.com/office/drawing/2014/main" id="{FE7117D0-F340-49D1-9868-57D5EEB083A3}"/>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89" name="テキスト ボックス 688">
          <a:extLst>
            <a:ext uri="{FF2B5EF4-FFF2-40B4-BE49-F238E27FC236}">
              <a16:creationId xmlns:a16="http://schemas.microsoft.com/office/drawing/2014/main" id="{AF668CA0-E7FA-4F15-A196-593D374DE7FB}"/>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0" name="【児童館】&#10;一人当たり面積グラフ枠">
          <a:extLst>
            <a:ext uri="{FF2B5EF4-FFF2-40B4-BE49-F238E27FC236}">
              <a16:creationId xmlns:a16="http://schemas.microsoft.com/office/drawing/2014/main" id="{B5712547-4F71-476E-971B-CD266391200A}"/>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139064</xdr:rowOff>
    </xdr:from>
    <xdr:to>
      <xdr:col>116</xdr:col>
      <xdr:colOff>62864</xdr:colOff>
      <xdr:row>86</xdr:row>
      <xdr:rowOff>80011</xdr:rowOff>
    </xdr:to>
    <xdr:cxnSp macro="">
      <xdr:nvCxnSpPr>
        <xdr:cNvPr id="691" name="直線コネクタ 690">
          <a:extLst>
            <a:ext uri="{FF2B5EF4-FFF2-40B4-BE49-F238E27FC236}">
              <a16:creationId xmlns:a16="http://schemas.microsoft.com/office/drawing/2014/main" id="{92EDF1B3-F666-4BB4-B39E-860F463B1ED4}"/>
            </a:ext>
          </a:extLst>
        </xdr:cNvPr>
        <xdr:cNvCxnSpPr/>
      </xdr:nvCxnSpPr>
      <xdr:spPr>
        <a:xfrm flipV="1">
          <a:off x="19954239" y="12781914"/>
          <a:ext cx="0" cy="1236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83838</xdr:rowOff>
    </xdr:from>
    <xdr:ext cx="469744" cy="259045"/>
    <xdr:sp macro="" textlink="">
      <xdr:nvSpPr>
        <xdr:cNvPr id="692" name="【児童館】&#10;一人当たり面積最小値テキスト">
          <a:extLst>
            <a:ext uri="{FF2B5EF4-FFF2-40B4-BE49-F238E27FC236}">
              <a16:creationId xmlns:a16="http://schemas.microsoft.com/office/drawing/2014/main" id="{4F0BDC00-53BF-49B7-9CA1-6B2A75DB5B12}"/>
            </a:ext>
          </a:extLst>
        </xdr:cNvPr>
        <xdr:cNvSpPr txBox="1"/>
      </xdr:nvSpPr>
      <xdr:spPr>
        <a:xfrm>
          <a:off x="19992975" y="14022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80011</xdr:rowOff>
    </xdr:from>
    <xdr:to>
      <xdr:col>116</xdr:col>
      <xdr:colOff>152400</xdr:colOff>
      <xdr:row>86</xdr:row>
      <xdr:rowOff>80011</xdr:rowOff>
    </xdr:to>
    <xdr:cxnSp macro="">
      <xdr:nvCxnSpPr>
        <xdr:cNvPr id="693" name="直線コネクタ 692">
          <a:extLst>
            <a:ext uri="{FF2B5EF4-FFF2-40B4-BE49-F238E27FC236}">
              <a16:creationId xmlns:a16="http://schemas.microsoft.com/office/drawing/2014/main" id="{8A188A49-A675-4C09-9AD2-CC3E8CBE4503}"/>
            </a:ext>
          </a:extLst>
        </xdr:cNvPr>
        <xdr:cNvCxnSpPr/>
      </xdr:nvCxnSpPr>
      <xdr:spPr>
        <a:xfrm>
          <a:off x="19878675" y="140182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85741</xdr:rowOff>
    </xdr:from>
    <xdr:ext cx="469744" cy="259045"/>
    <xdr:sp macro="" textlink="">
      <xdr:nvSpPr>
        <xdr:cNvPr id="694" name="【児童館】&#10;一人当たり面積最大値テキスト">
          <a:extLst>
            <a:ext uri="{FF2B5EF4-FFF2-40B4-BE49-F238E27FC236}">
              <a16:creationId xmlns:a16="http://schemas.microsoft.com/office/drawing/2014/main" id="{AA42814A-42C9-49F6-8B4F-7E74D3221EF5}"/>
            </a:ext>
          </a:extLst>
        </xdr:cNvPr>
        <xdr:cNvSpPr txBox="1"/>
      </xdr:nvSpPr>
      <xdr:spPr>
        <a:xfrm>
          <a:off x="19992975" y="1256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139064</xdr:rowOff>
    </xdr:from>
    <xdr:to>
      <xdr:col>116</xdr:col>
      <xdr:colOff>152400</xdr:colOff>
      <xdr:row>78</xdr:row>
      <xdr:rowOff>139064</xdr:rowOff>
    </xdr:to>
    <xdr:cxnSp macro="">
      <xdr:nvCxnSpPr>
        <xdr:cNvPr id="695" name="直線コネクタ 694">
          <a:extLst>
            <a:ext uri="{FF2B5EF4-FFF2-40B4-BE49-F238E27FC236}">
              <a16:creationId xmlns:a16="http://schemas.microsoft.com/office/drawing/2014/main" id="{DC8267EA-D794-4EBC-AE4D-6B5CDD2754E6}"/>
            </a:ext>
          </a:extLst>
        </xdr:cNvPr>
        <xdr:cNvCxnSpPr/>
      </xdr:nvCxnSpPr>
      <xdr:spPr>
        <a:xfrm>
          <a:off x="19878675" y="127819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27322</xdr:rowOff>
    </xdr:from>
    <xdr:ext cx="469744" cy="259045"/>
    <xdr:sp macro="" textlink="">
      <xdr:nvSpPr>
        <xdr:cNvPr id="696" name="【児童館】&#10;一人当たり面積平均値テキスト">
          <a:extLst>
            <a:ext uri="{FF2B5EF4-FFF2-40B4-BE49-F238E27FC236}">
              <a16:creationId xmlns:a16="http://schemas.microsoft.com/office/drawing/2014/main" id="{73FE2FCE-B284-4635-A750-3AA4D34E5CDB}"/>
            </a:ext>
          </a:extLst>
        </xdr:cNvPr>
        <xdr:cNvSpPr txBox="1"/>
      </xdr:nvSpPr>
      <xdr:spPr>
        <a:xfrm>
          <a:off x="19992975" y="13641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xdr:rowOff>
    </xdr:from>
    <xdr:to>
      <xdr:col>116</xdr:col>
      <xdr:colOff>114300</xdr:colOff>
      <xdr:row>85</xdr:row>
      <xdr:rowOff>106045</xdr:rowOff>
    </xdr:to>
    <xdr:sp macro="" textlink="">
      <xdr:nvSpPr>
        <xdr:cNvPr id="697" name="フローチャート: 判断 696">
          <a:extLst>
            <a:ext uri="{FF2B5EF4-FFF2-40B4-BE49-F238E27FC236}">
              <a16:creationId xmlns:a16="http://schemas.microsoft.com/office/drawing/2014/main" id="{6C4EB87A-1203-46C6-9EC5-B7C64157C9DE}"/>
            </a:ext>
          </a:extLst>
        </xdr:cNvPr>
        <xdr:cNvSpPr/>
      </xdr:nvSpPr>
      <xdr:spPr>
        <a:xfrm>
          <a:off x="19897725" y="137807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59689</xdr:rowOff>
    </xdr:from>
    <xdr:to>
      <xdr:col>112</xdr:col>
      <xdr:colOff>38100</xdr:colOff>
      <xdr:row>85</xdr:row>
      <xdr:rowOff>161289</xdr:rowOff>
    </xdr:to>
    <xdr:sp macro="" textlink="">
      <xdr:nvSpPr>
        <xdr:cNvPr id="698" name="フローチャート: 判断 697">
          <a:extLst>
            <a:ext uri="{FF2B5EF4-FFF2-40B4-BE49-F238E27FC236}">
              <a16:creationId xmlns:a16="http://schemas.microsoft.com/office/drawing/2014/main" id="{B3AA2A8E-0904-4447-AEFD-3CA1A9027647}"/>
            </a:ext>
          </a:extLst>
        </xdr:cNvPr>
        <xdr:cNvSpPr/>
      </xdr:nvSpPr>
      <xdr:spPr>
        <a:xfrm>
          <a:off x="19154775" y="138328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57786</xdr:rowOff>
    </xdr:from>
    <xdr:to>
      <xdr:col>107</xdr:col>
      <xdr:colOff>101600</xdr:colOff>
      <xdr:row>85</xdr:row>
      <xdr:rowOff>159386</xdr:rowOff>
    </xdr:to>
    <xdr:sp macro="" textlink="">
      <xdr:nvSpPr>
        <xdr:cNvPr id="699" name="フローチャート: 判断 698">
          <a:extLst>
            <a:ext uri="{FF2B5EF4-FFF2-40B4-BE49-F238E27FC236}">
              <a16:creationId xmlns:a16="http://schemas.microsoft.com/office/drawing/2014/main" id="{89783703-881F-40E7-8E66-E95C751FF6A1}"/>
            </a:ext>
          </a:extLst>
        </xdr:cNvPr>
        <xdr:cNvSpPr/>
      </xdr:nvSpPr>
      <xdr:spPr>
        <a:xfrm>
          <a:off x="18345150" y="138309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65405</xdr:rowOff>
    </xdr:from>
    <xdr:to>
      <xdr:col>102</xdr:col>
      <xdr:colOff>165100</xdr:colOff>
      <xdr:row>85</xdr:row>
      <xdr:rowOff>167005</xdr:rowOff>
    </xdr:to>
    <xdr:sp macro="" textlink="">
      <xdr:nvSpPr>
        <xdr:cNvPr id="700" name="フローチャート: 判断 699">
          <a:extLst>
            <a:ext uri="{FF2B5EF4-FFF2-40B4-BE49-F238E27FC236}">
              <a16:creationId xmlns:a16="http://schemas.microsoft.com/office/drawing/2014/main" id="{6B472764-30C4-4F7E-8F62-606139B7BF93}"/>
            </a:ext>
          </a:extLst>
        </xdr:cNvPr>
        <xdr:cNvSpPr/>
      </xdr:nvSpPr>
      <xdr:spPr>
        <a:xfrm>
          <a:off x="17554575" y="138417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80645</xdr:rowOff>
    </xdr:from>
    <xdr:to>
      <xdr:col>98</xdr:col>
      <xdr:colOff>38100</xdr:colOff>
      <xdr:row>86</xdr:row>
      <xdr:rowOff>10795</xdr:rowOff>
    </xdr:to>
    <xdr:sp macro="" textlink="">
      <xdr:nvSpPr>
        <xdr:cNvPr id="701" name="フローチャート: 判断 700">
          <a:extLst>
            <a:ext uri="{FF2B5EF4-FFF2-40B4-BE49-F238E27FC236}">
              <a16:creationId xmlns:a16="http://schemas.microsoft.com/office/drawing/2014/main" id="{B50EC899-12FD-459A-81A4-6A1167503D11}"/>
            </a:ext>
          </a:extLst>
        </xdr:cNvPr>
        <xdr:cNvSpPr/>
      </xdr:nvSpPr>
      <xdr:spPr>
        <a:xfrm>
          <a:off x="16754475" y="1385697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2" name="テキスト ボックス 701">
          <a:extLst>
            <a:ext uri="{FF2B5EF4-FFF2-40B4-BE49-F238E27FC236}">
              <a16:creationId xmlns:a16="http://schemas.microsoft.com/office/drawing/2014/main" id="{A2B38AAC-8105-4ED9-ADA6-5C4EDE5A1703}"/>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3" name="テキスト ボックス 702">
          <a:extLst>
            <a:ext uri="{FF2B5EF4-FFF2-40B4-BE49-F238E27FC236}">
              <a16:creationId xmlns:a16="http://schemas.microsoft.com/office/drawing/2014/main" id="{53E373AF-B3F0-4481-8730-F6E09DBF0BD4}"/>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4" name="テキスト ボックス 703">
          <a:extLst>
            <a:ext uri="{FF2B5EF4-FFF2-40B4-BE49-F238E27FC236}">
              <a16:creationId xmlns:a16="http://schemas.microsoft.com/office/drawing/2014/main" id="{18523532-B4A4-45FD-95A1-776FA9D48385}"/>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BA45468E-0AF2-49AA-BBC8-C8D963FCA432}"/>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36BAB8C8-D751-48ED-92DD-E7963AEC1E68}"/>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61595</xdr:rowOff>
    </xdr:from>
    <xdr:to>
      <xdr:col>116</xdr:col>
      <xdr:colOff>114300</xdr:colOff>
      <xdr:row>85</xdr:row>
      <xdr:rowOff>163195</xdr:rowOff>
    </xdr:to>
    <xdr:sp macro="" textlink="">
      <xdr:nvSpPr>
        <xdr:cNvPr id="707" name="楕円 706">
          <a:extLst>
            <a:ext uri="{FF2B5EF4-FFF2-40B4-BE49-F238E27FC236}">
              <a16:creationId xmlns:a16="http://schemas.microsoft.com/office/drawing/2014/main" id="{6C3E18A6-59BA-4315-BEC5-89B4B62BCF5A}"/>
            </a:ext>
          </a:extLst>
        </xdr:cNvPr>
        <xdr:cNvSpPr/>
      </xdr:nvSpPr>
      <xdr:spPr>
        <a:xfrm>
          <a:off x="19897725" y="138379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40022</xdr:rowOff>
    </xdr:from>
    <xdr:ext cx="469744" cy="259045"/>
    <xdr:sp macro="" textlink="">
      <xdr:nvSpPr>
        <xdr:cNvPr id="708" name="【児童館】&#10;一人当たり面積該当値テキスト">
          <a:extLst>
            <a:ext uri="{FF2B5EF4-FFF2-40B4-BE49-F238E27FC236}">
              <a16:creationId xmlns:a16="http://schemas.microsoft.com/office/drawing/2014/main" id="{5AEBEF63-3278-415B-9347-C0FDB6E88AE6}"/>
            </a:ext>
          </a:extLst>
        </xdr:cNvPr>
        <xdr:cNvSpPr txBox="1"/>
      </xdr:nvSpPr>
      <xdr:spPr>
        <a:xfrm>
          <a:off x="19992975" y="13813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63500</xdr:rowOff>
    </xdr:from>
    <xdr:to>
      <xdr:col>112</xdr:col>
      <xdr:colOff>38100</xdr:colOff>
      <xdr:row>85</xdr:row>
      <xdr:rowOff>165100</xdr:rowOff>
    </xdr:to>
    <xdr:sp macro="" textlink="">
      <xdr:nvSpPr>
        <xdr:cNvPr id="709" name="楕円 708">
          <a:extLst>
            <a:ext uri="{FF2B5EF4-FFF2-40B4-BE49-F238E27FC236}">
              <a16:creationId xmlns:a16="http://schemas.microsoft.com/office/drawing/2014/main" id="{89B034D1-456D-4C27-9787-F4AD2589BD25}"/>
            </a:ext>
          </a:extLst>
        </xdr:cNvPr>
        <xdr:cNvSpPr/>
      </xdr:nvSpPr>
      <xdr:spPr>
        <a:xfrm>
          <a:off x="19154775" y="138398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112395</xdr:rowOff>
    </xdr:from>
    <xdr:to>
      <xdr:col>116</xdr:col>
      <xdr:colOff>63500</xdr:colOff>
      <xdr:row>85</xdr:row>
      <xdr:rowOff>114300</xdr:rowOff>
    </xdr:to>
    <xdr:cxnSp macro="">
      <xdr:nvCxnSpPr>
        <xdr:cNvPr id="710" name="直線コネクタ 709">
          <a:extLst>
            <a:ext uri="{FF2B5EF4-FFF2-40B4-BE49-F238E27FC236}">
              <a16:creationId xmlns:a16="http://schemas.microsoft.com/office/drawing/2014/main" id="{D5F2954C-541F-4700-8B88-A5A7A260AE2A}"/>
            </a:ext>
          </a:extLst>
        </xdr:cNvPr>
        <xdr:cNvCxnSpPr/>
      </xdr:nvCxnSpPr>
      <xdr:spPr>
        <a:xfrm flipV="1">
          <a:off x="19202400" y="13885545"/>
          <a:ext cx="7524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67311</xdr:rowOff>
    </xdr:from>
    <xdr:to>
      <xdr:col>107</xdr:col>
      <xdr:colOff>101600</xdr:colOff>
      <xdr:row>85</xdr:row>
      <xdr:rowOff>168911</xdr:rowOff>
    </xdr:to>
    <xdr:sp macro="" textlink="">
      <xdr:nvSpPr>
        <xdr:cNvPr id="711" name="楕円 710">
          <a:extLst>
            <a:ext uri="{FF2B5EF4-FFF2-40B4-BE49-F238E27FC236}">
              <a16:creationId xmlns:a16="http://schemas.microsoft.com/office/drawing/2014/main" id="{776F6643-3491-4E78-AE18-5BF22CC5ED38}"/>
            </a:ext>
          </a:extLst>
        </xdr:cNvPr>
        <xdr:cNvSpPr/>
      </xdr:nvSpPr>
      <xdr:spPr>
        <a:xfrm>
          <a:off x="18345150" y="138372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114300</xdr:rowOff>
    </xdr:from>
    <xdr:to>
      <xdr:col>111</xdr:col>
      <xdr:colOff>177800</xdr:colOff>
      <xdr:row>85</xdr:row>
      <xdr:rowOff>118111</xdr:rowOff>
    </xdr:to>
    <xdr:cxnSp macro="">
      <xdr:nvCxnSpPr>
        <xdr:cNvPr id="712" name="直線コネクタ 711">
          <a:extLst>
            <a:ext uri="{FF2B5EF4-FFF2-40B4-BE49-F238E27FC236}">
              <a16:creationId xmlns:a16="http://schemas.microsoft.com/office/drawing/2014/main" id="{859D1FD9-795A-4C67-980D-0F8377491E58}"/>
            </a:ext>
          </a:extLst>
        </xdr:cNvPr>
        <xdr:cNvCxnSpPr/>
      </xdr:nvCxnSpPr>
      <xdr:spPr>
        <a:xfrm flipV="1">
          <a:off x="18392775" y="13887450"/>
          <a:ext cx="80962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69214</xdr:rowOff>
    </xdr:from>
    <xdr:to>
      <xdr:col>102</xdr:col>
      <xdr:colOff>165100</xdr:colOff>
      <xdr:row>85</xdr:row>
      <xdr:rowOff>170814</xdr:rowOff>
    </xdr:to>
    <xdr:sp macro="" textlink="">
      <xdr:nvSpPr>
        <xdr:cNvPr id="713" name="楕円 712">
          <a:extLst>
            <a:ext uri="{FF2B5EF4-FFF2-40B4-BE49-F238E27FC236}">
              <a16:creationId xmlns:a16="http://schemas.microsoft.com/office/drawing/2014/main" id="{5E0A3639-B7C8-4603-B474-6180EDB59075}"/>
            </a:ext>
          </a:extLst>
        </xdr:cNvPr>
        <xdr:cNvSpPr/>
      </xdr:nvSpPr>
      <xdr:spPr>
        <a:xfrm>
          <a:off x="17554575" y="138391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118111</xdr:rowOff>
    </xdr:from>
    <xdr:to>
      <xdr:col>107</xdr:col>
      <xdr:colOff>50800</xdr:colOff>
      <xdr:row>85</xdr:row>
      <xdr:rowOff>120014</xdr:rowOff>
    </xdr:to>
    <xdr:cxnSp macro="">
      <xdr:nvCxnSpPr>
        <xdr:cNvPr id="714" name="直線コネクタ 713">
          <a:extLst>
            <a:ext uri="{FF2B5EF4-FFF2-40B4-BE49-F238E27FC236}">
              <a16:creationId xmlns:a16="http://schemas.microsoft.com/office/drawing/2014/main" id="{66243418-3456-41A4-8B70-7013E695C8AF}"/>
            </a:ext>
          </a:extLst>
        </xdr:cNvPr>
        <xdr:cNvCxnSpPr/>
      </xdr:nvCxnSpPr>
      <xdr:spPr>
        <a:xfrm flipV="1">
          <a:off x="17602200" y="13894436"/>
          <a:ext cx="790575"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71120</xdr:rowOff>
    </xdr:from>
    <xdr:to>
      <xdr:col>98</xdr:col>
      <xdr:colOff>38100</xdr:colOff>
      <xdr:row>86</xdr:row>
      <xdr:rowOff>1270</xdr:rowOff>
    </xdr:to>
    <xdr:sp macro="" textlink="">
      <xdr:nvSpPr>
        <xdr:cNvPr id="715" name="楕円 714">
          <a:extLst>
            <a:ext uri="{FF2B5EF4-FFF2-40B4-BE49-F238E27FC236}">
              <a16:creationId xmlns:a16="http://schemas.microsoft.com/office/drawing/2014/main" id="{CB839978-4252-43E2-825F-E533E55C3588}"/>
            </a:ext>
          </a:extLst>
        </xdr:cNvPr>
        <xdr:cNvSpPr/>
      </xdr:nvSpPr>
      <xdr:spPr>
        <a:xfrm>
          <a:off x="16754475" y="138410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120014</xdr:rowOff>
    </xdr:from>
    <xdr:to>
      <xdr:col>102</xdr:col>
      <xdr:colOff>114300</xdr:colOff>
      <xdr:row>85</xdr:row>
      <xdr:rowOff>121920</xdr:rowOff>
    </xdr:to>
    <xdr:cxnSp macro="">
      <xdr:nvCxnSpPr>
        <xdr:cNvPr id="716" name="直線コネクタ 715">
          <a:extLst>
            <a:ext uri="{FF2B5EF4-FFF2-40B4-BE49-F238E27FC236}">
              <a16:creationId xmlns:a16="http://schemas.microsoft.com/office/drawing/2014/main" id="{E736EB92-F98D-4082-B360-41C0A88987D7}"/>
            </a:ext>
          </a:extLst>
        </xdr:cNvPr>
        <xdr:cNvCxnSpPr/>
      </xdr:nvCxnSpPr>
      <xdr:spPr>
        <a:xfrm flipV="1">
          <a:off x="16802100" y="13896339"/>
          <a:ext cx="8001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6366</xdr:rowOff>
    </xdr:from>
    <xdr:ext cx="469744" cy="259045"/>
    <xdr:sp macro="" textlink="">
      <xdr:nvSpPr>
        <xdr:cNvPr id="717" name="n_1aveValue【児童館】&#10;一人当たり面積">
          <a:extLst>
            <a:ext uri="{FF2B5EF4-FFF2-40B4-BE49-F238E27FC236}">
              <a16:creationId xmlns:a16="http://schemas.microsoft.com/office/drawing/2014/main" id="{E7F24B3E-EA4C-4130-94A6-C3E9CD6CB190}"/>
            </a:ext>
          </a:extLst>
        </xdr:cNvPr>
        <xdr:cNvSpPr txBox="1"/>
      </xdr:nvSpPr>
      <xdr:spPr>
        <a:xfrm>
          <a:off x="18983402" y="13620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4463</xdr:rowOff>
    </xdr:from>
    <xdr:ext cx="469744" cy="259045"/>
    <xdr:sp macro="" textlink="">
      <xdr:nvSpPr>
        <xdr:cNvPr id="718" name="n_2aveValue【児童館】&#10;一人当たり面積">
          <a:extLst>
            <a:ext uri="{FF2B5EF4-FFF2-40B4-BE49-F238E27FC236}">
              <a16:creationId xmlns:a16="http://schemas.microsoft.com/office/drawing/2014/main" id="{8EBFFB70-E9FB-456B-95E8-104C0EF7F239}"/>
            </a:ext>
          </a:extLst>
        </xdr:cNvPr>
        <xdr:cNvSpPr txBox="1"/>
      </xdr:nvSpPr>
      <xdr:spPr>
        <a:xfrm>
          <a:off x="18183302" y="13618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12082</xdr:rowOff>
    </xdr:from>
    <xdr:ext cx="469744" cy="259045"/>
    <xdr:sp macro="" textlink="">
      <xdr:nvSpPr>
        <xdr:cNvPr id="719" name="n_3aveValue【児童館】&#10;一人当たり面積">
          <a:extLst>
            <a:ext uri="{FF2B5EF4-FFF2-40B4-BE49-F238E27FC236}">
              <a16:creationId xmlns:a16="http://schemas.microsoft.com/office/drawing/2014/main" id="{F3C2868C-0E4A-4706-A3E8-4206FF12FB3A}"/>
            </a:ext>
          </a:extLst>
        </xdr:cNvPr>
        <xdr:cNvSpPr txBox="1"/>
      </xdr:nvSpPr>
      <xdr:spPr>
        <a:xfrm>
          <a:off x="17383202" y="13620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1922</xdr:rowOff>
    </xdr:from>
    <xdr:ext cx="469744" cy="259045"/>
    <xdr:sp macro="" textlink="">
      <xdr:nvSpPr>
        <xdr:cNvPr id="720" name="n_4aveValue【児童館】&#10;一人当たり面積">
          <a:extLst>
            <a:ext uri="{FF2B5EF4-FFF2-40B4-BE49-F238E27FC236}">
              <a16:creationId xmlns:a16="http://schemas.microsoft.com/office/drawing/2014/main" id="{20B50106-0ACF-4503-83F6-A5D7805BB8EF}"/>
            </a:ext>
          </a:extLst>
        </xdr:cNvPr>
        <xdr:cNvSpPr txBox="1"/>
      </xdr:nvSpPr>
      <xdr:spPr>
        <a:xfrm>
          <a:off x="16592627" y="1393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156227</xdr:rowOff>
    </xdr:from>
    <xdr:ext cx="469744" cy="259045"/>
    <xdr:sp macro="" textlink="">
      <xdr:nvSpPr>
        <xdr:cNvPr id="721" name="n_1mainValue【児童館】&#10;一人当たり面積">
          <a:extLst>
            <a:ext uri="{FF2B5EF4-FFF2-40B4-BE49-F238E27FC236}">
              <a16:creationId xmlns:a16="http://schemas.microsoft.com/office/drawing/2014/main" id="{48CD0D4D-277A-4BE6-8066-99BDDAD6E186}"/>
            </a:ext>
          </a:extLst>
        </xdr:cNvPr>
        <xdr:cNvSpPr txBox="1"/>
      </xdr:nvSpPr>
      <xdr:spPr>
        <a:xfrm>
          <a:off x="18983402" y="13932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160038</xdr:rowOff>
    </xdr:from>
    <xdr:ext cx="469744" cy="259045"/>
    <xdr:sp macro="" textlink="">
      <xdr:nvSpPr>
        <xdr:cNvPr id="722" name="n_2mainValue【児童館】&#10;一人当たり面積">
          <a:extLst>
            <a:ext uri="{FF2B5EF4-FFF2-40B4-BE49-F238E27FC236}">
              <a16:creationId xmlns:a16="http://schemas.microsoft.com/office/drawing/2014/main" id="{63B028BE-794F-4DD9-B2EB-E4F6EA53D227}"/>
            </a:ext>
          </a:extLst>
        </xdr:cNvPr>
        <xdr:cNvSpPr txBox="1"/>
      </xdr:nvSpPr>
      <xdr:spPr>
        <a:xfrm>
          <a:off x="18183302" y="1393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161941</xdr:rowOff>
    </xdr:from>
    <xdr:ext cx="469744" cy="259045"/>
    <xdr:sp macro="" textlink="">
      <xdr:nvSpPr>
        <xdr:cNvPr id="723" name="n_3mainValue【児童館】&#10;一人当たり面積">
          <a:extLst>
            <a:ext uri="{FF2B5EF4-FFF2-40B4-BE49-F238E27FC236}">
              <a16:creationId xmlns:a16="http://schemas.microsoft.com/office/drawing/2014/main" id="{FA5BB42F-BCDE-42D7-ABED-266C329994A1}"/>
            </a:ext>
          </a:extLst>
        </xdr:cNvPr>
        <xdr:cNvSpPr txBox="1"/>
      </xdr:nvSpPr>
      <xdr:spPr>
        <a:xfrm>
          <a:off x="17383202" y="1393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17797</xdr:rowOff>
    </xdr:from>
    <xdr:ext cx="469744" cy="259045"/>
    <xdr:sp macro="" textlink="">
      <xdr:nvSpPr>
        <xdr:cNvPr id="724" name="n_4mainValue【児童館】&#10;一人当たり面積">
          <a:extLst>
            <a:ext uri="{FF2B5EF4-FFF2-40B4-BE49-F238E27FC236}">
              <a16:creationId xmlns:a16="http://schemas.microsoft.com/office/drawing/2014/main" id="{88C37716-D7D2-4138-B651-BF998385CF64}"/>
            </a:ext>
          </a:extLst>
        </xdr:cNvPr>
        <xdr:cNvSpPr txBox="1"/>
      </xdr:nvSpPr>
      <xdr:spPr>
        <a:xfrm>
          <a:off x="16592627" y="1362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5" name="正方形/長方形 724">
          <a:extLst>
            <a:ext uri="{FF2B5EF4-FFF2-40B4-BE49-F238E27FC236}">
              <a16:creationId xmlns:a16="http://schemas.microsoft.com/office/drawing/2014/main" id="{FFFC1FDF-5C51-4F8C-B3EA-BFF3ACB48FAD}"/>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6" name="正方形/長方形 725">
          <a:extLst>
            <a:ext uri="{FF2B5EF4-FFF2-40B4-BE49-F238E27FC236}">
              <a16:creationId xmlns:a16="http://schemas.microsoft.com/office/drawing/2014/main" id="{97E4B64B-A90E-4BC7-B005-CC4CC6C3322E}"/>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7" name="正方形/長方形 726">
          <a:extLst>
            <a:ext uri="{FF2B5EF4-FFF2-40B4-BE49-F238E27FC236}">
              <a16:creationId xmlns:a16="http://schemas.microsoft.com/office/drawing/2014/main" id="{E6398B5E-9434-4015-9964-DC8C09AB8B66}"/>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8" name="正方形/長方形 727">
          <a:extLst>
            <a:ext uri="{FF2B5EF4-FFF2-40B4-BE49-F238E27FC236}">
              <a16:creationId xmlns:a16="http://schemas.microsoft.com/office/drawing/2014/main" id="{7BE4DFD2-E129-43C8-80D1-750150D783E7}"/>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9" name="正方形/長方形 728">
          <a:extLst>
            <a:ext uri="{FF2B5EF4-FFF2-40B4-BE49-F238E27FC236}">
              <a16:creationId xmlns:a16="http://schemas.microsoft.com/office/drawing/2014/main" id="{22B12A5A-0372-4688-B46F-87D7A03AA425}"/>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0" name="正方形/長方形 729">
          <a:extLst>
            <a:ext uri="{FF2B5EF4-FFF2-40B4-BE49-F238E27FC236}">
              <a16:creationId xmlns:a16="http://schemas.microsoft.com/office/drawing/2014/main" id="{3D69B0E4-26EB-477B-ABEA-3CD73149392B}"/>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1" name="正方形/長方形 730">
          <a:extLst>
            <a:ext uri="{FF2B5EF4-FFF2-40B4-BE49-F238E27FC236}">
              <a16:creationId xmlns:a16="http://schemas.microsoft.com/office/drawing/2014/main" id="{6D8C30BD-C0CB-497B-B25F-8359C5D5ED22}"/>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2" name="正方形/長方形 731">
          <a:extLst>
            <a:ext uri="{FF2B5EF4-FFF2-40B4-BE49-F238E27FC236}">
              <a16:creationId xmlns:a16="http://schemas.microsoft.com/office/drawing/2014/main" id="{277ED98E-564B-4D94-8883-FDB1BB751D94}"/>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3" name="テキスト ボックス 732">
          <a:extLst>
            <a:ext uri="{FF2B5EF4-FFF2-40B4-BE49-F238E27FC236}">
              <a16:creationId xmlns:a16="http://schemas.microsoft.com/office/drawing/2014/main" id="{3A21CDAB-3F26-45AD-9869-FCD000535CB8}"/>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4" name="直線コネクタ 733">
          <a:extLst>
            <a:ext uri="{FF2B5EF4-FFF2-40B4-BE49-F238E27FC236}">
              <a16:creationId xmlns:a16="http://schemas.microsoft.com/office/drawing/2014/main" id="{5F18C4EB-7D9A-4437-8177-AB5399457F4D}"/>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5" name="テキスト ボックス 734">
          <a:extLst>
            <a:ext uri="{FF2B5EF4-FFF2-40B4-BE49-F238E27FC236}">
              <a16:creationId xmlns:a16="http://schemas.microsoft.com/office/drawing/2014/main" id="{44815471-17BE-41B6-A959-4EEC04AEADC9}"/>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6" name="直線コネクタ 735">
          <a:extLst>
            <a:ext uri="{FF2B5EF4-FFF2-40B4-BE49-F238E27FC236}">
              <a16:creationId xmlns:a16="http://schemas.microsoft.com/office/drawing/2014/main" id="{9720E76F-96B0-4C3C-9B20-E8344629A841}"/>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37" name="テキスト ボックス 736">
          <a:extLst>
            <a:ext uri="{FF2B5EF4-FFF2-40B4-BE49-F238E27FC236}">
              <a16:creationId xmlns:a16="http://schemas.microsoft.com/office/drawing/2014/main" id="{71278235-037B-4858-8A9E-0B17AA15873B}"/>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38" name="直線コネクタ 737">
          <a:extLst>
            <a:ext uri="{FF2B5EF4-FFF2-40B4-BE49-F238E27FC236}">
              <a16:creationId xmlns:a16="http://schemas.microsoft.com/office/drawing/2014/main" id="{6D2115F9-56FA-4860-9D4A-7E51D3897988}"/>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39" name="テキスト ボックス 738">
          <a:extLst>
            <a:ext uri="{FF2B5EF4-FFF2-40B4-BE49-F238E27FC236}">
              <a16:creationId xmlns:a16="http://schemas.microsoft.com/office/drawing/2014/main" id="{E4FBC4BF-4404-480B-9346-E6739803D629}"/>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0" name="直線コネクタ 739">
          <a:extLst>
            <a:ext uri="{FF2B5EF4-FFF2-40B4-BE49-F238E27FC236}">
              <a16:creationId xmlns:a16="http://schemas.microsoft.com/office/drawing/2014/main" id="{7EAB8896-C8A5-47C5-B1C8-D43C1C1857F4}"/>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1" name="テキスト ボックス 740">
          <a:extLst>
            <a:ext uri="{FF2B5EF4-FFF2-40B4-BE49-F238E27FC236}">
              <a16:creationId xmlns:a16="http://schemas.microsoft.com/office/drawing/2014/main" id="{A00AAAFC-655A-4DC3-8711-3B5AE57265DE}"/>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2" name="直線コネクタ 741">
          <a:extLst>
            <a:ext uri="{FF2B5EF4-FFF2-40B4-BE49-F238E27FC236}">
              <a16:creationId xmlns:a16="http://schemas.microsoft.com/office/drawing/2014/main" id="{66A06F7B-182F-4A4D-BBB1-5F0765EEA8CA}"/>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3" name="テキスト ボックス 742">
          <a:extLst>
            <a:ext uri="{FF2B5EF4-FFF2-40B4-BE49-F238E27FC236}">
              <a16:creationId xmlns:a16="http://schemas.microsoft.com/office/drawing/2014/main" id="{E42EE496-8E94-418B-95B9-7538E6B24E23}"/>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4" name="直線コネクタ 743">
          <a:extLst>
            <a:ext uri="{FF2B5EF4-FFF2-40B4-BE49-F238E27FC236}">
              <a16:creationId xmlns:a16="http://schemas.microsoft.com/office/drawing/2014/main" id="{ED281F9B-975E-44F8-8651-C763F63F9843}"/>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5" name="テキスト ボックス 744">
          <a:extLst>
            <a:ext uri="{FF2B5EF4-FFF2-40B4-BE49-F238E27FC236}">
              <a16:creationId xmlns:a16="http://schemas.microsoft.com/office/drawing/2014/main" id="{B586928F-D74D-4CA1-8FF9-5EBBC6F9632C}"/>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6" name="直線コネクタ 745">
          <a:extLst>
            <a:ext uri="{FF2B5EF4-FFF2-40B4-BE49-F238E27FC236}">
              <a16:creationId xmlns:a16="http://schemas.microsoft.com/office/drawing/2014/main" id="{58B4FD68-6116-45EE-BBD8-A8D4D6ACACD5}"/>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47" name="テキスト ボックス 746">
          <a:extLst>
            <a:ext uri="{FF2B5EF4-FFF2-40B4-BE49-F238E27FC236}">
              <a16:creationId xmlns:a16="http://schemas.microsoft.com/office/drawing/2014/main" id="{34938973-338B-45F5-9F55-D070DE2824B5}"/>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8" name="直線コネクタ 747">
          <a:extLst>
            <a:ext uri="{FF2B5EF4-FFF2-40B4-BE49-F238E27FC236}">
              <a16:creationId xmlns:a16="http://schemas.microsoft.com/office/drawing/2014/main" id="{8E24FE0F-D944-4D12-9504-916B9F6E8D2A}"/>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公民館】&#10;有形固定資産減価償却率グラフ枠">
          <a:extLst>
            <a:ext uri="{FF2B5EF4-FFF2-40B4-BE49-F238E27FC236}">
              <a16:creationId xmlns:a16="http://schemas.microsoft.com/office/drawing/2014/main" id="{AB6F654C-DC27-4188-8FC2-491074B7B9A8}"/>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750" name="直線コネクタ 749">
          <a:extLst>
            <a:ext uri="{FF2B5EF4-FFF2-40B4-BE49-F238E27FC236}">
              <a16:creationId xmlns:a16="http://schemas.microsoft.com/office/drawing/2014/main" id="{4451328D-18CD-4585-A75E-D781C8291E18}"/>
            </a:ext>
          </a:extLst>
        </xdr:cNvPr>
        <xdr:cNvCxnSpPr/>
      </xdr:nvCxnSpPr>
      <xdr:spPr>
        <a:xfrm flipV="1">
          <a:off x="14696439" y="16241576"/>
          <a:ext cx="0" cy="162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1" name="【公民館】&#10;有形固定資産減価償却率最小値テキスト">
          <a:extLst>
            <a:ext uri="{FF2B5EF4-FFF2-40B4-BE49-F238E27FC236}">
              <a16:creationId xmlns:a16="http://schemas.microsoft.com/office/drawing/2014/main" id="{BE9F9A21-2192-4CCE-AB23-6C77E8C177DA}"/>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2" name="直線コネクタ 751">
          <a:extLst>
            <a:ext uri="{FF2B5EF4-FFF2-40B4-BE49-F238E27FC236}">
              <a16:creationId xmlns:a16="http://schemas.microsoft.com/office/drawing/2014/main" id="{48E60455-51B7-4B0A-9ED2-18870E8BDE49}"/>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753" name="【公民館】&#10;有形固定資産減価償却率最大値テキスト">
          <a:extLst>
            <a:ext uri="{FF2B5EF4-FFF2-40B4-BE49-F238E27FC236}">
              <a16:creationId xmlns:a16="http://schemas.microsoft.com/office/drawing/2014/main" id="{EA55C031-D19E-4634-9C8E-BBA23242CC98}"/>
            </a:ext>
          </a:extLst>
        </xdr:cNvPr>
        <xdr:cNvSpPr txBox="1"/>
      </xdr:nvSpPr>
      <xdr:spPr>
        <a:xfrm>
          <a:off x="14735175" y="16019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754" name="直線コネクタ 753">
          <a:extLst>
            <a:ext uri="{FF2B5EF4-FFF2-40B4-BE49-F238E27FC236}">
              <a16:creationId xmlns:a16="http://schemas.microsoft.com/office/drawing/2014/main" id="{40A8A334-2A63-4F3D-B3CA-F6F430B62EF2}"/>
            </a:ext>
          </a:extLst>
        </xdr:cNvPr>
        <xdr:cNvCxnSpPr/>
      </xdr:nvCxnSpPr>
      <xdr:spPr>
        <a:xfrm>
          <a:off x="14611350" y="162415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165479</xdr:rowOff>
    </xdr:from>
    <xdr:ext cx="405111" cy="259045"/>
    <xdr:sp macro="" textlink="">
      <xdr:nvSpPr>
        <xdr:cNvPr id="755" name="【公民館】&#10;有形固定資産減価償却率平均値テキスト">
          <a:extLst>
            <a:ext uri="{FF2B5EF4-FFF2-40B4-BE49-F238E27FC236}">
              <a16:creationId xmlns:a16="http://schemas.microsoft.com/office/drawing/2014/main" id="{36E2796B-09D6-4A18-9E01-41CF6849B618}"/>
            </a:ext>
          </a:extLst>
        </xdr:cNvPr>
        <xdr:cNvSpPr txBox="1"/>
      </xdr:nvSpPr>
      <xdr:spPr>
        <a:xfrm>
          <a:off x="14735175" y="1730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756" name="フローチャート: 判断 755">
          <a:extLst>
            <a:ext uri="{FF2B5EF4-FFF2-40B4-BE49-F238E27FC236}">
              <a16:creationId xmlns:a16="http://schemas.microsoft.com/office/drawing/2014/main" id="{94926509-B3F9-428A-AA36-62D65138B4D1}"/>
            </a:ext>
          </a:extLst>
        </xdr:cNvPr>
        <xdr:cNvSpPr/>
      </xdr:nvSpPr>
      <xdr:spPr>
        <a:xfrm>
          <a:off x="14649450" y="1732887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757" name="フローチャート: 判断 756">
          <a:extLst>
            <a:ext uri="{FF2B5EF4-FFF2-40B4-BE49-F238E27FC236}">
              <a16:creationId xmlns:a16="http://schemas.microsoft.com/office/drawing/2014/main" id="{CE800506-1D0B-4F7E-BC96-7A62EADF0E71}"/>
            </a:ext>
          </a:extLst>
        </xdr:cNvPr>
        <xdr:cNvSpPr/>
      </xdr:nvSpPr>
      <xdr:spPr>
        <a:xfrm>
          <a:off x="13887450" y="173549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758" name="フローチャート: 判断 757">
          <a:extLst>
            <a:ext uri="{FF2B5EF4-FFF2-40B4-BE49-F238E27FC236}">
              <a16:creationId xmlns:a16="http://schemas.microsoft.com/office/drawing/2014/main" id="{E26C73B2-8FFC-4AC1-BE9B-73B28C76B2EC}"/>
            </a:ext>
          </a:extLst>
        </xdr:cNvPr>
        <xdr:cNvSpPr/>
      </xdr:nvSpPr>
      <xdr:spPr>
        <a:xfrm>
          <a:off x="13096875" y="173450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759" name="フローチャート: 判断 758">
          <a:extLst>
            <a:ext uri="{FF2B5EF4-FFF2-40B4-BE49-F238E27FC236}">
              <a16:creationId xmlns:a16="http://schemas.microsoft.com/office/drawing/2014/main" id="{4F5FDFE1-5F35-46C1-9A87-0A8931FCD6E4}"/>
            </a:ext>
          </a:extLst>
        </xdr:cNvPr>
        <xdr:cNvSpPr/>
      </xdr:nvSpPr>
      <xdr:spPr>
        <a:xfrm>
          <a:off x="12296775" y="173272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49893</xdr:rowOff>
    </xdr:from>
    <xdr:to>
      <xdr:col>67</xdr:col>
      <xdr:colOff>101600</xdr:colOff>
      <xdr:row>106</xdr:row>
      <xdr:rowOff>151493</xdr:rowOff>
    </xdr:to>
    <xdr:sp macro="" textlink="">
      <xdr:nvSpPr>
        <xdr:cNvPr id="760" name="フローチャート: 判断 759">
          <a:extLst>
            <a:ext uri="{FF2B5EF4-FFF2-40B4-BE49-F238E27FC236}">
              <a16:creationId xmlns:a16="http://schemas.microsoft.com/office/drawing/2014/main" id="{2B65414B-A73E-4940-AFB8-71937163AC34}"/>
            </a:ext>
          </a:extLst>
        </xdr:cNvPr>
        <xdr:cNvSpPr/>
      </xdr:nvSpPr>
      <xdr:spPr>
        <a:xfrm>
          <a:off x="11487150" y="1736316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id="{C3B88EF1-2201-4AF7-A291-8890FB3D773D}"/>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id="{88A8FCEA-E100-4D23-80F4-9A42B47FD643}"/>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CDCCEF8E-0830-48D9-8411-DC6791B58FB8}"/>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1FC908D4-3BB4-4E00-9E1D-1BB89361A08A}"/>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7157FB5F-705C-46E5-A152-13E21DB5BBE3}"/>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766" name="楕円 765">
          <a:extLst>
            <a:ext uri="{FF2B5EF4-FFF2-40B4-BE49-F238E27FC236}">
              <a16:creationId xmlns:a16="http://schemas.microsoft.com/office/drawing/2014/main" id="{042A3054-C054-41EA-8F15-9AF740B8D072}"/>
            </a:ext>
          </a:extLst>
        </xdr:cNvPr>
        <xdr:cNvSpPr/>
      </xdr:nvSpPr>
      <xdr:spPr>
        <a:xfrm>
          <a:off x="14649450" y="169760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25416</xdr:rowOff>
    </xdr:from>
    <xdr:ext cx="405111" cy="259045"/>
    <xdr:sp macro="" textlink="">
      <xdr:nvSpPr>
        <xdr:cNvPr id="767" name="【公民館】&#10;有形固定資産減価償却率該当値テキスト">
          <a:extLst>
            <a:ext uri="{FF2B5EF4-FFF2-40B4-BE49-F238E27FC236}">
              <a16:creationId xmlns:a16="http://schemas.microsoft.com/office/drawing/2014/main" id="{5224B3A5-44D4-4687-B367-CC886686C5AD}"/>
            </a:ext>
          </a:extLst>
        </xdr:cNvPr>
        <xdr:cNvSpPr txBox="1"/>
      </xdr:nvSpPr>
      <xdr:spPr>
        <a:xfrm>
          <a:off x="14735175" y="1683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18869</xdr:rowOff>
    </xdr:from>
    <xdr:to>
      <xdr:col>81</xdr:col>
      <xdr:colOff>101600</xdr:colOff>
      <xdr:row>108</xdr:row>
      <xdr:rowOff>120469</xdr:rowOff>
    </xdr:to>
    <xdr:sp macro="" textlink="">
      <xdr:nvSpPr>
        <xdr:cNvPr id="768" name="楕円 767">
          <a:extLst>
            <a:ext uri="{FF2B5EF4-FFF2-40B4-BE49-F238E27FC236}">
              <a16:creationId xmlns:a16="http://schemas.microsoft.com/office/drawing/2014/main" id="{C83280F2-FCC6-44E4-A0A6-8509E1BDCBD7}"/>
            </a:ext>
          </a:extLst>
        </xdr:cNvPr>
        <xdr:cNvSpPr/>
      </xdr:nvSpPr>
      <xdr:spPr>
        <a:xfrm>
          <a:off x="13887450" y="176782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53339</xdr:rowOff>
    </xdr:from>
    <xdr:to>
      <xdr:col>85</xdr:col>
      <xdr:colOff>127000</xdr:colOff>
      <xdr:row>108</xdr:row>
      <xdr:rowOff>69669</xdr:rowOff>
    </xdr:to>
    <xdr:cxnSp macro="">
      <xdr:nvCxnSpPr>
        <xdr:cNvPr id="769" name="直線コネクタ 768">
          <a:extLst>
            <a:ext uri="{FF2B5EF4-FFF2-40B4-BE49-F238E27FC236}">
              <a16:creationId xmlns:a16="http://schemas.microsoft.com/office/drawing/2014/main" id="{D28283A8-96B5-4B43-94F7-59041CCECD9B}"/>
            </a:ext>
          </a:extLst>
        </xdr:cNvPr>
        <xdr:cNvCxnSpPr/>
      </xdr:nvCxnSpPr>
      <xdr:spPr>
        <a:xfrm flipV="1">
          <a:off x="13935075" y="17023714"/>
          <a:ext cx="762000" cy="70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157662</xdr:rowOff>
    </xdr:from>
    <xdr:to>
      <xdr:col>76</xdr:col>
      <xdr:colOff>165100</xdr:colOff>
      <xdr:row>108</xdr:row>
      <xdr:rowOff>87812</xdr:rowOff>
    </xdr:to>
    <xdr:sp macro="" textlink="">
      <xdr:nvSpPr>
        <xdr:cNvPr id="770" name="楕円 769">
          <a:extLst>
            <a:ext uri="{FF2B5EF4-FFF2-40B4-BE49-F238E27FC236}">
              <a16:creationId xmlns:a16="http://schemas.microsoft.com/office/drawing/2014/main" id="{168FC321-BEB1-47B9-8C29-38636F8CCCEB}"/>
            </a:ext>
          </a:extLst>
        </xdr:cNvPr>
        <xdr:cNvSpPr/>
      </xdr:nvSpPr>
      <xdr:spPr>
        <a:xfrm>
          <a:off x="13096875" y="176487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37012</xdr:rowOff>
    </xdr:from>
    <xdr:to>
      <xdr:col>81</xdr:col>
      <xdr:colOff>50800</xdr:colOff>
      <xdr:row>108</xdr:row>
      <xdr:rowOff>69669</xdr:rowOff>
    </xdr:to>
    <xdr:cxnSp macro="">
      <xdr:nvCxnSpPr>
        <xdr:cNvPr id="771" name="直線コネクタ 770">
          <a:extLst>
            <a:ext uri="{FF2B5EF4-FFF2-40B4-BE49-F238E27FC236}">
              <a16:creationId xmlns:a16="http://schemas.microsoft.com/office/drawing/2014/main" id="{07C46A71-8410-4833-B86B-4FB1A5468165}"/>
            </a:ext>
          </a:extLst>
        </xdr:cNvPr>
        <xdr:cNvCxnSpPr/>
      </xdr:nvCxnSpPr>
      <xdr:spPr>
        <a:xfrm>
          <a:off x="13144500" y="17696362"/>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110308</xdr:rowOff>
    </xdr:from>
    <xdr:to>
      <xdr:col>72</xdr:col>
      <xdr:colOff>38100</xdr:colOff>
      <xdr:row>108</xdr:row>
      <xdr:rowOff>40458</xdr:rowOff>
    </xdr:to>
    <xdr:sp macro="" textlink="">
      <xdr:nvSpPr>
        <xdr:cNvPr id="772" name="楕円 771">
          <a:extLst>
            <a:ext uri="{FF2B5EF4-FFF2-40B4-BE49-F238E27FC236}">
              <a16:creationId xmlns:a16="http://schemas.microsoft.com/office/drawing/2014/main" id="{8ECD1940-3C9E-48FE-97A7-755E6FEC11B9}"/>
            </a:ext>
          </a:extLst>
        </xdr:cNvPr>
        <xdr:cNvSpPr/>
      </xdr:nvSpPr>
      <xdr:spPr>
        <a:xfrm>
          <a:off x="12296775" y="1759503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161108</xdr:rowOff>
    </xdr:from>
    <xdr:to>
      <xdr:col>76</xdr:col>
      <xdr:colOff>114300</xdr:colOff>
      <xdr:row>108</xdr:row>
      <xdr:rowOff>37012</xdr:rowOff>
    </xdr:to>
    <xdr:cxnSp macro="">
      <xdr:nvCxnSpPr>
        <xdr:cNvPr id="773" name="直線コネクタ 772">
          <a:extLst>
            <a:ext uri="{FF2B5EF4-FFF2-40B4-BE49-F238E27FC236}">
              <a16:creationId xmlns:a16="http://schemas.microsoft.com/office/drawing/2014/main" id="{B7EAD28E-F08C-4E24-A380-0B5F47483F2B}"/>
            </a:ext>
          </a:extLst>
        </xdr:cNvPr>
        <xdr:cNvCxnSpPr/>
      </xdr:nvCxnSpPr>
      <xdr:spPr>
        <a:xfrm>
          <a:off x="12344400" y="17652183"/>
          <a:ext cx="800100" cy="44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100512</xdr:rowOff>
    </xdr:from>
    <xdr:to>
      <xdr:col>67</xdr:col>
      <xdr:colOff>101600</xdr:colOff>
      <xdr:row>108</xdr:row>
      <xdr:rowOff>30662</xdr:rowOff>
    </xdr:to>
    <xdr:sp macro="" textlink="">
      <xdr:nvSpPr>
        <xdr:cNvPr id="774" name="楕円 773">
          <a:extLst>
            <a:ext uri="{FF2B5EF4-FFF2-40B4-BE49-F238E27FC236}">
              <a16:creationId xmlns:a16="http://schemas.microsoft.com/office/drawing/2014/main" id="{D99CC61F-64D9-4BB5-AA07-C0511F71B9F8}"/>
            </a:ext>
          </a:extLst>
        </xdr:cNvPr>
        <xdr:cNvSpPr/>
      </xdr:nvSpPr>
      <xdr:spPr>
        <a:xfrm>
          <a:off x="11487150" y="175915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151312</xdr:rowOff>
    </xdr:from>
    <xdr:to>
      <xdr:col>71</xdr:col>
      <xdr:colOff>177800</xdr:colOff>
      <xdr:row>107</xdr:row>
      <xdr:rowOff>161108</xdr:rowOff>
    </xdr:to>
    <xdr:cxnSp macro="">
      <xdr:nvCxnSpPr>
        <xdr:cNvPr id="775" name="直線コネクタ 774">
          <a:extLst>
            <a:ext uri="{FF2B5EF4-FFF2-40B4-BE49-F238E27FC236}">
              <a16:creationId xmlns:a16="http://schemas.microsoft.com/office/drawing/2014/main" id="{E2D89B4E-E14A-4BA2-873B-85839EEC3BF2}"/>
            </a:ext>
          </a:extLst>
        </xdr:cNvPr>
        <xdr:cNvCxnSpPr/>
      </xdr:nvCxnSpPr>
      <xdr:spPr>
        <a:xfrm>
          <a:off x="11534775" y="17639212"/>
          <a:ext cx="809625" cy="1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776" name="n_1aveValue【公民館】&#10;有形固定資産減価償却率">
          <a:extLst>
            <a:ext uri="{FF2B5EF4-FFF2-40B4-BE49-F238E27FC236}">
              <a16:creationId xmlns:a16="http://schemas.microsoft.com/office/drawing/2014/main" id="{78A6ED5C-26B7-4B6A-947C-AA9A660EABB2}"/>
            </a:ext>
          </a:extLst>
        </xdr:cNvPr>
        <xdr:cNvSpPr txBox="1"/>
      </xdr:nvSpPr>
      <xdr:spPr>
        <a:xfrm>
          <a:off x="13745219" y="17133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77" name="n_2aveValue【公民館】&#10;有形固定資産減価償却率">
          <a:extLst>
            <a:ext uri="{FF2B5EF4-FFF2-40B4-BE49-F238E27FC236}">
              <a16:creationId xmlns:a16="http://schemas.microsoft.com/office/drawing/2014/main" id="{ED3576A8-CEB7-4C32-BD0D-6095A06AE9AB}"/>
            </a:ext>
          </a:extLst>
        </xdr:cNvPr>
        <xdr:cNvSpPr txBox="1"/>
      </xdr:nvSpPr>
      <xdr:spPr>
        <a:xfrm>
          <a:off x="12964169" y="17113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78" name="n_3aveValue【公民館】&#10;有形固定資産減価償却率">
          <a:extLst>
            <a:ext uri="{FF2B5EF4-FFF2-40B4-BE49-F238E27FC236}">
              <a16:creationId xmlns:a16="http://schemas.microsoft.com/office/drawing/2014/main" id="{BB764759-FE2F-480E-A408-98A0914461A8}"/>
            </a:ext>
          </a:extLst>
        </xdr:cNvPr>
        <xdr:cNvSpPr txBox="1"/>
      </xdr:nvSpPr>
      <xdr:spPr>
        <a:xfrm>
          <a:off x="12164069" y="1710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168020</xdr:rowOff>
    </xdr:from>
    <xdr:ext cx="405111" cy="259045"/>
    <xdr:sp macro="" textlink="">
      <xdr:nvSpPr>
        <xdr:cNvPr id="779" name="n_4aveValue【公民館】&#10;有形固定資産減価償却率">
          <a:extLst>
            <a:ext uri="{FF2B5EF4-FFF2-40B4-BE49-F238E27FC236}">
              <a16:creationId xmlns:a16="http://schemas.microsoft.com/office/drawing/2014/main" id="{1B359882-B9AC-4286-B92A-3F106CA8012D}"/>
            </a:ext>
          </a:extLst>
        </xdr:cNvPr>
        <xdr:cNvSpPr txBox="1"/>
      </xdr:nvSpPr>
      <xdr:spPr>
        <a:xfrm>
          <a:off x="11354444" y="1713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111596</xdr:rowOff>
    </xdr:from>
    <xdr:ext cx="405111" cy="259045"/>
    <xdr:sp macro="" textlink="">
      <xdr:nvSpPr>
        <xdr:cNvPr id="780" name="n_1mainValue【公民館】&#10;有形固定資産減価償却率">
          <a:extLst>
            <a:ext uri="{FF2B5EF4-FFF2-40B4-BE49-F238E27FC236}">
              <a16:creationId xmlns:a16="http://schemas.microsoft.com/office/drawing/2014/main" id="{E8776422-45F4-4E06-B36C-93D30419B59D}"/>
            </a:ext>
          </a:extLst>
        </xdr:cNvPr>
        <xdr:cNvSpPr txBox="1"/>
      </xdr:nvSpPr>
      <xdr:spPr>
        <a:xfrm>
          <a:off x="13745219" y="17770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78939</xdr:rowOff>
    </xdr:from>
    <xdr:ext cx="405111" cy="259045"/>
    <xdr:sp macro="" textlink="">
      <xdr:nvSpPr>
        <xdr:cNvPr id="781" name="n_2mainValue【公民館】&#10;有形固定資産減価償却率">
          <a:extLst>
            <a:ext uri="{FF2B5EF4-FFF2-40B4-BE49-F238E27FC236}">
              <a16:creationId xmlns:a16="http://schemas.microsoft.com/office/drawing/2014/main" id="{E82F7A82-9D3D-4949-81E3-E3DB7C23BB1D}"/>
            </a:ext>
          </a:extLst>
        </xdr:cNvPr>
        <xdr:cNvSpPr txBox="1"/>
      </xdr:nvSpPr>
      <xdr:spPr>
        <a:xfrm>
          <a:off x="12964169" y="17738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31585</xdr:rowOff>
    </xdr:from>
    <xdr:ext cx="405111" cy="259045"/>
    <xdr:sp macro="" textlink="">
      <xdr:nvSpPr>
        <xdr:cNvPr id="782" name="n_3mainValue【公民館】&#10;有形固定資産減価償却率">
          <a:extLst>
            <a:ext uri="{FF2B5EF4-FFF2-40B4-BE49-F238E27FC236}">
              <a16:creationId xmlns:a16="http://schemas.microsoft.com/office/drawing/2014/main" id="{E9CB0A35-243F-4B45-9FC4-5D0AB697CE16}"/>
            </a:ext>
          </a:extLst>
        </xdr:cNvPr>
        <xdr:cNvSpPr txBox="1"/>
      </xdr:nvSpPr>
      <xdr:spPr>
        <a:xfrm>
          <a:off x="12164069" y="1768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21789</xdr:rowOff>
    </xdr:from>
    <xdr:ext cx="405111" cy="259045"/>
    <xdr:sp macro="" textlink="">
      <xdr:nvSpPr>
        <xdr:cNvPr id="783" name="n_4mainValue【公民館】&#10;有形固定資産減価償却率">
          <a:extLst>
            <a:ext uri="{FF2B5EF4-FFF2-40B4-BE49-F238E27FC236}">
              <a16:creationId xmlns:a16="http://schemas.microsoft.com/office/drawing/2014/main" id="{77FE29BF-26F0-47DE-938E-CAD457724E8D}"/>
            </a:ext>
          </a:extLst>
        </xdr:cNvPr>
        <xdr:cNvSpPr txBox="1"/>
      </xdr:nvSpPr>
      <xdr:spPr>
        <a:xfrm>
          <a:off x="11354444" y="17681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4" name="正方形/長方形 783">
          <a:extLst>
            <a:ext uri="{FF2B5EF4-FFF2-40B4-BE49-F238E27FC236}">
              <a16:creationId xmlns:a16="http://schemas.microsoft.com/office/drawing/2014/main" id="{BCE8054F-0BF2-4423-9C71-6F8F842A2B7A}"/>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5" name="正方形/長方形 784">
          <a:extLst>
            <a:ext uri="{FF2B5EF4-FFF2-40B4-BE49-F238E27FC236}">
              <a16:creationId xmlns:a16="http://schemas.microsoft.com/office/drawing/2014/main" id="{E9E2A162-017F-4316-8B4B-9021B6592538}"/>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6" name="正方形/長方形 785">
          <a:extLst>
            <a:ext uri="{FF2B5EF4-FFF2-40B4-BE49-F238E27FC236}">
              <a16:creationId xmlns:a16="http://schemas.microsoft.com/office/drawing/2014/main" id="{21267700-48FC-4BED-B28A-14749624D89F}"/>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7" name="正方形/長方形 786">
          <a:extLst>
            <a:ext uri="{FF2B5EF4-FFF2-40B4-BE49-F238E27FC236}">
              <a16:creationId xmlns:a16="http://schemas.microsoft.com/office/drawing/2014/main" id="{FC1EB2AA-0CD3-4D37-A85C-EAB5F465CAF0}"/>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8" name="正方形/長方形 787">
          <a:extLst>
            <a:ext uri="{FF2B5EF4-FFF2-40B4-BE49-F238E27FC236}">
              <a16:creationId xmlns:a16="http://schemas.microsoft.com/office/drawing/2014/main" id="{39A33A66-0967-4AB2-8C13-300D04FEC4C8}"/>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9" name="正方形/長方形 788">
          <a:extLst>
            <a:ext uri="{FF2B5EF4-FFF2-40B4-BE49-F238E27FC236}">
              <a16:creationId xmlns:a16="http://schemas.microsoft.com/office/drawing/2014/main" id="{15AE6A61-2DC9-421E-A757-078B2C2B47A2}"/>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0" name="正方形/長方形 789">
          <a:extLst>
            <a:ext uri="{FF2B5EF4-FFF2-40B4-BE49-F238E27FC236}">
              <a16:creationId xmlns:a16="http://schemas.microsoft.com/office/drawing/2014/main" id="{DDD5D10A-8CD6-400A-8EC8-C39FF0F24EFA}"/>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1" name="正方形/長方形 790">
          <a:extLst>
            <a:ext uri="{FF2B5EF4-FFF2-40B4-BE49-F238E27FC236}">
              <a16:creationId xmlns:a16="http://schemas.microsoft.com/office/drawing/2014/main" id="{791C34D7-2BA9-443F-9529-480E219BF1B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2" name="テキスト ボックス 791">
          <a:extLst>
            <a:ext uri="{FF2B5EF4-FFF2-40B4-BE49-F238E27FC236}">
              <a16:creationId xmlns:a16="http://schemas.microsoft.com/office/drawing/2014/main" id="{D4C8F5E3-6B05-4598-ACFB-521D24908137}"/>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3" name="直線コネクタ 792">
          <a:extLst>
            <a:ext uri="{FF2B5EF4-FFF2-40B4-BE49-F238E27FC236}">
              <a16:creationId xmlns:a16="http://schemas.microsoft.com/office/drawing/2014/main" id="{D85AAD31-FF3E-4151-96D2-38AAC71881ED}"/>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4" name="直線コネクタ 793">
          <a:extLst>
            <a:ext uri="{FF2B5EF4-FFF2-40B4-BE49-F238E27FC236}">
              <a16:creationId xmlns:a16="http://schemas.microsoft.com/office/drawing/2014/main" id="{B9EA14E1-CA41-4A12-B33F-C63DD1E770B9}"/>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95" name="テキスト ボックス 794">
          <a:extLst>
            <a:ext uri="{FF2B5EF4-FFF2-40B4-BE49-F238E27FC236}">
              <a16:creationId xmlns:a16="http://schemas.microsoft.com/office/drawing/2014/main" id="{027A9C06-2B81-468C-B264-8C960879B539}"/>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96" name="直線コネクタ 795">
          <a:extLst>
            <a:ext uri="{FF2B5EF4-FFF2-40B4-BE49-F238E27FC236}">
              <a16:creationId xmlns:a16="http://schemas.microsoft.com/office/drawing/2014/main" id="{1665E0B8-3529-4C80-A752-52B98DF0D5EF}"/>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97" name="テキスト ボックス 796">
          <a:extLst>
            <a:ext uri="{FF2B5EF4-FFF2-40B4-BE49-F238E27FC236}">
              <a16:creationId xmlns:a16="http://schemas.microsoft.com/office/drawing/2014/main" id="{A43162DC-1BAF-4924-967A-8C0696F478FB}"/>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98" name="直線コネクタ 797">
          <a:extLst>
            <a:ext uri="{FF2B5EF4-FFF2-40B4-BE49-F238E27FC236}">
              <a16:creationId xmlns:a16="http://schemas.microsoft.com/office/drawing/2014/main" id="{753159EB-E496-4DC3-8F04-9826EB8C021F}"/>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99" name="テキスト ボックス 798">
          <a:extLst>
            <a:ext uri="{FF2B5EF4-FFF2-40B4-BE49-F238E27FC236}">
              <a16:creationId xmlns:a16="http://schemas.microsoft.com/office/drawing/2014/main" id="{4B7A7E43-6F2A-48A9-A529-F80B3D8BEB95}"/>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0" name="直線コネクタ 799">
          <a:extLst>
            <a:ext uri="{FF2B5EF4-FFF2-40B4-BE49-F238E27FC236}">
              <a16:creationId xmlns:a16="http://schemas.microsoft.com/office/drawing/2014/main" id="{3EA052EA-6B3E-4849-9DAF-5AA8464C32D0}"/>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1" name="テキスト ボックス 800">
          <a:extLst>
            <a:ext uri="{FF2B5EF4-FFF2-40B4-BE49-F238E27FC236}">
              <a16:creationId xmlns:a16="http://schemas.microsoft.com/office/drawing/2014/main" id="{42ED67A9-F5FD-4FB7-811C-8918C5DC1A27}"/>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2" name="直線コネクタ 801">
          <a:extLst>
            <a:ext uri="{FF2B5EF4-FFF2-40B4-BE49-F238E27FC236}">
              <a16:creationId xmlns:a16="http://schemas.microsoft.com/office/drawing/2014/main" id="{0D34DFF1-EAE8-420C-8C55-19798236173C}"/>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3" name="テキスト ボックス 802">
          <a:extLst>
            <a:ext uri="{FF2B5EF4-FFF2-40B4-BE49-F238E27FC236}">
              <a16:creationId xmlns:a16="http://schemas.microsoft.com/office/drawing/2014/main" id="{90858F79-FF39-4DB2-925E-650828C75569}"/>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4" name="直線コネクタ 803">
          <a:extLst>
            <a:ext uri="{FF2B5EF4-FFF2-40B4-BE49-F238E27FC236}">
              <a16:creationId xmlns:a16="http://schemas.microsoft.com/office/drawing/2014/main" id="{35597BDC-9CBE-4D66-93A5-28343B6DC2F0}"/>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05" name="テキスト ボックス 804">
          <a:extLst>
            <a:ext uri="{FF2B5EF4-FFF2-40B4-BE49-F238E27FC236}">
              <a16:creationId xmlns:a16="http://schemas.microsoft.com/office/drawing/2014/main" id="{E23B5565-A7A1-45B5-8E77-A252EA77E78B}"/>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6" name="直線コネクタ 805">
          <a:extLst>
            <a:ext uri="{FF2B5EF4-FFF2-40B4-BE49-F238E27FC236}">
              <a16:creationId xmlns:a16="http://schemas.microsoft.com/office/drawing/2014/main" id="{011F936E-979E-4F99-A633-0FC9CDAA1B63}"/>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7" name="テキスト ボックス 806">
          <a:extLst>
            <a:ext uri="{FF2B5EF4-FFF2-40B4-BE49-F238E27FC236}">
              <a16:creationId xmlns:a16="http://schemas.microsoft.com/office/drawing/2014/main" id="{D9999CEB-BF8C-4E38-9ECA-F57DAF09D4A2}"/>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8" name="【公民館】&#10;一人当たり面積グラフ枠">
          <a:extLst>
            <a:ext uri="{FF2B5EF4-FFF2-40B4-BE49-F238E27FC236}">
              <a16:creationId xmlns:a16="http://schemas.microsoft.com/office/drawing/2014/main" id="{EDA69160-D069-4338-AFEB-B8898DFCD5D3}"/>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809" name="直線コネクタ 808">
          <a:extLst>
            <a:ext uri="{FF2B5EF4-FFF2-40B4-BE49-F238E27FC236}">
              <a16:creationId xmlns:a16="http://schemas.microsoft.com/office/drawing/2014/main" id="{384947D0-BBB7-49B6-BCE8-01346032A323}"/>
            </a:ext>
          </a:extLst>
        </xdr:cNvPr>
        <xdr:cNvCxnSpPr/>
      </xdr:nvCxnSpPr>
      <xdr:spPr>
        <a:xfrm flipV="1">
          <a:off x="19954239" y="16318466"/>
          <a:ext cx="0" cy="1540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810" name="【公民館】&#10;一人当たり面積最小値テキスト">
          <a:extLst>
            <a:ext uri="{FF2B5EF4-FFF2-40B4-BE49-F238E27FC236}">
              <a16:creationId xmlns:a16="http://schemas.microsoft.com/office/drawing/2014/main" id="{ECF68E71-229B-4E87-BB2E-A4C2C97C8DF9}"/>
            </a:ext>
          </a:extLst>
        </xdr:cNvPr>
        <xdr:cNvSpPr txBox="1"/>
      </xdr:nvSpPr>
      <xdr:spPr>
        <a:xfrm>
          <a:off x="19992975" y="17865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811" name="直線コネクタ 810">
          <a:extLst>
            <a:ext uri="{FF2B5EF4-FFF2-40B4-BE49-F238E27FC236}">
              <a16:creationId xmlns:a16="http://schemas.microsoft.com/office/drawing/2014/main" id="{29395F43-6ACA-47C9-A353-DE603A04212F}"/>
            </a:ext>
          </a:extLst>
        </xdr:cNvPr>
        <xdr:cNvCxnSpPr/>
      </xdr:nvCxnSpPr>
      <xdr:spPr>
        <a:xfrm>
          <a:off x="19878675" y="178587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812" name="【公民館】&#10;一人当たり面積最大値テキスト">
          <a:extLst>
            <a:ext uri="{FF2B5EF4-FFF2-40B4-BE49-F238E27FC236}">
              <a16:creationId xmlns:a16="http://schemas.microsoft.com/office/drawing/2014/main" id="{DB1F8780-B95C-428C-BC83-879DDD248B4A}"/>
            </a:ext>
          </a:extLst>
        </xdr:cNvPr>
        <xdr:cNvSpPr txBox="1"/>
      </xdr:nvSpPr>
      <xdr:spPr>
        <a:xfrm>
          <a:off x="19992975" y="16087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813" name="直線コネクタ 812">
          <a:extLst>
            <a:ext uri="{FF2B5EF4-FFF2-40B4-BE49-F238E27FC236}">
              <a16:creationId xmlns:a16="http://schemas.microsoft.com/office/drawing/2014/main" id="{80F2BC5F-5CED-4978-9D73-F36B1ED2FEA8}"/>
            </a:ext>
          </a:extLst>
        </xdr:cNvPr>
        <xdr:cNvCxnSpPr/>
      </xdr:nvCxnSpPr>
      <xdr:spPr>
        <a:xfrm>
          <a:off x="19878675" y="163184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137721</xdr:rowOff>
    </xdr:from>
    <xdr:ext cx="469744" cy="259045"/>
    <xdr:sp macro="" textlink="">
      <xdr:nvSpPr>
        <xdr:cNvPr id="814" name="【公民館】&#10;一人当たり面積平均値テキスト">
          <a:extLst>
            <a:ext uri="{FF2B5EF4-FFF2-40B4-BE49-F238E27FC236}">
              <a16:creationId xmlns:a16="http://schemas.microsoft.com/office/drawing/2014/main" id="{92BBC5AC-B5A4-4B5E-970A-651DE353DC5F}"/>
            </a:ext>
          </a:extLst>
        </xdr:cNvPr>
        <xdr:cNvSpPr txBox="1"/>
      </xdr:nvSpPr>
      <xdr:spPr>
        <a:xfrm>
          <a:off x="19992975" y="176287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815" name="フローチャート: 判断 814">
          <a:extLst>
            <a:ext uri="{FF2B5EF4-FFF2-40B4-BE49-F238E27FC236}">
              <a16:creationId xmlns:a16="http://schemas.microsoft.com/office/drawing/2014/main" id="{D7FF9AAD-1EB7-492D-B83F-DBA54B77C8A1}"/>
            </a:ext>
          </a:extLst>
        </xdr:cNvPr>
        <xdr:cNvSpPr/>
      </xdr:nvSpPr>
      <xdr:spPr>
        <a:xfrm>
          <a:off x="19897725" y="176503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816" name="フローチャート: 判断 815">
          <a:extLst>
            <a:ext uri="{FF2B5EF4-FFF2-40B4-BE49-F238E27FC236}">
              <a16:creationId xmlns:a16="http://schemas.microsoft.com/office/drawing/2014/main" id="{3B6E0D94-FA0B-4E84-901C-8D5575E5DEF7}"/>
            </a:ext>
          </a:extLst>
        </xdr:cNvPr>
        <xdr:cNvSpPr/>
      </xdr:nvSpPr>
      <xdr:spPr>
        <a:xfrm>
          <a:off x="19154775" y="1762106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817" name="フローチャート: 判断 816">
          <a:extLst>
            <a:ext uri="{FF2B5EF4-FFF2-40B4-BE49-F238E27FC236}">
              <a16:creationId xmlns:a16="http://schemas.microsoft.com/office/drawing/2014/main" id="{2B9F4675-F506-47EF-A8FC-D0C667B443EB}"/>
            </a:ext>
          </a:extLst>
        </xdr:cNvPr>
        <xdr:cNvSpPr/>
      </xdr:nvSpPr>
      <xdr:spPr>
        <a:xfrm>
          <a:off x="18345150" y="1762899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818" name="フローチャート: 判断 817">
          <a:extLst>
            <a:ext uri="{FF2B5EF4-FFF2-40B4-BE49-F238E27FC236}">
              <a16:creationId xmlns:a16="http://schemas.microsoft.com/office/drawing/2014/main" id="{27054760-5B63-4E3C-9D6A-A870C4B4AC30}"/>
            </a:ext>
          </a:extLst>
        </xdr:cNvPr>
        <xdr:cNvSpPr/>
      </xdr:nvSpPr>
      <xdr:spPr>
        <a:xfrm>
          <a:off x="17554575" y="176520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29319</xdr:rowOff>
    </xdr:from>
    <xdr:to>
      <xdr:col>98</xdr:col>
      <xdr:colOff>38100</xdr:colOff>
      <xdr:row>108</xdr:row>
      <xdr:rowOff>130919</xdr:rowOff>
    </xdr:to>
    <xdr:sp macro="" textlink="">
      <xdr:nvSpPr>
        <xdr:cNvPr id="819" name="フローチャート: 判断 818">
          <a:extLst>
            <a:ext uri="{FF2B5EF4-FFF2-40B4-BE49-F238E27FC236}">
              <a16:creationId xmlns:a16="http://schemas.microsoft.com/office/drawing/2014/main" id="{4D829CC0-213D-432C-9B28-9C76FD252F09}"/>
            </a:ext>
          </a:extLst>
        </xdr:cNvPr>
        <xdr:cNvSpPr/>
      </xdr:nvSpPr>
      <xdr:spPr>
        <a:xfrm>
          <a:off x="16754475" y="1768549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77AF660F-6C8E-4303-A076-FB98B8E6630F}"/>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BA9CF00A-44DB-4D77-B135-BB3203A34650}"/>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C2510F6A-3FB5-48BD-A665-10E10EC94ED1}"/>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D6D00F53-9BD1-46C5-B232-88AD1284BC70}"/>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D5CED602-D27A-4499-9F26-896A28DFF942}"/>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157335</xdr:rowOff>
    </xdr:from>
    <xdr:to>
      <xdr:col>116</xdr:col>
      <xdr:colOff>114300</xdr:colOff>
      <xdr:row>108</xdr:row>
      <xdr:rowOff>87485</xdr:rowOff>
    </xdr:to>
    <xdr:sp macro="" textlink="">
      <xdr:nvSpPr>
        <xdr:cNvPr id="825" name="楕円 824">
          <a:extLst>
            <a:ext uri="{FF2B5EF4-FFF2-40B4-BE49-F238E27FC236}">
              <a16:creationId xmlns:a16="http://schemas.microsoft.com/office/drawing/2014/main" id="{C8E47103-F25C-418D-90E4-C6E95D9FDF4C}"/>
            </a:ext>
          </a:extLst>
        </xdr:cNvPr>
        <xdr:cNvSpPr/>
      </xdr:nvSpPr>
      <xdr:spPr>
        <a:xfrm>
          <a:off x="19897725" y="176484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8762</xdr:rowOff>
    </xdr:from>
    <xdr:ext cx="469744" cy="259045"/>
    <xdr:sp macro="" textlink="">
      <xdr:nvSpPr>
        <xdr:cNvPr id="826" name="【公民館】&#10;一人当たり面積該当値テキスト">
          <a:extLst>
            <a:ext uri="{FF2B5EF4-FFF2-40B4-BE49-F238E27FC236}">
              <a16:creationId xmlns:a16="http://schemas.microsoft.com/office/drawing/2014/main" id="{7A75BC88-32DB-45E7-AC58-4731864DF759}"/>
            </a:ext>
          </a:extLst>
        </xdr:cNvPr>
        <xdr:cNvSpPr txBox="1"/>
      </xdr:nvSpPr>
      <xdr:spPr>
        <a:xfrm>
          <a:off x="19992975" y="1749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159621</xdr:rowOff>
    </xdr:from>
    <xdr:to>
      <xdr:col>112</xdr:col>
      <xdr:colOff>38100</xdr:colOff>
      <xdr:row>108</xdr:row>
      <xdr:rowOff>89771</xdr:rowOff>
    </xdr:to>
    <xdr:sp macro="" textlink="">
      <xdr:nvSpPr>
        <xdr:cNvPr id="827" name="楕円 826">
          <a:extLst>
            <a:ext uri="{FF2B5EF4-FFF2-40B4-BE49-F238E27FC236}">
              <a16:creationId xmlns:a16="http://schemas.microsoft.com/office/drawing/2014/main" id="{B380F0C9-947B-48EF-B373-7D1B3277AC3A}"/>
            </a:ext>
          </a:extLst>
        </xdr:cNvPr>
        <xdr:cNvSpPr/>
      </xdr:nvSpPr>
      <xdr:spPr>
        <a:xfrm>
          <a:off x="19154775" y="176506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36685</xdr:rowOff>
    </xdr:from>
    <xdr:to>
      <xdr:col>116</xdr:col>
      <xdr:colOff>63500</xdr:colOff>
      <xdr:row>108</xdr:row>
      <xdr:rowOff>38971</xdr:rowOff>
    </xdr:to>
    <xdr:cxnSp macro="">
      <xdr:nvCxnSpPr>
        <xdr:cNvPr id="828" name="直線コネクタ 827">
          <a:extLst>
            <a:ext uri="{FF2B5EF4-FFF2-40B4-BE49-F238E27FC236}">
              <a16:creationId xmlns:a16="http://schemas.microsoft.com/office/drawing/2014/main" id="{E38FED6C-BEAD-4895-8BEC-4EEF5641FB71}"/>
            </a:ext>
          </a:extLst>
        </xdr:cNvPr>
        <xdr:cNvCxnSpPr/>
      </xdr:nvCxnSpPr>
      <xdr:spPr>
        <a:xfrm flipV="1">
          <a:off x="19202400" y="17696035"/>
          <a:ext cx="7524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26380</xdr:rowOff>
    </xdr:from>
    <xdr:to>
      <xdr:col>107</xdr:col>
      <xdr:colOff>101600</xdr:colOff>
      <xdr:row>108</xdr:row>
      <xdr:rowOff>127980</xdr:rowOff>
    </xdr:to>
    <xdr:sp macro="" textlink="">
      <xdr:nvSpPr>
        <xdr:cNvPr id="829" name="楕円 828">
          <a:extLst>
            <a:ext uri="{FF2B5EF4-FFF2-40B4-BE49-F238E27FC236}">
              <a16:creationId xmlns:a16="http://schemas.microsoft.com/office/drawing/2014/main" id="{4399F0C8-4A63-411C-A02B-2ED8AE57636A}"/>
            </a:ext>
          </a:extLst>
        </xdr:cNvPr>
        <xdr:cNvSpPr/>
      </xdr:nvSpPr>
      <xdr:spPr>
        <a:xfrm>
          <a:off x="18345150" y="176889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38971</xdr:rowOff>
    </xdr:from>
    <xdr:to>
      <xdr:col>111</xdr:col>
      <xdr:colOff>177800</xdr:colOff>
      <xdr:row>108</xdr:row>
      <xdr:rowOff>77180</xdr:rowOff>
    </xdr:to>
    <xdr:cxnSp macro="">
      <xdr:nvCxnSpPr>
        <xdr:cNvPr id="830" name="直線コネクタ 829">
          <a:extLst>
            <a:ext uri="{FF2B5EF4-FFF2-40B4-BE49-F238E27FC236}">
              <a16:creationId xmlns:a16="http://schemas.microsoft.com/office/drawing/2014/main" id="{8DCB2A39-F04D-489F-BB35-CC4F260DA821}"/>
            </a:ext>
          </a:extLst>
        </xdr:cNvPr>
        <xdr:cNvCxnSpPr/>
      </xdr:nvCxnSpPr>
      <xdr:spPr>
        <a:xfrm flipV="1">
          <a:off x="18392775" y="17698321"/>
          <a:ext cx="809625" cy="38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28012</xdr:rowOff>
    </xdr:from>
    <xdr:to>
      <xdr:col>102</xdr:col>
      <xdr:colOff>165100</xdr:colOff>
      <xdr:row>108</xdr:row>
      <xdr:rowOff>129612</xdr:rowOff>
    </xdr:to>
    <xdr:sp macro="" textlink="">
      <xdr:nvSpPr>
        <xdr:cNvPr id="831" name="楕円 830">
          <a:extLst>
            <a:ext uri="{FF2B5EF4-FFF2-40B4-BE49-F238E27FC236}">
              <a16:creationId xmlns:a16="http://schemas.microsoft.com/office/drawing/2014/main" id="{480E24D2-F1AC-4B2D-BEC5-3BB5DA363921}"/>
            </a:ext>
          </a:extLst>
        </xdr:cNvPr>
        <xdr:cNvSpPr/>
      </xdr:nvSpPr>
      <xdr:spPr>
        <a:xfrm>
          <a:off x="17554575" y="176905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77180</xdr:rowOff>
    </xdr:from>
    <xdr:to>
      <xdr:col>107</xdr:col>
      <xdr:colOff>50800</xdr:colOff>
      <xdr:row>108</xdr:row>
      <xdr:rowOff>78812</xdr:rowOff>
    </xdr:to>
    <xdr:cxnSp macro="">
      <xdr:nvCxnSpPr>
        <xdr:cNvPr id="832" name="直線コネクタ 831">
          <a:extLst>
            <a:ext uri="{FF2B5EF4-FFF2-40B4-BE49-F238E27FC236}">
              <a16:creationId xmlns:a16="http://schemas.microsoft.com/office/drawing/2014/main" id="{A8730545-7C76-4B16-A2D0-E79FAFD61423}"/>
            </a:ext>
          </a:extLst>
        </xdr:cNvPr>
        <xdr:cNvCxnSpPr/>
      </xdr:nvCxnSpPr>
      <xdr:spPr>
        <a:xfrm flipV="1">
          <a:off x="17602200" y="17736530"/>
          <a:ext cx="79057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162886</xdr:rowOff>
    </xdr:from>
    <xdr:to>
      <xdr:col>98</xdr:col>
      <xdr:colOff>38100</xdr:colOff>
      <xdr:row>108</xdr:row>
      <xdr:rowOff>93036</xdr:rowOff>
    </xdr:to>
    <xdr:sp macro="" textlink="">
      <xdr:nvSpPr>
        <xdr:cNvPr id="833" name="楕円 832">
          <a:extLst>
            <a:ext uri="{FF2B5EF4-FFF2-40B4-BE49-F238E27FC236}">
              <a16:creationId xmlns:a16="http://schemas.microsoft.com/office/drawing/2014/main" id="{7A3E6055-C13F-49C1-9E8B-A06763AFF120}"/>
            </a:ext>
          </a:extLst>
        </xdr:cNvPr>
        <xdr:cNvSpPr/>
      </xdr:nvSpPr>
      <xdr:spPr>
        <a:xfrm>
          <a:off x="16754475" y="176476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42236</xdr:rowOff>
    </xdr:from>
    <xdr:to>
      <xdr:col>102</xdr:col>
      <xdr:colOff>114300</xdr:colOff>
      <xdr:row>108</xdr:row>
      <xdr:rowOff>78812</xdr:rowOff>
    </xdr:to>
    <xdr:cxnSp macro="">
      <xdr:nvCxnSpPr>
        <xdr:cNvPr id="834" name="直線コネクタ 833">
          <a:extLst>
            <a:ext uri="{FF2B5EF4-FFF2-40B4-BE49-F238E27FC236}">
              <a16:creationId xmlns:a16="http://schemas.microsoft.com/office/drawing/2014/main" id="{35567979-F910-4FE6-91D6-A0EE53486671}"/>
            </a:ext>
          </a:extLst>
        </xdr:cNvPr>
        <xdr:cNvCxnSpPr/>
      </xdr:nvCxnSpPr>
      <xdr:spPr>
        <a:xfrm>
          <a:off x="16802100" y="17704761"/>
          <a:ext cx="800100" cy="3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835" name="n_1aveValue【公民館】&#10;一人当たり面積">
          <a:extLst>
            <a:ext uri="{FF2B5EF4-FFF2-40B4-BE49-F238E27FC236}">
              <a16:creationId xmlns:a16="http://schemas.microsoft.com/office/drawing/2014/main" id="{4611C88E-92D5-4FE1-AD62-C64CDE916FF0}"/>
            </a:ext>
          </a:extLst>
        </xdr:cNvPr>
        <xdr:cNvSpPr txBox="1"/>
      </xdr:nvSpPr>
      <xdr:spPr>
        <a:xfrm>
          <a:off x="18983402" y="17399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836" name="n_2aveValue【公民館】&#10;一人当たり面積">
          <a:extLst>
            <a:ext uri="{FF2B5EF4-FFF2-40B4-BE49-F238E27FC236}">
              <a16:creationId xmlns:a16="http://schemas.microsoft.com/office/drawing/2014/main" id="{9105CAFA-A447-44E3-A428-D6F520523556}"/>
            </a:ext>
          </a:extLst>
        </xdr:cNvPr>
        <xdr:cNvSpPr txBox="1"/>
      </xdr:nvSpPr>
      <xdr:spPr>
        <a:xfrm>
          <a:off x="18183302" y="1740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837" name="n_3aveValue【公民館】&#10;一人当たり面積">
          <a:extLst>
            <a:ext uri="{FF2B5EF4-FFF2-40B4-BE49-F238E27FC236}">
              <a16:creationId xmlns:a16="http://schemas.microsoft.com/office/drawing/2014/main" id="{BA530ED7-7DC8-4872-8487-9183C55D85D9}"/>
            </a:ext>
          </a:extLst>
        </xdr:cNvPr>
        <xdr:cNvSpPr txBox="1"/>
      </xdr:nvSpPr>
      <xdr:spPr>
        <a:xfrm>
          <a:off x="17383202" y="17420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122046</xdr:rowOff>
    </xdr:from>
    <xdr:ext cx="469744" cy="259045"/>
    <xdr:sp macro="" textlink="">
      <xdr:nvSpPr>
        <xdr:cNvPr id="838" name="n_4aveValue【公民館】&#10;一人当たり面積">
          <a:extLst>
            <a:ext uri="{FF2B5EF4-FFF2-40B4-BE49-F238E27FC236}">
              <a16:creationId xmlns:a16="http://schemas.microsoft.com/office/drawing/2014/main" id="{252F6C03-B566-40E7-96EA-215D7C977B7F}"/>
            </a:ext>
          </a:extLst>
        </xdr:cNvPr>
        <xdr:cNvSpPr txBox="1"/>
      </xdr:nvSpPr>
      <xdr:spPr>
        <a:xfrm>
          <a:off x="16592627" y="17784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80898</xdr:rowOff>
    </xdr:from>
    <xdr:ext cx="469744" cy="259045"/>
    <xdr:sp macro="" textlink="">
      <xdr:nvSpPr>
        <xdr:cNvPr id="839" name="n_1mainValue【公民館】&#10;一人当たり面積">
          <a:extLst>
            <a:ext uri="{FF2B5EF4-FFF2-40B4-BE49-F238E27FC236}">
              <a16:creationId xmlns:a16="http://schemas.microsoft.com/office/drawing/2014/main" id="{15AF5266-31B8-427A-90C5-8279875234FE}"/>
            </a:ext>
          </a:extLst>
        </xdr:cNvPr>
        <xdr:cNvSpPr txBox="1"/>
      </xdr:nvSpPr>
      <xdr:spPr>
        <a:xfrm>
          <a:off x="18983402" y="17743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119107</xdr:rowOff>
    </xdr:from>
    <xdr:ext cx="469744" cy="259045"/>
    <xdr:sp macro="" textlink="">
      <xdr:nvSpPr>
        <xdr:cNvPr id="840" name="n_2mainValue【公民館】&#10;一人当たり面積">
          <a:extLst>
            <a:ext uri="{FF2B5EF4-FFF2-40B4-BE49-F238E27FC236}">
              <a16:creationId xmlns:a16="http://schemas.microsoft.com/office/drawing/2014/main" id="{617003CF-3D2C-4145-A159-244E9468A404}"/>
            </a:ext>
          </a:extLst>
        </xdr:cNvPr>
        <xdr:cNvSpPr txBox="1"/>
      </xdr:nvSpPr>
      <xdr:spPr>
        <a:xfrm>
          <a:off x="18183302" y="17781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120739</xdr:rowOff>
    </xdr:from>
    <xdr:ext cx="469744" cy="259045"/>
    <xdr:sp macro="" textlink="">
      <xdr:nvSpPr>
        <xdr:cNvPr id="841" name="n_3mainValue【公民館】&#10;一人当たり面積">
          <a:extLst>
            <a:ext uri="{FF2B5EF4-FFF2-40B4-BE49-F238E27FC236}">
              <a16:creationId xmlns:a16="http://schemas.microsoft.com/office/drawing/2014/main" id="{3B872C79-D225-47F5-9A08-8EC3CB166803}"/>
            </a:ext>
          </a:extLst>
        </xdr:cNvPr>
        <xdr:cNvSpPr txBox="1"/>
      </xdr:nvSpPr>
      <xdr:spPr>
        <a:xfrm>
          <a:off x="17383202" y="17783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109563</xdr:rowOff>
    </xdr:from>
    <xdr:ext cx="469744" cy="259045"/>
    <xdr:sp macro="" textlink="">
      <xdr:nvSpPr>
        <xdr:cNvPr id="842" name="n_4mainValue【公民館】&#10;一人当たり面積">
          <a:extLst>
            <a:ext uri="{FF2B5EF4-FFF2-40B4-BE49-F238E27FC236}">
              <a16:creationId xmlns:a16="http://schemas.microsoft.com/office/drawing/2014/main" id="{CDA81FE4-95FC-409D-91A6-490A5A4454A4}"/>
            </a:ext>
          </a:extLst>
        </xdr:cNvPr>
        <xdr:cNvSpPr txBox="1"/>
      </xdr:nvSpPr>
      <xdr:spPr>
        <a:xfrm>
          <a:off x="16592627" y="1742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3" name="正方形/長方形 842">
          <a:extLst>
            <a:ext uri="{FF2B5EF4-FFF2-40B4-BE49-F238E27FC236}">
              <a16:creationId xmlns:a16="http://schemas.microsoft.com/office/drawing/2014/main" id="{7D36E946-2838-4ABE-BA4B-915E2F029D0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4" name="正方形/長方形 843">
          <a:extLst>
            <a:ext uri="{FF2B5EF4-FFF2-40B4-BE49-F238E27FC236}">
              <a16:creationId xmlns:a16="http://schemas.microsoft.com/office/drawing/2014/main" id="{7759B51E-560C-4A86-AEC7-A07DAC78BB0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5" name="テキスト ボックス 844">
          <a:extLst>
            <a:ext uri="{FF2B5EF4-FFF2-40B4-BE49-F238E27FC236}">
              <a16:creationId xmlns:a16="http://schemas.microsoft.com/office/drawing/2014/main" id="{8B36FC13-9563-47AC-ABF6-CD0521A832F3}"/>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類似団体と比較して有形固定資産減価償却率が高くなっている施設は、橋りょう、公営住宅であり、低くなっている施設は道路、学校施設、児童館</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公民館である。</a:t>
          </a:r>
          <a:endParaRPr lang="ja-JP" altLang="ja-JP" sz="1400">
            <a:effectLst/>
          </a:endParaRPr>
        </a:p>
        <a:p>
          <a:r>
            <a:rPr kumimoji="1" lang="ja-JP" altLang="en-US" sz="1100">
              <a:solidFill>
                <a:schemeClr val="dk1"/>
              </a:solidFill>
              <a:effectLst/>
              <a:latin typeface="+mn-lt"/>
              <a:ea typeface="+mn-ea"/>
              <a:cs typeface="+mn-cs"/>
            </a:rPr>
            <a:t>公民館</a:t>
          </a:r>
          <a:r>
            <a:rPr kumimoji="1" lang="ja-JP" altLang="ja-JP" sz="1100">
              <a:solidFill>
                <a:schemeClr val="dk1"/>
              </a:solidFill>
              <a:effectLst/>
              <a:latin typeface="+mn-lt"/>
              <a:ea typeface="+mn-ea"/>
              <a:cs typeface="+mn-cs"/>
            </a:rPr>
            <a:t>については令和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a:t>
          </a:r>
          <a:r>
            <a:rPr kumimoji="1" lang="ja-JP" altLang="ja-JP" sz="1100">
              <a:solidFill>
                <a:schemeClr val="dk1"/>
              </a:solidFill>
              <a:effectLst/>
              <a:latin typeface="+mn-lt"/>
              <a:ea typeface="+mn-ea"/>
              <a:cs typeface="+mn-cs"/>
            </a:rPr>
            <a:t>度</a:t>
          </a:r>
          <a:r>
            <a:rPr kumimoji="1" lang="ja-JP" altLang="en-US" sz="1100">
              <a:solidFill>
                <a:schemeClr val="dk1"/>
              </a:solidFill>
              <a:effectLst/>
              <a:latin typeface="+mn-lt"/>
              <a:ea typeface="+mn-ea"/>
              <a:cs typeface="+mn-cs"/>
            </a:rPr>
            <a:t>に防災コミュニティセンター</a:t>
          </a:r>
          <a:r>
            <a:rPr kumimoji="1" lang="ja-JP" altLang="ja-JP" sz="1100">
              <a:solidFill>
                <a:schemeClr val="dk1"/>
              </a:solidFill>
              <a:effectLst/>
              <a:latin typeface="+mn-lt"/>
              <a:ea typeface="+mn-ea"/>
              <a:cs typeface="+mn-cs"/>
            </a:rPr>
            <a:t>の建築を行ったため数値が改善され</a:t>
          </a:r>
          <a:r>
            <a:rPr kumimoji="1" lang="ja-JP" altLang="en-US" sz="1100">
              <a:solidFill>
                <a:schemeClr val="dk1"/>
              </a:solidFill>
              <a:effectLst/>
              <a:latin typeface="+mn-lt"/>
              <a:ea typeface="+mn-ea"/>
              <a:cs typeface="+mn-cs"/>
            </a:rPr>
            <a:t>、類似団体平均を下回る結果となった。同じく</a:t>
          </a:r>
          <a:r>
            <a:rPr kumimoji="1" lang="ja-JP" altLang="ja-JP" sz="1100">
              <a:solidFill>
                <a:schemeClr val="dk1"/>
              </a:solidFill>
              <a:effectLst/>
              <a:latin typeface="+mn-lt"/>
              <a:ea typeface="+mn-ea"/>
              <a:cs typeface="+mn-cs"/>
            </a:rPr>
            <a:t>、率が低くなっている児童館については、平成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年度に建設し、他の施設に比べ比較的新しい施設であるため、類似団体内平均を大幅に下回った。今後も維持管理費の増加に留意しながら、公共施設の整備に努めたい。</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C8B513F-D97F-4727-B862-8F299FEDF4D9}"/>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E1A663A-EC32-489B-A639-81AE19DCCB8B}"/>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05AEB7E-3036-4876-B125-A1020F454B89}"/>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8DCCA00-30E2-4C56-BAE3-2681E995D0A8}"/>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67C7085-7F02-46E0-9C9A-A0D9635771AB}"/>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9218071-919A-4B03-8D2B-B93792D6696A}"/>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F03BE39-9FB6-4A51-95F8-13071CBD3647}"/>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0E07423-26B2-41D0-9EB4-2FD6C890F4A8}"/>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B27E6C0-52FB-4725-9C5C-C99118C8F4B7}"/>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42DE46D-FDD4-4BD6-BE2A-D70EE5BBB000}"/>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7,480
7,309
82.01
6,920,475
6,425,703
407,637
3,397,802
6,112,115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73A4B00-2C95-4682-8205-713540663A22}"/>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7744537-4959-47C8-99BF-67AD3A671F33}"/>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482063E-8E86-415C-9DE3-EAF49FFCEFB8}"/>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97B5438-DF5B-4954-9DC2-CF83645C33C2}"/>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A536337-DB23-450F-BC0C-877B89E98BA4}"/>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9362C7C-C23D-4F64-9469-5F40B7CFEF37}"/>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3D31067-05B5-4528-9535-D263B665FC1F}"/>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89A35E4-EB1D-49D6-BEFE-8DDF5E9FA73B}"/>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D28DAFF-FE38-4621-9F4D-CB51CE3B9089}"/>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A3F0B4F-F6D0-487B-A543-68B4A1B142EB}"/>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3BAA4EC-33C2-4BFA-AD6E-55517630E808}"/>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B284F56-797E-4D46-ADC8-6AFCF8840714}"/>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AF74A63-3F12-47D5-BE52-057576719A71}"/>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F6C9C1F-2809-4846-BFA3-B217CF6D0392}"/>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797CF10-0133-4C75-9394-988C42A55BA3}"/>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268DE1C-4362-443B-8806-252F0A120372}"/>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F3309DF-3985-4B5B-856A-EC4D2804098E}"/>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B00806B-089D-43E3-8C39-AA81660E34F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8B4E67C-FC5D-4F65-B0ED-BB1F7E21C50C}"/>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C032DB5-BF33-4F28-BF0F-96787C137D49}"/>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1425868-59FE-41A0-86F0-B359F229846E}"/>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03B1705-DEC0-4D4F-94FE-04488E3AE610}"/>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9F3B7BB-6EE7-48A3-BA67-F7AB6C982E88}"/>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3D56085-BCDD-4E61-BD71-B42CA05311C2}"/>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4C0485B-B82D-4AC5-BEA0-52415C389A18}"/>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027E35C-E95E-4681-9613-99D1863BE151}"/>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A63D162-0C12-4F40-B3D1-B91F09C28644}"/>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C34B970-340B-4FEA-9264-5018B25A522E}"/>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E65ABAE-BF75-4558-8CBF-C90105BAA83E}"/>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9D4598CF-4ADF-480B-AA4E-1F0EFAC71148}"/>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B3D3C9D4-6BD8-4402-B8F7-CC6D20B62A01}"/>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5F3AF9F3-88AB-4FC7-8748-3DB999D3E51C}"/>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FF7DD07-A7F1-4897-96C4-1612EADE66F1}"/>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EAA0A208-3174-41AF-A8A2-57E62306A421}"/>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DE2F3234-6859-4805-BA00-030EF26868E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4B1134A4-6D5E-4A81-BE5D-AB9CF9A03666}"/>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04DF9EE-E698-4DD7-BC13-B98361089040}"/>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34D9129-BEA2-46BB-96A9-0DF9CEF29075}"/>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5AC4365B-35D3-4D5B-B3FB-3B95A89F83F2}"/>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6C99B2D-40E9-45C1-85D3-D5001839BFD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73D5FA14-02A5-4E99-B861-61C7CBE07322}"/>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5F92AD74-F7B9-4227-B03A-EF669EEDF9CE}"/>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29BC7F5-E592-49F0-8C03-2953F3383E82}"/>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D7F7CA56-571E-466C-9AA4-6F1384618881}"/>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3F9ED700-36C2-427C-A903-150EBFCC8BAC}"/>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F1E1A00F-F246-4575-B380-403B345D1B04}"/>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233C9BDB-1CA7-474D-A3D3-FE09427A057C}"/>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53952A98-BF82-4CA9-9C55-F2DB8457D879}"/>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53D3F543-3BB2-4894-8EFC-89B1E8167A25}"/>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A51647E5-588B-461E-8C0E-47ED1FAFE277}"/>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D6983AED-5477-4A12-8CC7-333392638510}"/>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8B4156FA-5B9D-4E1D-ACD9-83C1B774A77B}"/>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A39C8F41-F7E4-4E18-B484-390A422C2212}"/>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64CAF174-319D-42DD-B012-323C2DE85431}"/>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93C39FC4-E00F-4076-BB08-7740F458A51A}"/>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150E89F0-7C57-4608-9FAA-4C91E3917E86}"/>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FC24CE87-26EC-46FC-9AC7-AA44647C0C3B}"/>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8E125284-BCF1-4002-A18F-0B6C6D6928AA}"/>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9663189D-6D7B-471C-8D26-04236574F509}"/>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5D4B2202-2C32-42E0-AD7F-662B21619268}"/>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09B9DF00-47BC-441F-AEB9-D8CE1B9AD437}"/>
            </a:ext>
          </a:extLst>
        </xdr:cNvPr>
        <xdr:cNvCxnSpPr/>
      </xdr:nvCxnSpPr>
      <xdr:spPr>
        <a:xfrm flipV="1">
          <a:off x="4180840" y="901065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48826297-E163-46A7-AFAE-84E5266C68BC}"/>
            </a:ext>
          </a:extLst>
        </xdr:cNvPr>
        <xdr:cNvSpPr txBox="1"/>
      </xdr:nvSpPr>
      <xdr:spPr>
        <a:xfrm>
          <a:off x="4219575"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3C90E515-6574-468D-9959-F164680B7CC8}"/>
            </a:ext>
          </a:extLst>
        </xdr:cNvPr>
        <xdr:cNvCxnSpPr/>
      </xdr:nvCxnSpPr>
      <xdr:spPr>
        <a:xfrm>
          <a:off x="4105275" y="10210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5A212A81-EAFC-4FE0-88F6-38ACCA71C30C}"/>
            </a:ext>
          </a:extLst>
        </xdr:cNvPr>
        <xdr:cNvSpPr txBox="1"/>
      </xdr:nvSpPr>
      <xdr:spPr>
        <a:xfrm>
          <a:off x="4219575" y="87985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E0F30892-2392-4534-912D-612365270CAA}"/>
            </a:ext>
          </a:extLst>
        </xdr:cNvPr>
        <xdr:cNvCxnSpPr/>
      </xdr:nvCxnSpPr>
      <xdr:spPr>
        <a:xfrm>
          <a:off x="4105275" y="90106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47007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5EDE5B2B-A23A-429F-BF4A-E50837438629}"/>
            </a:ext>
          </a:extLst>
        </xdr:cNvPr>
        <xdr:cNvSpPr txBox="1"/>
      </xdr:nvSpPr>
      <xdr:spPr>
        <a:xfrm>
          <a:off x="4219575" y="9775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5D4B86FC-F9B2-4F14-B76A-F37A0392CEE2}"/>
            </a:ext>
          </a:extLst>
        </xdr:cNvPr>
        <xdr:cNvSpPr/>
      </xdr:nvSpPr>
      <xdr:spPr>
        <a:xfrm>
          <a:off x="4124325" y="97904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A2762FD7-6164-40F0-AD2E-8A58D1348813}"/>
            </a:ext>
          </a:extLst>
        </xdr:cNvPr>
        <xdr:cNvSpPr/>
      </xdr:nvSpPr>
      <xdr:spPr>
        <a:xfrm>
          <a:off x="3381375" y="982726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A2958F58-58E1-4E5A-94B6-0546FEB0CF34}"/>
            </a:ext>
          </a:extLst>
        </xdr:cNvPr>
        <xdr:cNvSpPr/>
      </xdr:nvSpPr>
      <xdr:spPr>
        <a:xfrm>
          <a:off x="2571750" y="983234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B97F82E8-49BC-4CDB-B6F9-823100AABBC4}"/>
            </a:ext>
          </a:extLst>
        </xdr:cNvPr>
        <xdr:cNvSpPr/>
      </xdr:nvSpPr>
      <xdr:spPr>
        <a:xfrm>
          <a:off x="1781175" y="980821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29210</xdr:rowOff>
    </xdr:from>
    <xdr:to>
      <xdr:col>6</xdr:col>
      <xdr:colOff>38100</xdr:colOff>
      <xdr:row>60</xdr:row>
      <xdr:rowOff>130810</xdr:rowOff>
    </xdr:to>
    <xdr:sp macro="" textlink="">
      <xdr:nvSpPr>
        <xdr:cNvPr id="82" name="フローチャート: 判断 81">
          <a:extLst>
            <a:ext uri="{FF2B5EF4-FFF2-40B4-BE49-F238E27FC236}">
              <a16:creationId xmlns:a16="http://schemas.microsoft.com/office/drawing/2014/main" id="{585F8E35-0381-4C51-93FF-BD7749B8A99C}"/>
            </a:ext>
          </a:extLst>
        </xdr:cNvPr>
        <xdr:cNvSpPr/>
      </xdr:nvSpPr>
      <xdr:spPr>
        <a:xfrm>
          <a:off x="981075" y="97510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FC01536A-FEE9-4572-A304-547BE2B8DE07}"/>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E5C9E852-7628-4242-A8CC-C0490148F902}"/>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68209F72-BE4D-4CB2-968A-29DBC13CDE5C}"/>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C7C627DE-F1D7-4307-8DAB-724F89DEB123}"/>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2BDDE453-3A65-415C-94B9-D7031FE33AC3}"/>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58420</xdr:rowOff>
    </xdr:from>
    <xdr:to>
      <xdr:col>24</xdr:col>
      <xdr:colOff>114300</xdr:colOff>
      <xdr:row>60</xdr:row>
      <xdr:rowOff>160020</xdr:rowOff>
    </xdr:to>
    <xdr:sp macro="" textlink="">
      <xdr:nvSpPr>
        <xdr:cNvPr id="88" name="楕円 87">
          <a:extLst>
            <a:ext uri="{FF2B5EF4-FFF2-40B4-BE49-F238E27FC236}">
              <a16:creationId xmlns:a16="http://schemas.microsoft.com/office/drawing/2014/main" id="{EEC56A29-0F94-4C12-B697-93989BA82AC6}"/>
            </a:ext>
          </a:extLst>
        </xdr:cNvPr>
        <xdr:cNvSpPr/>
      </xdr:nvSpPr>
      <xdr:spPr>
        <a:xfrm>
          <a:off x="4124325" y="97834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81297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CD7B9E9F-1EDE-4BA0-91F1-564E568D7CD6}"/>
            </a:ext>
          </a:extLst>
        </xdr:cNvPr>
        <xdr:cNvSpPr txBox="1"/>
      </xdr:nvSpPr>
      <xdr:spPr>
        <a:xfrm>
          <a:off x="4219575" y="964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33020</xdr:rowOff>
    </xdr:from>
    <xdr:to>
      <xdr:col>20</xdr:col>
      <xdr:colOff>38100</xdr:colOff>
      <xdr:row>60</xdr:row>
      <xdr:rowOff>134620</xdr:rowOff>
    </xdr:to>
    <xdr:sp macro="" textlink="">
      <xdr:nvSpPr>
        <xdr:cNvPr id="90" name="楕円 89">
          <a:extLst>
            <a:ext uri="{FF2B5EF4-FFF2-40B4-BE49-F238E27FC236}">
              <a16:creationId xmlns:a16="http://schemas.microsoft.com/office/drawing/2014/main" id="{04C7F71C-0766-4645-8F0E-3965B74A9383}"/>
            </a:ext>
          </a:extLst>
        </xdr:cNvPr>
        <xdr:cNvSpPr/>
      </xdr:nvSpPr>
      <xdr:spPr>
        <a:xfrm>
          <a:off x="3381375" y="97548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83820</xdr:rowOff>
    </xdr:from>
    <xdr:to>
      <xdr:col>24</xdr:col>
      <xdr:colOff>63500</xdr:colOff>
      <xdr:row>60</xdr:row>
      <xdr:rowOff>109220</xdr:rowOff>
    </xdr:to>
    <xdr:cxnSp macro="">
      <xdr:nvCxnSpPr>
        <xdr:cNvPr id="91" name="直線コネクタ 90">
          <a:extLst>
            <a:ext uri="{FF2B5EF4-FFF2-40B4-BE49-F238E27FC236}">
              <a16:creationId xmlns:a16="http://schemas.microsoft.com/office/drawing/2014/main" id="{E934E9B0-9902-4251-9255-0A7EE21F1537}"/>
            </a:ext>
          </a:extLst>
        </xdr:cNvPr>
        <xdr:cNvCxnSpPr/>
      </xdr:nvCxnSpPr>
      <xdr:spPr>
        <a:xfrm>
          <a:off x="3429000" y="9812020"/>
          <a:ext cx="7524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6350</xdr:rowOff>
    </xdr:from>
    <xdr:to>
      <xdr:col>15</xdr:col>
      <xdr:colOff>101600</xdr:colOff>
      <xdr:row>60</xdr:row>
      <xdr:rowOff>107950</xdr:rowOff>
    </xdr:to>
    <xdr:sp macro="" textlink="">
      <xdr:nvSpPr>
        <xdr:cNvPr id="92" name="楕円 91">
          <a:extLst>
            <a:ext uri="{FF2B5EF4-FFF2-40B4-BE49-F238E27FC236}">
              <a16:creationId xmlns:a16="http://schemas.microsoft.com/office/drawing/2014/main" id="{8C461671-6D98-4BE4-BC07-DC37E5A5B3D9}"/>
            </a:ext>
          </a:extLst>
        </xdr:cNvPr>
        <xdr:cNvSpPr/>
      </xdr:nvSpPr>
      <xdr:spPr>
        <a:xfrm>
          <a:off x="2571750" y="97345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57150</xdr:rowOff>
    </xdr:from>
    <xdr:to>
      <xdr:col>19</xdr:col>
      <xdr:colOff>177800</xdr:colOff>
      <xdr:row>60</xdr:row>
      <xdr:rowOff>83820</xdr:rowOff>
    </xdr:to>
    <xdr:cxnSp macro="">
      <xdr:nvCxnSpPr>
        <xdr:cNvPr id="93" name="直線コネクタ 92">
          <a:extLst>
            <a:ext uri="{FF2B5EF4-FFF2-40B4-BE49-F238E27FC236}">
              <a16:creationId xmlns:a16="http://schemas.microsoft.com/office/drawing/2014/main" id="{28A5CB3B-7F88-4310-939C-C62D8B6BE285}"/>
            </a:ext>
          </a:extLst>
        </xdr:cNvPr>
        <xdr:cNvCxnSpPr/>
      </xdr:nvCxnSpPr>
      <xdr:spPr>
        <a:xfrm>
          <a:off x="2619375" y="9782175"/>
          <a:ext cx="80962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125730</xdr:rowOff>
    </xdr:from>
    <xdr:to>
      <xdr:col>10</xdr:col>
      <xdr:colOff>165100</xdr:colOff>
      <xdr:row>60</xdr:row>
      <xdr:rowOff>55880</xdr:rowOff>
    </xdr:to>
    <xdr:sp macro="" textlink="">
      <xdr:nvSpPr>
        <xdr:cNvPr id="94" name="楕円 93">
          <a:extLst>
            <a:ext uri="{FF2B5EF4-FFF2-40B4-BE49-F238E27FC236}">
              <a16:creationId xmlns:a16="http://schemas.microsoft.com/office/drawing/2014/main" id="{70FA7488-81B1-4EA9-9403-3E3C84A72D47}"/>
            </a:ext>
          </a:extLst>
        </xdr:cNvPr>
        <xdr:cNvSpPr/>
      </xdr:nvSpPr>
      <xdr:spPr>
        <a:xfrm>
          <a:off x="1781175" y="96856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5080</xdr:rowOff>
    </xdr:from>
    <xdr:to>
      <xdr:col>15</xdr:col>
      <xdr:colOff>50800</xdr:colOff>
      <xdr:row>60</xdr:row>
      <xdr:rowOff>57150</xdr:rowOff>
    </xdr:to>
    <xdr:cxnSp macro="">
      <xdr:nvCxnSpPr>
        <xdr:cNvPr id="95" name="直線コネクタ 94">
          <a:extLst>
            <a:ext uri="{FF2B5EF4-FFF2-40B4-BE49-F238E27FC236}">
              <a16:creationId xmlns:a16="http://schemas.microsoft.com/office/drawing/2014/main" id="{64777E81-99D6-4A06-86D0-9FC33799A98C}"/>
            </a:ext>
          </a:extLst>
        </xdr:cNvPr>
        <xdr:cNvCxnSpPr/>
      </xdr:nvCxnSpPr>
      <xdr:spPr>
        <a:xfrm>
          <a:off x="1828800" y="9733280"/>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100330</xdr:rowOff>
    </xdr:from>
    <xdr:to>
      <xdr:col>6</xdr:col>
      <xdr:colOff>38100</xdr:colOff>
      <xdr:row>60</xdr:row>
      <xdr:rowOff>30480</xdr:rowOff>
    </xdr:to>
    <xdr:sp macro="" textlink="">
      <xdr:nvSpPr>
        <xdr:cNvPr id="96" name="楕円 95">
          <a:extLst>
            <a:ext uri="{FF2B5EF4-FFF2-40B4-BE49-F238E27FC236}">
              <a16:creationId xmlns:a16="http://schemas.microsoft.com/office/drawing/2014/main" id="{2F753F48-A8DA-449E-88E8-8F4F51A5A59F}"/>
            </a:ext>
          </a:extLst>
        </xdr:cNvPr>
        <xdr:cNvSpPr/>
      </xdr:nvSpPr>
      <xdr:spPr>
        <a:xfrm>
          <a:off x="981075" y="966660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151130</xdr:rowOff>
    </xdr:from>
    <xdr:to>
      <xdr:col>10</xdr:col>
      <xdr:colOff>114300</xdr:colOff>
      <xdr:row>60</xdr:row>
      <xdr:rowOff>5080</xdr:rowOff>
    </xdr:to>
    <xdr:cxnSp macro="">
      <xdr:nvCxnSpPr>
        <xdr:cNvPr id="97" name="直線コネクタ 96">
          <a:extLst>
            <a:ext uri="{FF2B5EF4-FFF2-40B4-BE49-F238E27FC236}">
              <a16:creationId xmlns:a16="http://schemas.microsoft.com/office/drawing/2014/main" id="{0CAB74F3-31CA-49DD-94B5-5B552A27B429}"/>
            </a:ext>
          </a:extLst>
        </xdr:cNvPr>
        <xdr:cNvCxnSpPr/>
      </xdr:nvCxnSpPr>
      <xdr:spPr>
        <a:xfrm>
          <a:off x="1028700" y="971423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20337</xdr:rowOff>
    </xdr:from>
    <xdr:ext cx="405111" cy="259045"/>
    <xdr:sp macro="" textlink="">
      <xdr:nvSpPr>
        <xdr:cNvPr id="98" name="n_1aveValue【体育館・プール】&#10;有形固定資産減価償却率">
          <a:extLst>
            <a:ext uri="{FF2B5EF4-FFF2-40B4-BE49-F238E27FC236}">
              <a16:creationId xmlns:a16="http://schemas.microsoft.com/office/drawing/2014/main" id="{39D5AFEB-A4AC-45B5-9D35-0A3E08BE70F8}"/>
            </a:ext>
          </a:extLst>
        </xdr:cNvPr>
        <xdr:cNvSpPr txBox="1"/>
      </xdr:nvSpPr>
      <xdr:spPr>
        <a:xfrm>
          <a:off x="3239144" y="9907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25417</xdr:rowOff>
    </xdr:from>
    <xdr:ext cx="405111" cy="259045"/>
    <xdr:sp macro="" textlink="">
      <xdr:nvSpPr>
        <xdr:cNvPr id="99" name="n_2aveValue【体育館・プール】&#10;有形固定資産減価償却率">
          <a:extLst>
            <a:ext uri="{FF2B5EF4-FFF2-40B4-BE49-F238E27FC236}">
              <a16:creationId xmlns:a16="http://schemas.microsoft.com/office/drawing/2014/main" id="{577A2116-513B-4FFF-94AF-D386360049BF}"/>
            </a:ext>
          </a:extLst>
        </xdr:cNvPr>
        <xdr:cNvSpPr txBox="1"/>
      </xdr:nvSpPr>
      <xdr:spPr>
        <a:xfrm>
          <a:off x="2439044" y="9915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1287</xdr:rowOff>
    </xdr:from>
    <xdr:ext cx="405111" cy="259045"/>
    <xdr:sp macro="" textlink="">
      <xdr:nvSpPr>
        <xdr:cNvPr id="100" name="n_3aveValue【体育館・プール】&#10;有形固定資産減価償却率">
          <a:extLst>
            <a:ext uri="{FF2B5EF4-FFF2-40B4-BE49-F238E27FC236}">
              <a16:creationId xmlns:a16="http://schemas.microsoft.com/office/drawing/2014/main" id="{DFDAF5F4-86D7-4372-80F5-AA2FF61B6D75}"/>
            </a:ext>
          </a:extLst>
        </xdr:cNvPr>
        <xdr:cNvSpPr txBox="1"/>
      </xdr:nvSpPr>
      <xdr:spPr>
        <a:xfrm>
          <a:off x="1648469" y="988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121937</xdr:rowOff>
    </xdr:from>
    <xdr:ext cx="405111" cy="259045"/>
    <xdr:sp macro="" textlink="">
      <xdr:nvSpPr>
        <xdr:cNvPr id="101" name="n_4aveValue【体育館・プール】&#10;有形固定資産減価償却率">
          <a:extLst>
            <a:ext uri="{FF2B5EF4-FFF2-40B4-BE49-F238E27FC236}">
              <a16:creationId xmlns:a16="http://schemas.microsoft.com/office/drawing/2014/main" id="{19457AAE-AD1E-47DB-8A97-9F1B868B3CBC}"/>
            </a:ext>
          </a:extLst>
        </xdr:cNvPr>
        <xdr:cNvSpPr txBox="1"/>
      </xdr:nvSpPr>
      <xdr:spPr>
        <a:xfrm>
          <a:off x="848369" y="9850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151147</xdr:rowOff>
    </xdr:from>
    <xdr:ext cx="405111" cy="259045"/>
    <xdr:sp macro="" textlink="">
      <xdr:nvSpPr>
        <xdr:cNvPr id="102" name="n_1mainValue【体育館・プール】&#10;有形固定資産減価償却率">
          <a:extLst>
            <a:ext uri="{FF2B5EF4-FFF2-40B4-BE49-F238E27FC236}">
              <a16:creationId xmlns:a16="http://schemas.microsoft.com/office/drawing/2014/main" id="{0731648B-6464-4E43-B0B1-F314C7F63791}"/>
            </a:ext>
          </a:extLst>
        </xdr:cNvPr>
        <xdr:cNvSpPr txBox="1"/>
      </xdr:nvSpPr>
      <xdr:spPr>
        <a:xfrm>
          <a:off x="3239144" y="955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124477</xdr:rowOff>
    </xdr:from>
    <xdr:ext cx="405111" cy="259045"/>
    <xdr:sp macro="" textlink="">
      <xdr:nvSpPr>
        <xdr:cNvPr id="103" name="n_2mainValue【体育館・プール】&#10;有形固定資産減価償却率">
          <a:extLst>
            <a:ext uri="{FF2B5EF4-FFF2-40B4-BE49-F238E27FC236}">
              <a16:creationId xmlns:a16="http://schemas.microsoft.com/office/drawing/2014/main" id="{59B359C4-B47A-495C-B201-5C8850BC4D40}"/>
            </a:ext>
          </a:extLst>
        </xdr:cNvPr>
        <xdr:cNvSpPr txBox="1"/>
      </xdr:nvSpPr>
      <xdr:spPr>
        <a:xfrm>
          <a:off x="2439044" y="9522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72407</xdr:rowOff>
    </xdr:from>
    <xdr:ext cx="405111" cy="259045"/>
    <xdr:sp macro="" textlink="">
      <xdr:nvSpPr>
        <xdr:cNvPr id="104" name="n_3mainValue【体育館・プール】&#10;有形固定資産減価償却率">
          <a:extLst>
            <a:ext uri="{FF2B5EF4-FFF2-40B4-BE49-F238E27FC236}">
              <a16:creationId xmlns:a16="http://schemas.microsoft.com/office/drawing/2014/main" id="{94BED975-0163-4105-B30E-6260AEC9CB8A}"/>
            </a:ext>
          </a:extLst>
        </xdr:cNvPr>
        <xdr:cNvSpPr txBox="1"/>
      </xdr:nvSpPr>
      <xdr:spPr>
        <a:xfrm>
          <a:off x="1648469" y="947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47007</xdr:rowOff>
    </xdr:from>
    <xdr:ext cx="405111" cy="259045"/>
    <xdr:sp macro="" textlink="">
      <xdr:nvSpPr>
        <xdr:cNvPr id="105" name="n_4mainValue【体育館・プール】&#10;有形固定資産減価償却率">
          <a:extLst>
            <a:ext uri="{FF2B5EF4-FFF2-40B4-BE49-F238E27FC236}">
              <a16:creationId xmlns:a16="http://schemas.microsoft.com/office/drawing/2014/main" id="{48C75F20-E01E-4F5B-B43E-CB6271439938}"/>
            </a:ext>
          </a:extLst>
        </xdr:cNvPr>
        <xdr:cNvSpPr txBox="1"/>
      </xdr:nvSpPr>
      <xdr:spPr>
        <a:xfrm>
          <a:off x="848369" y="945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91A07380-9A46-4CA5-8C47-1DFA48C90FA4}"/>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56B3B9A0-4468-4E81-85D0-143D395E976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DA13BD6F-C044-49FD-8087-430544ED292F}"/>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BC1696E6-5BE5-4A5A-B140-671D1ED34C9A}"/>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70D2F2AE-0878-4994-A033-C6EF241611DA}"/>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B026C0ED-0DBB-4F41-996A-933D449FF587}"/>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62E17982-62DC-405E-AC8C-ADFFFF9CA6B1}"/>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81DDDC7F-7086-4E1F-8FDA-DDAD757F5467}"/>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4625D4D7-25BA-48B5-8F34-6247B211AF8A}"/>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4C2A4040-5FB5-4414-A40B-929E7F732FFE}"/>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3C61580A-B16C-4DD3-B48C-5CF953630E1B}"/>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0E403C22-2173-402D-901C-EB4B885B4B83}"/>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E9CB4F0D-786D-47DA-A7A5-10AF5AB234AE}"/>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A0A4293D-3AA6-427F-8DA3-02F1F72A5D25}"/>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B3B44A93-C11B-4005-9029-824D8C0028A1}"/>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22385DED-2674-4A4C-BEB9-2A8F8697C9B5}"/>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45F46DDF-B5C3-424B-BCC9-31E1230ABEC3}"/>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643C0286-601C-4763-AB4F-D05F3F4DC6FD}"/>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997343F2-4A61-4820-A41D-296346A9598E}"/>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6EAC5082-3956-45C2-A7DD-7C9CD4114E73}"/>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AD278A4E-48D7-4E85-AD85-CBAC478B962E}"/>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884720F1-F1D8-42A4-B73C-2CB7A97F4AC2}"/>
            </a:ext>
          </a:extLst>
        </xdr:cNvPr>
        <xdr:cNvCxnSpPr/>
      </xdr:nvCxnSpPr>
      <xdr:spPr>
        <a:xfrm flipV="1">
          <a:off x="9429115" y="8946515"/>
          <a:ext cx="0" cy="1324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3268D100-769C-448E-AC0A-5131B1B7899E}"/>
            </a:ext>
          </a:extLst>
        </xdr:cNvPr>
        <xdr:cNvSpPr txBox="1"/>
      </xdr:nvSpPr>
      <xdr:spPr>
        <a:xfrm>
          <a:off x="9467850" y="10277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99E2BCD7-A98E-44B4-89FB-62F1A5F14F4B}"/>
            </a:ext>
          </a:extLst>
        </xdr:cNvPr>
        <xdr:cNvCxnSpPr/>
      </xdr:nvCxnSpPr>
      <xdr:spPr>
        <a:xfrm>
          <a:off x="9363075" y="102706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58582782-482C-400A-91AE-D20B7A7F13D0}"/>
            </a:ext>
          </a:extLst>
        </xdr:cNvPr>
        <xdr:cNvSpPr txBox="1"/>
      </xdr:nvSpPr>
      <xdr:spPr>
        <a:xfrm>
          <a:off x="9467850" y="874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549C8BAE-1829-4AAF-96DD-F03BE35BFA66}"/>
            </a:ext>
          </a:extLst>
        </xdr:cNvPr>
        <xdr:cNvCxnSpPr/>
      </xdr:nvCxnSpPr>
      <xdr:spPr>
        <a:xfrm>
          <a:off x="9363075" y="89465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132" name="【体育館・プール】&#10;一人当たり面積平均値テキスト">
          <a:extLst>
            <a:ext uri="{FF2B5EF4-FFF2-40B4-BE49-F238E27FC236}">
              <a16:creationId xmlns:a16="http://schemas.microsoft.com/office/drawing/2014/main" id="{F9D336FE-916F-45CE-AA75-8A9C02F727B3}"/>
            </a:ext>
          </a:extLst>
        </xdr:cNvPr>
        <xdr:cNvSpPr txBox="1"/>
      </xdr:nvSpPr>
      <xdr:spPr>
        <a:xfrm>
          <a:off x="9467850" y="97440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A1F47342-B8E5-45EB-9D38-7B485BD639B1}"/>
            </a:ext>
          </a:extLst>
        </xdr:cNvPr>
        <xdr:cNvSpPr/>
      </xdr:nvSpPr>
      <xdr:spPr>
        <a:xfrm>
          <a:off x="9401175" y="976566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A048C81D-5FA4-42B5-8E5E-F94B52C88A93}"/>
            </a:ext>
          </a:extLst>
        </xdr:cNvPr>
        <xdr:cNvSpPr/>
      </xdr:nvSpPr>
      <xdr:spPr>
        <a:xfrm>
          <a:off x="8639175" y="97889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5D5B3BF8-50FA-4349-ACE6-592CD0CEFB38}"/>
            </a:ext>
          </a:extLst>
        </xdr:cNvPr>
        <xdr:cNvSpPr/>
      </xdr:nvSpPr>
      <xdr:spPr>
        <a:xfrm>
          <a:off x="7839075" y="97907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683ECB4C-A759-4713-A8AB-7C8C59DD06FA}"/>
            </a:ext>
          </a:extLst>
        </xdr:cNvPr>
        <xdr:cNvSpPr/>
      </xdr:nvSpPr>
      <xdr:spPr>
        <a:xfrm>
          <a:off x="7029450" y="98177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132080</xdr:rowOff>
    </xdr:from>
    <xdr:to>
      <xdr:col>36</xdr:col>
      <xdr:colOff>165100</xdr:colOff>
      <xdr:row>61</xdr:row>
      <xdr:rowOff>62230</xdr:rowOff>
    </xdr:to>
    <xdr:sp macro="" textlink="">
      <xdr:nvSpPr>
        <xdr:cNvPr id="137" name="フローチャート: 判断 136">
          <a:extLst>
            <a:ext uri="{FF2B5EF4-FFF2-40B4-BE49-F238E27FC236}">
              <a16:creationId xmlns:a16="http://schemas.microsoft.com/office/drawing/2014/main" id="{0A43B271-C4E2-41D4-B73D-E2E8EB53218B}"/>
            </a:ext>
          </a:extLst>
        </xdr:cNvPr>
        <xdr:cNvSpPr/>
      </xdr:nvSpPr>
      <xdr:spPr>
        <a:xfrm>
          <a:off x="6238875" y="985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C41B6ADC-5360-413F-8E41-F90389B9A4D1}"/>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C46291BA-D2E7-45BB-8CCE-01D942753A9F}"/>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BB83A9FF-55F6-422D-9014-4CD10BF3ABA3}"/>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70147ED3-CFFC-42BB-9A9F-74F2BBC4AAB7}"/>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70F95AB8-49B9-40FA-AB0F-E9EFED30C876}"/>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107391</xdr:rowOff>
    </xdr:from>
    <xdr:to>
      <xdr:col>55</xdr:col>
      <xdr:colOff>50800</xdr:colOff>
      <xdr:row>59</xdr:row>
      <xdr:rowOff>37541</xdr:rowOff>
    </xdr:to>
    <xdr:sp macro="" textlink="">
      <xdr:nvSpPr>
        <xdr:cNvPr id="143" name="楕円 142">
          <a:extLst>
            <a:ext uri="{FF2B5EF4-FFF2-40B4-BE49-F238E27FC236}">
              <a16:creationId xmlns:a16="http://schemas.microsoft.com/office/drawing/2014/main" id="{22E69B8F-C50B-4785-85E3-A04B7E2680F4}"/>
            </a:ext>
          </a:extLst>
        </xdr:cNvPr>
        <xdr:cNvSpPr/>
      </xdr:nvSpPr>
      <xdr:spPr>
        <a:xfrm>
          <a:off x="9401175" y="950539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130268</xdr:rowOff>
    </xdr:from>
    <xdr:ext cx="469744" cy="259045"/>
    <xdr:sp macro="" textlink="">
      <xdr:nvSpPr>
        <xdr:cNvPr id="144" name="【体育館・プール】&#10;一人当たり面積該当値テキスト">
          <a:extLst>
            <a:ext uri="{FF2B5EF4-FFF2-40B4-BE49-F238E27FC236}">
              <a16:creationId xmlns:a16="http://schemas.microsoft.com/office/drawing/2014/main" id="{FA556C86-7668-4AD2-9D57-1B594EE6A2BF}"/>
            </a:ext>
          </a:extLst>
        </xdr:cNvPr>
        <xdr:cNvSpPr txBox="1"/>
      </xdr:nvSpPr>
      <xdr:spPr>
        <a:xfrm>
          <a:off x="9467850" y="936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119279</xdr:rowOff>
    </xdr:from>
    <xdr:to>
      <xdr:col>50</xdr:col>
      <xdr:colOff>165100</xdr:colOff>
      <xdr:row>59</xdr:row>
      <xdr:rowOff>49429</xdr:rowOff>
    </xdr:to>
    <xdr:sp macro="" textlink="">
      <xdr:nvSpPr>
        <xdr:cNvPr id="145" name="楕円 144">
          <a:extLst>
            <a:ext uri="{FF2B5EF4-FFF2-40B4-BE49-F238E27FC236}">
              <a16:creationId xmlns:a16="http://schemas.microsoft.com/office/drawing/2014/main" id="{2BF3FB9F-B1B3-4703-9DBA-EF761D49F0CE}"/>
            </a:ext>
          </a:extLst>
        </xdr:cNvPr>
        <xdr:cNvSpPr/>
      </xdr:nvSpPr>
      <xdr:spPr>
        <a:xfrm>
          <a:off x="8639175" y="952362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158191</xdr:rowOff>
    </xdr:from>
    <xdr:to>
      <xdr:col>55</xdr:col>
      <xdr:colOff>0</xdr:colOff>
      <xdr:row>58</xdr:row>
      <xdr:rowOff>170079</xdr:rowOff>
    </xdr:to>
    <xdr:cxnSp macro="">
      <xdr:nvCxnSpPr>
        <xdr:cNvPr id="146" name="直線コネクタ 145">
          <a:extLst>
            <a:ext uri="{FF2B5EF4-FFF2-40B4-BE49-F238E27FC236}">
              <a16:creationId xmlns:a16="http://schemas.microsoft.com/office/drawing/2014/main" id="{872B6FB1-3DFC-4B4F-9ACB-389F4E807559}"/>
            </a:ext>
          </a:extLst>
        </xdr:cNvPr>
        <xdr:cNvCxnSpPr/>
      </xdr:nvCxnSpPr>
      <xdr:spPr>
        <a:xfrm flipV="1">
          <a:off x="8686800" y="956254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135737</xdr:rowOff>
    </xdr:from>
    <xdr:to>
      <xdr:col>46</xdr:col>
      <xdr:colOff>38100</xdr:colOff>
      <xdr:row>59</xdr:row>
      <xdr:rowOff>65887</xdr:rowOff>
    </xdr:to>
    <xdr:sp macro="" textlink="">
      <xdr:nvSpPr>
        <xdr:cNvPr id="147" name="楕円 146">
          <a:extLst>
            <a:ext uri="{FF2B5EF4-FFF2-40B4-BE49-F238E27FC236}">
              <a16:creationId xmlns:a16="http://schemas.microsoft.com/office/drawing/2014/main" id="{31584B53-EE83-4EC6-B836-5ACA8695C15E}"/>
            </a:ext>
          </a:extLst>
        </xdr:cNvPr>
        <xdr:cNvSpPr/>
      </xdr:nvSpPr>
      <xdr:spPr>
        <a:xfrm>
          <a:off x="7839075" y="95369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170079</xdr:rowOff>
    </xdr:from>
    <xdr:to>
      <xdr:col>50</xdr:col>
      <xdr:colOff>114300</xdr:colOff>
      <xdr:row>59</xdr:row>
      <xdr:rowOff>15087</xdr:rowOff>
    </xdr:to>
    <xdr:cxnSp macro="">
      <xdr:nvCxnSpPr>
        <xdr:cNvPr id="148" name="直線コネクタ 147">
          <a:extLst>
            <a:ext uri="{FF2B5EF4-FFF2-40B4-BE49-F238E27FC236}">
              <a16:creationId xmlns:a16="http://schemas.microsoft.com/office/drawing/2014/main" id="{1806E004-5602-4365-882A-C2EABD70A4E1}"/>
            </a:ext>
          </a:extLst>
        </xdr:cNvPr>
        <xdr:cNvCxnSpPr/>
      </xdr:nvCxnSpPr>
      <xdr:spPr>
        <a:xfrm flipV="1">
          <a:off x="7886700" y="9561729"/>
          <a:ext cx="800100" cy="1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146710</xdr:rowOff>
    </xdr:from>
    <xdr:to>
      <xdr:col>41</xdr:col>
      <xdr:colOff>101600</xdr:colOff>
      <xdr:row>59</xdr:row>
      <xdr:rowOff>76860</xdr:rowOff>
    </xdr:to>
    <xdr:sp macro="" textlink="">
      <xdr:nvSpPr>
        <xdr:cNvPr id="149" name="楕円 148">
          <a:extLst>
            <a:ext uri="{FF2B5EF4-FFF2-40B4-BE49-F238E27FC236}">
              <a16:creationId xmlns:a16="http://schemas.microsoft.com/office/drawing/2014/main" id="{01B676F7-E455-49A5-8693-B73368C41DED}"/>
            </a:ext>
          </a:extLst>
        </xdr:cNvPr>
        <xdr:cNvSpPr/>
      </xdr:nvSpPr>
      <xdr:spPr>
        <a:xfrm>
          <a:off x="7029450" y="95447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15087</xdr:rowOff>
    </xdr:from>
    <xdr:to>
      <xdr:col>45</xdr:col>
      <xdr:colOff>177800</xdr:colOff>
      <xdr:row>59</xdr:row>
      <xdr:rowOff>26060</xdr:rowOff>
    </xdr:to>
    <xdr:cxnSp macro="">
      <xdr:nvCxnSpPr>
        <xdr:cNvPr id="150" name="直線コネクタ 149">
          <a:extLst>
            <a:ext uri="{FF2B5EF4-FFF2-40B4-BE49-F238E27FC236}">
              <a16:creationId xmlns:a16="http://schemas.microsoft.com/office/drawing/2014/main" id="{2B122B73-C419-47BC-88C8-F45E2EDD3DC7}"/>
            </a:ext>
          </a:extLst>
        </xdr:cNvPr>
        <xdr:cNvCxnSpPr/>
      </xdr:nvCxnSpPr>
      <xdr:spPr>
        <a:xfrm flipV="1">
          <a:off x="7077075" y="9575012"/>
          <a:ext cx="809625" cy="1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156769</xdr:rowOff>
    </xdr:from>
    <xdr:to>
      <xdr:col>36</xdr:col>
      <xdr:colOff>165100</xdr:colOff>
      <xdr:row>59</xdr:row>
      <xdr:rowOff>86919</xdr:rowOff>
    </xdr:to>
    <xdr:sp macro="" textlink="">
      <xdr:nvSpPr>
        <xdr:cNvPr id="151" name="楕円 150">
          <a:extLst>
            <a:ext uri="{FF2B5EF4-FFF2-40B4-BE49-F238E27FC236}">
              <a16:creationId xmlns:a16="http://schemas.microsoft.com/office/drawing/2014/main" id="{0FA083EF-73FA-4DF1-B882-FB59DF75E2A8}"/>
            </a:ext>
          </a:extLst>
        </xdr:cNvPr>
        <xdr:cNvSpPr/>
      </xdr:nvSpPr>
      <xdr:spPr>
        <a:xfrm>
          <a:off x="6238875" y="956111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26060</xdr:rowOff>
    </xdr:from>
    <xdr:to>
      <xdr:col>41</xdr:col>
      <xdr:colOff>50800</xdr:colOff>
      <xdr:row>59</xdr:row>
      <xdr:rowOff>36119</xdr:rowOff>
    </xdr:to>
    <xdr:cxnSp macro="">
      <xdr:nvCxnSpPr>
        <xdr:cNvPr id="152" name="直線コネクタ 151">
          <a:extLst>
            <a:ext uri="{FF2B5EF4-FFF2-40B4-BE49-F238E27FC236}">
              <a16:creationId xmlns:a16="http://schemas.microsoft.com/office/drawing/2014/main" id="{C0AB4A41-6744-4630-AB79-721DBA314E0E}"/>
            </a:ext>
          </a:extLst>
        </xdr:cNvPr>
        <xdr:cNvCxnSpPr/>
      </xdr:nvCxnSpPr>
      <xdr:spPr>
        <a:xfrm flipV="1">
          <a:off x="6286500" y="9592335"/>
          <a:ext cx="790575" cy="6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153484</xdr:rowOff>
    </xdr:from>
    <xdr:ext cx="469744" cy="259045"/>
    <xdr:sp macro="" textlink="">
      <xdr:nvSpPr>
        <xdr:cNvPr id="153" name="n_1aveValue【体育館・プール】&#10;一人当たり面積">
          <a:extLst>
            <a:ext uri="{FF2B5EF4-FFF2-40B4-BE49-F238E27FC236}">
              <a16:creationId xmlns:a16="http://schemas.microsoft.com/office/drawing/2014/main" id="{B09061E8-9698-4D38-82FD-88D68D4D6D25}"/>
            </a:ext>
          </a:extLst>
        </xdr:cNvPr>
        <xdr:cNvSpPr txBox="1"/>
      </xdr:nvSpPr>
      <xdr:spPr>
        <a:xfrm>
          <a:off x="8458277" y="9878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155312</xdr:rowOff>
    </xdr:from>
    <xdr:ext cx="469744" cy="259045"/>
    <xdr:sp macro="" textlink="">
      <xdr:nvSpPr>
        <xdr:cNvPr id="154" name="n_2aveValue【体育館・プール】&#10;一人当たり面積">
          <a:extLst>
            <a:ext uri="{FF2B5EF4-FFF2-40B4-BE49-F238E27FC236}">
              <a16:creationId xmlns:a16="http://schemas.microsoft.com/office/drawing/2014/main" id="{20A51447-4797-4B83-975D-BD880C961354}"/>
            </a:ext>
          </a:extLst>
        </xdr:cNvPr>
        <xdr:cNvSpPr txBox="1"/>
      </xdr:nvSpPr>
      <xdr:spPr>
        <a:xfrm>
          <a:off x="7677227" y="9880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155" name="n_3aveValue【体育館・プール】&#10;一人当たり面積">
          <a:extLst>
            <a:ext uri="{FF2B5EF4-FFF2-40B4-BE49-F238E27FC236}">
              <a16:creationId xmlns:a16="http://schemas.microsoft.com/office/drawing/2014/main" id="{18539EF9-8DB9-4848-BD31-F6394E83678B}"/>
            </a:ext>
          </a:extLst>
        </xdr:cNvPr>
        <xdr:cNvSpPr txBox="1"/>
      </xdr:nvSpPr>
      <xdr:spPr>
        <a:xfrm>
          <a:off x="6867602" y="9897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53357</xdr:rowOff>
    </xdr:from>
    <xdr:ext cx="469744" cy="259045"/>
    <xdr:sp macro="" textlink="">
      <xdr:nvSpPr>
        <xdr:cNvPr id="156" name="n_4aveValue【体育館・プール】&#10;一人当たり面積">
          <a:extLst>
            <a:ext uri="{FF2B5EF4-FFF2-40B4-BE49-F238E27FC236}">
              <a16:creationId xmlns:a16="http://schemas.microsoft.com/office/drawing/2014/main" id="{95FA3AB6-D7F8-47E3-A62F-935825D002DD}"/>
            </a:ext>
          </a:extLst>
        </xdr:cNvPr>
        <xdr:cNvSpPr txBox="1"/>
      </xdr:nvSpPr>
      <xdr:spPr>
        <a:xfrm>
          <a:off x="6067502" y="9937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65956</xdr:rowOff>
    </xdr:from>
    <xdr:ext cx="469744" cy="259045"/>
    <xdr:sp macro="" textlink="">
      <xdr:nvSpPr>
        <xdr:cNvPr id="157" name="n_1mainValue【体育館・プール】&#10;一人当たり面積">
          <a:extLst>
            <a:ext uri="{FF2B5EF4-FFF2-40B4-BE49-F238E27FC236}">
              <a16:creationId xmlns:a16="http://schemas.microsoft.com/office/drawing/2014/main" id="{B9C3F8BE-8BA1-4E82-A419-2229E5C7CCA6}"/>
            </a:ext>
          </a:extLst>
        </xdr:cNvPr>
        <xdr:cNvSpPr txBox="1"/>
      </xdr:nvSpPr>
      <xdr:spPr>
        <a:xfrm>
          <a:off x="8458277" y="9308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82414</xdr:rowOff>
    </xdr:from>
    <xdr:ext cx="469744" cy="259045"/>
    <xdr:sp macro="" textlink="">
      <xdr:nvSpPr>
        <xdr:cNvPr id="158" name="n_2mainValue【体育館・プール】&#10;一人当たり面積">
          <a:extLst>
            <a:ext uri="{FF2B5EF4-FFF2-40B4-BE49-F238E27FC236}">
              <a16:creationId xmlns:a16="http://schemas.microsoft.com/office/drawing/2014/main" id="{8DD70042-A781-44E4-8079-9148736633DC}"/>
            </a:ext>
          </a:extLst>
        </xdr:cNvPr>
        <xdr:cNvSpPr txBox="1"/>
      </xdr:nvSpPr>
      <xdr:spPr>
        <a:xfrm>
          <a:off x="7677227" y="9324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93387</xdr:rowOff>
    </xdr:from>
    <xdr:ext cx="469744" cy="259045"/>
    <xdr:sp macro="" textlink="">
      <xdr:nvSpPr>
        <xdr:cNvPr id="159" name="n_3mainValue【体育館・プール】&#10;一人当たり面積">
          <a:extLst>
            <a:ext uri="{FF2B5EF4-FFF2-40B4-BE49-F238E27FC236}">
              <a16:creationId xmlns:a16="http://schemas.microsoft.com/office/drawing/2014/main" id="{89109AD5-C16C-436E-BF56-C34AEC6E5C95}"/>
            </a:ext>
          </a:extLst>
        </xdr:cNvPr>
        <xdr:cNvSpPr txBox="1"/>
      </xdr:nvSpPr>
      <xdr:spPr>
        <a:xfrm>
          <a:off x="6867602" y="933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103446</xdr:rowOff>
    </xdr:from>
    <xdr:ext cx="469744" cy="259045"/>
    <xdr:sp macro="" textlink="">
      <xdr:nvSpPr>
        <xdr:cNvPr id="160" name="n_4mainValue【体育館・プール】&#10;一人当たり面積">
          <a:extLst>
            <a:ext uri="{FF2B5EF4-FFF2-40B4-BE49-F238E27FC236}">
              <a16:creationId xmlns:a16="http://schemas.microsoft.com/office/drawing/2014/main" id="{47882EE7-A519-472A-BC2F-A774B2C649CD}"/>
            </a:ext>
          </a:extLst>
        </xdr:cNvPr>
        <xdr:cNvSpPr txBox="1"/>
      </xdr:nvSpPr>
      <xdr:spPr>
        <a:xfrm>
          <a:off x="6067502" y="934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A5BCAAD9-24DF-4AB6-A94B-8B198319E6A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B0EAB705-4D6B-47CA-BA21-240B5A04877A}"/>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02357C4C-B368-4F2D-9D63-68D73CF575EF}"/>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D81B756D-38A4-4E17-86AA-BD58612668AC}"/>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C5E09E74-8C0D-4EF5-9CE9-3F7A8734ECCC}"/>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71926813-6022-452A-934F-4250BCC7C249}"/>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A868BA07-64D8-4037-B588-99C3D1D93220}"/>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88CE8354-7CB6-4079-A8DD-B8710316814E}"/>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5C8070B5-36AB-4516-82AE-811D4690412A}"/>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21A905E4-0EDC-4FEB-8FF1-BB5945B59497}"/>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92631E56-8A46-4033-AC56-CC809A297648}"/>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2" name="直線コネクタ 171">
          <a:extLst>
            <a:ext uri="{FF2B5EF4-FFF2-40B4-BE49-F238E27FC236}">
              <a16:creationId xmlns:a16="http://schemas.microsoft.com/office/drawing/2014/main" id="{213893A6-59A3-4716-ADE8-24C405604D7E}"/>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3" name="テキスト ボックス 172">
          <a:extLst>
            <a:ext uri="{FF2B5EF4-FFF2-40B4-BE49-F238E27FC236}">
              <a16:creationId xmlns:a16="http://schemas.microsoft.com/office/drawing/2014/main" id="{FF794ED8-A6F3-4629-8BF1-EE0BBB891D36}"/>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4" name="直線コネクタ 173">
          <a:extLst>
            <a:ext uri="{FF2B5EF4-FFF2-40B4-BE49-F238E27FC236}">
              <a16:creationId xmlns:a16="http://schemas.microsoft.com/office/drawing/2014/main" id="{E9099B68-6618-4875-9E6D-8407B2C3BCB4}"/>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5" name="テキスト ボックス 174">
          <a:extLst>
            <a:ext uri="{FF2B5EF4-FFF2-40B4-BE49-F238E27FC236}">
              <a16:creationId xmlns:a16="http://schemas.microsoft.com/office/drawing/2014/main" id="{8F1A0386-F983-4EE3-82B1-5BE37E0D6D1A}"/>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6" name="直線コネクタ 175">
          <a:extLst>
            <a:ext uri="{FF2B5EF4-FFF2-40B4-BE49-F238E27FC236}">
              <a16:creationId xmlns:a16="http://schemas.microsoft.com/office/drawing/2014/main" id="{3678B9E6-0B2B-4B1C-B10C-095817FD1BC6}"/>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7" name="テキスト ボックス 176">
          <a:extLst>
            <a:ext uri="{FF2B5EF4-FFF2-40B4-BE49-F238E27FC236}">
              <a16:creationId xmlns:a16="http://schemas.microsoft.com/office/drawing/2014/main" id="{C94A2514-9C5E-4EDF-9B8C-4D8994F0B7C9}"/>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8" name="直線コネクタ 177">
          <a:extLst>
            <a:ext uri="{FF2B5EF4-FFF2-40B4-BE49-F238E27FC236}">
              <a16:creationId xmlns:a16="http://schemas.microsoft.com/office/drawing/2014/main" id="{FAC2135C-41E1-4AA1-8D06-53C2CF97E86A}"/>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9" name="テキスト ボックス 178">
          <a:extLst>
            <a:ext uri="{FF2B5EF4-FFF2-40B4-BE49-F238E27FC236}">
              <a16:creationId xmlns:a16="http://schemas.microsoft.com/office/drawing/2014/main" id="{C2CA96E7-3787-4EA8-A2F2-231C0468659F}"/>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0" name="直線コネクタ 179">
          <a:extLst>
            <a:ext uri="{FF2B5EF4-FFF2-40B4-BE49-F238E27FC236}">
              <a16:creationId xmlns:a16="http://schemas.microsoft.com/office/drawing/2014/main" id="{CE12A372-8629-41E7-9949-B9F0385AC4FB}"/>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1" name="テキスト ボックス 180">
          <a:extLst>
            <a:ext uri="{FF2B5EF4-FFF2-40B4-BE49-F238E27FC236}">
              <a16:creationId xmlns:a16="http://schemas.microsoft.com/office/drawing/2014/main" id="{99E3B30E-CBB8-46FB-BF4C-73EFF5D4703E}"/>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2" name="直線コネクタ 181">
          <a:extLst>
            <a:ext uri="{FF2B5EF4-FFF2-40B4-BE49-F238E27FC236}">
              <a16:creationId xmlns:a16="http://schemas.microsoft.com/office/drawing/2014/main" id="{9C1E5566-B617-4758-8E2A-64DA13365219}"/>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3" name="テキスト ボックス 182">
          <a:extLst>
            <a:ext uri="{FF2B5EF4-FFF2-40B4-BE49-F238E27FC236}">
              <a16:creationId xmlns:a16="http://schemas.microsoft.com/office/drawing/2014/main" id="{09CA724F-8340-4FDF-80DA-E5B00B50169B}"/>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4" name="【福祉施設】&#10;有形固定資産減価償却率グラフ枠">
          <a:extLst>
            <a:ext uri="{FF2B5EF4-FFF2-40B4-BE49-F238E27FC236}">
              <a16:creationId xmlns:a16="http://schemas.microsoft.com/office/drawing/2014/main" id="{53655E20-DC2A-4DB4-B768-0268D7414A5A}"/>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185" name="直線コネクタ 184">
          <a:extLst>
            <a:ext uri="{FF2B5EF4-FFF2-40B4-BE49-F238E27FC236}">
              <a16:creationId xmlns:a16="http://schemas.microsoft.com/office/drawing/2014/main" id="{AEF5D90B-8DF1-4E92-A808-9FD616FE09B1}"/>
            </a:ext>
          </a:extLst>
        </xdr:cNvPr>
        <xdr:cNvCxnSpPr/>
      </xdr:nvCxnSpPr>
      <xdr:spPr>
        <a:xfrm flipV="1">
          <a:off x="4180840" y="1285684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6" name="【福祉施設】&#10;有形固定資産減価償却率最小値テキスト">
          <a:extLst>
            <a:ext uri="{FF2B5EF4-FFF2-40B4-BE49-F238E27FC236}">
              <a16:creationId xmlns:a16="http://schemas.microsoft.com/office/drawing/2014/main" id="{A5F855A7-4911-4B24-B7F1-B89B66D531ED}"/>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7" name="直線コネクタ 186">
          <a:extLst>
            <a:ext uri="{FF2B5EF4-FFF2-40B4-BE49-F238E27FC236}">
              <a16:creationId xmlns:a16="http://schemas.microsoft.com/office/drawing/2014/main" id="{8A6A9963-E93B-438C-9449-00C2873952AB}"/>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188" name="【福祉施設】&#10;有形固定資産減価償却率最大値テキスト">
          <a:extLst>
            <a:ext uri="{FF2B5EF4-FFF2-40B4-BE49-F238E27FC236}">
              <a16:creationId xmlns:a16="http://schemas.microsoft.com/office/drawing/2014/main" id="{7DF56F6A-00DA-4EA8-BBED-E0F12BE48F9E}"/>
            </a:ext>
          </a:extLst>
        </xdr:cNvPr>
        <xdr:cNvSpPr txBox="1"/>
      </xdr:nvSpPr>
      <xdr:spPr>
        <a:xfrm>
          <a:off x="4219575" y="12641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189" name="直線コネクタ 188">
          <a:extLst>
            <a:ext uri="{FF2B5EF4-FFF2-40B4-BE49-F238E27FC236}">
              <a16:creationId xmlns:a16="http://schemas.microsoft.com/office/drawing/2014/main" id="{7039E3AF-1E9B-4178-AC22-930292CF957C}"/>
            </a:ext>
          </a:extLst>
        </xdr:cNvPr>
        <xdr:cNvCxnSpPr/>
      </xdr:nvCxnSpPr>
      <xdr:spPr>
        <a:xfrm>
          <a:off x="4105275" y="12856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190" name="【福祉施設】&#10;有形固定資産減価償却率平均値テキスト">
          <a:extLst>
            <a:ext uri="{FF2B5EF4-FFF2-40B4-BE49-F238E27FC236}">
              <a16:creationId xmlns:a16="http://schemas.microsoft.com/office/drawing/2014/main" id="{A532FF70-5874-4ABF-8A7E-3AAC2140CFB3}"/>
            </a:ext>
          </a:extLst>
        </xdr:cNvPr>
        <xdr:cNvSpPr txBox="1"/>
      </xdr:nvSpPr>
      <xdr:spPr>
        <a:xfrm>
          <a:off x="4219575" y="13200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191" name="フローチャート: 判断 190">
          <a:extLst>
            <a:ext uri="{FF2B5EF4-FFF2-40B4-BE49-F238E27FC236}">
              <a16:creationId xmlns:a16="http://schemas.microsoft.com/office/drawing/2014/main" id="{06C7972A-C394-4C46-B5F6-6C8AFAA9603E}"/>
            </a:ext>
          </a:extLst>
        </xdr:cNvPr>
        <xdr:cNvSpPr/>
      </xdr:nvSpPr>
      <xdr:spPr>
        <a:xfrm>
          <a:off x="4124325" y="133362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192" name="フローチャート: 判断 191">
          <a:extLst>
            <a:ext uri="{FF2B5EF4-FFF2-40B4-BE49-F238E27FC236}">
              <a16:creationId xmlns:a16="http://schemas.microsoft.com/office/drawing/2014/main" id="{7A5759D5-C757-48D1-A2DF-BC87B8D8769E}"/>
            </a:ext>
          </a:extLst>
        </xdr:cNvPr>
        <xdr:cNvSpPr/>
      </xdr:nvSpPr>
      <xdr:spPr>
        <a:xfrm>
          <a:off x="3381375" y="13315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193" name="フローチャート: 判断 192">
          <a:extLst>
            <a:ext uri="{FF2B5EF4-FFF2-40B4-BE49-F238E27FC236}">
              <a16:creationId xmlns:a16="http://schemas.microsoft.com/office/drawing/2014/main" id="{6DC999E5-616B-4DE0-B881-FDCFA7DC8614}"/>
            </a:ext>
          </a:extLst>
        </xdr:cNvPr>
        <xdr:cNvSpPr/>
      </xdr:nvSpPr>
      <xdr:spPr>
        <a:xfrm>
          <a:off x="2571750" y="1328928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194" name="フローチャート: 判断 193">
          <a:extLst>
            <a:ext uri="{FF2B5EF4-FFF2-40B4-BE49-F238E27FC236}">
              <a16:creationId xmlns:a16="http://schemas.microsoft.com/office/drawing/2014/main" id="{043F172B-00F0-497B-A402-2DB6ABAFB322}"/>
            </a:ext>
          </a:extLst>
        </xdr:cNvPr>
        <xdr:cNvSpPr/>
      </xdr:nvSpPr>
      <xdr:spPr>
        <a:xfrm>
          <a:off x="1781175" y="132213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53975</xdr:rowOff>
    </xdr:from>
    <xdr:to>
      <xdr:col>6</xdr:col>
      <xdr:colOff>38100</xdr:colOff>
      <xdr:row>82</xdr:row>
      <xdr:rowOff>155575</xdr:rowOff>
    </xdr:to>
    <xdr:sp macro="" textlink="">
      <xdr:nvSpPr>
        <xdr:cNvPr id="195" name="フローチャート: 判断 194">
          <a:extLst>
            <a:ext uri="{FF2B5EF4-FFF2-40B4-BE49-F238E27FC236}">
              <a16:creationId xmlns:a16="http://schemas.microsoft.com/office/drawing/2014/main" id="{41E72D13-B559-40DA-95CD-ECBDB435AB20}"/>
            </a:ext>
          </a:extLst>
        </xdr:cNvPr>
        <xdr:cNvSpPr/>
      </xdr:nvSpPr>
      <xdr:spPr>
        <a:xfrm>
          <a:off x="981075" y="133413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2046AB29-17F4-48AB-8915-623A64AA6D9F}"/>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7DC5EA65-F6DB-4F0B-9D0D-58D5776FB036}"/>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4764E2D3-7B1B-4CED-A68D-5ADE481BFE33}"/>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493EDC27-CB57-416C-BEB7-14603C816403}"/>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F8646390-F1CD-4D63-9CA3-F97741924399}"/>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42545</xdr:rowOff>
    </xdr:from>
    <xdr:to>
      <xdr:col>24</xdr:col>
      <xdr:colOff>114300</xdr:colOff>
      <xdr:row>85</xdr:row>
      <xdr:rowOff>144145</xdr:rowOff>
    </xdr:to>
    <xdr:sp macro="" textlink="">
      <xdr:nvSpPr>
        <xdr:cNvPr id="201" name="楕円 200">
          <a:extLst>
            <a:ext uri="{FF2B5EF4-FFF2-40B4-BE49-F238E27FC236}">
              <a16:creationId xmlns:a16="http://schemas.microsoft.com/office/drawing/2014/main" id="{B39EB1C4-BA08-4D91-AB8F-6AF5DD4CFA4E}"/>
            </a:ext>
          </a:extLst>
        </xdr:cNvPr>
        <xdr:cNvSpPr/>
      </xdr:nvSpPr>
      <xdr:spPr>
        <a:xfrm>
          <a:off x="4124325" y="138188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20972</xdr:rowOff>
    </xdr:from>
    <xdr:ext cx="405111" cy="259045"/>
    <xdr:sp macro="" textlink="">
      <xdr:nvSpPr>
        <xdr:cNvPr id="202" name="【福祉施設】&#10;有形固定資産減価償却率該当値テキスト">
          <a:extLst>
            <a:ext uri="{FF2B5EF4-FFF2-40B4-BE49-F238E27FC236}">
              <a16:creationId xmlns:a16="http://schemas.microsoft.com/office/drawing/2014/main" id="{209D1071-047E-4015-8D5A-C1F761B7B093}"/>
            </a:ext>
          </a:extLst>
        </xdr:cNvPr>
        <xdr:cNvSpPr txBox="1"/>
      </xdr:nvSpPr>
      <xdr:spPr>
        <a:xfrm>
          <a:off x="4219575" y="1379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21589</xdr:rowOff>
    </xdr:from>
    <xdr:to>
      <xdr:col>20</xdr:col>
      <xdr:colOff>38100</xdr:colOff>
      <xdr:row>85</xdr:row>
      <xdr:rowOff>123189</xdr:rowOff>
    </xdr:to>
    <xdr:sp macro="" textlink="">
      <xdr:nvSpPr>
        <xdr:cNvPr id="203" name="楕円 202">
          <a:extLst>
            <a:ext uri="{FF2B5EF4-FFF2-40B4-BE49-F238E27FC236}">
              <a16:creationId xmlns:a16="http://schemas.microsoft.com/office/drawing/2014/main" id="{73370ECB-268C-4A54-B3E7-F317A75479DE}"/>
            </a:ext>
          </a:extLst>
        </xdr:cNvPr>
        <xdr:cNvSpPr/>
      </xdr:nvSpPr>
      <xdr:spPr>
        <a:xfrm>
          <a:off x="3381375" y="137947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72389</xdr:rowOff>
    </xdr:from>
    <xdr:to>
      <xdr:col>24</xdr:col>
      <xdr:colOff>63500</xdr:colOff>
      <xdr:row>85</xdr:row>
      <xdr:rowOff>93345</xdr:rowOff>
    </xdr:to>
    <xdr:cxnSp macro="">
      <xdr:nvCxnSpPr>
        <xdr:cNvPr id="204" name="直線コネクタ 203">
          <a:extLst>
            <a:ext uri="{FF2B5EF4-FFF2-40B4-BE49-F238E27FC236}">
              <a16:creationId xmlns:a16="http://schemas.microsoft.com/office/drawing/2014/main" id="{4D25202D-4F20-49AF-9412-84913395EA2E}"/>
            </a:ext>
          </a:extLst>
        </xdr:cNvPr>
        <xdr:cNvCxnSpPr/>
      </xdr:nvCxnSpPr>
      <xdr:spPr>
        <a:xfrm>
          <a:off x="3429000" y="13842364"/>
          <a:ext cx="752475"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164464</xdr:rowOff>
    </xdr:from>
    <xdr:to>
      <xdr:col>15</xdr:col>
      <xdr:colOff>101600</xdr:colOff>
      <xdr:row>85</xdr:row>
      <xdr:rowOff>94614</xdr:rowOff>
    </xdr:to>
    <xdr:sp macro="" textlink="">
      <xdr:nvSpPr>
        <xdr:cNvPr id="205" name="楕円 204">
          <a:extLst>
            <a:ext uri="{FF2B5EF4-FFF2-40B4-BE49-F238E27FC236}">
              <a16:creationId xmlns:a16="http://schemas.microsoft.com/office/drawing/2014/main" id="{7135F45D-4533-4B47-A964-4B02A307217A}"/>
            </a:ext>
          </a:extLst>
        </xdr:cNvPr>
        <xdr:cNvSpPr/>
      </xdr:nvSpPr>
      <xdr:spPr>
        <a:xfrm>
          <a:off x="2571750" y="137725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43814</xdr:rowOff>
    </xdr:from>
    <xdr:to>
      <xdr:col>19</xdr:col>
      <xdr:colOff>177800</xdr:colOff>
      <xdr:row>85</xdr:row>
      <xdr:rowOff>72389</xdr:rowOff>
    </xdr:to>
    <xdr:cxnSp macro="">
      <xdr:nvCxnSpPr>
        <xdr:cNvPr id="206" name="直線コネクタ 205">
          <a:extLst>
            <a:ext uri="{FF2B5EF4-FFF2-40B4-BE49-F238E27FC236}">
              <a16:creationId xmlns:a16="http://schemas.microsoft.com/office/drawing/2014/main" id="{9F6A7F41-02C5-4BC0-8735-2F97AE4BC1B9}"/>
            </a:ext>
          </a:extLst>
        </xdr:cNvPr>
        <xdr:cNvCxnSpPr/>
      </xdr:nvCxnSpPr>
      <xdr:spPr>
        <a:xfrm>
          <a:off x="2619375" y="13820139"/>
          <a:ext cx="809625"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107314</xdr:rowOff>
    </xdr:from>
    <xdr:to>
      <xdr:col>10</xdr:col>
      <xdr:colOff>165100</xdr:colOff>
      <xdr:row>85</xdr:row>
      <xdr:rowOff>37464</xdr:rowOff>
    </xdr:to>
    <xdr:sp macro="" textlink="">
      <xdr:nvSpPr>
        <xdr:cNvPr id="207" name="楕円 206">
          <a:extLst>
            <a:ext uri="{FF2B5EF4-FFF2-40B4-BE49-F238E27FC236}">
              <a16:creationId xmlns:a16="http://schemas.microsoft.com/office/drawing/2014/main" id="{07E611C3-81AB-4953-9076-A37B7660D8C6}"/>
            </a:ext>
          </a:extLst>
        </xdr:cNvPr>
        <xdr:cNvSpPr/>
      </xdr:nvSpPr>
      <xdr:spPr>
        <a:xfrm>
          <a:off x="1781175" y="137153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158114</xdr:rowOff>
    </xdr:from>
    <xdr:to>
      <xdr:col>15</xdr:col>
      <xdr:colOff>50800</xdr:colOff>
      <xdr:row>85</xdr:row>
      <xdr:rowOff>43814</xdr:rowOff>
    </xdr:to>
    <xdr:cxnSp macro="">
      <xdr:nvCxnSpPr>
        <xdr:cNvPr id="208" name="直線コネクタ 207">
          <a:extLst>
            <a:ext uri="{FF2B5EF4-FFF2-40B4-BE49-F238E27FC236}">
              <a16:creationId xmlns:a16="http://schemas.microsoft.com/office/drawing/2014/main" id="{A8C49563-4346-417F-895F-39E45F7C773D}"/>
            </a:ext>
          </a:extLst>
        </xdr:cNvPr>
        <xdr:cNvCxnSpPr/>
      </xdr:nvCxnSpPr>
      <xdr:spPr>
        <a:xfrm>
          <a:off x="1828800" y="13772514"/>
          <a:ext cx="79057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78739</xdr:rowOff>
    </xdr:from>
    <xdr:to>
      <xdr:col>6</xdr:col>
      <xdr:colOff>38100</xdr:colOff>
      <xdr:row>85</xdr:row>
      <xdr:rowOff>8889</xdr:rowOff>
    </xdr:to>
    <xdr:sp macro="" textlink="">
      <xdr:nvSpPr>
        <xdr:cNvPr id="209" name="楕円 208">
          <a:extLst>
            <a:ext uri="{FF2B5EF4-FFF2-40B4-BE49-F238E27FC236}">
              <a16:creationId xmlns:a16="http://schemas.microsoft.com/office/drawing/2014/main" id="{79C92562-F455-4646-A74A-E0F4815A1692}"/>
            </a:ext>
          </a:extLst>
        </xdr:cNvPr>
        <xdr:cNvSpPr/>
      </xdr:nvSpPr>
      <xdr:spPr>
        <a:xfrm>
          <a:off x="981075" y="136899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129539</xdr:rowOff>
    </xdr:from>
    <xdr:to>
      <xdr:col>10</xdr:col>
      <xdr:colOff>114300</xdr:colOff>
      <xdr:row>84</xdr:row>
      <xdr:rowOff>158114</xdr:rowOff>
    </xdr:to>
    <xdr:cxnSp macro="">
      <xdr:nvCxnSpPr>
        <xdr:cNvPr id="210" name="直線コネクタ 209">
          <a:extLst>
            <a:ext uri="{FF2B5EF4-FFF2-40B4-BE49-F238E27FC236}">
              <a16:creationId xmlns:a16="http://schemas.microsoft.com/office/drawing/2014/main" id="{EBE7AD1C-7B10-4320-AFB9-F467AF27DA68}"/>
            </a:ext>
          </a:extLst>
        </xdr:cNvPr>
        <xdr:cNvCxnSpPr/>
      </xdr:nvCxnSpPr>
      <xdr:spPr>
        <a:xfrm>
          <a:off x="1028700" y="13737589"/>
          <a:ext cx="800100"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macro="" textlink="">
      <xdr:nvSpPr>
        <xdr:cNvPr id="211" name="n_1aveValue【福祉施設】&#10;有形固定資産減価償却率">
          <a:extLst>
            <a:ext uri="{FF2B5EF4-FFF2-40B4-BE49-F238E27FC236}">
              <a16:creationId xmlns:a16="http://schemas.microsoft.com/office/drawing/2014/main" id="{529DE013-1BBA-4505-8CFA-DB9E671ED5CB}"/>
            </a:ext>
          </a:extLst>
        </xdr:cNvPr>
        <xdr:cNvSpPr txBox="1"/>
      </xdr:nvSpPr>
      <xdr:spPr>
        <a:xfrm>
          <a:off x="3239144" y="1310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macro="" textlink="">
      <xdr:nvSpPr>
        <xdr:cNvPr id="212" name="n_2aveValue【福祉施設】&#10;有形固定資産減価償却率">
          <a:extLst>
            <a:ext uri="{FF2B5EF4-FFF2-40B4-BE49-F238E27FC236}">
              <a16:creationId xmlns:a16="http://schemas.microsoft.com/office/drawing/2014/main" id="{605D12C2-E1FF-4C55-ADDF-A04678DA563F}"/>
            </a:ext>
          </a:extLst>
        </xdr:cNvPr>
        <xdr:cNvSpPr txBox="1"/>
      </xdr:nvSpPr>
      <xdr:spPr>
        <a:xfrm>
          <a:off x="2439044" y="13067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213" name="n_3aveValue【福祉施設】&#10;有形固定資産減価償却率">
          <a:extLst>
            <a:ext uri="{FF2B5EF4-FFF2-40B4-BE49-F238E27FC236}">
              <a16:creationId xmlns:a16="http://schemas.microsoft.com/office/drawing/2014/main" id="{A2D4838D-0542-4495-9DA6-17A265786D24}"/>
            </a:ext>
          </a:extLst>
        </xdr:cNvPr>
        <xdr:cNvSpPr txBox="1"/>
      </xdr:nvSpPr>
      <xdr:spPr>
        <a:xfrm>
          <a:off x="1648469" y="13009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652</xdr:rowOff>
    </xdr:from>
    <xdr:ext cx="405111" cy="259045"/>
    <xdr:sp macro="" textlink="">
      <xdr:nvSpPr>
        <xdr:cNvPr id="214" name="n_4aveValue【福祉施設】&#10;有形固定資産減価償却率">
          <a:extLst>
            <a:ext uri="{FF2B5EF4-FFF2-40B4-BE49-F238E27FC236}">
              <a16:creationId xmlns:a16="http://schemas.microsoft.com/office/drawing/2014/main" id="{05D82010-386C-4CD5-A075-233693EC26B3}"/>
            </a:ext>
          </a:extLst>
        </xdr:cNvPr>
        <xdr:cNvSpPr txBox="1"/>
      </xdr:nvSpPr>
      <xdr:spPr>
        <a:xfrm>
          <a:off x="848369" y="1312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114316</xdr:rowOff>
    </xdr:from>
    <xdr:ext cx="405111" cy="259045"/>
    <xdr:sp macro="" textlink="">
      <xdr:nvSpPr>
        <xdr:cNvPr id="215" name="n_1mainValue【福祉施設】&#10;有形固定資産減価償却率">
          <a:extLst>
            <a:ext uri="{FF2B5EF4-FFF2-40B4-BE49-F238E27FC236}">
              <a16:creationId xmlns:a16="http://schemas.microsoft.com/office/drawing/2014/main" id="{8942E7F6-6A77-4136-AE57-98A04237A34B}"/>
            </a:ext>
          </a:extLst>
        </xdr:cNvPr>
        <xdr:cNvSpPr txBox="1"/>
      </xdr:nvSpPr>
      <xdr:spPr>
        <a:xfrm>
          <a:off x="3239144" y="1388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85741</xdr:rowOff>
    </xdr:from>
    <xdr:ext cx="405111" cy="259045"/>
    <xdr:sp macro="" textlink="">
      <xdr:nvSpPr>
        <xdr:cNvPr id="216" name="n_2mainValue【福祉施設】&#10;有形固定資産減価償却率">
          <a:extLst>
            <a:ext uri="{FF2B5EF4-FFF2-40B4-BE49-F238E27FC236}">
              <a16:creationId xmlns:a16="http://schemas.microsoft.com/office/drawing/2014/main" id="{1436B82A-C711-40E2-B46C-86EFD4B7017B}"/>
            </a:ext>
          </a:extLst>
        </xdr:cNvPr>
        <xdr:cNvSpPr txBox="1"/>
      </xdr:nvSpPr>
      <xdr:spPr>
        <a:xfrm>
          <a:off x="24390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28591</xdr:rowOff>
    </xdr:from>
    <xdr:ext cx="405111" cy="259045"/>
    <xdr:sp macro="" textlink="">
      <xdr:nvSpPr>
        <xdr:cNvPr id="217" name="n_3mainValue【福祉施設】&#10;有形固定資産減価償却率">
          <a:extLst>
            <a:ext uri="{FF2B5EF4-FFF2-40B4-BE49-F238E27FC236}">
              <a16:creationId xmlns:a16="http://schemas.microsoft.com/office/drawing/2014/main" id="{5E9ED01D-9D1C-4C55-9B44-345BEE47587E}"/>
            </a:ext>
          </a:extLst>
        </xdr:cNvPr>
        <xdr:cNvSpPr txBox="1"/>
      </xdr:nvSpPr>
      <xdr:spPr>
        <a:xfrm>
          <a:off x="1648469"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16</xdr:rowOff>
    </xdr:from>
    <xdr:ext cx="405111" cy="259045"/>
    <xdr:sp macro="" textlink="">
      <xdr:nvSpPr>
        <xdr:cNvPr id="218" name="n_4mainValue【福祉施設】&#10;有形固定資産減価償却率">
          <a:extLst>
            <a:ext uri="{FF2B5EF4-FFF2-40B4-BE49-F238E27FC236}">
              <a16:creationId xmlns:a16="http://schemas.microsoft.com/office/drawing/2014/main" id="{C99B0997-325D-40EC-A347-11C40C5499FF}"/>
            </a:ext>
          </a:extLst>
        </xdr:cNvPr>
        <xdr:cNvSpPr txBox="1"/>
      </xdr:nvSpPr>
      <xdr:spPr>
        <a:xfrm>
          <a:off x="848369" y="13773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9" name="正方形/長方形 218">
          <a:extLst>
            <a:ext uri="{FF2B5EF4-FFF2-40B4-BE49-F238E27FC236}">
              <a16:creationId xmlns:a16="http://schemas.microsoft.com/office/drawing/2014/main" id="{22EA11DA-24A8-4C38-A923-82C691970CFA}"/>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0" name="正方形/長方形 219">
          <a:extLst>
            <a:ext uri="{FF2B5EF4-FFF2-40B4-BE49-F238E27FC236}">
              <a16:creationId xmlns:a16="http://schemas.microsoft.com/office/drawing/2014/main" id="{AC7F85DA-2B96-4254-B850-0ADB3AFCA6DF}"/>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1" name="正方形/長方形 220">
          <a:extLst>
            <a:ext uri="{FF2B5EF4-FFF2-40B4-BE49-F238E27FC236}">
              <a16:creationId xmlns:a16="http://schemas.microsoft.com/office/drawing/2014/main" id="{401B4796-6B6D-4619-84F2-F6DDD7647436}"/>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2" name="正方形/長方形 221">
          <a:extLst>
            <a:ext uri="{FF2B5EF4-FFF2-40B4-BE49-F238E27FC236}">
              <a16:creationId xmlns:a16="http://schemas.microsoft.com/office/drawing/2014/main" id="{127F29B6-D082-472D-AF0B-B0CA54657693}"/>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3" name="正方形/長方形 222">
          <a:extLst>
            <a:ext uri="{FF2B5EF4-FFF2-40B4-BE49-F238E27FC236}">
              <a16:creationId xmlns:a16="http://schemas.microsoft.com/office/drawing/2014/main" id="{3B12EEC5-4294-4C7C-8B58-5263FA026C4A}"/>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4" name="正方形/長方形 223">
          <a:extLst>
            <a:ext uri="{FF2B5EF4-FFF2-40B4-BE49-F238E27FC236}">
              <a16:creationId xmlns:a16="http://schemas.microsoft.com/office/drawing/2014/main" id="{0361CD92-6AF6-47D9-8197-2CEFC0E49C1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5" name="正方形/長方形 224">
          <a:extLst>
            <a:ext uri="{FF2B5EF4-FFF2-40B4-BE49-F238E27FC236}">
              <a16:creationId xmlns:a16="http://schemas.microsoft.com/office/drawing/2014/main" id="{0886B354-1AC2-42A8-95C4-BDC9959DB483}"/>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6" name="正方形/長方形 225">
          <a:extLst>
            <a:ext uri="{FF2B5EF4-FFF2-40B4-BE49-F238E27FC236}">
              <a16:creationId xmlns:a16="http://schemas.microsoft.com/office/drawing/2014/main" id="{39F1F102-1CB0-44B9-8A3C-F72425344111}"/>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7" name="テキスト ボックス 226">
          <a:extLst>
            <a:ext uri="{FF2B5EF4-FFF2-40B4-BE49-F238E27FC236}">
              <a16:creationId xmlns:a16="http://schemas.microsoft.com/office/drawing/2014/main" id="{F55B59AD-61A9-4D8D-9A96-1C7A2C9FFB59}"/>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8" name="直線コネクタ 227">
          <a:extLst>
            <a:ext uri="{FF2B5EF4-FFF2-40B4-BE49-F238E27FC236}">
              <a16:creationId xmlns:a16="http://schemas.microsoft.com/office/drawing/2014/main" id="{1597269C-1B5D-4A7F-8314-871029ABC79C}"/>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29" name="直線コネクタ 228">
          <a:extLst>
            <a:ext uri="{FF2B5EF4-FFF2-40B4-BE49-F238E27FC236}">
              <a16:creationId xmlns:a16="http://schemas.microsoft.com/office/drawing/2014/main" id="{57FA9409-7DE3-411C-96EC-E02FC72B491D}"/>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0" name="テキスト ボックス 229">
          <a:extLst>
            <a:ext uri="{FF2B5EF4-FFF2-40B4-BE49-F238E27FC236}">
              <a16:creationId xmlns:a16="http://schemas.microsoft.com/office/drawing/2014/main" id="{7454737E-0129-4FF8-90C1-D21F34733692}"/>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A6CE99D3-FFBC-4077-87F3-48F0DCB4FD40}"/>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F3C95912-4499-41D7-B915-58789DBE24F6}"/>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3" name="直線コネクタ 232">
          <a:extLst>
            <a:ext uri="{FF2B5EF4-FFF2-40B4-BE49-F238E27FC236}">
              <a16:creationId xmlns:a16="http://schemas.microsoft.com/office/drawing/2014/main" id="{3C3000B2-D87A-4F04-A33C-1D479135D321}"/>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4" name="テキスト ボックス 233">
          <a:extLst>
            <a:ext uri="{FF2B5EF4-FFF2-40B4-BE49-F238E27FC236}">
              <a16:creationId xmlns:a16="http://schemas.microsoft.com/office/drawing/2014/main" id="{3D20D09C-62F6-46FE-A5AD-CB51665779B5}"/>
            </a:ext>
          </a:extLst>
        </xdr:cNvPr>
        <xdr:cNvSpPr txBox="1"/>
      </xdr:nvSpPr>
      <xdr:spPr>
        <a:xfrm>
          <a:off x="5527221"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5" name="直線コネクタ 234">
          <a:extLst>
            <a:ext uri="{FF2B5EF4-FFF2-40B4-BE49-F238E27FC236}">
              <a16:creationId xmlns:a16="http://schemas.microsoft.com/office/drawing/2014/main" id="{23D86B18-15E9-4648-8CA7-51D71A8E97E2}"/>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6" name="テキスト ボックス 235">
          <a:extLst>
            <a:ext uri="{FF2B5EF4-FFF2-40B4-BE49-F238E27FC236}">
              <a16:creationId xmlns:a16="http://schemas.microsoft.com/office/drawing/2014/main" id="{1BF266B4-DE6C-4ED6-809F-AFD203EBFFE3}"/>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7" name="【福祉施設】&#10;一人当たり面積グラフ枠">
          <a:extLst>
            <a:ext uri="{FF2B5EF4-FFF2-40B4-BE49-F238E27FC236}">
              <a16:creationId xmlns:a16="http://schemas.microsoft.com/office/drawing/2014/main" id="{539DA1AB-6717-4744-B9E5-0E66995D91CD}"/>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238" name="直線コネクタ 237">
          <a:extLst>
            <a:ext uri="{FF2B5EF4-FFF2-40B4-BE49-F238E27FC236}">
              <a16:creationId xmlns:a16="http://schemas.microsoft.com/office/drawing/2014/main" id="{F7EB31F0-11FD-4A8F-91AF-1957B9775C09}"/>
            </a:ext>
          </a:extLst>
        </xdr:cNvPr>
        <xdr:cNvCxnSpPr/>
      </xdr:nvCxnSpPr>
      <xdr:spPr>
        <a:xfrm flipV="1">
          <a:off x="9429115" y="12636627"/>
          <a:ext cx="0" cy="1212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239" name="【福祉施設】&#10;一人当たり面積最小値テキスト">
          <a:extLst>
            <a:ext uri="{FF2B5EF4-FFF2-40B4-BE49-F238E27FC236}">
              <a16:creationId xmlns:a16="http://schemas.microsoft.com/office/drawing/2014/main" id="{AF9D7438-D23A-4AF1-86C9-C3F58E5CBB56}"/>
            </a:ext>
          </a:extLst>
        </xdr:cNvPr>
        <xdr:cNvSpPr txBox="1"/>
      </xdr:nvSpPr>
      <xdr:spPr>
        <a:xfrm>
          <a:off x="9467850" y="1385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40" name="直線コネクタ 239">
          <a:extLst>
            <a:ext uri="{FF2B5EF4-FFF2-40B4-BE49-F238E27FC236}">
              <a16:creationId xmlns:a16="http://schemas.microsoft.com/office/drawing/2014/main" id="{E6ABEBFF-5F6A-4A5B-A50F-18754B92E106}"/>
            </a:ext>
          </a:extLst>
        </xdr:cNvPr>
        <xdr:cNvCxnSpPr/>
      </xdr:nvCxnSpPr>
      <xdr:spPr>
        <a:xfrm>
          <a:off x="9363075" y="1384896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241" name="【福祉施設】&#10;一人当たり面積最大値テキスト">
          <a:extLst>
            <a:ext uri="{FF2B5EF4-FFF2-40B4-BE49-F238E27FC236}">
              <a16:creationId xmlns:a16="http://schemas.microsoft.com/office/drawing/2014/main" id="{7678B794-ACB3-4773-8066-E60111C57508}"/>
            </a:ext>
          </a:extLst>
        </xdr:cNvPr>
        <xdr:cNvSpPr txBox="1"/>
      </xdr:nvSpPr>
      <xdr:spPr>
        <a:xfrm>
          <a:off x="9467850" y="12430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242" name="直線コネクタ 241">
          <a:extLst>
            <a:ext uri="{FF2B5EF4-FFF2-40B4-BE49-F238E27FC236}">
              <a16:creationId xmlns:a16="http://schemas.microsoft.com/office/drawing/2014/main" id="{4341A901-3F06-44E6-B11A-25052787DC63}"/>
            </a:ext>
          </a:extLst>
        </xdr:cNvPr>
        <xdr:cNvCxnSpPr/>
      </xdr:nvCxnSpPr>
      <xdr:spPr>
        <a:xfrm>
          <a:off x="9363075" y="1263662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243" name="【福祉施設】&#10;一人当たり面積平均値テキスト">
          <a:extLst>
            <a:ext uri="{FF2B5EF4-FFF2-40B4-BE49-F238E27FC236}">
              <a16:creationId xmlns:a16="http://schemas.microsoft.com/office/drawing/2014/main" id="{CB8AAB88-E971-4CF3-822B-441B330E77D8}"/>
            </a:ext>
          </a:extLst>
        </xdr:cNvPr>
        <xdr:cNvSpPr txBox="1"/>
      </xdr:nvSpPr>
      <xdr:spPr>
        <a:xfrm>
          <a:off x="9467850" y="134752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244" name="フローチャート: 判断 243">
          <a:extLst>
            <a:ext uri="{FF2B5EF4-FFF2-40B4-BE49-F238E27FC236}">
              <a16:creationId xmlns:a16="http://schemas.microsoft.com/office/drawing/2014/main" id="{D75508C8-201F-4B6B-997E-6FAE461256EB}"/>
            </a:ext>
          </a:extLst>
        </xdr:cNvPr>
        <xdr:cNvSpPr/>
      </xdr:nvSpPr>
      <xdr:spPr>
        <a:xfrm>
          <a:off x="9401175" y="1361109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245" name="フローチャート: 判断 244">
          <a:extLst>
            <a:ext uri="{FF2B5EF4-FFF2-40B4-BE49-F238E27FC236}">
              <a16:creationId xmlns:a16="http://schemas.microsoft.com/office/drawing/2014/main" id="{7D84E941-F22E-4F8D-8030-54A5A8E4B8B2}"/>
            </a:ext>
          </a:extLst>
        </xdr:cNvPr>
        <xdr:cNvSpPr/>
      </xdr:nvSpPr>
      <xdr:spPr>
        <a:xfrm>
          <a:off x="8639175" y="135911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246" name="フローチャート: 判断 245">
          <a:extLst>
            <a:ext uri="{FF2B5EF4-FFF2-40B4-BE49-F238E27FC236}">
              <a16:creationId xmlns:a16="http://schemas.microsoft.com/office/drawing/2014/main" id="{EE9D9F42-F3C3-4D52-A17E-E434052B9F48}"/>
            </a:ext>
          </a:extLst>
        </xdr:cNvPr>
        <xdr:cNvSpPr/>
      </xdr:nvSpPr>
      <xdr:spPr>
        <a:xfrm>
          <a:off x="7839075" y="1360004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247" name="フローチャート: 判断 246">
          <a:extLst>
            <a:ext uri="{FF2B5EF4-FFF2-40B4-BE49-F238E27FC236}">
              <a16:creationId xmlns:a16="http://schemas.microsoft.com/office/drawing/2014/main" id="{2EC48264-2DAA-47A9-BD4A-FDBAB45D262A}"/>
            </a:ext>
          </a:extLst>
        </xdr:cNvPr>
        <xdr:cNvSpPr/>
      </xdr:nvSpPr>
      <xdr:spPr>
        <a:xfrm>
          <a:off x="7029450" y="136122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46165</xdr:rowOff>
    </xdr:from>
    <xdr:to>
      <xdr:col>36</xdr:col>
      <xdr:colOff>165100</xdr:colOff>
      <xdr:row>84</xdr:row>
      <xdr:rowOff>147765</xdr:rowOff>
    </xdr:to>
    <xdr:sp macro="" textlink="">
      <xdr:nvSpPr>
        <xdr:cNvPr id="248" name="フローチャート: 判断 247">
          <a:extLst>
            <a:ext uri="{FF2B5EF4-FFF2-40B4-BE49-F238E27FC236}">
              <a16:creationId xmlns:a16="http://schemas.microsoft.com/office/drawing/2014/main" id="{8B12544C-C43F-495C-BBD6-923EF63E80FD}"/>
            </a:ext>
          </a:extLst>
        </xdr:cNvPr>
        <xdr:cNvSpPr/>
      </xdr:nvSpPr>
      <xdr:spPr>
        <a:xfrm>
          <a:off x="6238875" y="136605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47E85709-AE1E-4D4E-99A0-BAB11014A58A}"/>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72023B76-7A0D-435B-9622-9AEA43F416DE}"/>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B4553D16-3E93-4AA7-BFEF-02EC2D1113FC}"/>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1FC056C4-E978-4223-8C13-0701898A4BC9}"/>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AA6F8C82-6780-401A-B5D3-EA00370B9674}"/>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141605</xdr:rowOff>
    </xdr:from>
    <xdr:to>
      <xdr:col>55</xdr:col>
      <xdr:colOff>50800</xdr:colOff>
      <xdr:row>85</xdr:row>
      <xdr:rowOff>71755</xdr:rowOff>
    </xdr:to>
    <xdr:sp macro="" textlink="">
      <xdr:nvSpPr>
        <xdr:cNvPr id="254" name="楕円 253">
          <a:extLst>
            <a:ext uri="{FF2B5EF4-FFF2-40B4-BE49-F238E27FC236}">
              <a16:creationId xmlns:a16="http://schemas.microsoft.com/office/drawing/2014/main" id="{8787E1AD-2203-4417-AF39-1FDC256DD16B}"/>
            </a:ext>
          </a:extLst>
        </xdr:cNvPr>
        <xdr:cNvSpPr/>
      </xdr:nvSpPr>
      <xdr:spPr>
        <a:xfrm>
          <a:off x="9401175" y="1375600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56532</xdr:rowOff>
    </xdr:from>
    <xdr:ext cx="469744" cy="259045"/>
    <xdr:sp macro="" textlink="">
      <xdr:nvSpPr>
        <xdr:cNvPr id="255" name="【福祉施設】&#10;一人当たり面積該当値テキスト">
          <a:extLst>
            <a:ext uri="{FF2B5EF4-FFF2-40B4-BE49-F238E27FC236}">
              <a16:creationId xmlns:a16="http://schemas.microsoft.com/office/drawing/2014/main" id="{F09BE0AD-FA4C-4D8E-A782-9C056D439A28}"/>
            </a:ext>
          </a:extLst>
        </xdr:cNvPr>
        <xdr:cNvSpPr txBox="1"/>
      </xdr:nvSpPr>
      <xdr:spPr>
        <a:xfrm>
          <a:off x="9467850" y="13667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142176</xdr:rowOff>
    </xdr:from>
    <xdr:to>
      <xdr:col>50</xdr:col>
      <xdr:colOff>165100</xdr:colOff>
      <xdr:row>85</xdr:row>
      <xdr:rowOff>72326</xdr:rowOff>
    </xdr:to>
    <xdr:sp macro="" textlink="">
      <xdr:nvSpPr>
        <xdr:cNvPr id="256" name="楕円 255">
          <a:extLst>
            <a:ext uri="{FF2B5EF4-FFF2-40B4-BE49-F238E27FC236}">
              <a16:creationId xmlns:a16="http://schemas.microsoft.com/office/drawing/2014/main" id="{266587D6-64BE-4FF7-B1CF-C9D4F74AAC50}"/>
            </a:ext>
          </a:extLst>
        </xdr:cNvPr>
        <xdr:cNvSpPr/>
      </xdr:nvSpPr>
      <xdr:spPr>
        <a:xfrm>
          <a:off x="8639175" y="1375657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20955</xdr:rowOff>
    </xdr:from>
    <xdr:to>
      <xdr:col>55</xdr:col>
      <xdr:colOff>0</xdr:colOff>
      <xdr:row>85</xdr:row>
      <xdr:rowOff>21526</xdr:rowOff>
    </xdr:to>
    <xdr:cxnSp macro="">
      <xdr:nvCxnSpPr>
        <xdr:cNvPr id="257" name="直線コネクタ 256">
          <a:extLst>
            <a:ext uri="{FF2B5EF4-FFF2-40B4-BE49-F238E27FC236}">
              <a16:creationId xmlns:a16="http://schemas.microsoft.com/office/drawing/2014/main" id="{90C94A68-C6B6-463B-8B01-8C68558D50C1}"/>
            </a:ext>
          </a:extLst>
        </xdr:cNvPr>
        <xdr:cNvCxnSpPr/>
      </xdr:nvCxnSpPr>
      <xdr:spPr>
        <a:xfrm flipV="1">
          <a:off x="8686800" y="13794105"/>
          <a:ext cx="74295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143890</xdr:rowOff>
    </xdr:from>
    <xdr:to>
      <xdr:col>46</xdr:col>
      <xdr:colOff>38100</xdr:colOff>
      <xdr:row>85</xdr:row>
      <xdr:rowOff>74040</xdr:rowOff>
    </xdr:to>
    <xdr:sp macro="" textlink="">
      <xdr:nvSpPr>
        <xdr:cNvPr id="258" name="楕円 257">
          <a:extLst>
            <a:ext uri="{FF2B5EF4-FFF2-40B4-BE49-F238E27FC236}">
              <a16:creationId xmlns:a16="http://schemas.microsoft.com/office/drawing/2014/main" id="{1C9ACF9B-47C3-48F2-AF10-5C6AB768AF22}"/>
            </a:ext>
          </a:extLst>
        </xdr:cNvPr>
        <xdr:cNvSpPr/>
      </xdr:nvSpPr>
      <xdr:spPr>
        <a:xfrm>
          <a:off x="7839075" y="137519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21526</xdr:rowOff>
    </xdr:from>
    <xdr:to>
      <xdr:col>50</xdr:col>
      <xdr:colOff>114300</xdr:colOff>
      <xdr:row>85</xdr:row>
      <xdr:rowOff>23240</xdr:rowOff>
    </xdr:to>
    <xdr:cxnSp macro="">
      <xdr:nvCxnSpPr>
        <xdr:cNvPr id="259" name="直線コネクタ 258">
          <a:extLst>
            <a:ext uri="{FF2B5EF4-FFF2-40B4-BE49-F238E27FC236}">
              <a16:creationId xmlns:a16="http://schemas.microsoft.com/office/drawing/2014/main" id="{20A108FA-EF98-47DB-A1DA-461FCE08E072}"/>
            </a:ext>
          </a:extLst>
        </xdr:cNvPr>
        <xdr:cNvCxnSpPr/>
      </xdr:nvCxnSpPr>
      <xdr:spPr>
        <a:xfrm flipV="1">
          <a:off x="7886700" y="13794676"/>
          <a:ext cx="800100" cy="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144463</xdr:rowOff>
    </xdr:from>
    <xdr:to>
      <xdr:col>41</xdr:col>
      <xdr:colOff>101600</xdr:colOff>
      <xdr:row>85</xdr:row>
      <xdr:rowOff>74613</xdr:rowOff>
    </xdr:to>
    <xdr:sp macro="" textlink="">
      <xdr:nvSpPr>
        <xdr:cNvPr id="260" name="楕円 259">
          <a:extLst>
            <a:ext uri="{FF2B5EF4-FFF2-40B4-BE49-F238E27FC236}">
              <a16:creationId xmlns:a16="http://schemas.microsoft.com/office/drawing/2014/main" id="{EBF92FA3-8833-4C8C-A13A-A55EB3D872C8}"/>
            </a:ext>
          </a:extLst>
        </xdr:cNvPr>
        <xdr:cNvSpPr/>
      </xdr:nvSpPr>
      <xdr:spPr>
        <a:xfrm>
          <a:off x="7029450" y="137525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23240</xdr:rowOff>
    </xdr:from>
    <xdr:to>
      <xdr:col>45</xdr:col>
      <xdr:colOff>177800</xdr:colOff>
      <xdr:row>85</xdr:row>
      <xdr:rowOff>23813</xdr:rowOff>
    </xdr:to>
    <xdr:cxnSp macro="">
      <xdr:nvCxnSpPr>
        <xdr:cNvPr id="261" name="直線コネクタ 260">
          <a:extLst>
            <a:ext uri="{FF2B5EF4-FFF2-40B4-BE49-F238E27FC236}">
              <a16:creationId xmlns:a16="http://schemas.microsoft.com/office/drawing/2014/main" id="{37AED762-C299-414B-9A55-36F1E1595B7C}"/>
            </a:ext>
          </a:extLst>
        </xdr:cNvPr>
        <xdr:cNvCxnSpPr/>
      </xdr:nvCxnSpPr>
      <xdr:spPr>
        <a:xfrm flipV="1">
          <a:off x="7077075" y="13799565"/>
          <a:ext cx="809625" cy="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145605</xdr:rowOff>
    </xdr:from>
    <xdr:to>
      <xdr:col>36</xdr:col>
      <xdr:colOff>165100</xdr:colOff>
      <xdr:row>85</xdr:row>
      <xdr:rowOff>75755</xdr:rowOff>
    </xdr:to>
    <xdr:sp macro="" textlink="">
      <xdr:nvSpPr>
        <xdr:cNvPr id="262" name="楕円 261">
          <a:extLst>
            <a:ext uri="{FF2B5EF4-FFF2-40B4-BE49-F238E27FC236}">
              <a16:creationId xmlns:a16="http://schemas.microsoft.com/office/drawing/2014/main" id="{2908BCB0-CCAB-441E-8EB1-969FA9EFC1A0}"/>
            </a:ext>
          </a:extLst>
        </xdr:cNvPr>
        <xdr:cNvSpPr/>
      </xdr:nvSpPr>
      <xdr:spPr>
        <a:xfrm>
          <a:off x="6238875" y="137536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23813</xdr:rowOff>
    </xdr:from>
    <xdr:to>
      <xdr:col>41</xdr:col>
      <xdr:colOff>50800</xdr:colOff>
      <xdr:row>85</xdr:row>
      <xdr:rowOff>24955</xdr:rowOff>
    </xdr:to>
    <xdr:cxnSp macro="">
      <xdr:nvCxnSpPr>
        <xdr:cNvPr id="263" name="直線コネクタ 262">
          <a:extLst>
            <a:ext uri="{FF2B5EF4-FFF2-40B4-BE49-F238E27FC236}">
              <a16:creationId xmlns:a16="http://schemas.microsoft.com/office/drawing/2014/main" id="{77C39647-4F78-49E4-B4D5-F0694A51E3E9}"/>
            </a:ext>
          </a:extLst>
        </xdr:cNvPr>
        <xdr:cNvCxnSpPr/>
      </xdr:nvCxnSpPr>
      <xdr:spPr>
        <a:xfrm flipV="1">
          <a:off x="6286500" y="13800138"/>
          <a:ext cx="790575"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264" name="n_1aveValue【福祉施設】&#10;一人当たり面積">
          <a:extLst>
            <a:ext uri="{FF2B5EF4-FFF2-40B4-BE49-F238E27FC236}">
              <a16:creationId xmlns:a16="http://schemas.microsoft.com/office/drawing/2014/main" id="{8ED514DF-090E-4963-8FA4-46AEB0E35E53}"/>
            </a:ext>
          </a:extLst>
        </xdr:cNvPr>
        <xdr:cNvSpPr txBox="1"/>
      </xdr:nvSpPr>
      <xdr:spPr>
        <a:xfrm>
          <a:off x="8458277" y="1337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265" name="n_2aveValue【福祉施設】&#10;一人当たり面積">
          <a:extLst>
            <a:ext uri="{FF2B5EF4-FFF2-40B4-BE49-F238E27FC236}">
              <a16:creationId xmlns:a16="http://schemas.microsoft.com/office/drawing/2014/main" id="{7FF15B2E-ADC8-4B88-93C2-B5893342E81D}"/>
            </a:ext>
          </a:extLst>
        </xdr:cNvPr>
        <xdr:cNvSpPr txBox="1"/>
      </xdr:nvSpPr>
      <xdr:spPr>
        <a:xfrm>
          <a:off x="7677227" y="133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266" name="n_3aveValue【福祉施設】&#10;一人当たり面積">
          <a:extLst>
            <a:ext uri="{FF2B5EF4-FFF2-40B4-BE49-F238E27FC236}">
              <a16:creationId xmlns:a16="http://schemas.microsoft.com/office/drawing/2014/main" id="{426F7EF7-B993-4A6F-8765-B1D9E81F3213}"/>
            </a:ext>
          </a:extLst>
        </xdr:cNvPr>
        <xdr:cNvSpPr txBox="1"/>
      </xdr:nvSpPr>
      <xdr:spPr>
        <a:xfrm>
          <a:off x="6867602" y="13409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164292</xdr:rowOff>
    </xdr:from>
    <xdr:ext cx="469744" cy="259045"/>
    <xdr:sp macro="" textlink="">
      <xdr:nvSpPr>
        <xdr:cNvPr id="267" name="n_4aveValue【福祉施設】&#10;一人当たり面積">
          <a:extLst>
            <a:ext uri="{FF2B5EF4-FFF2-40B4-BE49-F238E27FC236}">
              <a16:creationId xmlns:a16="http://schemas.microsoft.com/office/drawing/2014/main" id="{E05BEC55-22E0-460A-A023-3EE5364526C5}"/>
            </a:ext>
          </a:extLst>
        </xdr:cNvPr>
        <xdr:cNvSpPr txBox="1"/>
      </xdr:nvSpPr>
      <xdr:spPr>
        <a:xfrm>
          <a:off x="6067502" y="1344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63453</xdr:rowOff>
    </xdr:from>
    <xdr:ext cx="469744" cy="259045"/>
    <xdr:sp macro="" textlink="">
      <xdr:nvSpPr>
        <xdr:cNvPr id="268" name="n_1mainValue【福祉施設】&#10;一人当たり面積">
          <a:extLst>
            <a:ext uri="{FF2B5EF4-FFF2-40B4-BE49-F238E27FC236}">
              <a16:creationId xmlns:a16="http://schemas.microsoft.com/office/drawing/2014/main" id="{53E65E72-4AFE-4336-898A-246921F0CAB6}"/>
            </a:ext>
          </a:extLst>
        </xdr:cNvPr>
        <xdr:cNvSpPr txBox="1"/>
      </xdr:nvSpPr>
      <xdr:spPr>
        <a:xfrm>
          <a:off x="8458277" y="1383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65167</xdr:rowOff>
    </xdr:from>
    <xdr:ext cx="469744" cy="259045"/>
    <xdr:sp macro="" textlink="">
      <xdr:nvSpPr>
        <xdr:cNvPr id="269" name="n_2mainValue【福祉施設】&#10;一人当たり面積">
          <a:extLst>
            <a:ext uri="{FF2B5EF4-FFF2-40B4-BE49-F238E27FC236}">
              <a16:creationId xmlns:a16="http://schemas.microsoft.com/office/drawing/2014/main" id="{F0E197BD-4E26-441A-8048-9D33E31BC80C}"/>
            </a:ext>
          </a:extLst>
        </xdr:cNvPr>
        <xdr:cNvSpPr txBox="1"/>
      </xdr:nvSpPr>
      <xdr:spPr>
        <a:xfrm>
          <a:off x="7677227" y="13841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65740</xdr:rowOff>
    </xdr:from>
    <xdr:ext cx="469744" cy="259045"/>
    <xdr:sp macro="" textlink="">
      <xdr:nvSpPr>
        <xdr:cNvPr id="270" name="n_3mainValue【福祉施設】&#10;一人当たり面積">
          <a:extLst>
            <a:ext uri="{FF2B5EF4-FFF2-40B4-BE49-F238E27FC236}">
              <a16:creationId xmlns:a16="http://schemas.microsoft.com/office/drawing/2014/main" id="{2926956C-2925-4A90-905A-E37CE7A99DFD}"/>
            </a:ext>
          </a:extLst>
        </xdr:cNvPr>
        <xdr:cNvSpPr txBox="1"/>
      </xdr:nvSpPr>
      <xdr:spPr>
        <a:xfrm>
          <a:off x="6867602" y="1384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66882</xdr:rowOff>
    </xdr:from>
    <xdr:ext cx="469744" cy="259045"/>
    <xdr:sp macro="" textlink="">
      <xdr:nvSpPr>
        <xdr:cNvPr id="271" name="n_4mainValue【福祉施設】&#10;一人当たり面積">
          <a:extLst>
            <a:ext uri="{FF2B5EF4-FFF2-40B4-BE49-F238E27FC236}">
              <a16:creationId xmlns:a16="http://schemas.microsoft.com/office/drawing/2014/main" id="{AE7A32F0-DC3C-4268-B21D-35D26ACB40A9}"/>
            </a:ext>
          </a:extLst>
        </xdr:cNvPr>
        <xdr:cNvSpPr txBox="1"/>
      </xdr:nvSpPr>
      <xdr:spPr>
        <a:xfrm>
          <a:off x="6067502" y="13836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2" name="正方形/長方形 271">
          <a:extLst>
            <a:ext uri="{FF2B5EF4-FFF2-40B4-BE49-F238E27FC236}">
              <a16:creationId xmlns:a16="http://schemas.microsoft.com/office/drawing/2014/main" id="{800760C6-8DD6-4E09-8416-FB644902610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3" name="正方形/長方形 272">
          <a:extLst>
            <a:ext uri="{FF2B5EF4-FFF2-40B4-BE49-F238E27FC236}">
              <a16:creationId xmlns:a16="http://schemas.microsoft.com/office/drawing/2014/main" id="{CCC5CAD9-8D81-4F48-AF8E-DBBEDADB1A3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4" name="正方形/長方形 273">
          <a:extLst>
            <a:ext uri="{FF2B5EF4-FFF2-40B4-BE49-F238E27FC236}">
              <a16:creationId xmlns:a16="http://schemas.microsoft.com/office/drawing/2014/main" id="{FDE196AC-8573-4B52-946F-FE8B799A1FD1}"/>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5" name="正方形/長方形 274">
          <a:extLst>
            <a:ext uri="{FF2B5EF4-FFF2-40B4-BE49-F238E27FC236}">
              <a16:creationId xmlns:a16="http://schemas.microsoft.com/office/drawing/2014/main" id="{B0861771-CA87-4775-BFEA-A7AE52C5CC23}"/>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6" name="正方形/長方形 275">
          <a:extLst>
            <a:ext uri="{FF2B5EF4-FFF2-40B4-BE49-F238E27FC236}">
              <a16:creationId xmlns:a16="http://schemas.microsoft.com/office/drawing/2014/main" id="{A9AB3D0F-B3F6-4FEF-BB42-2711605F91C1}"/>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7" name="正方形/長方形 276">
          <a:extLst>
            <a:ext uri="{FF2B5EF4-FFF2-40B4-BE49-F238E27FC236}">
              <a16:creationId xmlns:a16="http://schemas.microsoft.com/office/drawing/2014/main" id="{CA1230D3-BC09-444C-8D56-B9A1749A89D2}"/>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8" name="正方形/長方形 277">
          <a:extLst>
            <a:ext uri="{FF2B5EF4-FFF2-40B4-BE49-F238E27FC236}">
              <a16:creationId xmlns:a16="http://schemas.microsoft.com/office/drawing/2014/main" id="{CB12C53A-7826-4CAA-B777-1530F7AC7015}"/>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9" name="正方形/長方形 278">
          <a:extLst>
            <a:ext uri="{FF2B5EF4-FFF2-40B4-BE49-F238E27FC236}">
              <a16:creationId xmlns:a16="http://schemas.microsoft.com/office/drawing/2014/main" id="{311299C6-EF54-4C29-A895-36094DB1D42D}"/>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0" name="テキスト ボックス 279">
          <a:extLst>
            <a:ext uri="{FF2B5EF4-FFF2-40B4-BE49-F238E27FC236}">
              <a16:creationId xmlns:a16="http://schemas.microsoft.com/office/drawing/2014/main" id="{BF5842AD-BFE2-4092-B8D4-B338446F71A1}"/>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1" name="直線コネクタ 280">
          <a:extLst>
            <a:ext uri="{FF2B5EF4-FFF2-40B4-BE49-F238E27FC236}">
              <a16:creationId xmlns:a16="http://schemas.microsoft.com/office/drawing/2014/main" id="{FC42D23C-15FE-40EF-A895-600A5BBB31C1}"/>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2" name="テキスト ボックス 281">
          <a:extLst>
            <a:ext uri="{FF2B5EF4-FFF2-40B4-BE49-F238E27FC236}">
              <a16:creationId xmlns:a16="http://schemas.microsoft.com/office/drawing/2014/main" id="{9195C1A4-2B0D-4CA5-82D6-6801CECFB5FD}"/>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3" name="直線コネクタ 282">
          <a:extLst>
            <a:ext uri="{FF2B5EF4-FFF2-40B4-BE49-F238E27FC236}">
              <a16:creationId xmlns:a16="http://schemas.microsoft.com/office/drawing/2014/main" id="{0CFA1F89-03F5-4103-AB33-70DC5B3A2104}"/>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4" name="テキスト ボックス 283">
          <a:extLst>
            <a:ext uri="{FF2B5EF4-FFF2-40B4-BE49-F238E27FC236}">
              <a16:creationId xmlns:a16="http://schemas.microsoft.com/office/drawing/2014/main" id="{1B4CB77B-10F7-4AD7-B2F2-DAAB70167F39}"/>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5" name="直線コネクタ 284">
          <a:extLst>
            <a:ext uri="{FF2B5EF4-FFF2-40B4-BE49-F238E27FC236}">
              <a16:creationId xmlns:a16="http://schemas.microsoft.com/office/drawing/2014/main" id="{0D8B8162-47EE-4BBA-AA9E-1FFF48F38779}"/>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86" name="テキスト ボックス 285">
          <a:extLst>
            <a:ext uri="{FF2B5EF4-FFF2-40B4-BE49-F238E27FC236}">
              <a16:creationId xmlns:a16="http://schemas.microsoft.com/office/drawing/2014/main" id="{4CC46EBD-C490-46DE-A354-C47BB603CEDD}"/>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87" name="直線コネクタ 286">
          <a:extLst>
            <a:ext uri="{FF2B5EF4-FFF2-40B4-BE49-F238E27FC236}">
              <a16:creationId xmlns:a16="http://schemas.microsoft.com/office/drawing/2014/main" id="{5657908A-AF70-44D8-A0A6-34A46E43E9EA}"/>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88" name="テキスト ボックス 287">
          <a:extLst>
            <a:ext uri="{FF2B5EF4-FFF2-40B4-BE49-F238E27FC236}">
              <a16:creationId xmlns:a16="http://schemas.microsoft.com/office/drawing/2014/main" id="{D77F2FFD-8ADB-40C8-AB25-67138E0F4DB0}"/>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89" name="直線コネクタ 288">
          <a:extLst>
            <a:ext uri="{FF2B5EF4-FFF2-40B4-BE49-F238E27FC236}">
              <a16:creationId xmlns:a16="http://schemas.microsoft.com/office/drawing/2014/main" id="{56573322-6D79-4218-BA71-5153A84E69DE}"/>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0" name="テキスト ボックス 289">
          <a:extLst>
            <a:ext uri="{FF2B5EF4-FFF2-40B4-BE49-F238E27FC236}">
              <a16:creationId xmlns:a16="http://schemas.microsoft.com/office/drawing/2014/main" id="{94673892-32F2-43A7-9E4E-31054C53D1B3}"/>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1" name="直線コネクタ 290">
          <a:extLst>
            <a:ext uri="{FF2B5EF4-FFF2-40B4-BE49-F238E27FC236}">
              <a16:creationId xmlns:a16="http://schemas.microsoft.com/office/drawing/2014/main" id="{06EB238B-9327-4831-B2E8-B3D5B1B0B624}"/>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2" name="テキスト ボックス 291">
          <a:extLst>
            <a:ext uri="{FF2B5EF4-FFF2-40B4-BE49-F238E27FC236}">
              <a16:creationId xmlns:a16="http://schemas.microsoft.com/office/drawing/2014/main" id="{4EFABD63-B72E-470C-90D6-17C7A1CFF7A0}"/>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3" name="直線コネクタ 292">
          <a:extLst>
            <a:ext uri="{FF2B5EF4-FFF2-40B4-BE49-F238E27FC236}">
              <a16:creationId xmlns:a16="http://schemas.microsoft.com/office/drawing/2014/main" id="{9DE21066-2C83-4E6E-9B46-577935085476}"/>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4" name="テキスト ボックス 293">
          <a:extLst>
            <a:ext uri="{FF2B5EF4-FFF2-40B4-BE49-F238E27FC236}">
              <a16:creationId xmlns:a16="http://schemas.microsoft.com/office/drawing/2014/main" id="{6CC99ABA-2066-44B6-BF7F-D195B0C201F0}"/>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5" name="直線コネクタ 294">
          <a:extLst>
            <a:ext uri="{FF2B5EF4-FFF2-40B4-BE49-F238E27FC236}">
              <a16:creationId xmlns:a16="http://schemas.microsoft.com/office/drawing/2014/main" id="{D53D5021-8EB7-45A7-8669-849480BFA1F6}"/>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96" name="【市民会館】&#10;有形固定資産減価償却率グラフ枠">
          <a:extLst>
            <a:ext uri="{FF2B5EF4-FFF2-40B4-BE49-F238E27FC236}">
              <a16:creationId xmlns:a16="http://schemas.microsoft.com/office/drawing/2014/main" id="{1171F9E5-4D4D-428A-9F75-7DBCC0BD1297}"/>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297" name="直線コネクタ 296">
          <a:extLst>
            <a:ext uri="{FF2B5EF4-FFF2-40B4-BE49-F238E27FC236}">
              <a16:creationId xmlns:a16="http://schemas.microsoft.com/office/drawing/2014/main" id="{4B36DEB4-DF51-4881-8A9C-0BAB18BF771E}"/>
            </a:ext>
          </a:extLst>
        </xdr:cNvPr>
        <xdr:cNvCxnSpPr/>
      </xdr:nvCxnSpPr>
      <xdr:spPr>
        <a:xfrm flipV="1">
          <a:off x="4180840" y="16409761"/>
          <a:ext cx="0" cy="1456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98" name="【市民会館】&#10;有形固定資産減価償却率最小値テキスト">
          <a:extLst>
            <a:ext uri="{FF2B5EF4-FFF2-40B4-BE49-F238E27FC236}">
              <a16:creationId xmlns:a16="http://schemas.microsoft.com/office/drawing/2014/main" id="{7A4A9EA4-3594-43C0-A53B-87F87E042C61}"/>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99" name="直線コネクタ 298">
          <a:extLst>
            <a:ext uri="{FF2B5EF4-FFF2-40B4-BE49-F238E27FC236}">
              <a16:creationId xmlns:a16="http://schemas.microsoft.com/office/drawing/2014/main" id="{A1D925FD-30AE-40C7-8FF2-9A4B477EFAEC}"/>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300" name="【市民会館】&#10;有形固定資産減価償却率最大値テキスト">
          <a:extLst>
            <a:ext uri="{FF2B5EF4-FFF2-40B4-BE49-F238E27FC236}">
              <a16:creationId xmlns:a16="http://schemas.microsoft.com/office/drawing/2014/main" id="{4CA29662-B0D2-4B30-A95C-12C63E889BF5}"/>
            </a:ext>
          </a:extLst>
        </xdr:cNvPr>
        <xdr:cNvSpPr txBox="1"/>
      </xdr:nvSpPr>
      <xdr:spPr>
        <a:xfrm>
          <a:off x="4219575" y="1618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301" name="直線コネクタ 300">
          <a:extLst>
            <a:ext uri="{FF2B5EF4-FFF2-40B4-BE49-F238E27FC236}">
              <a16:creationId xmlns:a16="http://schemas.microsoft.com/office/drawing/2014/main" id="{B902B6B8-D88B-452C-9D18-7DCF5DCFFB4B}"/>
            </a:ext>
          </a:extLst>
        </xdr:cNvPr>
        <xdr:cNvCxnSpPr/>
      </xdr:nvCxnSpPr>
      <xdr:spPr>
        <a:xfrm>
          <a:off x="4105275" y="164097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31948</xdr:rowOff>
    </xdr:from>
    <xdr:ext cx="405111" cy="259045"/>
    <xdr:sp macro="" textlink="">
      <xdr:nvSpPr>
        <xdr:cNvPr id="302" name="【市民会館】&#10;有形固定資産減価償却率平均値テキスト">
          <a:extLst>
            <a:ext uri="{FF2B5EF4-FFF2-40B4-BE49-F238E27FC236}">
              <a16:creationId xmlns:a16="http://schemas.microsoft.com/office/drawing/2014/main" id="{FF8CB844-8323-4B08-B905-CCAAFDE9EC66}"/>
            </a:ext>
          </a:extLst>
        </xdr:cNvPr>
        <xdr:cNvSpPr txBox="1"/>
      </xdr:nvSpPr>
      <xdr:spPr>
        <a:xfrm>
          <a:off x="4219575" y="170023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303" name="フローチャート: 判断 302">
          <a:extLst>
            <a:ext uri="{FF2B5EF4-FFF2-40B4-BE49-F238E27FC236}">
              <a16:creationId xmlns:a16="http://schemas.microsoft.com/office/drawing/2014/main" id="{D8C6C20E-DB81-4C62-93F4-21D2E65E0FF8}"/>
            </a:ext>
          </a:extLst>
        </xdr:cNvPr>
        <xdr:cNvSpPr/>
      </xdr:nvSpPr>
      <xdr:spPr>
        <a:xfrm>
          <a:off x="4124325" y="1715724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304" name="フローチャート: 判断 303">
          <a:extLst>
            <a:ext uri="{FF2B5EF4-FFF2-40B4-BE49-F238E27FC236}">
              <a16:creationId xmlns:a16="http://schemas.microsoft.com/office/drawing/2014/main" id="{E2E18AA8-2186-4BDB-B8B5-F55C45B9F694}"/>
            </a:ext>
          </a:extLst>
        </xdr:cNvPr>
        <xdr:cNvSpPr/>
      </xdr:nvSpPr>
      <xdr:spPr>
        <a:xfrm>
          <a:off x="3381375" y="171572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305" name="フローチャート: 判断 304">
          <a:extLst>
            <a:ext uri="{FF2B5EF4-FFF2-40B4-BE49-F238E27FC236}">
              <a16:creationId xmlns:a16="http://schemas.microsoft.com/office/drawing/2014/main" id="{5BAE77B3-EFB5-45F1-BBE5-4E19C62482D1}"/>
            </a:ext>
          </a:extLst>
        </xdr:cNvPr>
        <xdr:cNvSpPr/>
      </xdr:nvSpPr>
      <xdr:spPr>
        <a:xfrm>
          <a:off x="2571750" y="171263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306" name="フローチャート: 判断 305">
          <a:extLst>
            <a:ext uri="{FF2B5EF4-FFF2-40B4-BE49-F238E27FC236}">
              <a16:creationId xmlns:a16="http://schemas.microsoft.com/office/drawing/2014/main" id="{359E7E78-E2AD-4A6D-BB53-BE4EE261A795}"/>
            </a:ext>
          </a:extLst>
        </xdr:cNvPr>
        <xdr:cNvSpPr/>
      </xdr:nvSpPr>
      <xdr:spPr>
        <a:xfrm>
          <a:off x="1781175" y="171327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115207</xdr:rowOff>
    </xdr:from>
    <xdr:to>
      <xdr:col>6</xdr:col>
      <xdr:colOff>38100</xdr:colOff>
      <xdr:row>105</xdr:row>
      <xdr:rowOff>45357</xdr:rowOff>
    </xdr:to>
    <xdr:sp macro="" textlink="">
      <xdr:nvSpPr>
        <xdr:cNvPr id="307" name="フローチャート: 判断 306">
          <a:extLst>
            <a:ext uri="{FF2B5EF4-FFF2-40B4-BE49-F238E27FC236}">
              <a16:creationId xmlns:a16="http://schemas.microsoft.com/office/drawing/2014/main" id="{AABEB23B-4AC1-4072-92D8-A9D1A4F44EC2}"/>
            </a:ext>
          </a:extLst>
        </xdr:cNvPr>
        <xdr:cNvSpPr/>
      </xdr:nvSpPr>
      <xdr:spPr>
        <a:xfrm>
          <a:off x="981075" y="1708875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08" name="テキスト ボックス 307">
          <a:extLst>
            <a:ext uri="{FF2B5EF4-FFF2-40B4-BE49-F238E27FC236}">
              <a16:creationId xmlns:a16="http://schemas.microsoft.com/office/drawing/2014/main" id="{045313B6-3034-462A-A56F-64505736E10B}"/>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09" name="テキスト ボックス 308">
          <a:extLst>
            <a:ext uri="{FF2B5EF4-FFF2-40B4-BE49-F238E27FC236}">
              <a16:creationId xmlns:a16="http://schemas.microsoft.com/office/drawing/2014/main" id="{27DDCF14-5509-481D-B698-905C32474C74}"/>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0" name="テキスト ボックス 309">
          <a:extLst>
            <a:ext uri="{FF2B5EF4-FFF2-40B4-BE49-F238E27FC236}">
              <a16:creationId xmlns:a16="http://schemas.microsoft.com/office/drawing/2014/main" id="{4BFB9572-6C07-48FD-8AB7-DCCBCE906831}"/>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F7034FB6-AA2D-4432-8B2C-4AE6900BF6A6}"/>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4823D936-C417-41FD-B85F-422CBC81E640}"/>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907</xdr:rowOff>
    </xdr:from>
    <xdr:to>
      <xdr:col>24</xdr:col>
      <xdr:colOff>114300</xdr:colOff>
      <xdr:row>107</xdr:row>
      <xdr:rowOff>102507</xdr:rowOff>
    </xdr:to>
    <xdr:sp macro="" textlink="">
      <xdr:nvSpPr>
        <xdr:cNvPr id="313" name="楕円 312">
          <a:extLst>
            <a:ext uri="{FF2B5EF4-FFF2-40B4-BE49-F238E27FC236}">
              <a16:creationId xmlns:a16="http://schemas.microsoft.com/office/drawing/2014/main" id="{0649027F-3213-4A69-B3E8-31A04D520167}"/>
            </a:ext>
          </a:extLst>
        </xdr:cNvPr>
        <xdr:cNvSpPr/>
      </xdr:nvSpPr>
      <xdr:spPr>
        <a:xfrm>
          <a:off x="4124325" y="174888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150784</xdr:rowOff>
    </xdr:from>
    <xdr:ext cx="405111" cy="259045"/>
    <xdr:sp macro="" textlink="">
      <xdr:nvSpPr>
        <xdr:cNvPr id="314" name="【市民会館】&#10;有形固定資産減価償却率該当値テキスト">
          <a:extLst>
            <a:ext uri="{FF2B5EF4-FFF2-40B4-BE49-F238E27FC236}">
              <a16:creationId xmlns:a16="http://schemas.microsoft.com/office/drawing/2014/main" id="{7CCA95C7-6FDB-4515-8CD8-690516E351F8}"/>
            </a:ext>
          </a:extLst>
        </xdr:cNvPr>
        <xdr:cNvSpPr txBox="1"/>
      </xdr:nvSpPr>
      <xdr:spPr>
        <a:xfrm>
          <a:off x="4219575" y="17467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139700</xdr:rowOff>
    </xdr:from>
    <xdr:to>
      <xdr:col>20</xdr:col>
      <xdr:colOff>38100</xdr:colOff>
      <xdr:row>107</xdr:row>
      <xdr:rowOff>69850</xdr:rowOff>
    </xdr:to>
    <xdr:sp macro="" textlink="">
      <xdr:nvSpPr>
        <xdr:cNvPr id="315" name="楕円 314">
          <a:extLst>
            <a:ext uri="{FF2B5EF4-FFF2-40B4-BE49-F238E27FC236}">
              <a16:creationId xmlns:a16="http://schemas.microsoft.com/office/drawing/2014/main" id="{64BCAD33-0AD5-4033-A057-22C1FB36E10F}"/>
            </a:ext>
          </a:extLst>
        </xdr:cNvPr>
        <xdr:cNvSpPr/>
      </xdr:nvSpPr>
      <xdr:spPr>
        <a:xfrm>
          <a:off x="3381375" y="174593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19050</xdr:rowOff>
    </xdr:from>
    <xdr:to>
      <xdr:col>24</xdr:col>
      <xdr:colOff>63500</xdr:colOff>
      <xdr:row>107</xdr:row>
      <xdr:rowOff>51707</xdr:rowOff>
    </xdr:to>
    <xdr:cxnSp macro="">
      <xdr:nvCxnSpPr>
        <xdr:cNvPr id="316" name="直線コネクタ 315">
          <a:extLst>
            <a:ext uri="{FF2B5EF4-FFF2-40B4-BE49-F238E27FC236}">
              <a16:creationId xmlns:a16="http://schemas.microsoft.com/office/drawing/2014/main" id="{4F67B0BF-49F7-4B54-93CD-E87EC7148FC3}"/>
            </a:ext>
          </a:extLst>
        </xdr:cNvPr>
        <xdr:cNvCxnSpPr/>
      </xdr:nvCxnSpPr>
      <xdr:spPr>
        <a:xfrm>
          <a:off x="3429000" y="17506950"/>
          <a:ext cx="7524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107043</xdr:rowOff>
    </xdr:from>
    <xdr:to>
      <xdr:col>15</xdr:col>
      <xdr:colOff>101600</xdr:colOff>
      <xdr:row>107</xdr:row>
      <xdr:rowOff>37193</xdr:rowOff>
    </xdr:to>
    <xdr:sp macro="" textlink="">
      <xdr:nvSpPr>
        <xdr:cNvPr id="317" name="楕円 316">
          <a:extLst>
            <a:ext uri="{FF2B5EF4-FFF2-40B4-BE49-F238E27FC236}">
              <a16:creationId xmlns:a16="http://schemas.microsoft.com/office/drawing/2014/main" id="{87C94B59-8DFD-4CC7-8C49-D0C84071D27E}"/>
            </a:ext>
          </a:extLst>
        </xdr:cNvPr>
        <xdr:cNvSpPr/>
      </xdr:nvSpPr>
      <xdr:spPr>
        <a:xfrm>
          <a:off x="2571750" y="174203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157843</xdr:rowOff>
    </xdr:from>
    <xdr:to>
      <xdr:col>19</xdr:col>
      <xdr:colOff>177800</xdr:colOff>
      <xdr:row>107</xdr:row>
      <xdr:rowOff>19050</xdr:rowOff>
    </xdr:to>
    <xdr:cxnSp macro="">
      <xdr:nvCxnSpPr>
        <xdr:cNvPr id="318" name="直線コネクタ 317">
          <a:extLst>
            <a:ext uri="{FF2B5EF4-FFF2-40B4-BE49-F238E27FC236}">
              <a16:creationId xmlns:a16="http://schemas.microsoft.com/office/drawing/2014/main" id="{E6A64D83-7FD5-4A7A-B7FA-5B1EE8F8C146}"/>
            </a:ext>
          </a:extLst>
        </xdr:cNvPr>
        <xdr:cNvCxnSpPr/>
      </xdr:nvCxnSpPr>
      <xdr:spPr>
        <a:xfrm>
          <a:off x="2619375" y="17477468"/>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41729</xdr:rowOff>
    </xdr:from>
    <xdr:to>
      <xdr:col>10</xdr:col>
      <xdr:colOff>165100</xdr:colOff>
      <xdr:row>106</xdr:row>
      <xdr:rowOff>143329</xdr:rowOff>
    </xdr:to>
    <xdr:sp macro="" textlink="">
      <xdr:nvSpPr>
        <xdr:cNvPr id="319" name="楕円 318">
          <a:extLst>
            <a:ext uri="{FF2B5EF4-FFF2-40B4-BE49-F238E27FC236}">
              <a16:creationId xmlns:a16="http://schemas.microsoft.com/office/drawing/2014/main" id="{862A9FCC-43E7-4B9F-BE95-1080019A228B}"/>
            </a:ext>
          </a:extLst>
        </xdr:cNvPr>
        <xdr:cNvSpPr/>
      </xdr:nvSpPr>
      <xdr:spPr>
        <a:xfrm>
          <a:off x="1781175" y="173613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92529</xdr:rowOff>
    </xdr:from>
    <xdr:to>
      <xdr:col>15</xdr:col>
      <xdr:colOff>50800</xdr:colOff>
      <xdr:row>106</xdr:row>
      <xdr:rowOff>157843</xdr:rowOff>
    </xdr:to>
    <xdr:cxnSp macro="">
      <xdr:nvCxnSpPr>
        <xdr:cNvPr id="320" name="直線コネクタ 319">
          <a:extLst>
            <a:ext uri="{FF2B5EF4-FFF2-40B4-BE49-F238E27FC236}">
              <a16:creationId xmlns:a16="http://schemas.microsoft.com/office/drawing/2014/main" id="{4A1CDAD0-276D-4E51-84D7-6454630D34E0}"/>
            </a:ext>
          </a:extLst>
        </xdr:cNvPr>
        <xdr:cNvCxnSpPr/>
      </xdr:nvCxnSpPr>
      <xdr:spPr>
        <a:xfrm>
          <a:off x="1828800" y="17408979"/>
          <a:ext cx="790575" cy="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9071</xdr:rowOff>
    </xdr:from>
    <xdr:to>
      <xdr:col>6</xdr:col>
      <xdr:colOff>38100</xdr:colOff>
      <xdr:row>106</xdr:row>
      <xdr:rowOff>110671</xdr:rowOff>
    </xdr:to>
    <xdr:sp macro="" textlink="">
      <xdr:nvSpPr>
        <xdr:cNvPr id="321" name="楕円 320">
          <a:extLst>
            <a:ext uri="{FF2B5EF4-FFF2-40B4-BE49-F238E27FC236}">
              <a16:creationId xmlns:a16="http://schemas.microsoft.com/office/drawing/2014/main" id="{CD74961A-4A32-4601-8D99-AAD5620B18E8}"/>
            </a:ext>
          </a:extLst>
        </xdr:cNvPr>
        <xdr:cNvSpPr/>
      </xdr:nvSpPr>
      <xdr:spPr>
        <a:xfrm>
          <a:off x="981075" y="173286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59871</xdr:rowOff>
    </xdr:from>
    <xdr:to>
      <xdr:col>10</xdr:col>
      <xdr:colOff>114300</xdr:colOff>
      <xdr:row>106</xdr:row>
      <xdr:rowOff>92529</xdr:rowOff>
    </xdr:to>
    <xdr:cxnSp macro="">
      <xdr:nvCxnSpPr>
        <xdr:cNvPr id="322" name="直線コネクタ 321">
          <a:extLst>
            <a:ext uri="{FF2B5EF4-FFF2-40B4-BE49-F238E27FC236}">
              <a16:creationId xmlns:a16="http://schemas.microsoft.com/office/drawing/2014/main" id="{6E8F8569-DAD0-4E8C-82E6-70EF0DD47382}"/>
            </a:ext>
          </a:extLst>
        </xdr:cNvPr>
        <xdr:cNvCxnSpPr/>
      </xdr:nvCxnSpPr>
      <xdr:spPr>
        <a:xfrm>
          <a:off x="1028700" y="17376321"/>
          <a:ext cx="8001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127198</xdr:rowOff>
    </xdr:from>
    <xdr:ext cx="405111" cy="259045"/>
    <xdr:sp macro="" textlink="">
      <xdr:nvSpPr>
        <xdr:cNvPr id="323" name="n_1aveValue【市民会館】&#10;有形固定資産減価償却率">
          <a:extLst>
            <a:ext uri="{FF2B5EF4-FFF2-40B4-BE49-F238E27FC236}">
              <a16:creationId xmlns:a16="http://schemas.microsoft.com/office/drawing/2014/main" id="{30E1FE81-0D49-4AB6-998F-D7411CA12C3A}"/>
            </a:ext>
          </a:extLst>
        </xdr:cNvPr>
        <xdr:cNvSpPr txBox="1"/>
      </xdr:nvSpPr>
      <xdr:spPr>
        <a:xfrm>
          <a:off x="3239144" y="1692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99440</xdr:rowOff>
    </xdr:from>
    <xdr:ext cx="405111" cy="259045"/>
    <xdr:sp macro="" textlink="">
      <xdr:nvSpPr>
        <xdr:cNvPr id="324" name="n_2aveValue【市民会館】&#10;有形固定資産減価償却率">
          <a:extLst>
            <a:ext uri="{FF2B5EF4-FFF2-40B4-BE49-F238E27FC236}">
              <a16:creationId xmlns:a16="http://schemas.microsoft.com/office/drawing/2014/main" id="{BBCB424C-586F-4BFA-90DA-9A7A8AD2FA0C}"/>
            </a:ext>
          </a:extLst>
        </xdr:cNvPr>
        <xdr:cNvSpPr txBox="1"/>
      </xdr:nvSpPr>
      <xdr:spPr>
        <a:xfrm>
          <a:off x="2439044" y="16904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102706</xdr:rowOff>
    </xdr:from>
    <xdr:ext cx="405111" cy="259045"/>
    <xdr:sp macro="" textlink="">
      <xdr:nvSpPr>
        <xdr:cNvPr id="325" name="n_3aveValue【市民会館】&#10;有形固定資産減価償却率">
          <a:extLst>
            <a:ext uri="{FF2B5EF4-FFF2-40B4-BE49-F238E27FC236}">
              <a16:creationId xmlns:a16="http://schemas.microsoft.com/office/drawing/2014/main" id="{070245FD-3427-40E7-A5D6-039C59FA1C7D}"/>
            </a:ext>
          </a:extLst>
        </xdr:cNvPr>
        <xdr:cNvSpPr txBox="1"/>
      </xdr:nvSpPr>
      <xdr:spPr>
        <a:xfrm>
          <a:off x="1648469" y="16907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61884</xdr:rowOff>
    </xdr:from>
    <xdr:ext cx="405111" cy="259045"/>
    <xdr:sp macro="" textlink="">
      <xdr:nvSpPr>
        <xdr:cNvPr id="326" name="n_4aveValue【市民会館】&#10;有形固定資産減価償却率">
          <a:extLst>
            <a:ext uri="{FF2B5EF4-FFF2-40B4-BE49-F238E27FC236}">
              <a16:creationId xmlns:a16="http://schemas.microsoft.com/office/drawing/2014/main" id="{E8B95CCF-3CB4-4E5E-AFA6-BEDB02F2C356}"/>
            </a:ext>
          </a:extLst>
        </xdr:cNvPr>
        <xdr:cNvSpPr txBox="1"/>
      </xdr:nvSpPr>
      <xdr:spPr>
        <a:xfrm>
          <a:off x="848369" y="16867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60977</xdr:rowOff>
    </xdr:from>
    <xdr:ext cx="405111" cy="259045"/>
    <xdr:sp macro="" textlink="">
      <xdr:nvSpPr>
        <xdr:cNvPr id="327" name="n_1mainValue【市民会館】&#10;有形固定資産減価償却率">
          <a:extLst>
            <a:ext uri="{FF2B5EF4-FFF2-40B4-BE49-F238E27FC236}">
              <a16:creationId xmlns:a16="http://schemas.microsoft.com/office/drawing/2014/main" id="{4CE8DF53-4AAF-46CE-841F-921474F01A51}"/>
            </a:ext>
          </a:extLst>
        </xdr:cNvPr>
        <xdr:cNvSpPr txBox="1"/>
      </xdr:nvSpPr>
      <xdr:spPr>
        <a:xfrm>
          <a:off x="3239144" y="1755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28320</xdr:rowOff>
    </xdr:from>
    <xdr:ext cx="405111" cy="259045"/>
    <xdr:sp macro="" textlink="">
      <xdr:nvSpPr>
        <xdr:cNvPr id="328" name="n_2mainValue【市民会館】&#10;有形固定資産減価償却率">
          <a:extLst>
            <a:ext uri="{FF2B5EF4-FFF2-40B4-BE49-F238E27FC236}">
              <a16:creationId xmlns:a16="http://schemas.microsoft.com/office/drawing/2014/main" id="{9682D7C7-5558-42D1-8756-1E7D6609E01E}"/>
            </a:ext>
          </a:extLst>
        </xdr:cNvPr>
        <xdr:cNvSpPr txBox="1"/>
      </xdr:nvSpPr>
      <xdr:spPr>
        <a:xfrm>
          <a:off x="2439044" y="17519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134456</xdr:rowOff>
    </xdr:from>
    <xdr:ext cx="405111" cy="259045"/>
    <xdr:sp macro="" textlink="">
      <xdr:nvSpPr>
        <xdr:cNvPr id="329" name="n_3mainValue【市民会館】&#10;有形固定資産減価償却率">
          <a:extLst>
            <a:ext uri="{FF2B5EF4-FFF2-40B4-BE49-F238E27FC236}">
              <a16:creationId xmlns:a16="http://schemas.microsoft.com/office/drawing/2014/main" id="{9D916025-0D18-430F-8015-7375EB871975}"/>
            </a:ext>
          </a:extLst>
        </xdr:cNvPr>
        <xdr:cNvSpPr txBox="1"/>
      </xdr:nvSpPr>
      <xdr:spPr>
        <a:xfrm>
          <a:off x="1648469" y="17450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101798</xdr:rowOff>
    </xdr:from>
    <xdr:ext cx="405111" cy="259045"/>
    <xdr:sp macro="" textlink="">
      <xdr:nvSpPr>
        <xdr:cNvPr id="330" name="n_4mainValue【市民会館】&#10;有形固定資産減価償却率">
          <a:extLst>
            <a:ext uri="{FF2B5EF4-FFF2-40B4-BE49-F238E27FC236}">
              <a16:creationId xmlns:a16="http://schemas.microsoft.com/office/drawing/2014/main" id="{F7F622F7-47B3-430F-9C6B-85B641E44E52}"/>
            </a:ext>
          </a:extLst>
        </xdr:cNvPr>
        <xdr:cNvSpPr txBox="1"/>
      </xdr:nvSpPr>
      <xdr:spPr>
        <a:xfrm>
          <a:off x="848369" y="17421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1" name="正方形/長方形 330">
          <a:extLst>
            <a:ext uri="{FF2B5EF4-FFF2-40B4-BE49-F238E27FC236}">
              <a16:creationId xmlns:a16="http://schemas.microsoft.com/office/drawing/2014/main" id="{D829EC93-A935-4AE8-BD45-6FD82A0543B7}"/>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2" name="正方形/長方形 331">
          <a:extLst>
            <a:ext uri="{FF2B5EF4-FFF2-40B4-BE49-F238E27FC236}">
              <a16:creationId xmlns:a16="http://schemas.microsoft.com/office/drawing/2014/main" id="{7B3E6220-1DC8-49DF-8114-1FB64A5FB4FA}"/>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3" name="正方形/長方形 332">
          <a:extLst>
            <a:ext uri="{FF2B5EF4-FFF2-40B4-BE49-F238E27FC236}">
              <a16:creationId xmlns:a16="http://schemas.microsoft.com/office/drawing/2014/main" id="{EBBF9D7E-B9DF-4A0E-A89C-E666409B2F0C}"/>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4" name="正方形/長方形 333">
          <a:extLst>
            <a:ext uri="{FF2B5EF4-FFF2-40B4-BE49-F238E27FC236}">
              <a16:creationId xmlns:a16="http://schemas.microsoft.com/office/drawing/2014/main" id="{CBF85EA9-8FA7-419D-A127-59016CF03201}"/>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5" name="正方形/長方形 334">
          <a:extLst>
            <a:ext uri="{FF2B5EF4-FFF2-40B4-BE49-F238E27FC236}">
              <a16:creationId xmlns:a16="http://schemas.microsoft.com/office/drawing/2014/main" id="{91655C40-9BD6-44BC-B845-3632C9D4A588}"/>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6" name="正方形/長方形 335">
          <a:extLst>
            <a:ext uri="{FF2B5EF4-FFF2-40B4-BE49-F238E27FC236}">
              <a16:creationId xmlns:a16="http://schemas.microsoft.com/office/drawing/2014/main" id="{2E6E11DF-3029-40D6-9B9A-54765CBD7234}"/>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7" name="正方形/長方形 336">
          <a:extLst>
            <a:ext uri="{FF2B5EF4-FFF2-40B4-BE49-F238E27FC236}">
              <a16:creationId xmlns:a16="http://schemas.microsoft.com/office/drawing/2014/main" id="{35A24B54-DD45-4BA9-8CF8-0D1F72A43184}"/>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8" name="正方形/長方形 337">
          <a:extLst>
            <a:ext uri="{FF2B5EF4-FFF2-40B4-BE49-F238E27FC236}">
              <a16:creationId xmlns:a16="http://schemas.microsoft.com/office/drawing/2014/main" id="{BE79B963-FA00-4C62-8E44-12F8B164A12C}"/>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9" name="テキスト ボックス 338">
          <a:extLst>
            <a:ext uri="{FF2B5EF4-FFF2-40B4-BE49-F238E27FC236}">
              <a16:creationId xmlns:a16="http://schemas.microsoft.com/office/drawing/2014/main" id="{9DB83AA7-4C6E-4139-AD5D-CC83CFDC71CB}"/>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0" name="直線コネクタ 339">
          <a:extLst>
            <a:ext uri="{FF2B5EF4-FFF2-40B4-BE49-F238E27FC236}">
              <a16:creationId xmlns:a16="http://schemas.microsoft.com/office/drawing/2014/main" id="{0527BF2B-9EA5-4203-A1B3-4C7D176BB641}"/>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1" name="直線コネクタ 340">
          <a:extLst>
            <a:ext uri="{FF2B5EF4-FFF2-40B4-BE49-F238E27FC236}">
              <a16:creationId xmlns:a16="http://schemas.microsoft.com/office/drawing/2014/main" id="{2CA88AF9-164C-4315-82F8-F05E2A38927D}"/>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2" name="テキスト ボックス 341">
          <a:extLst>
            <a:ext uri="{FF2B5EF4-FFF2-40B4-BE49-F238E27FC236}">
              <a16:creationId xmlns:a16="http://schemas.microsoft.com/office/drawing/2014/main" id="{5CB36CF1-3B64-486B-90CE-9EB5EBBE8CDC}"/>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3" name="直線コネクタ 342">
          <a:extLst>
            <a:ext uri="{FF2B5EF4-FFF2-40B4-BE49-F238E27FC236}">
              <a16:creationId xmlns:a16="http://schemas.microsoft.com/office/drawing/2014/main" id="{93191538-0E3C-4E98-A6BE-DB638DBA91D3}"/>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4" name="テキスト ボックス 343">
          <a:extLst>
            <a:ext uri="{FF2B5EF4-FFF2-40B4-BE49-F238E27FC236}">
              <a16:creationId xmlns:a16="http://schemas.microsoft.com/office/drawing/2014/main" id="{41EA52F6-0F86-498D-BD89-745957404BC8}"/>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5" name="直線コネクタ 344">
          <a:extLst>
            <a:ext uri="{FF2B5EF4-FFF2-40B4-BE49-F238E27FC236}">
              <a16:creationId xmlns:a16="http://schemas.microsoft.com/office/drawing/2014/main" id="{26BFD889-59AF-4A7B-9746-D373CEA1D413}"/>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6" name="テキスト ボックス 345">
          <a:extLst>
            <a:ext uri="{FF2B5EF4-FFF2-40B4-BE49-F238E27FC236}">
              <a16:creationId xmlns:a16="http://schemas.microsoft.com/office/drawing/2014/main" id="{E4EFF6FB-6D59-4107-9F30-0F0533E30549}"/>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7" name="直線コネクタ 346">
          <a:extLst>
            <a:ext uri="{FF2B5EF4-FFF2-40B4-BE49-F238E27FC236}">
              <a16:creationId xmlns:a16="http://schemas.microsoft.com/office/drawing/2014/main" id="{502D35A1-38FA-4814-A02D-0845EBB46D13}"/>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48" name="テキスト ボックス 347">
          <a:extLst>
            <a:ext uri="{FF2B5EF4-FFF2-40B4-BE49-F238E27FC236}">
              <a16:creationId xmlns:a16="http://schemas.microsoft.com/office/drawing/2014/main" id="{A831068A-140C-4635-81CE-3C8112030E93}"/>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49" name="直線コネクタ 348">
          <a:extLst>
            <a:ext uri="{FF2B5EF4-FFF2-40B4-BE49-F238E27FC236}">
              <a16:creationId xmlns:a16="http://schemas.microsoft.com/office/drawing/2014/main" id="{9A743C2B-1F37-4A43-A5B1-D9E79BECFBCE}"/>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0" name="テキスト ボックス 349">
          <a:extLst>
            <a:ext uri="{FF2B5EF4-FFF2-40B4-BE49-F238E27FC236}">
              <a16:creationId xmlns:a16="http://schemas.microsoft.com/office/drawing/2014/main" id="{8EE0821A-1185-4F43-9A17-30A2844015BB}"/>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1" name="直線コネクタ 350">
          <a:extLst>
            <a:ext uri="{FF2B5EF4-FFF2-40B4-BE49-F238E27FC236}">
              <a16:creationId xmlns:a16="http://schemas.microsoft.com/office/drawing/2014/main" id="{7440B70B-CD27-480B-B33C-FF7D33437EE0}"/>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2" name="テキスト ボックス 351">
          <a:extLst>
            <a:ext uri="{FF2B5EF4-FFF2-40B4-BE49-F238E27FC236}">
              <a16:creationId xmlns:a16="http://schemas.microsoft.com/office/drawing/2014/main" id="{F486AEAD-5D22-408B-AD92-E5CF621DE221}"/>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3" name="【市民会館】&#10;一人当たり面積グラフ枠">
          <a:extLst>
            <a:ext uri="{FF2B5EF4-FFF2-40B4-BE49-F238E27FC236}">
              <a16:creationId xmlns:a16="http://schemas.microsoft.com/office/drawing/2014/main" id="{D7796D37-F378-4E58-A4DD-BBECC89CA451}"/>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354" name="直線コネクタ 353">
          <a:extLst>
            <a:ext uri="{FF2B5EF4-FFF2-40B4-BE49-F238E27FC236}">
              <a16:creationId xmlns:a16="http://schemas.microsoft.com/office/drawing/2014/main" id="{56B26C6A-247A-47D4-BFBB-CCFB968DB433}"/>
            </a:ext>
          </a:extLst>
        </xdr:cNvPr>
        <xdr:cNvCxnSpPr/>
      </xdr:nvCxnSpPr>
      <xdr:spPr>
        <a:xfrm flipV="1">
          <a:off x="9429115" y="16356457"/>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355" name="【市民会館】&#10;一人当たり面積最小値テキスト">
          <a:extLst>
            <a:ext uri="{FF2B5EF4-FFF2-40B4-BE49-F238E27FC236}">
              <a16:creationId xmlns:a16="http://schemas.microsoft.com/office/drawing/2014/main" id="{E9C4AC01-370D-483E-87F5-FE3734BEFB67}"/>
            </a:ext>
          </a:extLst>
        </xdr:cNvPr>
        <xdr:cNvSpPr txBox="1"/>
      </xdr:nvSpPr>
      <xdr:spPr>
        <a:xfrm>
          <a:off x="9467850" y="17801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356" name="直線コネクタ 355">
          <a:extLst>
            <a:ext uri="{FF2B5EF4-FFF2-40B4-BE49-F238E27FC236}">
              <a16:creationId xmlns:a16="http://schemas.microsoft.com/office/drawing/2014/main" id="{5B0A70C1-2DB1-49A1-8325-0101A888C678}"/>
            </a:ext>
          </a:extLst>
        </xdr:cNvPr>
        <xdr:cNvCxnSpPr/>
      </xdr:nvCxnSpPr>
      <xdr:spPr>
        <a:xfrm>
          <a:off x="9363075" y="178042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357" name="【市民会館】&#10;一人当たり面積最大値テキスト">
          <a:extLst>
            <a:ext uri="{FF2B5EF4-FFF2-40B4-BE49-F238E27FC236}">
              <a16:creationId xmlns:a16="http://schemas.microsoft.com/office/drawing/2014/main" id="{171CCB21-4B72-49A0-8467-34C16278945B}"/>
            </a:ext>
          </a:extLst>
        </xdr:cNvPr>
        <xdr:cNvSpPr txBox="1"/>
      </xdr:nvSpPr>
      <xdr:spPr>
        <a:xfrm>
          <a:off x="9467850" y="16125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358" name="直線コネクタ 357">
          <a:extLst>
            <a:ext uri="{FF2B5EF4-FFF2-40B4-BE49-F238E27FC236}">
              <a16:creationId xmlns:a16="http://schemas.microsoft.com/office/drawing/2014/main" id="{B71887EB-180A-432D-A913-5D72CB355B22}"/>
            </a:ext>
          </a:extLst>
        </xdr:cNvPr>
        <xdr:cNvCxnSpPr/>
      </xdr:nvCxnSpPr>
      <xdr:spPr>
        <a:xfrm>
          <a:off x="9363075" y="163564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148862</xdr:rowOff>
    </xdr:from>
    <xdr:ext cx="469744" cy="259045"/>
    <xdr:sp macro="" textlink="">
      <xdr:nvSpPr>
        <xdr:cNvPr id="359" name="【市民会館】&#10;一人当たり面積平均値テキスト">
          <a:extLst>
            <a:ext uri="{FF2B5EF4-FFF2-40B4-BE49-F238E27FC236}">
              <a16:creationId xmlns:a16="http://schemas.microsoft.com/office/drawing/2014/main" id="{652FF7C1-B382-457E-828C-5CBA6B754834}"/>
            </a:ext>
          </a:extLst>
        </xdr:cNvPr>
        <xdr:cNvSpPr txBox="1"/>
      </xdr:nvSpPr>
      <xdr:spPr>
        <a:xfrm>
          <a:off x="9467850" y="17290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360" name="フローチャート: 判断 359">
          <a:extLst>
            <a:ext uri="{FF2B5EF4-FFF2-40B4-BE49-F238E27FC236}">
              <a16:creationId xmlns:a16="http://schemas.microsoft.com/office/drawing/2014/main" id="{EB77871B-4A23-4E95-B6CD-34672098B4B1}"/>
            </a:ext>
          </a:extLst>
        </xdr:cNvPr>
        <xdr:cNvSpPr/>
      </xdr:nvSpPr>
      <xdr:spPr>
        <a:xfrm>
          <a:off x="9401175" y="1743926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361" name="フローチャート: 判断 360">
          <a:extLst>
            <a:ext uri="{FF2B5EF4-FFF2-40B4-BE49-F238E27FC236}">
              <a16:creationId xmlns:a16="http://schemas.microsoft.com/office/drawing/2014/main" id="{308FF3D7-5B90-4AAA-958B-99E6F00F0BA2}"/>
            </a:ext>
          </a:extLst>
        </xdr:cNvPr>
        <xdr:cNvSpPr/>
      </xdr:nvSpPr>
      <xdr:spPr>
        <a:xfrm>
          <a:off x="8639175" y="174562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362" name="フローチャート: 判断 361">
          <a:extLst>
            <a:ext uri="{FF2B5EF4-FFF2-40B4-BE49-F238E27FC236}">
              <a16:creationId xmlns:a16="http://schemas.microsoft.com/office/drawing/2014/main" id="{6E559A89-D9A3-4E0C-87C1-0C52F9FB61E3}"/>
            </a:ext>
          </a:extLst>
        </xdr:cNvPr>
        <xdr:cNvSpPr/>
      </xdr:nvSpPr>
      <xdr:spPr>
        <a:xfrm>
          <a:off x="7839075" y="174523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363" name="フローチャート: 判断 362">
          <a:extLst>
            <a:ext uri="{FF2B5EF4-FFF2-40B4-BE49-F238E27FC236}">
              <a16:creationId xmlns:a16="http://schemas.microsoft.com/office/drawing/2014/main" id="{8B4D5700-315D-4E32-9708-AEB0AFA84874}"/>
            </a:ext>
          </a:extLst>
        </xdr:cNvPr>
        <xdr:cNvSpPr/>
      </xdr:nvSpPr>
      <xdr:spPr>
        <a:xfrm>
          <a:off x="7029450" y="1746237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114554</xdr:rowOff>
    </xdr:from>
    <xdr:to>
      <xdr:col>36</xdr:col>
      <xdr:colOff>165100</xdr:colOff>
      <xdr:row>107</xdr:row>
      <xdr:rowOff>44704</xdr:rowOff>
    </xdr:to>
    <xdr:sp macro="" textlink="">
      <xdr:nvSpPr>
        <xdr:cNvPr id="364" name="フローチャート: 判断 363">
          <a:extLst>
            <a:ext uri="{FF2B5EF4-FFF2-40B4-BE49-F238E27FC236}">
              <a16:creationId xmlns:a16="http://schemas.microsoft.com/office/drawing/2014/main" id="{40CDA418-335E-46F5-B842-E0850D7289F8}"/>
            </a:ext>
          </a:extLst>
        </xdr:cNvPr>
        <xdr:cNvSpPr/>
      </xdr:nvSpPr>
      <xdr:spPr>
        <a:xfrm>
          <a:off x="6238875" y="1743100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5" name="テキスト ボックス 364">
          <a:extLst>
            <a:ext uri="{FF2B5EF4-FFF2-40B4-BE49-F238E27FC236}">
              <a16:creationId xmlns:a16="http://schemas.microsoft.com/office/drawing/2014/main" id="{BC4FA61D-CAF8-4EFF-931D-456FFAE57D4F}"/>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59209032-0B62-426F-B561-5B07A12AB937}"/>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96AC4711-B70A-4B13-A251-EDABF36C23B6}"/>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5680D4D2-90C3-47B8-8739-0A5D3AF8B465}"/>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C359C49E-8CA7-449B-8380-64169B59A2EC}"/>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130556</xdr:rowOff>
    </xdr:from>
    <xdr:to>
      <xdr:col>55</xdr:col>
      <xdr:colOff>50800</xdr:colOff>
      <xdr:row>108</xdr:row>
      <xdr:rowOff>60706</xdr:rowOff>
    </xdr:to>
    <xdr:sp macro="" textlink="">
      <xdr:nvSpPr>
        <xdr:cNvPr id="370" name="楕円 369">
          <a:extLst>
            <a:ext uri="{FF2B5EF4-FFF2-40B4-BE49-F238E27FC236}">
              <a16:creationId xmlns:a16="http://schemas.microsoft.com/office/drawing/2014/main" id="{84F917E2-9282-47E1-9112-2259985B6B6D}"/>
            </a:ext>
          </a:extLst>
        </xdr:cNvPr>
        <xdr:cNvSpPr/>
      </xdr:nvSpPr>
      <xdr:spPr>
        <a:xfrm>
          <a:off x="9401175" y="1761845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108983</xdr:rowOff>
    </xdr:from>
    <xdr:ext cx="469744" cy="259045"/>
    <xdr:sp macro="" textlink="">
      <xdr:nvSpPr>
        <xdr:cNvPr id="371" name="【市民会館】&#10;一人当たり面積該当値テキスト">
          <a:extLst>
            <a:ext uri="{FF2B5EF4-FFF2-40B4-BE49-F238E27FC236}">
              <a16:creationId xmlns:a16="http://schemas.microsoft.com/office/drawing/2014/main" id="{613D5292-EF8D-4E95-A0EA-2AC102AA00B1}"/>
            </a:ext>
          </a:extLst>
        </xdr:cNvPr>
        <xdr:cNvSpPr txBox="1"/>
      </xdr:nvSpPr>
      <xdr:spPr>
        <a:xfrm>
          <a:off x="9467850" y="1759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132842</xdr:rowOff>
    </xdr:from>
    <xdr:to>
      <xdr:col>50</xdr:col>
      <xdr:colOff>165100</xdr:colOff>
      <xdr:row>108</xdr:row>
      <xdr:rowOff>62992</xdr:rowOff>
    </xdr:to>
    <xdr:sp macro="" textlink="">
      <xdr:nvSpPr>
        <xdr:cNvPr id="372" name="楕円 371">
          <a:extLst>
            <a:ext uri="{FF2B5EF4-FFF2-40B4-BE49-F238E27FC236}">
              <a16:creationId xmlns:a16="http://schemas.microsoft.com/office/drawing/2014/main" id="{DF93D3E5-703B-4B5B-8957-760E720F8136}"/>
            </a:ext>
          </a:extLst>
        </xdr:cNvPr>
        <xdr:cNvSpPr/>
      </xdr:nvSpPr>
      <xdr:spPr>
        <a:xfrm>
          <a:off x="8639175" y="176207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9906</xdr:rowOff>
    </xdr:from>
    <xdr:to>
      <xdr:col>55</xdr:col>
      <xdr:colOff>0</xdr:colOff>
      <xdr:row>108</xdr:row>
      <xdr:rowOff>12192</xdr:rowOff>
    </xdr:to>
    <xdr:cxnSp macro="">
      <xdr:nvCxnSpPr>
        <xdr:cNvPr id="373" name="直線コネクタ 372">
          <a:extLst>
            <a:ext uri="{FF2B5EF4-FFF2-40B4-BE49-F238E27FC236}">
              <a16:creationId xmlns:a16="http://schemas.microsoft.com/office/drawing/2014/main" id="{96D3CFD6-0C38-4A4D-B6EF-536577E4DA30}"/>
            </a:ext>
          </a:extLst>
        </xdr:cNvPr>
        <xdr:cNvCxnSpPr/>
      </xdr:nvCxnSpPr>
      <xdr:spPr>
        <a:xfrm flipV="1">
          <a:off x="8686800" y="17666081"/>
          <a:ext cx="7429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135128</xdr:rowOff>
    </xdr:from>
    <xdr:to>
      <xdr:col>46</xdr:col>
      <xdr:colOff>38100</xdr:colOff>
      <xdr:row>108</xdr:row>
      <xdr:rowOff>65278</xdr:rowOff>
    </xdr:to>
    <xdr:sp macro="" textlink="">
      <xdr:nvSpPr>
        <xdr:cNvPr id="374" name="楕円 373">
          <a:extLst>
            <a:ext uri="{FF2B5EF4-FFF2-40B4-BE49-F238E27FC236}">
              <a16:creationId xmlns:a16="http://schemas.microsoft.com/office/drawing/2014/main" id="{9D93181B-4791-463B-92D4-9333DDDF70F5}"/>
            </a:ext>
          </a:extLst>
        </xdr:cNvPr>
        <xdr:cNvSpPr/>
      </xdr:nvSpPr>
      <xdr:spPr>
        <a:xfrm>
          <a:off x="7839075" y="1762302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12192</xdr:rowOff>
    </xdr:from>
    <xdr:to>
      <xdr:col>50</xdr:col>
      <xdr:colOff>114300</xdr:colOff>
      <xdr:row>108</xdr:row>
      <xdr:rowOff>14478</xdr:rowOff>
    </xdr:to>
    <xdr:cxnSp macro="">
      <xdr:nvCxnSpPr>
        <xdr:cNvPr id="375" name="直線コネクタ 374">
          <a:extLst>
            <a:ext uri="{FF2B5EF4-FFF2-40B4-BE49-F238E27FC236}">
              <a16:creationId xmlns:a16="http://schemas.microsoft.com/office/drawing/2014/main" id="{B530D9ED-892B-4B01-8661-E472C6758469}"/>
            </a:ext>
          </a:extLst>
        </xdr:cNvPr>
        <xdr:cNvCxnSpPr/>
      </xdr:nvCxnSpPr>
      <xdr:spPr>
        <a:xfrm flipV="1">
          <a:off x="7886700" y="17668367"/>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137413</xdr:rowOff>
    </xdr:from>
    <xdr:to>
      <xdr:col>41</xdr:col>
      <xdr:colOff>101600</xdr:colOff>
      <xdr:row>108</xdr:row>
      <xdr:rowOff>67563</xdr:rowOff>
    </xdr:to>
    <xdr:sp macro="" textlink="">
      <xdr:nvSpPr>
        <xdr:cNvPr id="376" name="楕円 375">
          <a:extLst>
            <a:ext uri="{FF2B5EF4-FFF2-40B4-BE49-F238E27FC236}">
              <a16:creationId xmlns:a16="http://schemas.microsoft.com/office/drawing/2014/main" id="{B8516B9F-0B0C-479C-AB4E-A8952D746063}"/>
            </a:ext>
          </a:extLst>
        </xdr:cNvPr>
        <xdr:cNvSpPr/>
      </xdr:nvSpPr>
      <xdr:spPr>
        <a:xfrm>
          <a:off x="7029450" y="176284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14478</xdr:rowOff>
    </xdr:from>
    <xdr:to>
      <xdr:col>45</xdr:col>
      <xdr:colOff>177800</xdr:colOff>
      <xdr:row>108</xdr:row>
      <xdr:rowOff>16763</xdr:rowOff>
    </xdr:to>
    <xdr:cxnSp macro="">
      <xdr:nvCxnSpPr>
        <xdr:cNvPr id="377" name="直線コネクタ 376">
          <a:extLst>
            <a:ext uri="{FF2B5EF4-FFF2-40B4-BE49-F238E27FC236}">
              <a16:creationId xmlns:a16="http://schemas.microsoft.com/office/drawing/2014/main" id="{BEE4B04C-DD45-4FD7-B24A-887CE2B55FEB}"/>
            </a:ext>
          </a:extLst>
        </xdr:cNvPr>
        <xdr:cNvCxnSpPr/>
      </xdr:nvCxnSpPr>
      <xdr:spPr>
        <a:xfrm flipV="1">
          <a:off x="7077075" y="17670653"/>
          <a:ext cx="809625" cy="5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138937</xdr:rowOff>
    </xdr:from>
    <xdr:to>
      <xdr:col>36</xdr:col>
      <xdr:colOff>165100</xdr:colOff>
      <xdr:row>108</xdr:row>
      <xdr:rowOff>69087</xdr:rowOff>
    </xdr:to>
    <xdr:sp macro="" textlink="">
      <xdr:nvSpPr>
        <xdr:cNvPr id="378" name="楕円 377">
          <a:extLst>
            <a:ext uri="{FF2B5EF4-FFF2-40B4-BE49-F238E27FC236}">
              <a16:creationId xmlns:a16="http://schemas.microsoft.com/office/drawing/2014/main" id="{5F490569-2B3C-43F7-9E54-842C721BD055}"/>
            </a:ext>
          </a:extLst>
        </xdr:cNvPr>
        <xdr:cNvSpPr/>
      </xdr:nvSpPr>
      <xdr:spPr>
        <a:xfrm>
          <a:off x="6238875" y="176300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16763</xdr:rowOff>
    </xdr:from>
    <xdr:to>
      <xdr:col>41</xdr:col>
      <xdr:colOff>50800</xdr:colOff>
      <xdr:row>108</xdr:row>
      <xdr:rowOff>18287</xdr:rowOff>
    </xdr:to>
    <xdr:cxnSp macro="">
      <xdr:nvCxnSpPr>
        <xdr:cNvPr id="379" name="直線コネクタ 378">
          <a:extLst>
            <a:ext uri="{FF2B5EF4-FFF2-40B4-BE49-F238E27FC236}">
              <a16:creationId xmlns:a16="http://schemas.microsoft.com/office/drawing/2014/main" id="{D7B2F19F-5FF9-4F6D-B2C4-F14815C7E148}"/>
            </a:ext>
          </a:extLst>
        </xdr:cNvPr>
        <xdr:cNvCxnSpPr/>
      </xdr:nvCxnSpPr>
      <xdr:spPr>
        <a:xfrm flipV="1">
          <a:off x="6286500" y="17676113"/>
          <a:ext cx="79057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83329</xdr:rowOff>
    </xdr:from>
    <xdr:ext cx="469744" cy="259045"/>
    <xdr:sp macro="" textlink="">
      <xdr:nvSpPr>
        <xdr:cNvPr id="380" name="n_1aveValue【市民会館】&#10;一人当たり面積">
          <a:extLst>
            <a:ext uri="{FF2B5EF4-FFF2-40B4-BE49-F238E27FC236}">
              <a16:creationId xmlns:a16="http://schemas.microsoft.com/office/drawing/2014/main" id="{34365D31-FAF7-4991-A5AA-E200DDB85422}"/>
            </a:ext>
          </a:extLst>
        </xdr:cNvPr>
        <xdr:cNvSpPr txBox="1"/>
      </xdr:nvSpPr>
      <xdr:spPr>
        <a:xfrm>
          <a:off x="8458277" y="1723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82566</xdr:rowOff>
    </xdr:from>
    <xdr:ext cx="469744" cy="259045"/>
    <xdr:sp macro="" textlink="">
      <xdr:nvSpPr>
        <xdr:cNvPr id="381" name="n_2aveValue【市民会館】&#10;一人当たり面積">
          <a:extLst>
            <a:ext uri="{FF2B5EF4-FFF2-40B4-BE49-F238E27FC236}">
              <a16:creationId xmlns:a16="http://schemas.microsoft.com/office/drawing/2014/main" id="{04A50E55-406E-437A-81FB-E0559D075B83}"/>
            </a:ext>
          </a:extLst>
        </xdr:cNvPr>
        <xdr:cNvSpPr txBox="1"/>
      </xdr:nvSpPr>
      <xdr:spPr>
        <a:xfrm>
          <a:off x="7677227" y="17230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89425</xdr:rowOff>
    </xdr:from>
    <xdr:ext cx="469744" cy="259045"/>
    <xdr:sp macro="" textlink="">
      <xdr:nvSpPr>
        <xdr:cNvPr id="382" name="n_3aveValue【市民会館】&#10;一人当たり面積">
          <a:extLst>
            <a:ext uri="{FF2B5EF4-FFF2-40B4-BE49-F238E27FC236}">
              <a16:creationId xmlns:a16="http://schemas.microsoft.com/office/drawing/2014/main" id="{3C22B1D5-DFA3-450F-9327-EAA53930B2B8}"/>
            </a:ext>
          </a:extLst>
        </xdr:cNvPr>
        <xdr:cNvSpPr txBox="1"/>
      </xdr:nvSpPr>
      <xdr:spPr>
        <a:xfrm>
          <a:off x="6867602" y="1723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61231</xdr:rowOff>
    </xdr:from>
    <xdr:ext cx="469744" cy="259045"/>
    <xdr:sp macro="" textlink="">
      <xdr:nvSpPr>
        <xdr:cNvPr id="383" name="n_4aveValue【市民会館】&#10;一人当たり面積">
          <a:extLst>
            <a:ext uri="{FF2B5EF4-FFF2-40B4-BE49-F238E27FC236}">
              <a16:creationId xmlns:a16="http://schemas.microsoft.com/office/drawing/2014/main" id="{9C38351B-60C1-4A4F-AF2E-E75F0FEFDC0B}"/>
            </a:ext>
          </a:extLst>
        </xdr:cNvPr>
        <xdr:cNvSpPr txBox="1"/>
      </xdr:nvSpPr>
      <xdr:spPr>
        <a:xfrm>
          <a:off x="6067502" y="17209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54119</xdr:rowOff>
    </xdr:from>
    <xdr:ext cx="469744" cy="259045"/>
    <xdr:sp macro="" textlink="">
      <xdr:nvSpPr>
        <xdr:cNvPr id="384" name="n_1mainValue【市民会館】&#10;一人当たり面積">
          <a:extLst>
            <a:ext uri="{FF2B5EF4-FFF2-40B4-BE49-F238E27FC236}">
              <a16:creationId xmlns:a16="http://schemas.microsoft.com/office/drawing/2014/main" id="{D51EC7DE-81A7-4233-8A86-9A7939C22767}"/>
            </a:ext>
          </a:extLst>
        </xdr:cNvPr>
        <xdr:cNvSpPr txBox="1"/>
      </xdr:nvSpPr>
      <xdr:spPr>
        <a:xfrm>
          <a:off x="8458277" y="1771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56405</xdr:rowOff>
    </xdr:from>
    <xdr:ext cx="469744" cy="259045"/>
    <xdr:sp macro="" textlink="">
      <xdr:nvSpPr>
        <xdr:cNvPr id="385" name="n_2mainValue【市民会館】&#10;一人当たり面積">
          <a:extLst>
            <a:ext uri="{FF2B5EF4-FFF2-40B4-BE49-F238E27FC236}">
              <a16:creationId xmlns:a16="http://schemas.microsoft.com/office/drawing/2014/main" id="{BD39B982-064E-4E40-95B6-C8D9D2F33C9B}"/>
            </a:ext>
          </a:extLst>
        </xdr:cNvPr>
        <xdr:cNvSpPr txBox="1"/>
      </xdr:nvSpPr>
      <xdr:spPr>
        <a:xfrm>
          <a:off x="7677227" y="17715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58690</xdr:rowOff>
    </xdr:from>
    <xdr:ext cx="469744" cy="259045"/>
    <xdr:sp macro="" textlink="">
      <xdr:nvSpPr>
        <xdr:cNvPr id="386" name="n_3mainValue【市民会館】&#10;一人当たり面積">
          <a:extLst>
            <a:ext uri="{FF2B5EF4-FFF2-40B4-BE49-F238E27FC236}">
              <a16:creationId xmlns:a16="http://schemas.microsoft.com/office/drawing/2014/main" id="{BFE49008-49F9-48DF-A34B-EF4310D2BB9A}"/>
            </a:ext>
          </a:extLst>
        </xdr:cNvPr>
        <xdr:cNvSpPr txBox="1"/>
      </xdr:nvSpPr>
      <xdr:spPr>
        <a:xfrm>
          <a:off x="6867602" y="17718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60214</xdr:rowOff>
    </xdr:from>
    <xdr:ext cx="469744" cy="259045"/>
    <xdr:sp macro="" textlink="">
      <xdr:nvSpPr>
        <xdr:cNvPr id="387" name="n_4mainValue【市民会館】&#10;一人当たり面積">
          <a:extLst>
            <a:ext uri="{FF2B5EF4-FFF2-40B4-BE49-F238E27FC236}">
              <a16:creationId xmlns:a16="http://schemas.microsoft.com/office/drawing/2014/main" id="{E1FDF4AD-4105-41B0-BD56-5FDF094EE953}"/>
            </a:ext>
          </a:extLst>
        </xdr:cNvPr>
        <xdr:cNvSpPr txBox="1"/>
      </xdr:nvSpPr>
      <xdr:spPr>
        <a:xfrm>
          <a:off x="6067502" y="17719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8" name="正方形/長方形 387">
          <a:extLst>
            <a:ext uri="{FF2B5EF4-FFF2-40B4-BE49-F238E27FC236}">
              <a16:creationId xmlns:a16="http://schemas.microsoft.com/office/drawing/2014/main" id="{C6D099F0-BF65-4087-AC4A-865D302C175E}"/>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9" name="正方形/長方形 388">
          <a:extLst>
            <a:ext uri="{FF2B5EF4-FFF2-40B4-BE49-F238E27FC236}">
              <a16:creationId xmlns:a16="http://schemas.microsoft.com/office/drawing/2014/main" id="{09E525FD-1A9D-42E2-B8D7-527A61C21527}"/>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0" name="正方形/長方形 389">
          <a:extLst>
            <a:ext uri="{FF2B5EF4-FFF2-40B4-BE49-F238E27FC236}">
              <a16:creationId xmlns:a16="http://schemas.microsoft.com/office/drawing/2014/main" id="{DDC75EB3-A831-43D9-8141-08C5D71ED5AF}"/>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1" name="正方形/長方形 390">
          <a:extLst>
            <a:ext uri="{FF2B5EF4-FFF2-40B4-BE49-F238E27FC236}">
              <a16:creationId xmlns:a16="http://schemas.microsoft.com/office/drawing/2014/main" id="{848A3CD2-F353-4347-A838-E5210FE31396}"/>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2" name="正方形/長方形 391">
          <a:extLst>
            <a:ext uri="{FF2B5EF4-FFF2-40B4-BE49-F238E27FC236}">
              <a16:creationId xmlns:a16="http://schemas.microsoft.com/office/drawing/2014/main" id="{8E6BE8CA-07DC-4076-A4DD-98DBA42AE542}"/>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3" name="正方形/長方形 392">
          <a:extLst>
            <a:ext uri="{FF2B5EF4-FFF2-40B4-BE49-F238E27FC236}">
              <a16:creationId xmlns:a16="http://schemas.microsoft.com/office/drawing/2014/main" id="{B16E45C4-DF0E-4F97-97E1-72B4FFF608E7}"/>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4" name="正方形/長方形 393">
          <a:extLst>
            <a:ext uri="{FF2B5EF4-FFF2-40B4-BE49-F238E27FC236}">
              <a16:creationId xmlns:a16="http://schemas.microsoft.com/office/drawing/2014/main" id="{96D69B29-63A7-4AF1-B06F-7E8B4CB5E3AC}"/>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5" name="正方形/長方形 394">
          <a:extLst>
            <a:ext uri="{FF2B5EF4-FFF2-40B4-BE49-F238E27FC236}">
              <a16:creationId xmlns:a16="http://schemas.microsoft.com/office/drawing/2014/main" id="{0D60005A-584B-4560-B352-01FDE65B4A5B}"/>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6" name="正方形/長方形 395">
          <a:extLst>
            <a:ext uri="{FF2B5EF4-FFF2-40B4-BE49-F238E27FC236}">
              <a16:creationId xmlns:a16="http://schemas.microsoft.com/office/drawing/2014/main" id="{9C3E9729-A96E-4F5E-80F3-36EA6D604300}"/>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7" name="正方形/長方形 396">
          <a:extLst>
            <a:ext uri="{FF2B5EF4-FFF2-40B4-BE49-F238E27FC236}">
              <a16:creationId xmlns:a16="http://schemas.microsoft.com/office/drawing/2014/main" id="{1434EB25-B747-4FCB-96A5-FC5BCBA7627B}"/>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8" name="正方形/長方形 397">
          <a:extLst>
            <a:ext uri="{FF2B5EF4-FFF2-40B4-BE49-F238E27FC236}">
              <a16:creationId xmlns:a16="http://schemas.microsoft.com/office/drawing/2014/main" id="{EC4EEFAF-B429-427A-BCAA-69FC0A2DA41B}"/>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9" name="正方形/長方形 398">
          <a:extLst>
            <a:ext uri="{FF2B5EF4-FFF2-40B4-BE49-F238E27FC236}">
              <a16:creationId xmlns:a16="http://schemas.microsoft.com/office/drawing/2014/main" id="{8796840A-988E-454F-965D-27B9845CB8FB}"/>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0" name="正方形/長方形 399">
          <a:extLst>
            <a:ext uri="{FF2B5EF4-FFF2-40B4-BE49-F238E27FC236}">
              <a16:creationId xmlns:a16="http://schemas.microsoft.com/office/drawing/2014/main" id="{A4D0F9A3-A17E-4426-B84C-E0E0E03F70CD}"/>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1" name="正方形/長方形 400">
          <a:extLst>
            <a:ext uri="{FF2B5EF4-FFF2-40B4-BE49-F238E27FC236}">
              <a16:creationId xmlns:a16="http://schemas.microsoft.com/office/drawing/2014/main" id="{704AF7FF-35FA-415E-86CB-4C4DFA62313C}"/>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2" name="正方形/長方形 401">
          <a:extLst>
            <a:ext uri="{FF2B5EF4-FFF2-40B4-BE49-F238E27FC236}">
              <a16:creationId xmlns:a16="http://schemas.microsoft.com/office/drawing/2014/main" id="{4FC1B42C-EF7F-4CEB-97BF-C147FB3F0D11}"/>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3" name="正方形/長方形 402">
          <a:extLst>
            <a:ext uri="{FF2B5EF4-FFF2-40B4-BE49-F238E27FC236}">
              <a16:creationId xmlns:a16="http://schemas.microsoft.com/office/drawing/2014/main" id="{8A720B2E-CC72-4F4E-A020-8FE69ED8ECEB}"/>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a:extLst>
            <a:ext uri="{FF2B5EF4-FFF2-40B4-BE49-F238E27FC236}">
              <a16:creationId xmlns:a16="http://schemas.microsoft.com/office/drawing/2014/main" id="{58FEC75D-288E-4337-B464-FFC562995986}"/>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a:extLst>
            <a:ext uri="{FF2B5EF4-FFF2-40B4-BE49-F238E27FC236}">
              <a16:creationId xmlns:a16="http://schemas.microsoft.com/office/drawing/2014/main" id="{2AD23FF6-DE2A-4FB4-AE07-E3A40D836B59}"/>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a:extLst>
            <a:ext uri="{FF2B5EF4-FFF2-40B4-BE49-F238E27FC236}">
              <a16:creationId xmlns:a16="http://schemas.microsoft.com/office/drawing/2014/main" id="{DC5DA4F7-0340-419B-B2E1-69134CA13A19}"/>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a:extLst>
            <a:ext uri="{FF2B5EF4-FFF2-40B4-BE49-F238E27FC236}">
              <a16:creationId xmlns:a16="http://schemas.microsoft.com/office/drawing/2014/main" id="{D4D6F530-5B59-446A-9487-4F71AF907507}"/>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a:extLst>
            <a:ext uri="{FF2B5EF4-FFF2-40B4-BE49-F238E27FC236}">
              <a16:creationId xmlns:a16="http://schemas.microsoft.com/office/drawing/2014/main" id="{C4677B10-FE70-4298-8B09-239ABEE4F0F6}"/>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a:extLst>
            <a:ext uri="{FF2B5EF4-FFF2-40B4-BE49-F238E27FC236}">
              <a16:creationId xmlns:a16="http://schemas.microsoft.com/office/drawing/2014/main" id="{E614BCBA-24D0-4A63-9F14-622981711C22}"/>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a:extLst>
            <a:ext uri="{FF2B5EF4-FFF2-40B4-BE49-F238E27FC236}">
              <a16:creationId xmlns:a16="http://schemas.microsoft.com/office/drawing/2014/main" id="{FF0A2906-B481-4987-A2A8-289043B5097F}"/>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a:extLst>
            <a:ext uri="{FF2B5EF4-FFF2-40B4-BE49-F238E27FC236}">
              <a16:creationId xmlns:a16="http://schemas.microsoft.com/office/drawing/2014/main" id="{65D148B5-EEED-4C67-B8EB-FD0D07EB0692}"/>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2" name="テキスト ボックス 411">
          <a:extLst>
            <a:ext uri="{FF2B5EF4-FFF2-40B4-BE49-F238E27FC236}">
              <a16:creationId xmlns:a16="http://schemas.microsoft.com/office/drawing/2014/main" id="{50BEEB81-7A50-44F2-B8A3-B20EF72CB984}"/>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3" name="直線コネクタ 412">
          <a:extLst>
            <a:ext uri="{FF2B5EF4-FFF2-40B4-BE49-F238E27FC236}">
              <a16:creationId xmlns:a16="http://schemas.microsoft.com/office/drawing/2014/main" id="{6E7C7F6A-DA58-4CAD-855D-C0F5F4592585}"/>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4" name="テキスト ボックス 413">
          <a:extLst>
            <a:ext uri="{FF2B5EF4-FFF2-40B4-BE49-F238E27FC236}">
              <a16:creationId xmlns:a16="http://schemas.microsoft.com/office/drawing/2014/main" id="{BFA50D40-C46F-4F88-BEA7-B1DD2338FF5A}"/>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5" name="直線コネクタ 414">
          <a:extLst>
            <a:ext uri="{FF2B5EF4-FFF2-40B4-BE49-F238E27FC236}">
              <a16:creationId xmlns:a16="http://schemas.microsoft.com/office/drawing/2014/main" id="{AD38B712-3E2E-4BC5-986C-27D16BA87A61}"/>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16" name="テキスト ボックス 415">
          <a:extLst>
            <a:ext uri="{FF2B5EF4-FFF2-40B4-BE49-F238E27FC236}">
              <a16:creationId xmlns:a16="http://schemas.microsoft.com/office/drawing/2014/main" id="{67366D08-2255-4EF6-BB09-2BEBBF61FF2A}"/>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7" name="直線コネクタ 416">
          <a:extLst>
            <a:ext uri="{FF2B5EF4-FFF2-40B4-BE49-F238E27FC236}">
              <a16:creationId xmlns:a16="http://schemas.microsoft.com/office/drawing/2014/main" id="{58D6CAC9-0749-4599-9F5D-2D3577D2DDC6}"/>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8" name="テキスト ボックス 417">
          <a:extLst>
            <a:ext uri="{FF2B5EF4-FFF2-40B4-BE49-F238E27FC236}">
              <a16:creationId xmlns:a16="http://schemas.microsoft.com/office/drawing/2014/main" id="{7488CBD3-1442-4C87-A375-E5510AD241C2}"/>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19" name="直線コネクタ 418">
          <a:extLst>
            <a:ext uri="{FF2B5EF4-FFF2-40B4-BE49-F238E27FC236}">
              <a16:creationId xmlns:a16="http://schemas.microsoft.com/office/drawing/2014/main" id="{06F7E73F-F075-40CF-8B0B-D7D07D9BE122}"/>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0" name="テキスト ボックス 419">
          <a:extLst>
            <a:ext uri="{FF2B5EF4-FFF2-40B4-BE49-F238E27FC236}">
              <a16:creationId xmlns:a16="http://schemas.microsoft.com/office/drawing/2014/main" id="{1F1A2A06-DFCE-42CA-94BB-26AE2BB990BD}"/>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1" name="直線コネクタ 420">
          <a:extLst>
            <a:ext uri="{FF2B5EF4-FFF2-40B4-BE49-F238E27FC236}">
              <a16:creationId xmlns:a16="http://schemas.microsoft.com/office/drawing/2014/main" id="{F80C1D14-2313-428C-9D2E-3A0A060894C5}"/>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2" name="テキスト ボックス 421">
          <a:extLst>
            <a:ext uri="{FF2B5EF4-FFF2-40B4-BE49-F238E27FC236}">
              <a16:creationId xmlns:a16="http://schemas.microsoft.com/office/drawing/2014/main" id="{DCDA6767-28BA-4F9C-AA8B-CD63EC2E7EDB}"/>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3" name="直線コネクタ 422">
          <a:extLst>
            <a:ext uri="{FF2B5EF4-FFF2-40B4-BE49-F238E27FC236}">
              <a16:creationId xmlns:a16="http://schemas.microsoft.com/office/drawing/2014/main" id="{435B7EEC-6EDC-4798-998B-91712D06C974}"/>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4" name="テキスト ボックス 423">
          <a:extLst>
            <a:ext uri="{FF2B5EF4-FFF2-40B4-BE49-F238E27FC236}">
              <a16:creationId xmlns:a16="http://schemas.microsoft.com/office/drawing/2014/main" id="{052EF2A0-04B8-4DB2-B2E9-2D3FC1490630}"/>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5" name="直線コネクタ 424">
          <a:extLst>
            <a:ext uri="{FF2B5EF4-FFF2-40B4-BE49-F238E27FC236}">
              <a16:creationId xmlns:a16="http://schemas.microsoft.com/office/drawing/2014/main" id="{8D54E7A3-D442-4EF7-A9EE-EB4FA2BF008B}"/>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26" name="テキスト ボックス 425">
          <a:extLst>
            <a:ext uri="{FF2B5EF4-FFF2-40B4-BE49-F238E27FC236}">
              <a16:creationId xmlns:a16="http://schemas.microsoft.com/office/drawing/2014/main" id="{66126039-6446-4354-A359-124DF42CAA97}"/>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7" name="直線コネクタ 426">
          <a:extLst>
            <a:ext uri="{FF2B5EF4-FFF2-40B4-BE49-F238E27FC236}">
              <a16:creationId xmlns:a16="http://schemas.microsoft.com/office/drawing/2014/main" id="{C7FE72B2-E6AD-4DD2-BE0D-F840F9347D74}"/>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8" name="【保健センター・保健所】&#10;有形固定資産減価償却率グラフ枠">
          <a:extLst>
            <a:ext uri="{FF2B5EF4-FFF2-40B4-BE49-F238E27FC236}">
              <a16:creationId xmlns:a16="http://schemas.microsoft.com/office/drawing/2014/main" id="{370B59C5-DEF2-4986-BC44-34DA2BF5218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429" name="直線コネクタ 428">
          <a:extLst>
            <a:ext uri="{FF2B5EF4-FFF2-40B4-BE49-F238E27FC236}">
              <a16:creationId xmlns:a16="http://schemas.microsoft.com/office/drawing/2014/main" id="{A043A206-4344-4BB0-95B9-5B104F5AFF69}"/>
            </a:ext>
          </a:extLst>
        </xdr:cNvPr>
        <xdr:cNvCxnSpPr/>
      </xdr:nvCxnSpPr>
      <xdr:spPr>
        <a:xfrm flipV="1">
          <a:off x="14696439" y="9018360"/>
          <a:ext cx="0" cy="1484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0" name="【保健センター・保健所】&#10;有形固定資産減価償却率最小値テキスト">
          <a:extLst>
            <a:ext uri="{FF2B5EF4-FFF2-40B4-BE49-F238E27FC236}">
              <a16:creationId xmlns:a16="http://schemas.microsoft.com/office/drawing/2014/main" id="{BBFD5F57-2DFB-4D9D-A73E-2A7FD23BDCA5}"/>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1" name="直線コネクタ 430">
          <a:extLst>
            <a:ext uri="{FF2B5EF4-FFF2-40B4-BE49-F238E27FC236}">
              <a16:creationId xmlns:a16="http://schemas.microsoft.com/office/drawing/2014/main" id="{D99DA774-B969-4795-96AA-0A242C44A1E0}"/>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432" name="【保健センター・保健所】&#10;有形固定資産減価償却率最大値テキスト">
          <a:extLst>
            <a:ext uri="{FF2B5EF4-FFF2-40B4-BE49-F238E27FC236}">
              <a16:creationId xmlns:a16="http://schemas.microsoft.com/office/drawing/2014/main" id="{2A0F5C24-94E7-4C85-963A-C54D0C8FDF34}"/>
            </a:ext>
          </a:extLst>
        </xdr:cNvPr>
        <xdr:cNvSpPr txBox="1"/>
      </xdr:nvSpPr>
      <xdr:spPr>
        <a:xfrm>
          <a:off x="14735175" y="8803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433" name="直線コネクタ 432">
          <a:extLst>
            <a:ext uri="{FF2B5EF4-FFF2-40B4-BE49-F238E27FC236}">
              <a16:creationId xmlns:a16="http://schemas.microsoft.com/office/drawing/2014/main" id="{205706BB-3D2E-466B-AF62-44553C200BA8}"/>
            </a:ext>
          </a:extLst>
        </xdr:cNvPr>
        <xdr:cNvCxnSpPr/>
      </xdr:nvCxnSpPr>
      <xdr:spPr>
        <a:xfrm>
          <a:off x="14611350" y="9018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434" name="【保健センター・保健所】&#10;有形固定資産減価償却率平均値テキスト">
          <a:extLst>
            <a:ext uri="{FF2B5EF4-FFF2-40B4-BE49-F238E27FC236}">
              <a16:creationId xmlns:a16="http://schemas.microsoft.com/office/drawing/2014/main" id="{13D836D4-C31B-4D03-9F9E-AB2FD6140A5C}"/>
            </a:ext>
          </a:extLst>
        </xdr:cNvPr>
        <xdr:cNvSpPr txBox="1"/>
      </xdr:nvSpPr>
      <xdr:spPr>
        <a:xfrm>
          <a:off x="14735175" y="964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435" name="フローチャート: 判断 434">
          <a:extLst>
            <a:ext uri="{FF2B5EF4-FFF2-40B4-BE49-F238E27FC236}">
              <a16:creationId xmlns:a16="http://schemas.microsoft.com/office/drawing/2014/main" id="{0790480E-DE28-4CA4-A513-9390D1DBF0D4}"/>
            </a:ext>
          </a:extLst>
        </xdr:cNvPr>
        <xdr:cNvSpPr/>
      </xdr:nvSpPr>
      <xdr:spPr>
        <a:xfrm>
          <a:off x="14649450" y="97803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436" name="フローチャート: 判断 435">
          <a:extLst>
            <a:ext uri="{FF2B5EF4-FFF2-40B4-BE49-F238E27FC236}">
              <a16:creationId xmlns:a16="http://schemas.microsoft.com/office/drawing/2014/main" id="{3EBB9DDA-25D6-4F37-9324-CCD95636338C}"/>
            </a:ext>
          </a:extLst>
        </xdr:cNvPr>
        <xdr:cNvSpPr/>
      </xdr:nvSpPr>
      <xdr:spPr>
        <a:xfrm>
          <a:off x="13887450" y="9726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437" name="フローチャート: 判断 436">
          <a:extLst>
            <a:ext uri="{FF2B5EF4-FFF2-40B4-BE49-F238E27FC236}">
              <a16:creationId xmlns:a16="http://schemas.microsoft.com/office/drawing/2014/main" id="{2D519E41-3243-40D5-8AD6-018AF1BB4487}"/>
            </a:ext>
          </a:extLst>
        </xdr:cNvPr>
        <xdr:cNvSpPr/>
      </xdr:nvSpPr>
      <xdr:spPr>
        <a:xfrm>
          <a:off x="13096875" y="973309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438" name="フローチャート: 判断 437">
          <a:extLst>
            <a:ext uri="{FF2B5EF4-FFF2-40B4-BE49-F238E27FC236}">
              <a16:creationId xmlns:a16="http://schemas.microsoft.com/office/drawing/2014/main" id="{EADCD770-26E9-41EB-B185-D9D913C5A638}"/>
            </a:ext>
          </a:extLst>
        </xdr:cNvPr>
        <xdr:cNvSpPr/>
      </xdr:nvSpPr>
      <xdr:spPr>
        <a:xfrm>
          <a:off x="12296775" y="970651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68399</xdr:rowOff>
    </xdr:from>
    <xdr:to>
      <xdr:col>67</xdr:col>
      <xdr:colOff>101600</xdr:colOff>
      <xdr:row>59</xdr:row>
      <xdr:rowOff>169999</xdr:rowOff>
    </xdr:to>
    <xdr:sp macro="" textlink="">
      <xdr:nvSpPr>
        <xdr:cNvPr id="439" name="フローチャート: 判断 438">
          <a:extLst>
            <a:ext uri="{FF2B5EF4-FFF2-40B4-BE49-F238E27FC236}">
              <a16:creationId xmlns:a16="http://schemas.microsoft.com/office/drawing/2014/main" id="{457EF180-C6EA-414E-8668-B51D67FCFD63}"/>
            </a:ext>
          </a:extLst>
        </xdr:cNvPr>
        <xdr:cNvSpPr/>
      </xdr:nvSpPr>
      <xdr:spPr>
        <a:xfrm>
          <a:off x="11487150" y="96283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F87EDB3F-F8A5-4481-8F30-89F64B6A512B}"/>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D6A458DA-0F0F-46D5-9A86-A1F10AD50C4E}"/>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B80CC504-F81D-4C21-A515-E94011EEBC8B}"/>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C2052512-3230-4065-B9C3-C4933235E493}"/>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C6A5AB59-9828-4592-B616-F58EC191B8AA}"/>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24312</xdr:rowOff>
    </xdr:from>
    <xdr:to>
      <xdr:col>85</xdr:col>
      <xdr:colOff>177800</xdr:colOff>
      <xdr:row>62</xdr:row>
      <xdr:rowOff>125912</xdr:rowOff>
    </xdr:to>
    <xdr:sp macro="" textlink="">
      <xdr:nvSpPr>
        <xdr:cNvPr id="445" name="楕円 444">
          <a:extLst>
            <a:ext uri="{FF2B5EF4-FFF2-40B4-BE49-F238E27FC236}">
              <a16:creationId xmlns:a16="http://schemas.microsoft.com/office/drawing/2014/main" id="{3839503B-B07F-4769-B76E-11624531D136}"/>
            </a:ext>
          </a:extLst>
        </xdr:cNvPr>
        <xdr:cNvSpPr/>
      </xdr:nvSpPr>
      <xdr:spPr>
        <a:xfrm>
          <a:off x="14649450" y="100763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2739</xdr:rowOff>
    </xdr:from>
    <xdr:ext cx="405111" cy="259045"/>
    <xdr:sp macro="" textlink="">
      <xdr:nvSpPr>
        <xdr:cNvPr id="446" name="【保健センター・保健所】&#10;有形固定資産減価償却率該当値テキスト">
          <a:extLst>
            <a:ext uri="{FF2B5EF4-FFF2-40B4-BE49-F238E27FC236}">
              <a16:creationId xmlns:a16="http://schemas.microsoft.com/office/drawing/2014/main" id="{01DB61A6-AD43-4016-A946-41A605B5F088}"/>
            </a:ext>
          </a:extLst>
        </xdr:cNvPr>
        <xdr:cNvSpPr txBox="1"/>
      </xdr:nvSpPr>
      <xdr:spPr>
        <a:xfrm>
          <a:off x="14735175" y="1005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151674</xdr:rowOff>
    </xdr:from>
    <xdr:to>
      <xdr:col>81</xdr:col>
      <xdr:colOff>101600</xdr:colOff>
      <xdr:row>62</xdr:row>
      <xdr:rowOff>81824</xdr:rowOff>
    </xdr:to>
    <xdr:sp macro="" textlink="">
      <xdr:nvSpPr>
        <xdr:cNvPr id="447" name="楕円 446">
          <a:extLst>
            <a:ext uri="{FF2B5EF4-FFF2-40B4-BE49-F238E27FC236}">
              <a16:creationId xmlns:a16="http://schemas.microsoft.com/office/drawing/2014/main" id="{62C3B44E-3B0E-44BB-8A53-F50E52CB05D6}"/>
            </a:ext>
          </a:extLst>
        </xdr:cNvPr>
        <xdr:cNvSpPr/>
      </xdr:nvSpPr>
      <xdr:spPr>
        <a:xfrm>
          <a:off x="13887450" y="1003862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31024</xdr:rowOff>
    </xdr:from>
    <xdr:to>
      <xdr:col>85</xdr:col>
      <xdr:colOff>127000</xdr:colOff>
      <xdr:row>62</xdr:row>
      <xdr:rowOff>75112</xdr:rowOff>
    </xdr:to>
    <xdr:cxnSp macro="">
      <xdr:nvCxnSpPr>
        <xdr:cNvPr id="448" name="直線コネクタ 447">
          <a:extLst>
            <a:ext uri="{FF2B5EF4-FFF2-40B4-BE49-F238E27FC236}">
              <a16:creationId xmlns:a16="http://schemas.microsoft.com/office/drawing/2014/main" id="{B9A9986B-FABC-423E-BF4F-42FA080799AE}"/>
            </a:ext>
          </a:extLst>
        </xdr:cNvPr>
        <xdr:cNvCxnSpPr/>
      </xdr:nvCxnSpPr>
      <xdr:spPr>
        <a:xfrm>
          <a:off x="13935075" y="10076724"/>
          <a:ext cx="762000" cy="47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107587</xdr:rowOff>
    </xdr:from>
    <xdr:to>
      <xdr:col>76</xdr:col>
      <xdr:colOff>165100</xdr:colOff>
      <xdr:row>62</xdr:row>
      <xdr:rowOff>37737</xdr:rowOff>
    </xdr:to>
    <xdr:sp macro="" textlink="">
      <xdr:nvSpPr>
        <xdr:cNvPr id="449" name="楕円 448">
          <a:extLst>
            <a:ext uri="{FF2B5EF4-FFF2-40B4-BE49-F238E27FC236}">
              <a16:creationId xmlns:a16="http://schemas.microsoft.com/office/drawing/2014/main" id="{A08C5F01-281F-448D-8209-55902E884628}"/>
            </a:ext>
          </a:extLst>
        </xdr:cNvPr>
        <xdr:cNvSpPr/>
      </xdr:nvSpPr>
      <xdr:spPr>
        <a:xfrm>
          <a:off x="13096875" y="99913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158387</xdr:rowOff>
    </xdr:from>
    <xdr:to>
      <xdr:col>81</xdr:col>
      <xdr:colOff>50800</xdr:colOff>
      <xdr:row>62</xdr:row>
      <xdr:rowOff>31024</xdr:rowOff>
    </xdr:to>
    <xdr:cxnSp macro="">
      <xdr:nvCxnSpPr>
        <xdr:cNvPr id="450" name="直線コネクタ 449">
          <a:extLst>
            <a:ext uri="{FF2B5EF4-FFF2-40B4-BE49-F238E27FC236}">
              <a16:creationId xmlns:a16="http://schemas.microsoft.com/office/drawing/2014/main" id="{17241BF9-EC07-4887-9B64-B4E2939C0676}"/>
            </a:ext>
          </a:extLst>
        </xdr:cNvPr>
        <xdr:cNvCxnSpPr/>
      </xdr:nvCxnSpPr>
      <xdr:spPr>
        <a:xfrm>
          <a:off x="13144500" y="10048512"/>
          <a:ext cx="790575" cy="2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19413</xdr:rowOff>
    </xdr:from>
    <xdr:to>
      <xdr:col>72</xdr:col>
      <xdr:colOff>38100</xdr:colOff>
      <xdr:row>61</xdr:row>
      <xdr:rowOff>121013</xdr:rowOff>
    </xdr:to>
    <xdr:sp macro="" textlink="">
      <xdr:nvSpPr>
        <xdr:cNvPr id="451" name="楕円 450">
          <a:extLst>
            <a:ext uri="{FF2B5EF4-FFF2-40B4-BE49-F238E27FC236}">
              <a16:creationId xmlns:a16="http://schemas.microsoft.com/office/drawing/2014/main" id="{99AE20BB-EE61-4268-BE31-E02082BF4790}"/>
            </a:ext>
          </a:extLst>
        </xdr:cNvPr>
        <xdr:cNvSpPr/>
      </xdr:nvSpPr>
      <xdr:spPr>
        <a:xfrm>
          <a:off x="12296775" y="990636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70213</xdr:rowOff>
    </xdr:from>
    <xdr:to>
      <xdr:col>76</xdr:col>
      <xdr:colOff>114300</xdr:colOff>
      <xdr:row>61</xdr:row>
      <xdr:rowOff>158387</xdr:rowOff>
    </xdr:to>
    <xdr:cxnSp macro="">
      <xdr:nvCxnSpPr>
        <xdr:cNvPr id="452" name="直線コネクタ 451">
          <a:extLst>
            <a:ext uri="{FF2B5EF4-FFF2-40B4-BE49-F238E27FC236}">
              <a16:creationId xmlns:a16="http://schemas.microsoft.com/office/drawing/2014/main" id="{D242227E-8FBC-45B1-B9C4-74B429863FE2}"/>
            </a:ext>
          </a:extLst>
        </xdr:cNvPr>
        <xdr:cNvCxnSpPr/>
      </xdr:nvCxnSpPr>
      <xdr:spPr>
        <a:xfrm>
          <a:off x="12344400" y="9953988"/>
          <a:ext cx="800100" cy="9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146776</xdr:rowOff>
    </xdr:from>
    <xdr:to>
      <xdr:col>67</xdr:col>
      <xdr:colOff>101600</xdr:colOff>
      <xdr:row>61</xdr:row>
      <xdr:rowOff>76926</xdr:rowOff>
    </xdr:to>
    <xdr:sp macro="" textlink="">
      <xdr:nvSpPr>
        <xdr:cNvPr id="453" name="楕円 452">
          <a:extLst>
            <a:ext uri="{FF2B5EF4-FFF2-40B4-BE49-F238E27FC236}">
              <a16:creationId xmlns:a16="http://schemas.microsoft.com/office/drawing/2014/main" id="{C3E7846A-B001-4929-85C0-C2E7B7BD7159}"/>
            </a:ext>
          </a:extLst>
        </xdr:cNvPr>
        <xdr:cNvSpPr/>
      </xdr:nvSpPr>
      <xdr:spPr>
        <a:xfrm>
          <a:off x="11487150" y="986862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26126</xdr:rowOff>
    </xdr:from>
    <xdr:to>
      <xdr:col>71</xdr:col>
      <xdr:colOff>177800</xdr:colOff>
      <xdr:row>61</xdr:row>
      <xdr:rowOff>70213</xdr:rowOff>
    </xdr:to>
    <xdr:cxnSp macro="">
      <xdr:nvCxnSpPr>
        <xdr:cNvPr id="454" name="直線コネクタ 453">
          <a:extLst>
            <a:ext uri="{FF2B5EF4-FFF2-40B4-BE49-F238E27FC236}">
              <a16:creationId xmlns:a16="http://schemas.microsoft.com/office/drawing/2014/main" id="{6A7BC040-3D34-4303-BD5E-DA1D3A8C3345}"/>
            </a:ext>
          </a:extLst>
        </xdr:cNvPr>
        <xdr:cNvCxnSpPr/>
      </xdr:nvCxnSpPr>
      <xdr:spPr>
        <a:xfrm>
          <a:off x="11534775" y="9916251"/>
          <a:ext cx="809625"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455" name="n_1aveValue【保健センター・保健所】&#10;有形固定資産減価償却率">
          <a:extLst>
            <a:ext uri="{FF2B5EF4-FFF2-40B4-BE49-F238E27FC236}">
              <a16:creationId xmlns:a16="http://schemas.microsoft.com/office/drawing/2014/main" id="{FDE75FD7-B389-4313-A761-0AD6BE502CB2}"/>
            </a:ext>
          </a:extLst>
        </xdr:cNvPr>
        <xdr:cNvSpPr txBox="1"/>
      </xdr:nvSpPr>
      <xdr:spPr>
        <a:xfrm>
          <a:off x="13745219" y="951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129376</xdr:rowOff>
    </xdr:from>
    <xdr:ext cx="405111" cy="259045"/>
    <xdr:sp macro="" textlink="">
      <xdr:nvSpPr>
        <xdr:cNvPr id="456" name="n_2aveValue【保健センター・保健所】&#10;有形固定資産減価償却率">
          <a:extLst>
            <a:ext uri="{FF2B5EF4-FFF2-40B4-BE49-F238E27FC236}">
              <a16:creationId xmlns:a16="http://schemas.microsoft.com/office/drawing/2014/main" id="{9AFDABB8-9177-44BD-ACF5-8B905711E8B6}"/>
            </a:ext>
          </a:extLst>
        </xdr:cNvPr>
        <xdr:cNvSpPr txBox="1"/>
      </xdr:nvSpPr>
      <xdr:spPr>
        <a:xfrm>
          <a:off x="12964169" y="9527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457" name="n_3aveValue【保健センター・保健所】&#10;有形固定資産減価償却率">
          <a:extLst>
            <a:ext uri="{FF2B5EF4-FFF2-40B4-BE49-F238E27FC236}">
              <a16:creationId xmlns:a16="http://schemas.microsoft.com/office/drawing/2014/main" id="{7A3DFDF0-030D-4789-B089-86D5D57064F7}"/>
            </a:ext>
          </a:extLst>
        </xdr:cNvPr>
        <xdr:cNvSpPr txBox="1"/>
      </xdr:nvSpPr>
      <xdr:spPr>
        <a:xfrm>
          <a:off x="12164069" y="9484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15076</xdr:rowOff>
    </xdr:from>
    <xdr:ext cx="405111" cy="259045"/>
    <xdr:sp macro="" textlink="">
      <xdr:nvSpPr>
        <xdr:cNvPr id="458" name="n_4aveValue【保健センター・保健所】&#10;有形固定資産減価償却率">
          <a:extLst>
            <a:ext uri="{FF2B5EF4-FFF2-40B4-BE49-F238E27FC236}">
              <a16:creationId xmlns:a16="http://schemas.microsoft.com/office/drawing/2014/main" id="{A7CF066C-14FA-42F2-A487-DAB8899C663C}"/>
            </a:ext>
          </a:extLst>
        </xdr:cNvPr>
        <xdr:cNvSpPr txBox="1"/>
      </xdr:nvSpPr>
      <xdr:spPr>
        <a:xfrm>
          <a:off x="11354444" y="9413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72951</xdr:rowOff>
    </xdr:from>
    <xdr:ext cx="405111" cy="259045"/>
    <xdr:sp macro="" textlink="">
      <xdr:nvSpPr>
        <xdr:cNvPr id="459" name="n_1mainValue【保健センター・保健所】&#10;有形固定資産減価償却率">
          <a:extLst>
            <a:ext uri="{FF2B5EF4-FFF2-40B4-BE49-F238E27FC236}">
              <a16:creationId xmlns:a16="http://schemas.microsoft.com/office/drawing/2014/main" id="{B223ACFF-2862-417C-BA29-8101E9A9B250}"/>
            </a:ext>
          </a:extLst>
        </xdr:cNvPr>
        <xdr:cNvSpPr txBox="1"/>
      </xdr:nvSpPr>
      <xdr:spPr>
        <a:xfrm>
          <a:off x="13745219" y="10118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28864</xdr:rowOff>
    </xdr:from>
    <xdr:ext cx="405111" cy="259045"/>
    <xdr:sp macro="" textlink="">
      <xdr:nvSpPr>
        <xdr:cNvPr id="460" name="n_2mainValue【保健センター・保健所】&#10;有形固定資産減価償却率">
          <a:extLst>
            <a:ext uri="{FF2B5EF4-FFF2-40B4-BE49-F238E27FC236}">
              <a16:creationId xmlns:a16="http://schemas.microsoft.com/office/drawing/2014/main" id="{282E35AA-68E3-453B-A950-2C05B3B59BF1}"/>
            </a:ext>
          </a:extLst>
        </xdr:cNvPr>
        <xdr:cNvSpPr txBox="1"/>
      </xdr:nvSpPr>
      <xdr:spPr>
        <a:xfrm>
          <a:off x="12964169" y="10074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112140</xdr:rowOff>
    </xdr:from>
    <xdr:ext cx="405111" cy="259045"/>
    <xdr:sp macro="" textlink="">
      <xdr:nvSpPr>
        <xdr:cNvPr id="461" name="n_3mainValue【保健センター・保健所】&#10;有形固定資産減価償却率">
          <a:extLst>
            <a:ext uri="{FF2B5EF4-FFF2-40B4-BE49-F238E27FC236}">
              <a16:creationId xmlns:a16="http://schemas.microsoft.com/office/drawing/2014/main" id="{F2655489-16DA-4C85-8F7F-17599BF87022}"/>
            </a:ext>
          </a:extLst>
        </xdr:cNvPr>
        <xdr:cNvSpPr txBox="1"/>
      </xdr:nvSpPr>
      <xdr:spPr>
        <a:xfrm>
          <a:off x="12164069" y="999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68053</xdr:rowOff>
    </xdr:from>
    <xdr:ext cx="405111" cy="259045"/>
    <xdr:sp macro="" textlink="">
      <xdr:nvSpPr>
        <xdr:cNvPr id="462" name="n_4mainValue【保健センター・保健所】&#10;有形固定資産減価償却率">
          <a:extLst>
            <a:ext uri="{FF2B5EF4-FFF2-40B4-BE49-F238E27FC236}">
              <a16:creationId xmlns:a16="http://schemas.microsoft.com/office/drawing/2014/main" id="{BFAF6E91-A0CF-48A1-AED4-F65F4D768798}"/>
            </a:ext>
          </a:extLst>
        </xdr:cNvPr>
        <xdr:cNvSpPr txBox="1"/>
      </xdr:nvSpPr>
      <xdr:spPr>
        <a:xfrm>
          <a:off x="11354444" y="9951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3" name="正方形/長方形 462">
          <a:extLst>
            <a:ext uri="{FF2B5EF4-FFF2-40B4-BE49-F238E27FC236}">
              <a16:creationId xmlns:a16="http://schemas.microsoft.com/office/drawing/2014/main" id="{387E3EBF-646F-442B-8812-A4433FB9E8E8}"/>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4" name="正方形/長方形 463">
          <a:extLst>
            <a:ext uri="{FF2B5EF4-FFF2-40B4-BE49-F238E27FC236}">
              <a16:creationId xmlns:a16="http://schemas.microsoft.com/office/drawing/2014/main" id="{F5A7FBFB-6EB5-4C4A-BDF8-0D24D8AF45D8}"/>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5" name="正方形/長方形 464">
          <a:extLst>
            <a:ext uri="{FF2B5EF4-FFF2-40B4-BE49-F238E27FC236}">
              <a16:creationId xmlns:a16="http://schemas.microsoft.com/office/drawing/2014/main" id="{EEC11811-9C6F-4B69-9887-18D5CB90AE81}"/>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6" name="正方形/長方形 465">
          <a:extLst>
            <a:ext uri="{FF2B5EF4-FFF2-40B4-BE49-F238E27FC236}">
              <a16:creationId xmlns:a16="http://schemas.microsoft.com/office/drawing/2014/main" id="{280DE3B6-BC21-4C75-8B01-C64437E1F012}"/>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7" name="正方形/長方形 466">
          <a:extLst>
            <a:ext uri="{FF2B5EF4-FFF2-40B4-BE49-F238E27FC236}">
              <a16:creationId xmlns:a16="http://schemas.microsoft.com/office/drawing/2014/main" id="{2423F7B8-DC65-4E4E-8C69-955ED4E9ED44}"/>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8" name="正方形/長方形 467">
          <a:extLst>
            <a:ext uri="{FF2B5EF4-FFF2-40B4-BE49-F238E27FC236}">
              <a16:creationId xmlns:a16="http://schemas.microsoft.com/office/drawing/2014/main" id="{A3B34CD0-84C4-40B2-B9D1-2F5801F3A8B5}"/>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9" name="正方形/長方形 468">
          <a:extLst>
            <a:ext uri="{FF2B5EF4-FFF2-40B4-BE49-F238E27FC236}">
              <a16:creationId xmlns:a16="http://schemas.microsoft.com/office/drawing/2014/main" id="{4D4A27AC-A25B-4F42-960D-671A27AB6023}"/>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0" name="正方形/長方形 469">
          <a:extLst>
            <a:ext uri="{FF2B5EF4-FFF2-40B4-BE49-F238E27FC236}">
              <a16:creationId xmlns:a16="http://schemas.microsoft.com/office/drawing/2014/main" id="{FB7ECB52-22D0-4E93-BEAC-214081F56AFA}"/>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1" name="テキスト ボックス 470">
          <a:extLst>
            <a:ext uri="{FF2B5EF4-FFF2-40B4-BE49-F238E27FC236}">
              <a16:creationId xmlns:a16="http://schemas.microsoft.com/office/drawing/2014/main" id="{CF75D718-8E60-4A26-8A4D-A5C3BB55CAFF}"/>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2" name="直線コネクタ 471">
          <a:extLst>
            <a:ext uri="{FF2B5EF4-FFF2-40B4-BE49-F238E27FC236}">
              <a16:creationId xmlns:a16="http://schemas.microsoft.com/office/drawing/2014/main" id="{64EB3246-C8F7-49A5-8785-183F34A3A18C}"/>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3" name="直線コネクタ 472">
          <a:extLst>
            <a:ext uri="{FF2B5EF4-FFF2-40B4-BE49-F238E27FC236}">
              <a16:creationId xmlns:a16="http://schemas.microsoft.com/office/drawing/2014/main" id="{4CE5E60B-8280-4241-9935-B998322357BB}"/>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4" name="テキスト ボックス 473">
          <a:extLst>
            <a:ext uri="{FF2B5EF4-FFF2-40B4-BE49-F238E27FC236}">
              <a16:creationId xmlns:a16="http://schemas.microsoft.com/office/drawing/2014/main" id="{7184DC17-FAF1-4466-AC66-30EB63D10580}"/>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5" name="直線コネクタ 474">
          <a:extLst>
            <a:ext uri="{FF2B5EF4-FFF2-40B4-BE49-F238E27FC236}">
              <a16:creationId xmlns:a16="http://schemas.microsoft.com/office/drawing/2014/main" id="{895C3BDC-5C83-4B3E-A4EA-6F78E40A800E}"/>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6" name="テキスト ボックス 475">
          <a:extLst>
            <a:ext uri="{FF2B5EF4-FFF2-40B4-BE49-F238E27FC236}">
              <a16:creationId xmlns:a16="http://schemas.microsoft.com/office/drawing/2014/main" id="{2FC0AF8F-EA16-4368-A1AA-DD0271BB9FB5}"/>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7" name="直線コネクタ 476">
          <a:extLst>
            <a:ext uri="{FF2B5EF4-FFF2-40B4-BE49-F238E27FC236}">
              <a16:creationId xmlns:a16="http://schemas.microsoft.com/office/drawing/2014/main" id="{474D6492-3C9D-43CC-8D9B-49FA7D21B9D3}"/>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8" name="テキスト ボックス 477">
          <a:extLst>
            <a:ext uri="{FF2B5EF4-FFF2-40B4-BE49-F238E27FC236}">
              <a16:creationId xmlns:a16="http://schemas.microsoft.com/office/drawing/2014/main" id="{567F5A49-D1D5-4280-BC6A-36D97EA67792}"/>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9" name="直線コネクタ 478">
          <a:extLst>
            <a:ext uri="{FF2B5EF4-FFF2-40B4-BE49-F238E27FC236}">
              <a16:creationId xmlns:a16="http://schemas.microsoft.com/office/drawing/2014/main" id="{70F1EA8B-5FC8-488A-A0FA-EC1745B5F2B3}"/>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0" name="テキスト ボックス 479">
          <a:extLst>
            <a:ext uri="{FF2B5EF4-FFF2-40B4-BE49-F238E27FC236}">
              <a16:creationId xmlns:a16="http://schemas.microsoft.com/office/drawing/2014/main" id="{F8517492-4124-4690-9B55-37459AEB7026}"/>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1" name="直線コネクタ 480">
          <a:extLst>
            <a:ext uri="{FF2B5EF4-FFF2-40B4-BE49-F238E27FC236}">
              <a16:creationId xmlns:a16="http://schemas.microsoft.com/office/drawing/2014/main" id="{40820049-6950-4589-8427-91F11622A917}"/>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2" name="テキスト ボックス 481">
          <a:extLst>
            <a:ext uri="{FF2B5EF4-FFF2-40B4-BE49-F238E27FC236}">
              <a16:creationId xmlns:a16="http://schemas.microsoft.com/office/drawing/2014/main" id="{A2B43C48-F02F-4471-9CB2-7A85AC738A08}"/>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a:extLst>
            <a:ext uri="{FF2B5EF4-FFF2-40B4-BE49-F238E27FC236}">
              <a16:creationId xmlns:a16="http://schemas.microsoft.com/office/drawing/2014/main" id="{80A49489-5CC0-4403-8A18-D222CE743512}"/>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4" name="テキスト ボックス 483">
          <a:extLst>
            <a:ext uri="{FF2B5EF4-FFF2-40B4-BE49-F238E27FC236}">
              <a16:creationId xmlns:a16="http://schemas.microsoft.com/office/drawing/2014/main" id="{2BCC783E-2EA6-4C17-804D-CBA3A6971E49}"/>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保健センター・保健所】&#10;一人当たり面積グラフ枠">
          <a:extLst>
            <a:ext uri="{FF2B5EF4-FFF2-40B4-BE49-F238E27FC236}">
              <a16:creationId xmlns:a16="http://schemas.microsoft.com/office/drawing/2014/main" id="{25A685DC-1A08-4E62-8242-A5F170DD7EA8}"/>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486" name="直線コネクタ 485">
          <a:extLst>
            <a:ext uri="{FF2B5EF4-FFF2-40B4-BE49-F238E27FC236}">
              <a16:creationId xmlns:a16="http://schemas.microsoft.com/office/drawing/2014/main" id="{49BBAA11-D893-4991-93B7-748DA227B342}"/>
            </a:ext>
          </a:extLst>
        </xdr:cNvPr>
        <xdr:cNvCxnSpPr/>
      </xdr:nvCxnSpPr>
      <xdr:spPr>
        <a:xfrm flipV="1">
          <a:off x="19954239" y="9241790"/>
          <a:ext cx="0" cy="1123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487" name="【保健センター・保健所】&#10;一人当たり面積最小値テキスト">
          <a:extLst>
            <a:ext uri="{FF2B5EF4-FFF2-40B4-BE49-F238E27FC236}">
              <a16:creationId xmlns:a16="http://schemas.microsoft.com/office/drawing/2014/main" id="{1145E8F3-C7B4-4CF2-AE01-54D5E7E05864}"/>
            </a:ext>
          </a:extLst>
        </xdr:cNvPr>
        <xdr:cNvSpPr txBox="1"/>
      </xdr:nvSpPr>
      <xdr:spPr>
        <a:xfrm>
          <a:off x="19992975" y="1037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488" name="直線コネクタ 487">
          <a:extLst>
            <a:ext uri="{FF2B5EF4-FFF2-40B4-BE49-F238E27FC236}">
              <a16:creationId xmlns:a16="http://schemas.microsoft.com/office/drawing/2014/main" id="{9276CCB3-A48E-4545-BE8A-902E8E012D6B}"/>
            </a:ext>
          </a:extLst>
        </xdr:cNvPr>
        <xdr:cNvCxnSpPr/>
      </xdr:nvCxnSpPr>
      <xdr:spPr>
        <a:xfrm>
          <a:off x="19878675" y="10365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489" name="【保健センター・保健所】&#10;一人当たり面積最大値テキスト">
          <a:extLst>
            <a:ext uri="{FF2B5EF4-FFF2-40B4-BE49-F238E27FC236}">
              <a16:creationId xmlns:a16="http://schemas.microsoft.com/office/drawing/2014/main" id="{461862EB-5AD4-4EE1-B3B7-9C3B3C74DB5F}"/>
            </a:ext>
          </a:extLst>
        </xdr:cNvPr>
        <xdr:cNvSpPr txBox="1"/>
      </xdr:nvSpPr>
      <xdr:spPr>
        <a:xfrm>
          <a:off x="19992975" y="902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490" name="直線コネクタ 489">
          <a:extLst>
            <a:ext uri="{FF2B5EF4-FFF2-40B4-BE49-F238E27FC236}">
              <a16:creationId xmlns:a16="http://schemas.microsoft.com/office/drawing/2014/main" id="{B038E481-69DE-45DA-AB6B-B0670798C8BC}"/>
            </a:ext>
          </a:extLst>
        </xdr:cNvPr>
        <xdr:cNvCxnSpPr/>
      </xdr:nvCxnSpPr>
      <xdr:spPr>
        <a:xfrm>
          <a:off x="19878675" y="92417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491" name="【保健センター・保健所】&#10;一人当たり面積平均値テキスト">
          <a:extLst>
            <a:ext uri="{FF2B5EF4-FFF2-40B4-BE49-F238E27FC236}">
              <a16:creationId xmlns:a16="http://schemas.microsoft.com/office/drawing/2014/main" id="{4C443E19-F364-4326-BC72-77D142C02613}"/>
            </a:ext>
          </a:extLst>
        </xdr:cNvPr>
        <xdr:cNvSpPr txBox="1"/>
      </xdr:nvSpPr>
      <xdr:spPr>
        <a:xfrm>
          <a:off x="19992975" y="99447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492" name="フローチャート: 判断 491">
          <a:extLst>
            <a:ext uri="{FF2B5EF4-FFF2-40B4-BE49-F238E27FC236}">
              <a16:creationId xmlns:a16="http://schemas.microsoft.com/office/drawing/2014/main" id="{1AF70ECB-7442-4C25-B966-10E004E56070}"/>
            </a:ext>
          </a:extLst>
        </xdr:cNvPr>
        <xdr:cNvSpPr/>
      </xdr:nvSpPr>
      <xdr:spPr>
        <a:xfrm>
          <a:off x="19897725" y="100838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493" name="フローチャート: 判断 492">
          <a:extLst>
            <a:ext uri="{FF2B5EF4-FFF2-40B4-BE49-F238E27FC236}">
              <a16:creationId xmlns:a16="http://schemas.microsoft.com/office/drawing/2014/main" id="{31213BDF-32F9-4681-A29E-5A8C91B35B2D}"/>
            </a:ext>
          </a:extLst>
        </xdr:cNvPr>
        <xdr:cNvSpPr/>
      </xdr:nvSpPr>
      <xdr:spPr>
        <a:xfrm>
          <a:off x="19154775" y="100857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494" name="フローチャート: 判断 493">
          <a:extLst>
            <a:ext uri="{FF2B5EF4-FFF2-40B4-BE49-F238E27FC236}">
              <a16:creationId xmlns:a16="http://schemas.microsoft.com/office/drawing/2014/main" id="{0D3D4BBC-11EB-437F-B548-72906FF13945}"/>
            </a:ext>
          </a:extLst>
        </xdr:cNvPr>
        <xdr:cNvSpPr/>
      </xdr:nvSpPr>
      <xdr:spPr>
        <a:xfrm>
          <a:off x="18345150" y="100749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495" name="フローチャート: 判断 494">
          <a:extLst>
            <a:ext uri="{FF2B5EF4-FFF2-40B4-BE49-F238E27FC236}">
              <a16:creationId xmlns:a16="http://schemas.microsoft.com/office/drawing/2014/main" id="{0D346BDB-7745-49E2-8792-B92341751885}"/>
            </a:ext>
          </a:extLst>
        </xdr:cNvPr>
        <xdr:cNvSpPr/>
      </xdr:nvSpPr>
      <xdr:spPr>
        <a:xfrm>
          <a:off x="17554575" y="100895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162560</xdr:rowOff>
    </xdr:from>
    <xdr:to>
      <xdr:col>98</xdr:col>
      <xdr:colOff>38100</xdr:colOff>
      <xdr:row>61</xdr:row>
      <xdr:rowOff>92710</xdr:rowOff>
    </xdr:to>
    <xdr:sp macro="" textlink="">
      <xdr:nvSpPr>
        <xdr:cNvPr id="496" name="フローチャート: 判断 495">
          <a:extLst>
            <a:ext uri="{FF2B5EF4-FFF2-40B4-BE49-F238E27FC236}">
              <a16:creationId xmlns:a16="http://schemas.microsoft.com/office/drawing/2014/main" id="{C739F552-6060-4569-B3A4-AEC6C85D75C3}"/>
            </a:ext>
          </a:extLst>
        </xdr:cNvPr>
        <xdr:cNvSpPr/>
      </xdr:nvSpPr>
      <xdr:spPr>
        <a:xfrm>
          <a:off x="16754475" y="98844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1A669DC6-A28F-4210-850F-1125A3716375}"/>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EDBCAB81-D43C-4CE9-9251-826234991F21}"/>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CA64249C-C819-4DBA-9571-FD35BA0ADEFE}"/>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BBE92334-D387-4A38-8071-C5EF7B75C900}"/>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DCE8CC73-38C0-4A7B-9C7D-CF573F6B4A8E}"/>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46355</xdr:rowOff>
    </xdr:from>
    <xdr:to>
      <xdr:col>116</xdr:col>
      <xdr:colOff>114300</xdr:colOff>
      <xdr:row>63</xdr:row>
      <xdr:rowOff>147955</xdr:rowOff>
    </xdr:to>
    <xdr:sp macro="" textlink="">
      <xdr:nvSpPr>
        <xdr:cNvPr id="502" name="楕円 501">
          <a:extLst>
            <a:ext uri="{FF2B5EF4-FFF2-40B4-BE49-F238E27FC236}">
              <a16:creationId xmlns:a16="http://schemas.microsoft.com/office/drawing/2014/main" id="{EB1DF044-1506-454B-B9BC-54AB24591208}"/>
            </a:ext>
          </a:extLst>
        </xdr:cNvPr>
        <xdr:cNvSpPr/>
      </xdr:nvSpPr>
      <xdr:spPr>
        <a:xfrm>
          <a:off x="19897725" y="102603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132732</xdr:rowOff>
    </xdr:from>
    <xdr:ext cx="469744" cy="259045"/>
    <xdr:sp macro="" textlink="">
      <xdr:nvSpPr>
        <xdr:cNvPr id="503" name="【保健センター・保健所】&#10;一人当たり面積該当値テキスト">
          <a:extLst>
            <a:ext uri="{FF2B5EF4-FFF2-40B4-BE49-F238E27FC236}">
              <a16:creationId xmlns:a16="http://schemas.microsoft.com/office/drawing/2014/main" id="{075984C1-81A9-4BDD-8776-CC7DDA2204C3}"/>
            </a:ext>
          </a:extLst>
        </xdr:cNvPr>
        <xdr:cNvSpPr txBox="1"/>
      </xdr:nvSpPr>
      <xdr:spPr>
        <a:xfrm>
          <a:off x="19992975" y="1018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48260</xdr:rowOff>
    </xdr:from>
    <xdr:to>
      <xdr:col>112</xdr:col>
      <xdr:colOff>38100</xdr:colOff>
      <xdr:row>63</xdr:row>
      <xdr:rowOff>149860</xdr:rowOff>
    </xdr:to>
    <xdr:sp macro="" textlink="">
      <xdr:nvSpPr>
        <xdr:cNvPr id="504" name="楕円 503">
          <a:extLst>
            <a:ext uri="{FF2B5EF4-FFF2-40B4-BE49-F238E27FC236}">
              <a16:creationId xmlns:a16="http://schemas.microsoft.com/office/drawing/2014/main" id="{E0DD9939-097F-43DD-93C3-2E2B84111A03}"/>
            </a:ext>
          </a:extLst>
        </xdr:cNvPr>
        <xdr:cNvSpPr/>
      </xdr:nvSpPr>
      <xdr:spPr>
        <a:xfrm>
          <a:off x="19154775" y="102558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97155</xdr:rowOff>
    </xdr:from>
    <xdr:to>
      <xdr:col>116</xdr:col>
      <xdr:colOff>63500</xdr:colOff>
      <xdr:row>63</xdr:row>
      <xdr:rowOff>99060</xdr:rowOff>
    </xdr:to>
    <xdr:cxnSp macro="">
      <xdr:nvCxnSpPr>
        <xdr:cNvPr id="505" name="直線コネクタ 504">
          <a:extLst>
            <a:ext uri="{FF2B5EF4-FFF2-40B4-BE49-F238E27FC236}">
              <a16:creationId xmlns:a16="http://schemas.microsoft.com/office/drawing/2014/main" id="{83514F15-DC86-4E18-A088-17991C3823F3}"/>
            </a:ext>
          </a:extLst>
        </xdr:cNvPr>
        <xdr:cNvCxnSpPr/>
      </xdr:nvCxnSpPr>
      <xdr:spPr>
        <a:xfrm flipV="1">
          <a:off x="19202400" y="10307955"/>
          <a:ext cx="752475"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52070</xdr:rowOff>
    </xdr:from>
    <xdr:to>
      <xdr:col>107</xdr:col>
      <xdr:colOff>101600</xdr:colOff>
      <xdr:row>63</xdr:row>
      <xdr:rowOff>153670</xdr:rowOff>
    </xdr:to>
    <xdr:sp macro="" textlink="">
      <xdr:nvSpPr>
        <xdr:cNvPr id="506" name="楕円 505">
          <a:extLst>
            <a:ext uri="{FF2B5EF4-FFF2-40B4-BE49-F238E27FC236}">
              <a16:creationId xmlns:a16="http://schemas.microsoft.com/office/drawing/2014/main" id="{13536F27-0A66-43A7-94EF-3B49EF66C481}"/>
            </a:ext>
          </a:extLst>
        </xdr:cNvPr>
        <xdr:cNvSpPr/>
      </xdr:nvSpPr>
      <xdr:spPr>
        <a:xfrm>
          <a:off x="18345150" y="102596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99060</xdr:rowOff>
    </xdr:from>
    <xdr:to>
      <xdr:col>111</xdr:col>
      <xdr:colOff>177800</xdr:colOff>
      <xdr:row>63</xdr:row>
      <xdr:rowOff>102870</xdr:rowOff>
    </xdr:to>
    <xdr:cxnSp macro="">
      <xdr:nvCxnSpPr>
        <xdr:cNvPr id="507" name="直線コネクタ 506">
          <a:extLst>
            <a:ext uri="{FF2B5EF4-FFF2-40B4-BE49-F238E27FC236}">
              <a16:creationId xmlns:a16="http://schemas.microsoft.com/office/drawing/2014/main" id="{B3FC56F5-0FF4-446F-8C76-54990568D3F6}"/>
            </a:ext>
          </a:extLst>
        </xdr:cNvPr>
        <xdr:cNvCxnSpPr/>
      </xdr:nvCxnSpPr>
      <xdr:spPr>
        <a:xfrm flipV="1">
          <a:off x="18392775" y="10313035"/>
          <a:ext cx="80962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53975</xdr:rowOff>
    </xdr:from>
    <xdr:to>
      <xdr:col>102</xdr:col>
      <xdr:colOff>165100</xdr:colOff>
      <xdr:row>63</xdr:row>
      <xdr:rowOff>155575</xdr:rowOff>
    </xdr:to>
    <xdr:sp macro="" textlink="">
      <xdr:nvSpPr>
        <xdr:cNvPr id="508" name="楕円 507">
          <a:extLst>
            <a:ext uri="{FF2B5EF4-FFF2-40B4-BE49-F238E27FC236}">
              <a16:creationId xmlns:a16="http://schemas.microsoft.com/office/drawing/2014/main" id="{57EEE414-E977-413D-A6DB-FE91FAE6C37B}"/>
            </a:ext>
          </a:extLst>
        </xdr:cNvPr>
        <xdr:cNvSpPr/>
      </xdr:nvSpPr>
      <xdr:spPr>
        <a:xfrm>
          <a:off x="17554575" y="102647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102870</xdr:rowOff>
    </xdr:from>
    <xdr:to>
      <xdr:col>107</xdr:col>
      <xdr:colOff>50800</xdr:colOff>
      <xdr:row>63</xdr:row>
      <xdr:rowOff>104775</xdr:rowOff>
    </xdr:to>
    <xdr:cxnSp macro="">
      <xdr:nvCxnSpPr>
        <xdr:cNvPr id="509" name="直線コネクタ 508">
          <a:extLst>
            <a:ext uri="{FF2B5EF4-FFF2-40B4-BE49-F238E27FC236}">
              <a16:creationId xmlns:a16="http://schemas.microsoft.com/office/drawing/2014/main" id="{8E4DB6C4-AB7D-4139-82BC-B97B0504DDA5}"/>
            </a:ext>
          </a:extLst>
        </xdr:cNvPr>
        <xdr:cNvCxnSpPr/>
      </xdr:nvCxnSpPr>
      <xdr:spPr>
        <a:xfrm flipV="1">
          <a:off x="17602200" y="1031684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53975</xdr:rowOff>
    </xdr:from>
    <xdr:to>
      <xdr:col>98</xdr:col>
      <xdr:colOff>38100</xdr:colOff>
      <xdr:row>63</xdr:row>
      <xdr:rowOff>155575</xdr:rowOff>
    </xdr:to>
    <xdr:sp macro="" textlink="">
      <xdr:nvSpPr>
        <xdr:cNvPr id="510" name="楕円 509">
          <a:extLst>
            <a:ext uri="{FF2B5EF4-FFF2-40B4-BE49-F238E27FC236}">
              <a16:creationId xmlns:a16="http://schemas.microsoft.com/office/drawing/2014/main" id="{F535E4E5-3E20-4C9A-9F2F-7511FD906E7E}"/>
            </a:ext>
          </a:extLst>
        </xdr:cNvPr>
        <xdr:cNvSpPr/>
      </xdr:nvSpPr>
      <xdr:spPr>
        <a:xfrm>
          <a:off x="16754475" y="102647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104775</xdr:rowOff>
    </xdr:from>
    <xdr:to>
      <xdr:col>102</xdr:col>
      <xdr:colOff>114300</xdr:colOff>
      <xdr:row>63</xdr:row>
      <xdr:rowOff>104775</xdr:rowOff>
    </xdr:to>
    <xdr:cxnSp macro="">
      <xdr:nvCxnSpPr>
        <xdr:cNvPr id="511" name="直線コネクタ 510">
          <a:extLst>
            <a:ext uri="{FF2B5EF4-FFF2-40B4-BE49-F238E27FC236}">
              <a16:creationId xmlns:a16="http://schemas.microsoft.com/office/drawing/2014/main" id="{444AFE31-52A4-473C-A1B7-C687D4ABDFB6}"/>
            </a:ext>
          </a:extLst>
        </xdr:cNvPr>
        <xdr:cNvCxnSpPr/>
      </xdr:nvCxnSpPr>
      <xdr:spPr>
        <a:xfrm>
          <a:off x="16802100" y="103124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512" name="n_1aveValue【保健センター・保健所】&#10;一人当たり面積">
          <a:extLst>
            <a:ext uri="{FF2B5EF4-FFF2-40B4-BE49-F238E27FC236}">
              <a16:creationId xmlns:a16="http://schemas.microsoft.com/office/drawing/2014/main" id="{5DBDD4A3-C221-472B-BE10-8B0F1AEF57B9}"/>
            </a:ext>
          </a:extLst>
        </xdr:cNvPr>
        <xdr:cNvSpPr txBox="1"/>
      </xdr:nvSpPr>
      <xdr:spPr>
        <a:xfrm>
          <a:off x="18983402" y="987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513" name="n_2aveValue【保健センター・保健所】&#10;一人当たり面積">
          <a:extLst>
            <a:ext uri="{FF2B5EF4-FFF2-40B4-BE49-F238E27FC236}">
              <a16:creationId xmlns:a16="http://schemas.microsoft.com/office/drawing/2014/main" id="{7C9DDE28-73C0-4331-B82A-6F99C83483FE}"/>
            </a:ext>
          </a:extLst>
        </xdr:cNvPr>
        <xdr:cNvSpPr txBox="1"/>
      </xdr:nvSpPr>
      <xdr:spPr>
        <a:xfrm>
          <a:off x="18183302" y="9869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514" name="n_3aveValue【保健センター・保健所】&#10;一人当たり面積">
          <a:extLst>
            <a:ext uri="{FF2B5EF4-FFF2-40B4-BE49-F238E27FC236}">
              <a16:creationId xmlns:a16="http://schemas.microsoft.com/office/drawing/2014/main" id="{FA00A574-DD99-413C-86FA-CF2CC8320230}"/>
            </a:ext>
          </a:extLst>
        </xdr:cNvPr>
        <xdr:cNvSpPr txBox="1"/>
      </xdr:nvSpPr>
      <xdr:spPr>
        <a:xfrm>
          <a:off x="17383202" y="9886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109237</xdr:rowOff>
    </xdr:from>
    <xdr:ext cx="469744" cy="259045"/>
    <xdr:sp macro="" textlink="">
      <xdr:nvSpPr>
        <xdr:cNvPr id="515" name="n_4aveValue【保健センター・保健所】&#10;一人当たり面積">
          <a:extLst>
            <a:ext uri="{FF2B5EF4-FFF2-40B4-BE49-F238E27FC236}">
              <a16:creationId xmlns:a16="http://schemas.microsoft.com/office/drawing/2014/main" id="{1FC2B02F-342A-4114-AF23-5072456CCE20}"/>
            </a:ext>
          </a:extLst>
        </xdr:cNvPr>
        <xdr:cNvSpPr txBox="1"/>
      </xdr:nvSpPr>
      <xdr:spPr>
        <a:xfrm>
          <a:off x="16592627" y="9669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140987</xdr:rowOff>
    </xdr:from>
    <xdr:ext cx="469744" cy="259045"/>
    <xdr:sp macro="" textlink="">
      <xdr:nvSpPr>
        <xdr:cNvPr id="516" name="n_1mainValue【保健センター・保健所】&#10;一人当たり面積">
          <a:extLst>
            <a:ext uri="{FF2B5EF4-FFF2-40B4-BE49-F238E27FC236}">
              <a16:creationId xmlns:a16="http://schemas.microsoft.com/office/drawing/2014/main" id="{DD4C7015-BC79-4F6D-B8DE-401F3265B560}"/>
            </a:ext>
          </a:extLst>
        </xdr:cNvPr>
        <xdr:cNvSpPr txBox="1"/>
      </xdr:nvSpPr>
      <xdr:spPr>
        <a:xfrm>
          <a:off x="18983402" y="10354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517" name="n_2mainValue【保健センター・保健所】&#10;一人当たり面積">
          <a:extLst>
            <a:ext uri="{FF2B5EF4-FFF2-40B4-BE49-F238E27FC236}">
              <a16:creationId xmlns:a16="http://schemas.microsoft.com/office/drawing/2014/main" id="{03EDC701-753C-4C87-BF07-1EF6F34475D4}"/>
            </a:ext>
          </a:extLst>
        </xdr:cNvPr>
        <xdr:cNvSpPr txBox="1"/>
      </xdr:nvSpPr>
      <xdr:spPr>
        <a:xfrm>
          <a:off x="18183302" y="1035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146702</xdr:rowOff>
    </xdr:from>
    <xdr:ext cx="469744" cy="259045"/>
    <xdr:sp macro="" textlink="">
      <xdr:nvSpPr>
        <xdr:cNvPr id="518" name="n_3mainValue【保健センター・保健所】&#10;一人当たり面積">
          <a:extLst>
            <a:ext uri="{FF2B5EF4-FFF2-40B4-BE49-F238E27FC236}">
              <a16:creationId xmlns:a16="http://schemas.microsoft.com/office/drawing/2014/main" id="{29B88826-747C-4BDB-BC63-826EEED06CF1}"/>
            </a:ext>
          </a:extLst>
        </xdr:cNvPr>
        <xdr:cNvSpPr txBox="1"/>
      </xdr:nvSpPr>
      <xdr:spPr>
        <a:xfrm>
          <a:off x="17383202"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146702</xdr:rowOff>
    </xdr:from>
    <xdr:ext cx="469744" cy="259045"/>
    <xdr:sp macro="" textlink="">
      <xdr:nvSpPr>
        <xdr:cNvPr id="519" name="n_4mainValue【保健センター・保健所】&#10;一人当たり面積">
          <a:extLst>
            <a:ext uri="{FF2B5EF4-FFF2-40B4-BE49-F238E27FC236}">
              <a16:creationId xmlns:a16="http://schemas.microsoft.com/office/drawing/2014/main" id="{DE7F7A15-691C-471D-94AE-1FFA375FDD23}"/>
            </a:ext>
          </a:extLst>
        </xdr:cNvPr>
        <xdr:cNvSpPr txBox="1"/>
      </xdr:nvSpPr>
      <xdr:spPr>
        <a:xfrm>
          <a:off x="165926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16BB30A1-D9E2-4322-9B92-CFD45F9638BD}"/>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7BFBD332-42E9-457B-A9A1-22F422BB9D1D}"/>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FC2A8F07-DE03-4FC5-9CBA-6EC323019BC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96DC0615-7702-45F0-9EA4-C1920D3C6F9D}"/>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417ABE62-5C00-404E-B2F0-F0B2C325AE02}"/>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261320F5-B730-4DD2-A4C4-9C80E9167E3B}"/>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148AA228-59D3-4139-B5D1-86645AF5A55D}"/>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BFD815B8-8146-4718-B692-D3200B20C67D}"/>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8" name="テキスト ボックス 527">
          <a:extLst>
            <a:ext uri="{FF2B5EF4-FFF2-40B4-BE49-F238E27FC236}">
              <a16:creationId xmlns:a16="http://schemas.microsoft.com/office/drawing/2014/main" id="{7FF8980F-4B54-4159-8431-266BA5A35E3E}"/>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a:extLst>
            <a:ext uri="{FF2B5EF4-FFF2-40B4-BE49-F238E27FC236}">
              <a16:creationId xmlns:a16="http://schemas.microsoft.com/office/drawing/2014/main" id="{DD00CF09-F46C-49E0-93EB-290A5B65A146}"/>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0" name="テキスト ボックス 529">
          <a:extLst>
            <a:ext uri="{FF2B5EF4-FFF2-40B4-BE49-F238E27FC236}">
              <a16:creationId xmlns:a16="http://schemas.microsoft.com/office/drawing/2014/main" id="{B821186D-3A6C-429A-ABBC-BF0FC8CDE360}"/>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1" name="直線コネクタ 530">
          <a:extLst>
            <a:ext uri="{FF2B5EF4-FFF2-40B4-BE49-F238E27FC236}">
              <a16:creationId xmlns:a16="http://schemas.microsoft.com/office/drawing/2014/main" id="{59026B7C-F474-4501-8CAD-4E530F857ED3}"/>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2" name="テキスト ボックス 531">
          <a:extLst>
            <a:ext uri="{FF2B5EF4-FFF2-40B4-BE49-F238E27FC236}">
              <a16:creationId xmlns:a16="http://schemas.microsoft.com/office/drawing/2014/main" id="{2D6A82A4-53B9-4F44-993F-AEFFD2DF447B}"/>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3" name="直線コネクタ 532">
          <a:extLst>
            <a:ext uri="{FF2B5EF4-FFF2-40B4-BE49-F238E27FC236}">
              <a16:creationId xmlns:a16="http://schemas.microsoft.com/office/drawing/2014/main" id="{82408A03-F03A-417C-BAF0-531F8340951F}"/>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4" name="テキスト ボックス 533">
          <a:extLst>
            <a:ext uri="{FF2B5EF4-FFF2-40B4-BE49-F238E27FC236}">
              <a16:creationId xmlns:a16="http://schemas.microsoft.com/office/drawing/2014/main" id="{99A8F4AF-F27E-46AF-8E46-E7EFA233BA32}"/>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5" name="直線コネクタ 534">
          <a:extLst>
            <a:ext uri="{FF2B5EF4-FFF2-40B4-BE49-F238E27FC236}">
              <a16:creationId xmlns:a16="http://schemas.microsoft.com/office/drawing/2014/main" id="{A2CB52FD-E19B-4E9E-80A1-C94EB7DDED70}"/>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6" name="テキスト ボックス 535">
          <a:extLst>
            <a:ext uri="{FF2B5EF4-FFF2-40B4-BE49-F238E27FC236}">
              <a16:creationId xmlns:a16="http://schemas.microsoft.com/office/drawing/2014/main" id="{B936911D-E745-40AF-AACB-21ECE2FDF79A}"/>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7" name="直線コネクタ 536">
          <a:extLst>
            <a:ext uri="{FF2B5EF4-FFF2-40B4-BE49-F238E27FC236}">
              <a16:creationId xmlns:a16="http://schemas.microsoft.com/office/drawing/2014/main" id="{80DC1901-EDFA-4E5E-8C4F-568F1A1D2810}"/>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8" name="テキスト ボックス 537">
          <a:extLst>
            <a:ext uri="{FF2B5EF4-FFF2-40B4-BE49-F238E27FC236}">
              <a16:creationId xmlns:a16="http://schemas.microsoft.com/office/drawing/2014/main" id="{C694ACEA-3144-459C-ACF7-71C8956EDBE8}"/>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9" name="直線コネクタ 538">
          <a:extLst>
            <a:ext uri="{FF2B5EF4-FFF2-40B4-BE49-F238E27FC236}">
              <a16:creationId xmlns:a16="http://schemas.microsoft.com/office/drawing/2014/main" id="{0DAE58F6-DE80-4E37-A1A1-25BF3F452B0E}"/>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0" name="テキスト ボックス 539">
          <a:extLst>
            <a:ext uri="{FF2B5EF4-FFF2-40B4-BE49-F238E27FC236}">
              <a16:creationId xmlns:a16="http://schemas.microsoft.com/office/drawing/2014/main" id="{BC7BD344-A297-4D84-AEE3-3A074BDAD5BC}"/>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1" name="直線コネクタ 540">
          <a:extLst>
            <a:ext uri="{FF2B5EF4-FFF2-40B4-BE49-F238E27FC236}">
              <a16:creationId xmlns:a16="http://schemas.microsoft.com/office/drawing/2014/main" id="{FC5694FA-9954-4327-A94B-C7155949A503}"/>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2" name="テキスト ボックス 541">
          <a:extLst>
            <a:ext uri="{FF2B5EF4-FFF2-40B4-BE49-F238E27FC236}">
              <a16:creationId xmlns:a16="http://schemas.microsoft.com/office/drawing/2014/main" id="{E613299F-E8FD-4932-B84E-31AB5F53CB77}"/>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3" name="【消防施設】&#10;有形固定資産減価償却率グラフ枠">
          <a:extLst>
            <a:ext uri="{FF2B5EF4-FFF2-40B4-BE49-F238E27FC236}">
              <a16:creationId xmlns:a16="http://schemas.microsoft.com/office/drawing/2014/main" id="{22B98F1B-3C3D-4587-920F-F6153C5141C0}"/>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544" name="直線コネクタ 543">
          <a:extLst>
            <a:ext uri="{FF2B5EF4-FFF2-40B4-BE49-F238E27FC236}">
              <a16:creationId xmlns:a16="http://schemas.microsoft.com/office/drawing/2014/main" id="{F1E02999-7D43-4CB4-866E-C816D01A71E1}"/>
            </a:ext>
          </a:extLst>
        </xdr:cNvPr>
        <xdr:cNvCxnSpPr/>
      </xdr:nvCxnSpPr>
      <xdr:spPr>
        <a:xfrm flipV="1">
          <a:off x="14696439" y="12498705"/>
          <a:ext cx="0" cy="1504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545" name="【消防施設】&#10;有形固定資産減価償却率最小値テキスト">
          <a:extLst>
            <a:ext uri="{FF2B5EF4-FFF2-40B4-BE49-F238E27FC236}">
              <a16:creationId xmlns:a16="http://schemas.microsoft.com/office/drawing/2014/main" id="{0C2B3AC7-A0C4-4CA7-9417-9D883B234F36}"/>
            </a:ext>
          </a:extLst>
        </xdr:cNvPr>
        <xdr:cNvSpPr txBox="1"/>
      </xdr:nvSpPr>
      <xdr:spPr>
        <a:xfrm>
          <a:off x="14735175" y="1400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546" name="直線コネクタ 545">
          <a:extLst>
            <a:ext uri="{FF2B5EF4-FFF2-40B4-BE49-F238E27FC236}">
              <a16:creationId xmlns:a16="http://schemas.microsoft.com/office/drawing/2014/main" id="{64FA8896-A5F2-43D3-9672-462AA1BD5073}"/>
            </a:ext>
          </a:extLst>
        </xdr:cNvPr>
        <xdr:cNvCxnSpPr/>
      </xdr:nvCxnSpPr>
      <xdr:spPr>
        <a:xfrm>
          <a:off x="14611350" y="140030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547" name="【消防施設】&#10;有形固定資産減価償却率最大値テキスト">
          <a:extLst>
            <a:ext uri="{FF2B5EF4-FFF2-40B4-BE49-F238E27FC236}">
              <a16:creationId xmlns:a16="http://schemas.microsoft.com/office/drawing/2014/main" id="{81C57212-4FA2-4673-B2BF-C47731014292}"/>
            </a:ext>
          </a:extLst>
        </xdr:cNvPr>
        <xdr:cNvSpPr txBox="1"/>
      </xdr:nvSpPr>
      <xdr:spPr>
        <a:xfrm>
          <a:off x="14735175" y="1229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548" name="直線コネクタ 547">
          <a:extLst>
            <a:ext uri="{FF2B5EF4-FFF2-40B4-BE49-F238E27FC236}">
              <a16:creationId xmlns:a16="http://schemas.microsoft.com/office/drawing/2014/main" id="{2C1838AA-380D-4864-8D79-EBAAD97A389B}"/>
            </a:ext>
          </a:extLst>
        </xdr:cNvPr>
        <xdr:cNvCxnSpPr/>
      </xdr:nvCxnSpPr>
      <xdr:spPr>
        <a:xfrm>
          <a:off x="14611350" y="124987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549" name="【消防施設】&#10;有形固定資産減価償却率平均値テキスト">
          <a:extLst>
            <a:ext uri="{FF2B5EF4-FFF2-40B4-BE49-F238E27FC236}">
              <a16:creationId xmlns:a16="http://schemas.microsoft.com/office/drawing/2014/main" id="{3C204C9F-991E-49B7-A447-C5DB747C430A}"/>
            </a:ext>
          </a:extLst>
        </xdr:cNvPr>
        <xdr:cNvSpPr txBox="1"/>
      </xdr:nvSpPr>
      <xdr:spPr>
        <a:xfrm>
          <a:off x="14735175" y="13179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550" name="フローチャート: 判断 549">
          <a:extLst>
            <a:ext uri="{FF2B5EF4-FFF2-40B4-BE49-F238E27FC236}">
              <a16:creationId xmlns:a16="http://schemas.microsoft.com/office/drawing/2014/main" id="{9EE4F63F-2CE3-416C-BE3D-8FC4B3EB8464}"/>
            </a:ext>
          </a:extLst>
        </xdr:cNvPr>
        <xdr:cNvSpPr/>
      </xdr:nvSpPr>
      <xdr:spPr>
        <a:xfrm>
          <a:off x="14649450" y="133153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551" name="フローチャート: 判断 550">
          <a:extLst>
            <a:ext uri="{FF2B5EF4-FFF2-40B4-BE49-F238E27FC236}">
              <a16:creationId xmlns:a16="http://schemas.microsoft.com/office/drawing/2014/main" id="{7A039B32-B97B-42B2-8686-AEEE553FEDCA}"/>
            </a:ext>
          </a:extLst>
        </xdr:cNvPr>
        <xdr:cNvSpPr/>
      </xdr:nvSpPr>
      <xdr:spPr>
        <a:xfrm>
          <a:off x="13887450" y="133832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552" name="フローチャート: 判断 551">
          <a:extLst>
            <a:ext uri="{FF2B5EF4-FFF2-40B4-BE49-F238E27FC236}">
              <a16:creationId xmlns:a16="http://schemas.microsoft.com/office/drawing/2014/main" id="{5CD22075-5501-4EEB-B3B2-93C2B54880C2}"/>
            </a:ext>
          </a:extLst>
        </xdr:cNvPr>
        <xdr:cNvSpPr/>
      </xdr:nvSpPr>
      <xdr:spPr>
        <a:xfrm>
          <a:off x="13096875" y="133661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553" name="フローチャート: 判断 552">
          <a:extLst>
            <a:ext uri="{FF2B5EF4-FFF2-40B4-BE49-F238E27FC236}">
              <a16:creationId xmlns:a16="http://schemas.microsoft.com/office/drawing/2014/main" id="{ACCB293C-F017-4259-A76F-4FC483FDA5B0}"/>
            </a:ext>
          </a:extLst>
        </xdr:cNvPr>
        <xdr:cNvSpPr/>
      </xdr:nvSpPr>
      <xdr:spPr>
        <a:xfrm>
          <a:off x="12296775" y="13343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554" name="フローチャート: 判断 553">
          <a:extLst>
            <a:ext uri="{FF2B5EF4-FFF2-40B4-BE49-F238E27FC236}">
              <a16:creationId xmlns:a16="http://schemas.microsoft.com/office/drawing/2014/main" id="{1639AA07-39C5-474E-AA1C-F0A0A5151BC9}"/>
            </a:ext>
          </a:extLst>
        </xdr:cNvPr>
        <xdr:cNvSpPr/>
      </xdr:nvSpPr>
      <xdr:spPr>
        <a:xfrm>
          <a:off x="11487150" y="132467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79735CE3-904A-4DC9-89A2-0DE8FEC704D1}"/>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28A966F7-6414-4841-96AC-65EEBD32C26E}"/>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2B5D35A9-05D1-4289-8981-72AD9ADF15FF}"/>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0C660B28-EDF7-4EBD-8CDA-B2454BF98672}"/>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CB69243C-6458-4549-B200-F02DDB5082D9}"/>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13970</xdr:rowOff>
    </xdr:from>
    <xdr:to>
      <xdr:col>85</xdr:col>
      <xdr:colOff>177800</xdr:colOff>
      <xdr:row>86</xdr:row>
      <xdr:rowOff>115570</xdr:rowOff>
    </xdr:to>
    <xdr:sp macro="" textlink="">
      <xdr:nvSpPr>
        <xdr:cNvPr id="560" name="楕円 559">
          <a:extLst>
            <a:ext uri="{FF2B5EF4-FFF2-40B4-BE49-F238E27FC236}">
              <a16:creationId xmlns:a16="http://schemas.microsoft.com/office/drawing/2014/main" id="{D70D0B6C-EC38-41DC-9831-C94DE0A5AE16}"/>
            </a:ext>
          </a:extLst>
        </xdr:cNvPr>
        <xdr:cNvSpPr/>
      </xdr:nvSpPr>
      <xdr:spPr>
        <a:xfrm>
          <a:off x="14649450" y="139458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100347</xdr:rowOff>
    </xdr:from>
    <xdr:ext cx="405111" cy="259045"/>
    <xdr:sp macro="" textlink="">
      <xdr:nvSpPr>
        <xdr:cNvPr id="561" name="【消防施設】&#10;有形固定資産減価償却率該当値テキスト">
          <a:extLst>
            <a:ext uri="{FF2B5EF4-FFF2-40B4-BE49-F238E27FC236}">
              <a16:creationId xmlns:a16="http://schemas.microsoft.com/office/drawing/2014/main" id="{B8E6038A-6524-4DD6-BA7D-C7263BE7DF0B}"/>
            </a:ext>
          </a:extLst>
        </xdr:cNvPr>
        <xdr:cNvSpPr txBox="1"/>
      </xdr:nvSpPr>
      <xdr:spPr>
        <a:xfrm>
          <a:off x="14735175" y="1387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147320</xdr:rowOff>
    </xdr:from>
    <xdr:to>
      <xdr:col>81</xdr:col>
      <xdr:colOff>101600</xdr:colOff>
      <xdr:row>86</xdr:row>
      <xdr:rowOff>77470</xdr:rowOff>
    </xdr:to>
    <xdr:sp macro="" textlink="">
      <xdr:nvSpPr>
        <xdr:cNvPr id="562" name="楕円 561">
          <a:extLst>
            <a:ext uri="{FF2B5EF4-FFF2-40B4-BE49-F238E27FC236}">
              <a16:creationId xmlns:a16="http://schemas.microsoft.com/office/drawing/2014/main" id="{75F133F9-578F-4E88-8D1C-2BCF2C72AFBA}"/>
            </a:ext>
          </a:extLst>
        </xdr:cNvPr>
        <xdr:cNvSpPr/>
      </xdr:nvSpPr>
      <xdr:spPr>
        <a:xfrm>
          <a:off x="13887450" y="139172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26670</xdr:rowOff>
    </xdr:from>
    <xdr:to>
      <xdr:col>85</xdr:col>
      <xdr:colOff>127000</xdr:colOff>
      <xdr:row>86</xdr:row>
      <xdr:rowOff>64770</xdr:rowOff>
    </xdr:to>
    <xdr:cxnSp macro="">
      <xdr:nvCxnSpPr>
        <xdr:cNvPr id="563" name="直線コネクタ 562">
          <a:extLst>
            <a:ext uri="{FF2B5EF4-FFF2-40B4-BE49-F238E27FC236}">
              <a16:creationId xmlns:a16="http://schemas.microsoft.com/office/drawing/2014/main" id="{4A425758-E93B-4001-927B-3B0769D38F84}"/>
            </a:ext>
          </a:extLst>
        </xdr:cNvPr>
        <xdr:cNvCxnSpPr/>
      </xdr:nvCxnSpPr>
      <xdr:spPr>
        <a:xfrm>
          <a:off x="13935075" y="1396492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107314</xdr:rowOff>
    </xdr:from>
    <xdr:to>
      <xdr:col>76</xdr:col>
      <xdr:colOff>165100</xdr:colOff>
      <xdr:row>86</xdr:row>
      <xdr:rowOff>37464</xdr:rowOff>
    </xdr:to>
    <xdr:sp macro="" textlink="">
      <xdr:nvSpPr>
        <xdr:cNvPr id="564" name="楕円 563">
          <a:extLst>
            <a:ext uri="{FF2B5EF4-FFF2-40B4-BE49-F238E27FC236}">
              <a16:creationId xmlns:a16="http://schemas.microsoft.com/office/drawing/2014/main" id="{575D7846-4098-4EFB-A10F-65E9888B0174}"/>
            </a:ext>
          </a:extLst>
        </xdr:cNvPr>
        <xdr:cNvSpPr/>
      </xdr:nvSpPr>
      <xdr:spPr>
        <a:xfrm>
          <a:off x="13096875" y="138772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158114</xdr:rowOff>
    </xdr:from>
    <xdr:to>
      <xdr:col>81</xdr:col>
      <xdr:colOff>50800</xdr:colOff>
      <xdr:row>86</xdr:row>
      <xdr:rowOff>26670</xdr:rowOff>
    </xdr:to>
    <xdr:cxnSp macro="">
      <xdr:nvCxnSpPr>
        <xdr:cNvPr id="565" name="直線コネクタ 564">
          <a:extLst>
            <a:ext uri="{FF2B5EF4-FFF2-40B4-BE49-F238E27FC236}">
              <a16:creationId xmlns:a16="http://schemas.microsoft.com/office/drawing/2014/main" id="{006EAE01-465C-4C25-B329-C381E0ABE5EB}"/>
            </a:ext>
          </a:extLst>
        </xdr:cNvPr>
        <xdr:cNvCxnSpPr/>
      </xdr:nvCxnSpPr>
      <xdr:spPr>
        <a:xfrm>
          <a:off x="13144500" y="13934439"/>
          <a:ext cx="790575"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29211</xdr:rowOff>
    </xdr:from>
    <xdr:to>
      <xdr:col>72</xdr:col>
      <xdr:colOff>38100</xdr:colOff>
      <xdr:row>85</xdr:row>
      <xdr:rowOff>130811</xdr:rowOff>
    </xdr:to>
    <xdr:sp macro="" textlink="">
      <xdr:nvSpPr>
        <xdr:cNvPr id="566" name="楕円 565">
          <a:extLst>
            <a:ext uri="{FF2B5EF4-FFF2-40B4-BE49-F238E27FC236}">
              <a16:creationId xmlns:a16="http://schemas.microsoft.com/office/drawing/2014/main" id="{29CDB119-EA04-410D-8DC3-ACBB90D521CC}"/>
            </a:ext>
          </a:extLst>
        </xdr:cNvPr>
        <xdr:cNvSpPr/>
      </xdr:nvSpPr>
      <xdr:spPr>
        <a:xfrm>
          <a:off x="12296775" y="137991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80011</xdr:rowOff>
    </xdr:from>
    <xdr:to>
      <xdr:col>76</xdr:col>
      <xdr:colOff>114300</xdr:colOff>
      <xdr:row>85</xdr:row>
      <xdr:rowOff>158114</xdr:rowOff>
    </xdr:to>
    <xdr:cxnSp macro="">
      <xdr:nvCxnSpPr>
        <xdr:cNvPr id="567" name="直線コネクタ 566">
          <a:extLst>
            <a:ext uri="{FF2B5EF4-FFF2-40B4-BE49-F238E27FC236}">
              <a16:creationId xmlns:a16="http://schemas.microsoft.com/office/drawing/2014/main" id="{CE382B16-4872-4392-9BFC-B894EBA2CC0F}"/>
            </a:ext>
          </a:extLst>
        </xdr:cNvPr>
        <xdr:cNvCxnSpPr/>
      </xdr:nvCxnSpPr>
      <xdr:spPr>
        <a:xfrm>
          <a:off x="12344400" y="13856336"/>
          <a:ext cx="800100" cy="7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143511</xdr:rowOff>
    </xdr:from>
    <xdr:to>
      <xdr:col>67</xdr:col>
      <xdr:colOff>101600</xdr:colOff>
      <xdr:row>85</xdr:row>
      <xdr:rowOff>73661</xdr:rowOff>
    </xdr:to>
    <xdr:sp macro="" textlink="">
      <xdr:nvSpPr>
        <xdr:cNvPr id="568" name="楕円 567">
          <a:extLst>
            <a:ext uri="{FF2B5EF4-FFF2-40B4-BE49-F238E27FC236}">
              <a16:creationId xmlns:a16="http://schemas.microsoft.com/office/drawing/2014/main" id="{C6538152-3A8E-4B81-9A11-F3C567C1D2DE}"/>
            </a:ext>
          </a:extLst>
        </xdr:cNvPr>
        <xdr:cNvSpPr/>
      </xdr:nvSpPr>
      <xdr:spPr>
        <a:xfrm>
          <a:off x="11487150" y="137515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22861</xdr:rowOff>
    </xdr:from>
    <xdr:to>
      <xdr:col>71</xdr:col>
      <xdr:colOff>177800</xdr:colOff>
      <xdr:row>85</xdr:row>
      <xdr:rowOff>80011</xdr:rowOff>
    </xdr:to>
    <xdr:cxnSp macro="">
      <xdr:nvCxnSpPr>
        <xdr:cNvPr id="569" name="直線コネクタ 568">
          <a:extLst>
            <a:ext uri="{FF2B5EF4-FFF2-40B4-BE49-F238E27FC236}">
              <a16:creationId xmlns:a16="http://schemas.microsoft.com/office/drawing/2014/main" id="{D88C80A2-C548-4161-A9A7-EED7F0923E16}"/>
            </a:ext>
          </a:extLst>
        </xdr:cNvPr>
        <xdr:cNvCxnSpPr/>
      </xdr:nvCxnSpPr>
      <xdr:spPr>
        <a:xfrm>
          <a:off x="11534775" y="13799186"/>
          <a:ext cx="80962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570" name="n_1aveValue【消防施設】&#10;有形固定資産減価償却率">
          <a:extLst>
            <a:ext uri="{FF2B5EF4-FFF2-40B4-BE49-F238E27FC236}">
              <a16:creationId xmlns:a16="http://schemas.microsoft.com/office/drawing/2014/main" id="{EA0F6443-BFB2-4474-9F9D-17AE067D8DC3}"/>
            </a:ext>
          </a:extLst>
        </xdr:cNvPr>
        <xdr:cNvSpPr txBox="1"/>
      </xdr:nvSpPr>
      <xdr:spPr>
        <a:xfrm>
          <a:off x="13745219" y="13171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571" name="n_2aveValue【消防施設】&#10;有形固定資産減価償却率">
          <a:extLst>
            <a:ext uri="{FF2B5EF4-FFF2-40B4-BE49-F238E27FC236}">
              <a16:creationId xmlns:a16="http://schemas.microsoft.com/office/drawing/2014/main" id="{7F53ACF6-5094-42EC-993F-A3AAB1F8F002}"/>
            </a:ext>
          </a:extLst>
        </xdr:cNvPr>
        <xdr:cNvSpPr txBox="1"/>
      </xdr:nvSpPr>
      <xdr:spPr>
        <a:xfrm>
          <a:off x="12964169" y="13154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572" name="n_3aveValue【消防施設】&#10;有形固定資産減価償却率">
          <a:extLst>
            <a:ext uri="{FF2B5EF4-FFF2-40B4-BE49-F238E27FC236}">
              <a16:creationId xmlns:a16="http://schemas.microsoft.com/office/drawing/2014/main" id="{DA9A6BB3-4FEF-4E74-BBB7-4A7EE2457EAC}"/>
            </a:ext>
          </a:extLst>
        </xdr:cNvPr>
        <xdr:cNvSpPr txBox="1"/>
      </xdr:nvSpPr>
      <xdr:spPr>
        <a:xfrm>
          <a:off x="12164069" y="1312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573" name="n_4aveValue【消防施設】&#10;有形固定資産減価償却率">
          <a:extLst>
            <a:ext uri="{FF2B5EF4-FFF2-40B4-BE49-F238E27FC236}">
              <a16:creationId xmlns:a16="http://schemas.microsoft.com/office/drawing/2014/main" id="{CE064A31-874B-43D5-B335-471F98975A79}"/>
            </a:ext>
          </a:extLst>
        </xdr:cNvPr>
        <xdr:cNvSpPr txBox="1"/>
      </xdr:nvSpPr>
      <xdr:spPr>
        <a:xfrm>
          <a:off x="11354444" y="1303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68597</xdr:rowOff>
    </xdr:from>
    <xdr:ext cx="405111" cy="259045"/>
    <xdr:sp macro="" textlink="">
      <xdr:nvSpPr>
        <xdr:cNvPr id="574" name="n_1mainValue【消防施設】&#10;有形固定資産減価償却率">
          <a:extLst>
            <a:ext uri="{FF2B5EF4-FFF2-40B4-BE49-F238E27FC236}">
              <a16:creationId xmlns:a16="http://schemas.microsoft.com/office/drawing/2014/main" id="{8199BB37-273D-4778-8AFB-2EA7776676E2}"/>
            </a:ext>
          </a:extLst>
        </xdr:cNvPr>
        <xdr:cNvSpPr txBox="1"/>
      </xdr:nvSpPr>
      <xdr:spPr>
        <a:xfrm>
          <a:off x="13745219" y="1400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28591</xdr:rowOff>
    </xdr:from>
    <xdr:ext cx="405111" cy="259045"/>
    <xdr:sp macro="" textlink="">
      <xdr:nvSpPr>
        <xdr:cNvPr id="575" name="n_2mainValue【消防施設】&#10;有形固定資産減価償却率">
          <a:extLst>
            <a:ext uri="{FF2B5EF4-FFF2-40B4-BE49-F238E27FC236}">
              <a16:creationId xmlns:a16="http://schemas.microsoft.com/office/drawing/2014/main" id="{BD4A46CA-8718-4748-9411-1F753E601A59}"/>
            </a:ext>
          </a:extLst>
        </xdr:cNvPr>
        <xdr:cNvSpPr txBox="1"/>
      </xdr:nvSpPr>
      <xdr:spPr>
        <a:xfrm>
          <a:off x="12964169"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121938</xdr:rowOff>
    </xdr:from>
    <xdr:ext cx="405111" cy="259045"/>
    <xdr:sp macro="" textlink="">
      <xdr:nvSpPr>
        <xdr:cNvPr id="576" name="n_3mainValue【消防施設】&#10;有形固定資産減価償却率">
          <a:extLst>
            <a:ext uri="{FF2B5EF4-FFF2-40B4-BE49-F238E27FC236}">
              <a16:creationId xmlns:a16="http://schemas.microsoft.com/office/drawing/2014/main" id="{AA8101B3-5727-4B8C-AFC1-17D6080A23E3}"/>
            </a:ext>
          </a:extLst>
        </xdr:cNvPr>
        <xdr:cNvSpPr txBox="1"/>
      </xdr:nvSpPr>
      <xdr:spPr>
        <a:xfrm>
          <a:off x="12164069" y="13898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64788</xdr:rowOff>
    </xdr:from>
    <xdr:ext cx="405111" cy="259045"/>
    <xdr:sp macro="" textlink="">
      <xdr:nvSpPr>
        <xdr:cNvPr id="577" name="n_4mainValue【消防施設】&#10;有形固定資産減価償却率">
          <a:extLst>
            <a:ext uri="{FF2B5EF4-FFF2-40B4-BE49-F238E27FC236}">
              <a16:creationId xmlns:a16="http://schemas.microsoft.com/office/drawing/2014/main" id="{8CE3F448-8FBA-4038-ABE3-897788E99F2F}"/>
            </a:ext>
          </a:extLst>
        </xdr:cNvPr>
        <xdr:cNvSpPr txBox="1"/>
      </xdr:nvSpPr>
      <xdr:spPr>
        <a:xfrm>
          <a:off x="11354444" y="1384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8" name="正方形/長方形 577">
          <a:extLst>
            <a:ext uri="{FF2B5EF4-FFF2-40B4-BE49-F238E27FC236}">
              <a16:creationId xmlns:a16="http://schemas.microsoft.com/office/drawing/2014/main" id="{56D8D19E-77EF-4F44-B5BF-C713A80786AE}"/>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9" name="正方形/長方形 578">
          <a:extLst>
            <a:ext uri="{FF2B5EF4-FFF2-40B4-BE49-F238E27FC236}">
              <a16:creationId xmlns:a16="http://schemas.microsoft.com/office/drawing/2014/main" id="{BDFCA2B4-99BF-4020-A092-8FC4410DB580}"/>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0" name="正方形/長方形 579">
          <a:extLst>
            <a:ext uri="{FF2B5EF4-FFF2-40B4-BE49-F238E27FC236}">
              <a16:creationId xmlns:a16="http://schemas.microsoft.com/office/drawing/2014/main" id="{0F6CE0C8-70D7-4A21-AA8F-DDC02FB161FB}"/>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1" name="正方形/長方形 580">
          <a:extLst>
            <a:ext uri="{FF2B5EF4-FFF2-40B4-BE49-F238E27FC236}">
              <a16:creationId xmlns:a16="http://schemas.microsoft.com/office/drawing/2014/main" id="{2FA976E9-6D26-41F5-8589-8EF09A72BD46}"/>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2" name="正方形/長方形 581">
          <a:extLst>
            <a:ext uri="{FF2B5EF4-FFF2-40B4-BE49-F238E27FC236}">
              <a16:creationId xmlns:a16="http://schemas.microsoft.com/office/drawing/2014/main" id="{747E94A2-F148-45DD-9BB0-30D8DF189E68}"/>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3" name="正方形/長方形 582">
          <a:extLst>
            <a:ext uri="{FF2B5EF4-FFF2-40B4-BE49-F238E27FC236}">
              <a16:creationId xmlns:a16="http://schemas.microsoft.com/office/drawing/2014/main" id="{F8AB08C7-7D1F-47D5-A74A-4841134E7EBD}"/>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4" name="正方形/長方形 583">
          <a:extLst>
            <a:ext uri="{FF2B5EF4-FFF2-40B4-BE49-F238E27FC236}">
              <a16:creationId xmlns:a16="http://schemas.microsoft.com/office/drawing/2014/main" id="{2D30D284-511B-4EAA-8849-E6E2F444E854}"/>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5" name="正方形/長方形 584">
          <a:extLst>
            <a:ext uri="{FF2B5EF4-FFF2-40B4-BE49-F238E27FC236}">
              <a16:creationId xmlns:a16="http://schemas.microsoft.com/office/drawing/2014/main" id="{B6D1DF47-89FC-4FCB-9B12-C2BF907A0684}"/>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6" name="テキスト ボックス 585">
          <a:extLst>
            <a:ext uri="{FF2B5EF4-FFF2-40B4-BE49-F238E27FC236}">
              <a16:creationId xmlns:a16="http://schemas.microsoft.com/office/drawing/2014/main" id="{56D93B39-629A-498B-BB77-529DA42C6CE1}"/>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7" name="直線コネクタ 586">
          <a:extLst>
            <a:ext uri="{FF2B5EF4-FFF2-40B4-BE49-F238E27FC236}">
              <a16:creationId xmlns:a16="http://schemas.microsoft.com/office/drawing/2014/main" id="{3091CB24-F715-45A3-8E1D-49A66CFE37C9}"/>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8" name="直線コネクタ 587">
          <a:extLst>
            <a:ext uri="{FF2B5EF4-FFF2-40B4-BE49-F238E27FC236}">
              <a16:creationId xmlns:a16="http://schemas.microsoft.com/office/drawing/2014/main" id="{A9C839E6-62AE-43D9-9A1F-11E30237A274}"/>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9" name="テキスト ボックス 588">
          <a:extLst>
            <a:ext uri="{FF2B5EF4-FFF2-40B4-BE49-F238E27FC236}">
              <a16:creationId xmlns:a16="http://schemas.microsoft.com/office/drawing/2014/main" id="{46F3183F-5EDC-4BD0-ADA3-0C1162F19717}"/>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0" name="直線コネクタ 589">
          <a:extLst>
            <a:ext uri="{FF2B5EF4-FFF2-40B4-BE49-F238E27FC236}">
              <a16:creationId xmlns:a16="http://schemas.microsoft.com/office/drawing/2014/main" id="{75A4BB6E-1A90-4D1E-91F7-9569961D9B6C}"/>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1" name="テキスト ボックス 590">
          <a:extLst>
            <a:ext uri="{FF2B5EF4-FFF2-40B4-BE49-F238E27FC236}">
              <a16:creationId xmlns:a16="http://schemas.microsoft.com/office/drawing/2014/main" id="{42F2EB61-615E-46B7-92F4-CC982E874B4A}"/>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2" name="直線コネクタ 591">
          <a:extLst>
            <a:ext uri="{FF2B5EF4-FFF2-40B4-BE49-F238E27FC236}">
              <a16:creationId xmlns:a16="http://schemas.microsoft.com/office/drawing/2014/main" id="{A350FAF8-4193-4733-9391-37E582328C79}"/>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3" name="テキスト ボックス 592">
          <a:extLst>
            <a:ext uri="{FF2B5EF4-FFF2-40B4-BE49-F238E27FC236}">
              <a16:creationId xmlns:a16="http://schemas.microsoft.com/office/drawing/2014/main" id="{21ABEE96-9350-465A-90FB-6A3A5F082815}"/>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4" name="直線コネクタ 593">
          <a:extLst>
            <a:ext uri="{FF2B5EF4-FFF2-40B4-BE49-F238E27FC236}">
              <a16:creationId xmlns:a16="http://schemas.microsoft.com/office/drawing/2014/main" id="{07A18555-6191-49A1-9389-E2833C851480}"/>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5" name="テキスト ボックス 594">
          <a:extLst>
            <a:ext uri="{FF2B5EF4-FFF2-40B4-BE49-F238E27FC236}">
              <a16:creationId xmlns:a16="http://schemas.microsoft.com/office/drawing/2014/main" id="{F9115210-C953-4318-85FF-18355880B225}"/>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6" name="直線コネクタ 595">
          <a:extLst>
            <a:ext uri="{FF2B5EF4-FFF2-40B4-BE49-F238E27FC236}">
              <a16:creationId xmlns:a16="http://schemas.microsoft.com/office/drawing/2014/main" id="{6BCAF93C-C153-4D28-A4B0-37D17FBB4E57}"/>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7" name="テキスト ボックス 596">
          <a:extLst>
            <a:ext uri="{FF2B5EF4-FFF2-40B4-BE49-F238E27FC236}">
              <a16:creationId xmlns:a16="http://schemas.microsoft.com/office/drawing/2014/main" id="{267408A4-5879-4E57-91EE-FBFAC04A50D1}"/>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8" name="直線コネクタ 597">
          <a:extLst>
            <a:ext uri="{FF2B5EF4-FFF2-40B4-BE49-F238E27FC236}">
              <a16:creationId xmlns:a16="http://schemas.microsoft.com/office/drawing/2014/main" id="{D8B5A90D-8D57-4F2E-BEE1-00521E5A82C2}"/>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99" name="テキスト ボックス 598">
          <a:extLst>
            <a:ext uri="{FF2B5EF4-FFF2-40B4-BE49-F238E27FC236}">
              <a16:creationId xmlns:a16="http://schemas.microsoft.com/office/drawing/2014/main" id="{E1EAADF6-057F-4E04-9D87-54588524A20F}"/>
            </a:ext>
          </a:extLst>
        </xdr:cNvPr>
        <xdr:cNvSpPr txBox="1"/>
      </xdr:nvSpPr>
      <xdr:spPr>
        <a:xfrm>
          <a:off x="15985051"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0" name="直線コネクタ 599">
          <a:extLst>
            <a:ext uri="{FF2B5EF4-FFF2-40B4-BE49-F238E27FC236}">
              <a16:creationId xmlns:a16="http://schemas.microsoft.com/office/drawing/2014/main" id="{CE208B90-4946-4889-A45B-DCCBD7FAD0D2}"/>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1" name="テキスト ボックス 600">
          <a:extLst>
            <a:ext uri="{FF2B5EF4-FFF2-40B4-BE49-F238E27FC236}">
              <a16:creationId xmlns:a16="http://schemas.microsoft.com/office/drawing/2014/main" id="{437D9FCF-0FCB-4C5A-A63F-8506E0D14E31}"/>
            </a:ext>
          </a:extLst>
        </xdr:cNvPr>
        <xdr:cNvSpPr txBox="1"/>
      </xdr:nvSpPr>
      <xdr:spPr>
        <a:xfrm>
          <a:off x="1598505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2" name="【消防施設】&#10;一人当たり面積グラフ枠">
          <a:extLst>
            <a:ext uri="{FF2B5EF4-FFF2-40B4-BE49-F238E27FC236}">
              <a16:creationId xmlns:a16="http://schemas.microsoft.com/office/drawing/2014/main" id="{E476E0A0-E974-487B-933B-34359F74B0EE}"/>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603" name="直線コネクタ 602">
          <a:extLst>
            <a:ext uri="{FF2B5EF4-FFF2-40B4-BE49-F238E27FC236}">
              <a16:creationId xmlns:a16="http://schemas.microsoft.com/office/drawing/2014/main" id="{D4DEB905-5DAE-464C-AB58-3302E63B49CC}"/>
            </a:ext>
          </a:extLst>
        </xdr:cNvPr>
        <xdr:cNvCxnSpPr/>
      </xdr:nvCxnSpPr>
      <xdr:spPr>
        <a:xfrm flipV="1">
          <a:off x="19954239" y="12584339"/>
          <a:ext cx="0" cy="1512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604" name="【消防施設】&#10;一人当たり面積最小値テキスト">
          <a:extLst>
            <a:ext uri="{FF2B5EF4-FFF2-40B4-BE49-F238E27FC236}">
              <a16:creationId xmlns:a16="http://schemas.microsoft.com/office/drawing/2014/main" id="{9A224ED1-A12C-41E1-8320-AB810496471D}"/>
            </a:ext>
          </a:extLst>
        </xdr:cNvPr>
        <xdr:cNvSpPr txBox="1"/>
      </xdr:nvSpPr>
      <xdr:spPr>
        <a:xfrm>
          <a:off x="19992975" y="14096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605" name="直線コネクタ 604">
          <a:extLst>
            <a:ext uri="{FF2B5EF4-FFF2-40B4-BE49-F238E27FC236}">
              <a16:creationId xmlns:a16="http://schemas.microsoft.com/office/drawing/2014/main" id="{9EC4E881-8342-4FCE-963E-8005C20AA7CB}"/>
            </a:ext>
          </a:extLst>
        </xdr:cNvPr>
        <xdr:cNvCxnSpPr/>
      </xdr:nvCxnSpPr>
      <xdr:spPr>
        <a:xfrm>
          <a:off x="19878675" y="140967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606" name="【消防施設】&#10;一人当たり面積最大値テキスト">
          <a:extLst>
            <a:ext uri="{FF2B5EF4-FFF2-40B4-BE49-F238E27FC236}">
              <a16:creationId xmlns:a16="http://schemas.microsoft.com/office/drawing/2014/main" id="{BE7E9CBA-1471-41DB-B5B1-32D9E9A0CADE}"/>
            </a:ext>
          </a:extLst>
        </xdr:cNvPr>
        <xdr:cNvSpPr txBox="1"/>
      </xdr:nvSpPr>
      <xdr:spPr>
        <a:xfrm>
          <a:off x="19992975" y="12362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607" name="直線コネクタ 606">
          <a:extLst>
            <a:ext uri="{FF2B5EF4-FFF2-40B4-BE49-F238E27FC236}">
              <a16:creationId xmlns:a16="http://schemas.microsoft.com/office/drawing/2014/main" id="{54896C2E-089A-4F94-9ACE-D3CD476AF5F1}"/>
            </a:ext>
          </a:extLst>
        </xdr:cNvPr>
        <xdr:cNvCxnSpPr/>
      </xdr:nvCxnSpPr>
      <xdr:spPr>
        <a:xfrm>
          <a:off x="19878675" y="125843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608" name="【消防施設】&#10;一人当たり面積平均値テキスト">
          <a:extLst>
            <a:ext uri="{FF2B5EF4-FFF2-40B4-BE49-F238E27FC236}">
              <a16:creationId xmlns:a16="http://schemas.microsoft.com/office/drawing/2014/main" id="{9AF1A64D-2D36-49A5-BD41-F556248280F0}"/>
            </a:ext>
          </a:extLst>
        </xdr:cNvPr>
        <xdr:cNvSpPr txBox="1"/>
      </xdr:nvSpPr>
      <xdr:spPr>
        <a:xfrm>
          <a:off x="19992975" y="13858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609" name="フローチャート: 判断 608">
          <a:extLst>
            <a:ext uri="{FF2B5EF4-FFF2-40B4-BE49-F238E27FC236}">
              <a16:creationId xmlns:a16="http://schemas.microsoft.com/office/drawing/2014/main" id="{B0B9FE8A-093F-47EB-B467-4E917E3456A2}"/>
            </a:ext>
          </a:extLst>
        </xdr:cNvPr>
        <xdr:cNvSpPr/>
      </xdr:nvSpPr>
      <xdr:spPr>
        <a:xfrm>
          <a:off x="19897725" y="140042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610" name="フローチャート: 判断 609">
          <a:extLst>
            <a:ext uri="{FF2B5EF4-FFF2-40B4-BE49-F238E27FC236}">
              <a16:creationId xmlns:a16="http://schemas.microsoft.com/office/drawing/2014/main" id="{E7A1E4EF-3CED-41BB-B997-2C248E9885E0}"/>
            </a:ext>
          </a:extLst>
        </xdr:cNvPr>
        <xdr:cNvSpPr/>
      </xdr:nvSpPr>
      <xdr:spPr>
        <a:xfrm>
          <a:off x="19154775" y="140042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611" name="フローチャート: 判断 610">
          <a:extLst>
            <a:ext uri="{FF2B5EF4-FFF2-40B4-BE49-F238E27FC236}">
              <a16:creationId xmlns:a16="http://schemas.microsoft.com/office/drawing/2014/main" id="{CFB52F70-1C4A-4719-AB41-677AE5DC67AD}"/>
            </a:ext>
          </a:extLst>
        </xdr:cNvPr>
        <xdr:cNvSpPr/>
      </xdr:nvSpPr>
      <xdr:spPr>
        <a:xfrm>
          <a:off x="18345150" y="1401829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612" name="フローチャート: 判断 611">
          <a:extLst>
            <a:ext uri="{FF2B5EF4-FFF2-40B4-BE49-F238E27FC236}">
              <a16:creationId xmlns:a16="http://schemas.microsoft.com/office/drawing/2014/main" id="{7FB45D11-378A-496C-B503-B66F2AF6C7E1}"/>
            </a:ext>
          </a:extLst>
        </xdr:cNvPr>
        <xdr:cNvSpPr/>
      </xdr:nvSpPr>
      <xdr:spPr>
        <a:xfrm>
          <a:off x="17554575" y="1402041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94416</xdr:rowOff>
    </xdr:from>
    <xdr:to>
      <xdr:col>98</xdr:col>
      <xdr:colOff>38100</xdr:colOff>
      <xdr:row>87</xdr:row>
      <xdr:rowOff>24566</xdr:rowOff>
    </xdr:to>
    <xdr:sp macro="" textlink="">
      <xdr:nvSpPr>
        <xdr:cNvPr id="613" name="フローチャート: 判断 612">
          <a:extLst>
            <a:ext uri="{FF2B5EF4-FFF2-40B4-BE49-F238E27FC236}">
              <a16:creationId xmlns:a16="http://schemas.microsoft.com/office/drawing/2014/main" id="{28E767B3-682F-469D-AAC9-C27F985E9E7A}"/>
            </a:ext>
          </a:extLst>
        </xdr:cNvPr>
        <xdr:cNvSpPr/>
      </xdr:nvSpPr>
      <xdr:spPr>
        <a:xfrm>
          <a:off x="16754475" y="1402949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D835A7C9-DC3E-486F-976F-50A928DBAFFB}"/>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0931F37B-1FF1-46DE-AADB-52035F56CFF8}"/>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3ECF7E96-04BA-46F6-870D-C2C86DACA7EB}"/>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D1AA025E-A94F-4F24-9151-697B2D5758CB}"/>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C381C744-7230-4FB4-B31D-0353F4AF2F5F}"/>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112376</xdr:rowOff>
    </xdr:from>
    <xdr:to>
      <xdr:col>116</xdr:col>
      <xdr:colOff>114300</xdr:colOff>
      <xdr:row>87</xdr:row>
      <xdr:rowOff>42526</xdr:rowOff>
    </xdr:to>
    <xdr:sp macro="" textlink="">
      <xdr:nvSpPr>
        <xdr:cNvPr id="619" name="楕円 618">
          <a:extLst>
            <a:ext uri="{FF2B5EF4-FFF2-40B4-BE49-F238E27FC236}">
              <a16:creationId xmlns:a16="http://schemas.microsoft.com/office/drawing/2014/main" id="{050B83FC-C2C3-4BCA-8B67-4D0DE7A61600}"/>
            </a:ext>
          </a:extLst>
        </xdr:cNvPr>
        <xdr:cNvSpPr/>
      </xdr:nvSpPr>
      <xdr:spPr>
        <a:xfrm>
          <a:off x="19897725" y="140474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44430</xdr:rowOff>
    </xdr:from>
    <xdr:ext cx="469744" cy="259045"/>
    <xdr:sp macro="" textlink="">
      <xdr:nvSpPr>
        <xdr:cNvPr id="620" name="【消防施設】&#10;一人当たり面積該当値テキスト">
          <a:extLst>
            <a:ext uri="{FF2B5EF4-FFF2-40B4-BE49-F238E27FC236}">
              <a16:creationId xmlns:a16="http://schemas.microsoft.com/office/drawing/2014/main" id="{47ED7E55-56B1-4CF6-95E7-0C310D6A136A}"/>
            </a:ext>
          </a:extLst>
        </xdr:cNvPr>
        <xdr:cNvSpPr txBox="1"/>
      </xdr:nvSpPr>
      <xdr:spPr>
        <a:xfrm>
          <a:off x="19992975" y="13982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112376</xdr:rowOff>
    </xdr:from>
    <xdr:to>
      <xdr:col>112</xdr:col>
      <xdr:colOff>38100</xdr:colOff>
      <xdr:row>87</xdr:row>
      <xdr:rowOff>42526</xdr:rowOff>
    </xdr:to>
    <xdr:sp macro="" textlink="">
      <xdr:nvSpPr>
        <xdr:cNvPr id="621" name="楕円 620">
          <a:extLst>
            <a:ext uri="{FF2B5EF4-FFF2-40B4-BE49-F238E27FC236}">
              <a16:creationId xmlns:a16="http://schemas.microsoft.com/office/drawing/2014/main" id="{00E63346-33AF-405D-A2D8-9C27B72CA573}"/>
            </a:ext>
          </a:extLst>
        </xdr:cNvPr>
        <xdr:cNvSpPr/>
      </xdr:nvSpPr>
      <xdr:spPr>
        <a:xfrm>
          <a:off x="19154775" y="140474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163176</xdr:rowOff>
    </xdr:from>
    <xdr:to>
      <xdr:col>116</xdr:col>
      <xdr:colOff>63500</xdr:colOff>
      <xdr:row>86</xdr:row>
      <xdr:rowOff>163176</xdr:rowOff>
    </xdr:to>
    <xdr:cxnSp macro="">
      <xdr:nvCxnSpPr>
        <xdr:cNvPr id="622" name="直線コネクタ 621">
          <a:extLst>
            <a:ext uri="{FF2B5EF4-FFF2-40B4-BE49-F238E27FC236}">
              <a16:creationId xmlns:a16="http://schemas.microsoft.com/office/drawing/2014/main" id="{20F63E2B-D24F-421A-8FD9-6AB378BB75D5}"/>
            </a:ext>
          </a:extLst>
        </xdr:cNvPr>
        <xdr:cNvCxnSpPr/>
      </xdr:nvCxnSpPr>
      <xdr:spPr>
        <a:xfrm>
          <a:off x="19202400" y="1409507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112540</xdr:rowOff>
    </xdr:from>
    <xdr:to>
      <xdr:col>107</xdr:col>
      <xdr:colOff>101600</xdr:colOff>
      <xdr:row>87</xdr:row>
      <xdr:rowOff>42690</xdr:rowOff>
    </xdr:to>
    <xdr:sp macro="" textlink="">
      <xdr:nvSpPr>
        <xdr:cNvPr id="623" name="楕円 622">
          <a:extLst>
            <a:ext uri="{FF2B5EF4-FFF2-40B4-BE49-F238E27FC236}">
              <a16:creationId xmlns:a16="http://schemas.microsoft.com/office/drawing/2014/main" id="{683D4F84-CCF5-47B5-B418-CA1CA433DF0A}"/>
            </a:ext>
          </a:extLst>
        </xdr:cNvPr>
        <xdr:cNvSpPr/>
      </xdr:nvSpPr>
      <xdr:spPr>
        <a:xfrm>
          <a:off x="18345150" y="140476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163176</xdr:rowOff>
    </xdr:from>
    <xdr:to>
      <xdr:col>111</xdr:col>
      <xdr:colOff>177800</xdr:colOff>
      <xdr:row>86</xdr:row>
      <xdr:rowOff>163340</xdr:rowOff>
    </xdr:to>
    <xdr:cxnSp macro="">
      <xdr:nvCxnSpPr>
        <xdr:cNvPr id="624" name="直線コネクタ 623">
          <a:extLst>
            <a:ext uri="{FF2B5EF4-FFF2-40B4-BE49-F238E27FC236}">
              <a16:creationId xmlns:a16="http://schemas.microsoft.com/office/drawing/2014/main" id="{A232F7AA-F72C-4137-AE17-C14E3B027E8C}"/>
            </a:ext>
          </a:extLst>
        </xdr:cNvPr>
        <xdr:cNvCxnSpPr/>
      </xdr:nvCxnSpPr>
      <xdr:spPr>
        <a:xfrm flipV="1">
          <a:off x="18392775" y="14095076"/>
          <a:ext cx="809625"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112703</xdr:rowOff>
    </xdr:from>
    <xdr:to>
      <xdr:col>102</xdr:col>
      <xdr:colOff>165100</xdr:colOff>
      <xdr:row>87</xdr:row>
      <xdr:rowOff>42853</xdr:rowOff>
    </xdr:to>
    <xdr:sp macro="" textlink="">
      <xdr:nvSpPr>
        <xdr:cNvPr id="625" name="楕円 624">
          <a:extLst>
            <a:ext uri="{FF2B5EF4-FFF2-40B4-BE49-F238E27FC236}">
              <a16:creationId xmlns:a16="http://schemas.microsoft.com/office/drawing/2014/main" id="{6416E24E-7468-4540-B79C-F9157A1913D0}"/>
            </a:ext>
          </a:extLst>
        </xdr:cNvPr>
        <xdr:cNvSpPr/>
      </xdr:nvSpPr>
      <xdr:spPr>
        <a:xfrm>
          <a:off x="17554575" y="140477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163340</xdr:rowOff>
    </xdr:from>
    <xdr:to>
      <xdr:col>107</xdr:col>
      <xdr:colOff>50800</xdr:colOff>
      <xdr:row>86</xdr:row>
      <xdr:rowOff>163503</xdr:rowOff>
    </xdr:to>
    <xdr:cxnSp macro="">
      <xdr:nvCxnSpPr>
        <xdr:cNvPr id="626" name="直線コネクタ 625">
          <a:extLst>
            <a:ext uri="{FF2B5EF4-FFF2-40B4-BE49-F238E27FC236}">
              <a16:creationId xmlns:a16="http://schemas.microsoft.com/office/drawing/2014/main" id="{C909D6A1-A041-4439-857B-A29B811152C6}"/>
            </a:ext>
          </a:extLst>
        </xdr:cNvPr>
        <xdr:cNvCxnSpPr/>
      </xdr:nvCxnSpPr>
      <xdr:spPr>
        <a:xfrm flipV="1">
          <a:off x="17602200" y="14095240"/>
          <a:ext cx="790575"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112703</xdr:rowOff>
    </xdr:from>
    <xdr:to>
      <xdr:col>98</xdr:col>
      <xdr:colOff>38100</xdr:colOff>
      <xdr:row>87</xdr:row>
      <xdr:rowOff>42853</xdr:rowOff>
    </xdr:to>
    <xdr:sp macro="" textlink="">
      <xdr:nvSpPr>
        <xdr:cNvPr id="627" name="楕円 626">
          <a:extLst>
            <a:ext uri="{FF2B5EF4-FFF2-40B4-BE49-F238E27FC236}">
              <a16:creationId xmlns:a16="http://schemas.microsoft.com/office/drawing/2014/main" id="{212D5183-6924-4653-95E3-683C4C5639B4}"/>
            </a:ext>
          </a:extLst>
        </xdr:cNvPr>
        <xdr:cNvSpPr/>
      </xdr:nvSpPr>
      <xdr:spPr>
        <a:xfrm>
          <a:off x="16754475" y="140477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163503</xdr:rowOff>
    </xdr:from>
    <xdr:to>
      <xdr:col>102</xdr:col>
      <xdr:colOff>114300</xdr:colOff>
      <xdr:row>86</xdr:row>
      <xdr:rowOff>163503</xdr:rowOff>
    </xdr:to>
    <xdr:cxnSp macro="">
      <xdr:nvCxnSpPr>
        <xdr:cNvPr id="628" name="直線コネクタ 627">
          <a:extLst>
            <a:ext uri="{FF2B5EF4-FFF2-40B4-BE49-F238E27FC236}">
              <a16:creationId xmlns:a16="http://schemas.microsoft.com/office/drawing/2014/main" id="{BECD1464-1E4A-43F8-97B1-ED0FB3769DD2}"/>
            </a:ext>
          </a:extLst>
        </xdr:cNvPr>
        <xdr:cNvCxnSpPr/>
      </xdr:nvCxnSpPr>
      <xdr:spPr>
        <a:xfrm>
          <a:off x="16802100" y="1409540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629" name="n_1aveValue【消防施設】&#10;一人当たり面積">
          <a:extLst>
            <a:ext uri="{FF2B5EF4-FFF2-40B4-BE49-F238E27FC236}">
              <a16:creationId xmlns:a16="http://schemas.microsoft.com/office/drawing/2014/main" id="{48FF53EE-E4C2-4ADD-B179-B9AB69B3C0AD}"/>
            </a:ext>
          </a:extLst>
        </xdr:cNvPr>
        <xdr:cNvSpPr txBox="1"/>
      </xdr:nvSpPr>
      <xdr:spPr>
        <a:xfrm>
          <a:off x="18983402" y="1378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630" name="n_2aveValue【消防施設】&#10;一人当たり面積">
          <a:extLst>
            <a:ext uri="{FF2B5EF4-FFF2-40B4-BE49-F238E27FC236}">
              <a16:creationId xmlns:a16="http://schemas.microsoft.com/office/drawing/2014/main" id="{7C241DC1-5260-4E05-8C58-7A5260407FBA}"/>
            </a:ext>
          </a:extLst>
        </xdr:cNvPr>
        <xdr:cNvSpPr txBox="1"/>
      </xdr:nvSpPr>
      <xdr:spPr>
        <a:xfrm>
          <a:off x="18183302" y="13803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631" name="n_3aveValue【消防施設】&#10;一人当たり面積">
          <a:extLst>
            <a:ext uri="{FF2B5EF4-FFF2-40B4-BE49-F238E27FC236}">
              <a16:creationId xmlns:a16="http://schemas.microsoft.com/office/drawing/2014/main" id="{5C875721-0683-4C6F-8189-03EC4B849202}"/>
            </a:ext>
          </a:extLst>
        </xdr:cNvPr>
        <xdr:cNvSpPr txBox="1"/>
      </xdr:nvSpPr>
      <xdr:spPr>
        <a:xfrm>
          <a:off x="17383202" y="1379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41093</xdr:rowOff>
    </xdr:from>
    <xdr:ext cx="469744" cy="259045"/>
    <xdr:sp macro="" textlink="">
      <xdr:nvSpPr>
        <xdr:cNvPr id="632" name="n_4aveValue【消防施設】&#10;一人当たり面積">
          <a:extLst>
            <a:ext uri="{FF2B5EF4-FFF2-40B4-BE49-F238E27FC236}">
              <a16:creationId xmlns:a16="http://schemas.microsoft.com/office/drawing/2014/main" id="{FA62AEE4-4FE4-4F9D-9B21-02F7EA77E3DF}"/>
            </a:ext>
          </a:extLst>
        </xdr:cNvPr>
        <xdr:cNvSpPr txBox="1"/>
      </xdr:nvSpPr>
      <xdr:spPr>
        <a:xfrm>
          <a:off x="16592627" y="13814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33653</xdr:rowOff>
    </xdr:from>
    <xdr:ext cx="469744" cy="259045"/>
    <xdr:sp macro="" textlink="">
      <xdr:nvSpPr>
        <xdr:cNvPr id="633" name="n_1mainValue【消防施設】&#10;一人当たり面積">
          <a:extLst>
            <a:ext uri="{FF2B5EF4-FFF2-40B4-BE49-F238E27FC236}">
              <a16:creationId xmlns:a16="http://schemas.microsoft.com/office/drawing/2014/main" id="{F3079071-D517-46A1-8223-0F4B5645DEE3}"/>
            </a:ext>
          </a:extLst>
        </xdr:cNvPr>
        <xdr:cNvSpPr txBox="1"/>
      </xdr:nvSpPr>
      <xdr:spPr>
        <a:xfrm>
          <a:off x="18983402" y="1412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33817</xdr:rowOff>
    </xdr:from>
    <xdr:ext cx="469744" cy="259045"/>
    <xdr:sp macro="" textlink="">
      <xdr:nvSpPr>
        <xdr:cNvPr id="634" name="n_2mainValue【消防施設】&#10;一人当たり面積">
          <a:extLst>
            <a:ext uri="{FF2B5EF4-FFF2-40B4-BE49-F238E27FC236}">
              <a16:creationId xmlns:a16="http://schemas.microsoft.com/office/drawing/2014/main" id="{6EFE09ED-6BC8-414C-9E1D-278360ECF7EA}"/>
            </a:ext>
          </a:extLst>
        </xdr:cNvPr>
        <xdr:cNvSpPr txBox="1"/>
      </xdr:nvSpPr>
      <xdr:spPr>
        <a:xfrm>
          <a:off x="18183302" y="1412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33980</xdr:rowOff>
    </xdr:from>
    <xdr:ext cx="469744" cy="259045"/>
    <xdr:sp macro="" textlink="">
      <xdr:nvSpPr>
        <xdr:cNvPr id="635" name="n_3mainValue【消防施設】&#10;一人当たり面積">
          <a:extLst>
            <a:ext uri="{FF2B5EF4-FFF2-40B4-BE49-F238E27FC236}">
              <a16:creationId xmlns:a16="http://schemas.microsoft.com/office/drawing/2014/main" id="{CAAEC2B6-A6F9-4A71-A48B-339520A5C0B3}"/>
            </a:ext>
          </a:extLst>
        </xdr:cNvPr>
        <xdr:cNvSpPr txBox="1"/>
      </xdr:nvSpPr>
      <xdr:spPr>
        <a:xfrm>
          <a:off x="17383202" y="14127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33980</xdr:rowOff>
    </xdr:from>
    <xdr:ext cx="469744" cy="259045"/>
    <xdr:sp macro="" textlink="">
      <xdr:nvSpPr>
        <xdr:cNvPr id="636" name="n_4mainValue【消防施設】&#10;一人当たり面積">
          <a:extLst>
            <a:ext uri="{FF2B5EF4-FFF2-40B4-BE49-F238E27FC236}">
              <a16:creationId xmlns:a16="http://schemas.microsoft.com/office/drawing/2014/main" id="{19278E80-E016-4766-8DB9-441233377A57}"/>
            </a:ext>
          </a:extLst>
        </xdr:cNvPr>
        <xdr:cNvSpPr txBox="1"/>
      </xdr:nvSpPr>
      <xdr:spPr>
        <a:xfrm>
          <a:off x="16592627" y="14127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E3A795B6-28F5-4EFF-9DBC-037D1BDD3E8B}"/>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EA04D18D-4FD4-4755-9DBC-B88428DB2A97}"/>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EA3FED1C-090C-4B9B-88FD-61D290BC77C6}"/>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1C18E85B-CF0D-445C-8776-8C7AB799EADD}"/>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EC926378-EF94-4070-A517-6B89C37720A5}"/>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161970F9-7322-4F1D-B074-EBEF3B87712B}"/>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3F417650-AD76-48F2-82D1-8CC24C14E800}"/>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C7EAE65E-208B-4D2F-92D5-3D798ABA10F3}"/>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9523E46C-D04B-4E85-93CA-7008386E56EF}"/>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347E27A6-8CC9-42C5-B925-86A2A4BC8F55}"/>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4107EE41-BA26-49AB-BA59-B28F837B2673}"/>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2076AED7-7E20-4A18-A77D-1A3393CCF097}"/>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9" name="テキスト ボックス 648">
          <a:extLst>
            <a:ext uri="{FF2B5EF4-FFF2-40B4-BE49-F238E27FC236}">
              <a16:creationId xmlns:a16="http://schemas.microsoft.com/office/drawing/2014/main" id="{E7448963-00E7-4B71-8F96-CC4DC7DD39DC}"/>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3A4B8989-0B4B-490E-9D92-5E169E34E2AB}"/>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1" name="テキスト ボックス 650">
          <a:extLst>
            <a:ext uri="{FF2B5EF4-FFF2-40B4-BE49-F238E27FC236}">
              <a16:creationId xmlns:a16="http://schemas.microsoft.com/office/drawing/2014/main" id="{BAA22183-FED8-4F90-BFCC-A8E51E42C02A}"/>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31C8D09D-A9C4-4319-BCE5-6526EDA6C166}"/>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3" name="テキスト ボックス 652">
          <a:extLst>
            <a:ext uri="{FF2B5EF4-FFF2-40B4-BE49-F238E27FC236}">
              <a16:creationId xmlns:a16="http://schemas.microsoft.com/office/drawing/2014/main" id="{E5666F7A-1409-40C7-A897-BBF4D0F02B2E}"/>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5279F192-648D-4944-BFE0-F6ED77872646}"/>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5" name="テキスト ボックス 654">
          <a:extLst>
            <a:ext uri="{FF2B5EF4-FFF2-40B4-BE49-F238E27FC236}">
              <a16:creationId xmlns:a16="http://schemas.microsoft.com/office/drawing/2014/main" id="{D8C9D75E-438B-40C9-BEDB-B0550461A4AB}"/>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1D749D77-56A1-4C0E-BDA1-3960345EDEE3}"/>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7" name="テキスト ボックス 656">
          <a:extLst>
            <a:ext uri="{FF2B5EF4-FFF2-40B4-BE49-F238E27FC236}">
              <a16:creationId xmlns:a16="http://schemas.microsoft.com/office/drawing/2014/main" id="{F7518638-58CD-4F78-8262-E9CD8D411C7B}"/>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5073BE7F-86AA-48C9-9D82-3CFD66E761D8}"/>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9" name="テキスト ボックス 658">
          <a:extLst>
            <a:ext uri="{FF2B5EF4-FFF2-40B4-BE49-F238E27FC236}">
              <a16:creationId xmlns:a16="http://schemas.microsoft.com/office/drawing/2014/main" id="{E62AAF19-ABC5-4B68-9F69-05AB9A824338}"/>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408EEF46-C94E-4A0B-89FF-26CB1E203D55}"/>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庁舎】&#10;有形固定資産減価償却率グラフ枠">
          <a:extLst>
            <a:ext uri="{FF2B5EF4-FFF2-40B4-BE49-F238E27FC236}">
              <a16:creationId xmlns:a16="http://schemas.microsoft.com/office/drawing/2014/main" id="{1F7FA76A-E209-484F-94EB-046EF4000C02}"/>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662" name="直線コネクタ 661">
          <a:extLst>
            <a:ext uri="{FF2B5EF4-FFF2-40B4-BE49-F238E27FC236}">
              <a16:creationId xmlns:a16="http://schemas.microsoft.com/office/drawing/2014/main" id="{9F0DE1E5-C0E1-4203-B5A8-197B98BBD804}"/>
            </a:ext>
          </a:extLst>
        </xdr:cNvPr>
        <xdr:cNvCxnSpPr/>
      </xdr:nvCxnSpPr>
      <xdr:spPr>
        <a:xfrm flipV="1">
          <a:off x="14696439" y="16241576"/>
          <a:ext cx="0" cy="1608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663" name="【庁舎】&#10;有形固定資産減価償却率最小値テキスト">
          <a:extLst>
            <a:ext uri="{FF2B5EF4-FFF2-40B4-BE49-F238E27FC236}">
              <a16:creationId xmlns:a16="http://schemas.microsoft.com/office/drawing/2014/main" id="{D066ECC1-3637-485D-A07B-D62E33EBDDED}"/>
            </a:ext>
          </a:extLst>
        </xdr:cNvPr>
        <xdr:cNvSpPr txBox="1"/>
      </xdr:nvSpPr>
      <xdr:spPr>
        <a:xfrm>
          <a:off x="14735175" y="1785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64" name="直線コネクタ 663">
          <a:extLst>
            <a:ext uri="{FF2B5EF4-FFF2-40B4-BE49-F238E27FC236}">
              <a16:creationId xmlns:a16="http://schemas.microsoft.com/office/drawing/2014/main" id="{592E1C8F-85DB-4D3A-833B-A8DD6FAD766C}"/>
            </a:ext>
          </a:extLst>
        </xdr:cNvPr>
        <xdr:cNvCxnSpPr/>
      </xdr:nvCxnSpPr>
      <xdr:spPr>
        <a:xfrm>
          <a:off x="14611350" y="1784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65" name="【庁舎】&#10;有形固定資産減価償却率最大値テキスト">
          <a:extLst>
            <a:ext uri="{FF2B5EF4-FFF2-40B4-BE49-F238E27FC236}">
              <a16:creationId xmlns:a16="http://schemas.microsoft.com/office/drawing/2014/main" id="{33E84BC7-076B-477B-99B7-8ADE18FAC7D7}"/>
            </a:ext>
          </a:extLst>
        </xdr:cNvPr>
        <xdr:cNvSpPr txBox="1"/>
      </xdr:nvSpPr>
      <xdr:spPr>
        <a:xfrm>
          <a:off x="14735175" y="16019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66" name="直線コネクタ 665">
          <a:extLst>
            <a:ext uri="{FF2B5EF4-FFF2-40B4-BE49-F238E27FC236}">
              <a16:creationId xmlns:a16="http://schemas.microsoft.com/office/drawing/2014/main" id="{21BCFDB1-DE96-4F02-B398-1B54840A3D5F}"/>
            </a:ext>
          </a:extLst>
        </xdr:cNvPr>
        <xdr:cNvCxnSpPr/>
      </xdr:nvCxnSpPr>
      <xdr:spPr>
        <a:xfrm>
          <a:off x="14611350" y="162415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667" name="【庁舎】&#10;有形固定資産減価償却率平均値テキスト">
          <a:extLst>
            <a:ext uri="{FF2B5EF4-FFF2-40B4-BE49-F238E27FC236}">
              <a16:creationId xmlns:a16="http://schemas.microsoft.com/office/drawing/2014/main" id="{5A8D4662-EB59-40CD-8601-C90DBEF52727}"/>
            </a:ext>
          </a:extLst>
        </xdr:cNvPr>
        <xdr:cNvSpPr txBox="1"/>
      </xdr:nvSpPr>
      <xdr:spPr>
        <a:xfrm>
          <a:off x="14735175" y="16951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668" name="フローチャート: 判断 667">
          <a:extLst>
            <a:ext uri="{FF2B5EF4-FFF2-40B4-BE49-F238E27FC236}">
              <a16:creationId xmlns:a16="http://schemas.microsoft.com/office/drawing/2014/main" id="{FF900346-188C-41D9-885E-723575785E1D}"/>
            </a:ext>
          </a:extLst>
        </xdr:cNvPr>
        <xdr:cNvSpPr/>
      </xdr:nvSpPr>
      <xdr:spPr>
        <a:xfrm>
          <a:off x="14649450" y="170970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669" name="フローチャート: 判断 668">
          <a:extLst>
            <a:ext uri="{FF2B5EF4-FFF2-40B4-BE49-F238E27FC236}">
              <a16:creationId xmlns:a16="http://schemas.microsoft.com/office/drawing/2014/main" id="{F63BB537-A57B-4E3F-81FE-1B7A90D49AE0}"/>
            </a:ext>
          </a:extLst>
        </xdr:cNvPr>
        <xdr:cNvSpPr/>
      </xdr:nvSpPr>
      <xdr:spPr>
        <a:xfrm>
          <a:off x="13887450" y="171523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670" name="フローチャート: 判断 669">
          <a:extLst>
            <a:ext uri="{FF2B5EF4-FFF2-40B4-BE49-F238E27FC236}">
              <a16:creationId xmlns:a16="http://schemas.microsoft.com/office/drawing/2014/main" id="{B61FC9ED-DEE7-479A-A206-85F451958158}"/>
            </a:ext>
          </a:extLst>
        </xdr:cNvPr>
        <xdr:cNvSpPr/>
      </xdr:nvSpPr>
      <xdr:spPr>
        <a:xfrm>
          <a:off x="13096875" y="171149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671" name="フローチャート: 判断 670">
          <a:extLst>
            <a:ext uri="{FF2B5EF4-FFF2-40B4-BE49-F238E27FC236}">
              <a16:creationId xmlns:a16="http://schemas.microsoft.com/office/drawing/2014/main" id="{6C862338-EE5D-4EBA-B32E-AEAB834B3FD9}"/>
            </a:ext>
          </a:extLst>
        </xdr:cNvPr>
        <xdr:cNvSpPr/>
      </xdr:nvSpPr>
      <xdr:spPr>
        <a:xfrm>
          <a:off x="12296775" y="171083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672" name="フローチャート: 判断 671">
          <a:extLst>
            <a:ext uri="{FF2B5EF4-FFF2-40B4-BE49-F238E27FC236}">
              <a16:creationId xmlns:a16="http://schemas.microsoft.com/office/drawing/2014/main" id="{C134DB20-D33E-43C3-A57B-9DB67DF51646}"/>
            </a:ext>
          </a:extLst>
        </xdr:cNvPr>
        <xdr:cNvSpPr/>
      </xdr:nvSpPr>
      <xdr:spPr>
        <a:xfrm>
          <a:off x="11487150" y="170691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EB65D09F-A442-4E29-85EA-49DC5485B29C}"/>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A8B2634B-4824-4081-ACEB-C69725820791}"/>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3C0C4B4C-D592-4AC8-958F-E4454878CFD5}"/>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BA9BD2E6-8E20-42BC-AF8D-381454E0499A}"/>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614DEC75-4349-4163-8E82-A0B86DA6A2E6}"/>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35198</xdr:rowOff>
    </xdr:from>
    <xdr:to>
      <xdr:col>85</xdr:col>
      <xdr:colOff>177800</xdr:colOff>
      <xdr:row>108</xdr:row>
      <xdr:rowOff>136798</xdr:rowOff>
    </xdr:to>
    <xdr:sp macro="" textlink="">
      <xdr:nvSpPr>
        <xdr:cNvPr id="678" name="楕円 677">
          <a:extLst>
            <a:ext uri="{FF2B5EF4-FFF2-40B4-BE49-F238E27FC236}">
              <a16:creationId xmlns:a16="http://schemas.microsoft.com/office/drawing/2014/main" id="{A2303A55-6848-40FF-8F55-97A1F95FE91D}"/>
            </a:ext>
          </a:extLst>
        </xdr:cNvPr>
        <xdr:cNvSpPr/>
      </xdr:nvSpPr>
      <xdr:spPr>
        <a:xfrm>
          <a:off x="14649450" y="1769454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121575</xdr:rowOff>
    </xdr:from>
    <xdr:ext cx="405111" cy="259045"/>
    <xdr:sp macro="" textlink="">
      <xdr:nvSpPr>
        <xdr:cNvPr id="679" name="【庁舎】&#10;有形固定資産減価償却率該当値テキスト">
          <a:extLst>
            <a:ext uri="{FF2B5EF4-FFF2-40B4-BE49-F238E27FC236}">
              <a16:creationId xmlns:a16="http://schemas.microsoft.com/office/drawing/2014/main" id="{9861240C-6710-4136-BB09-A4DA67BCC7BD}"/>
            </a:ext>
          </a:extLst>
        </xdr:cNvPr>
        <xdr:cNvSpPr txBox="1"/>
      </xdr:nvSpPr>
      <xdr:spPr>
        <a:xfrm>
          <a:off x="14735175" y="17612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4173</xdr:rowOff>
    </xdr:from>
    <xdr:to>
      <xdr:col>81</xdr:col>
      <xdr:colOff>101600</xdr:colOff>
      <xdr:row>108</xdr:row>
      <xdr:rowOff>105773</xdr:rowOff>
    </xdr:to>
    <xdr:sp macro="" textlink="">
      <xdr:nvSpPr>
        <xdr:cNvPr id="680" name="楕円 679">
          <a:extLst>
            <a:ext uri="{FF2B5EF4-FFF2-40B4-BE49-F238E27FC236}">
              <a16:creationId xmlns:a16="http://schemas.microsoft.com/office/drawing/2014/main" id="{6EA52038-270D-4B24-AB7C-8D939D584EFE}"/>
            </a:ext>
          </a:extLst>
        </xdr:cNvPr>
        <xdr:cNvSpPr/>
      </xdr:nvSpPr>
      <xdr:spPr>
        <a:xfrm>
          <a:off x="13887450" y="1766669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54973</xdr:rowOff>
    </xdr:from>
    <xdr:to>
      <xdr:col>85</xdr:col>
      <xdr:colOff>127000</xdr:colOff>
      <xdr:row>108</xdr:row>
      <xdr:rowOff>85998</xdr:rowOff>
    </xdr:to>
    <xdr:cxnSp macro="">
      <xdr:nvCxnSpPr>
        <xdr:cNvPr id="681" name="直線コネクタ 680">
          <a:extLst>
            <a:ext uri="{FF2B5EF4-FFF2-40B4-BE49-F238E27FC236}">
              <a16:creationId xmlns:a16="http://schemas.microsoft.com/office/drawing/2014/main" id="{2DF3DAAB-2F54-4EAB-A8A5-55FDE2DCCA71}"/>
            </a:ext>
          </a:extLst>
        </xdr:cNvPr>
        <xdr:cNvCxnSpPr/>
      </xdr:nvCxnSpPr>
      <xdr:spPr>
        <a:xfrm>
          <a:off x="13935075" y="17714323"/>
          <a:ext cx="762000" cy="2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146231</xdr:rowOff>
    </xdr:from>
    <xdr:to>
      <xdr:col>76</xdr:col>
      <xdr:colOff>165100</xdr:colOff>
      <xdr:row>108</xdr:row>
      <xdr:rowOff>76381</xdr:rowOff>
    </xdr:to>
    <xdr:sp macro="" textlink="">
      <xdr:nvSpPr>
        <xdr:cNvPr id="682" name="楕円 681">
          <a:extLst>
            <a:ext uri="{FF2B5EF4-FFF2-40B4-BE49-F238E27FC236}">
              <a16:creationId xmlns:a16="http://schemas.microsoft.com/office/drawing/2014/main" id="{FA450CE2-F71F-4F81-BB15-3EF40AA585B4}"/>
            </a:ext>
          </a:extLst>
        </xdr:cNvPr>
        <xdr:cNvSpPr/>
      </xdr:nvSpPr>
      <xdr:spPr>
        <a:xfrm>
          <a:off x="13096875" y="1763095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25581</xdr:rowOff>
    </xdr:from>
    <xdr:to>
      <xdr:col>81</xdr:col>
      <xdr:colOff>50800</xdr:colOff>
      <xdr:row>108</xdr:row>
      <xdr:rowOff>54973</xdr:rowOff>
    </xdr:to>
    <xdr:cxnSp macro="">
      <xdr:nvCxnSpPr>
        <xdr:cNvPr id="683" name="直線コネクタ 682">
          <a:extLst>
            <a:ext uri="{FF2B5EF4-FFF2-40B4-BE49-F238E27FC236}">
              <a16:creationId xmlns:a16="http://schemas.microsoft.com/office/drawing/2014/main" id="{07AEDB3A-263A-414E-B611-1F7F358BBF9B}"/>
            </a:ext>
          </a:extLst>
        </xdr:cNvPr>
        <xdr:cNvCxnSpPr/>
      </xdr:nvCxnSpPr>
      <xdr:spPr>
        <a:xfrm>
          <a:off x="13144500" y="17688106"/>
          <a:ext cx="790575"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84182</xdr:rowOff>
    </xdr:from>
    <xdr:to>
      <xdr:col>72</xdr:col>
      <xdr:colOff>38100</xdr:colOff>
      <xdr:row>108</xdr:row>
      <xdr:rowOff>14332</xdr:rowOff>
    </xdr:to>
    <xdr:sp macro="" textlink="">
      <xdr:nvSpPr>
        <xdr:cNvPr id="684" name="楕円 683">
          <a:extLst>
            <a:ext uri="{FF2B5EF4-FFF2-40B4-BE49-F238E27FC236}">
              <a16:creationId xmlns:a16="http://schemas.microsoft.com/office/drawing/2014/main" id="{DBBE4FE8-16DF-4874-8B94-B5D2EC9C542F}"/>
            </a:ext>
          </a:extLst>
        </xdr:cNvPr>
        <xdr:cNvSpPr/>
      </xdr:nvSpPr>
      <xdr:spPr>
        <a:xfrm>
          <a:off x="12296775" y="175752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134982</xdr:rowOff>
    </xdr:from>
    <xdr:to>
      <xdr:col>76</xdr:col>
      <xdr:colOff>114300</xdr:colOff>
      <xdr:row>108</xdr:row>
      <xdr:rowOff>25581</xdr:rowOff>
    </xdr:to>
    <xdr:cxnSp macro="">
      <xdr:nvCxnSpPr>
        <xdr:cNvPr id="685" name="直線コネクタ 684">
          <a:extLst>
            <a:ext uri="{FF2B5EF4-FFF2-40B4-BE49-F238E27FC236}">
              <a16:creationId xmlns:a16="http://schemas.microsoft.com/office/drawing/2014/main" id="{32660B9D-B220-4678-BF5D-628A28C72886}"/>
            </a:ext>
          </a:extLst>
        </xdr:cNvPr>
        <xdr:cNvCxnSpPr/>
      </xdr:nvCxnSpPr>
      <xdr:spPr>
        <a:xfrm>
          <a:off x="12344400" y="17622882"/>
          <a:ext cx="800100" cy="6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54792</xdr:rowOff>
    </xdr:from>
    <xdr:to>
      <xdr:col>67</xdr:col>
      <xdr:colOff>101600</xdr:colOff>
      <xdr:row>107</xdr:row>
      <xdr:rowOff>156392</xdr:rowOff>
    </xdr:to>
    <xdr:sp macro="" textlink="">
      <xdr:nvSpPr>
        <xdr:cNvPr id="686" name="楕円 685">
          <a:extLst>
            <a:ext uri="{FF2B5EF4-FFF2-40B4-BE49-F238E27FC236}">
              <a16:creationId xmlns:a16="http://schemas.microsoft.com/office/drawing/2014/main" id="{FB3C7200-49FC-4DCA-837E-2FF45CDEA417}"/>
            </a:ext>
          </a:extLst>
        </xdr:cNvPr>
        <xdr:cNvSpPr/>
      </xdr:nvSpPr>
      <xdr:spPr>
        <a:xfrm>
          <a:off x="11487150" y="1754269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105592</xdr:rowOff>
    </xdr:from>
    <xdr:to>
      <xdr:col>71</xdr:col>
      <xdr:colOff>177800</xdr:colOff>
      <xdr:row>107</xdr:row>
      <xdr:rowOff>134982</xdr:rowOff>
    </xdr:to>
    <xdr:cxnSp macro="">
      <xdr:nvCxnSpPr>
        <xdr:cNvPr id="687" name="直線コネクタ 686">
          <a:extLst>
            <a:ext uri="{FF2B5EF4-FFF2-40B4-BE49-F238E27FC236}">
              <a16:creationId xmlns:a16="http://schemas.microsoft.com/office/drawing/2014/main" id="{B4A96C06-691D-480B-830F-02FBA4893925}"/>
            </a:ext>
          </a:extLst>
        </xdr:cNvPr>
        <xdr:cNvCxnSpPr/>
      </xdr:nvCxnSpPr>
      <xdr:spPr>
        <a:xfrm>
          <a:off x="11534775" y="17590317"/>
          <a:ext cx="809625" cy="3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688" name="n_1aveValue【庁舎】&#10;有形固定資産減価償却率">
          <a:extLst>
            <a:ext uri="{FF2B5EF4-FFF2-40B4-BE49-F238E27FC236}">
              <a16:creationId xmlns:a16="http://schemas.microsoft.com/office/drawing/2014/main" id="{49F32CD4-446E-4DDA-9B19-5492548A7045}"/>
            </a:ext>
          </a:extLst>
        </xdr:cNvPr>
        <xdr:cNvSpPr txBox="1"/>
      </xdr:nvSpPr>
      <xdr:spPr>
        <a:xfrm>
          <a:off x="13745219" y="16927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689" name="n_2aveValue【庁舎】&#10;有形固定資産減価償却率">
          <a:extLst>
            <a:ext uri="{FF2B5EF4-FFF2-40B4-BE49-F238E27FC236}">
              <a16:creationId xmlns:a16="http://schemas.microsoft.com/office/drawing/2014/main" id="{27F33C7D-F578-4B43-B4A0-9A3D66BD0F12}"/>
            </a:ext>
          </a:extLst>
        </xdr:cNvPr>
        <xdr:cNvSpPr txBox="1"/>
      </xdr:nvSpPr>
      <xdr:spPr>
        <a:xfrm>
          <a:off x="12964169" y="16890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690" name="n_3aveValue【庁舎】&#10;有形固定資産減価償却率">
          <a:extLst>
            <a:ext uri="{FF2B5EF4-FFF2-40B4-BE49-F238E27FC236}">
              <a16:creationId xmlns:a16="http://schemas.microsoft.com/office/drawing/2014/main" id="{3CF7A6E5-6128-4F1D-971D-20A4F1AAA2E2}"/>
            </a:ext>
          </a:extLst>
        </xdr:cNvPr>
        <xdr:cNvSpPr txBox="1"/>
      </xdr:nvSpPr>
      <xdr:spPr>
        <a:xfrm>
          <a:off x="12164069" y="16886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691" name="n_4aveValue【庁舎】&#10;有形固定資産減価償却率">
          <a:extLst>
            <a:ext uri="{FF2B5EF4-FFF2-40B4-BE49-F238E27FC236}">
              <a16:creationId xmlns:a16="http://schemas.microsoft.com/office/drawing/2014/main" id="{FD3AD234-5ECB-41F2-B02B-B12AA2631B8B}"/>
            </a:ext>
          </a:extLst>
        </xdr:cNvPr>
        <xdr:cNvSpPr txBox="1"/>
      </xdr:nvSpPr>
      <xdr:spPr>
        <a:xfrm>
          <a:off x="11354444" y="1684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96900</xdr:rowOff>
    </xdr:from>
    <xdr:ext cx="405111" cy="259045"/>
    <xdr:sp macro="" textlink="">
      <xdr:nvSpPr>
        <xdr:cNvPr id="692" name="n_1mainValue【庁舎】&#10;有形固定資産減価償却率">
          <a:extLst>
            <a:ext uri="{FF2B5EF4-FFF2-40B4-BE49-F238E27FC236}">
              <a16:creationId xmlns:a16="http://schemas.microsoft.com/office/drawing/2014/main" id="{04578DF4-43D2-4B6F-8E45-62F32E5066F7}"/>
            </a:ext>
          </a:extLst>
        </xdr:cNvPr>
        <xdr:cNvSpPr txBox="1"/>
      </xdr:nvSpPr>
      <xdr:spPr>
        <a:xfrm>
          <a:off x="13745219" y="17756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67508</xdr:rowOff>
    </xdr:from>
    <xdr:ext cx="405111" cy="259045"/>
    <xdr:sp macro="" textlink="">
      <xdr:nvSpPr>
        <xdr:cNvPr id="693" name="n_2mainValue【庁舎】&#10;有形固定資産減価償却率">
          <a:extLst>
            <a:ext uri="{FF2B5EF4-FFF2-40B4-BE49-F238E27FC236}">
              <a16:creationId xmlns:a16="http://schemas.microsoft.com/office/drawing/2014/main" id="{E05E8898-2E36-4523-9BC7-162787E62E54}"/>
            </a:ext>
          </a:extLst>
        </xdr:cNvPr>
        <xdr:cNvSpPr txBox="1"/>
      </xdr:nvSpPr>
      <xdr:spPr>
        <a:xfrm>
          <a:off x="12964169" y="1772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5459</xdr:rowOff>
    </xdr:from>
    <xdr:ext cx="405111" cy="259045"/>
    <xdr:sp macro="" textlink="">
      <xdr:nvSpPr>
        <xdr:cNvPr id="694" name="n_3mainValue【庁舎】&#10;有形固定資産減価償却率">
          <a:extLst>
            <a:ext uri="{FF2B5EF4-FFF2-40B4-BE49-F238E27FC236}">
              <a16:creationId xmlns:a16="http://schemas.microsoft.com/office/drawing/2014/main" id="{643D9C22-1187-4BDB-97CF-098FA4F3F903}"/>
            </a:ext>
          </a:extLst>
        </xdr:cNvPr>
        <xdr:cNvSpPr txBox="1"/>
      </xdr:nvSpPr>
      <xdr:spPr>
        <a:xfrm>
          <a:off x="12164069" y="17667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147519</xdr:rowOff>
    </xdr:from>
    <xdr:ext cx="405111" cy="259045"/>
    <xdr:sp macro="" textlink="">
      <xdr:nvSpPr>
        <xdr:cNvPr id="695" name="n_4mainValue【庁舎】&#10;有形固定資産減価償却率">
          <a:extLst>
            <a:ext uri="{FF2B5EF4-FFF2-40B4-BE49-F238E27FC236}">
              <a16:creationId xmlns:a16="http://schemas.microsoft.com/office/drawing/2014/main" id="{41201D02-F213-4051-ACEE-869EA7E85D63}"/>
            </a:ext>
          </a:extLst>
        </xdr:cNvPr>
        <xdr:cNvSpPr txBox="1"/>
      </xdr:nvSpPr>
      <xdr:spPr>
        <a:xfrm>
          <a:off x="11354444" y="17632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D1AC74C4-C771-40EA-B63D-C2B1AB08A91C}"/>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DBF09DD0-3882-4B1D-9312-0ABD8B6A855B}"/>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676F56A1-D92C-41F5-8057-4656A3AD2B9C}"/>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C1A17B63-C4B5-4A77-A988-4D6CF785BBB3}"/>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60F7C311-A3A9-4A95-B085-14145E09121C}"/>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8A56D53B-BE0F-4701-A539-AC61BC94B31B}"/>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B0145110-3A3F-48EF-BB07-170F52E5DDDE}"/>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9AC19EE5-85DB-497E-8AA8-4D6D72D0EB73}"/>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64BCCFDC-E52D-4D17-9192-CE1CFF9F9A3D}"/>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5848E43D-39B4-41D9-92CA-C2AFAEC73C76}"/>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6" name="直線コネクタ 705">
          <a:extLst>
            <a:ext uri="{FF2B5EF4-FFF2-40B4-BE49-F238E27FC236}">
              <a16:creationId xmlns:a16="http://schemas.microsoft.com/office/drawing/2014/main" id="{6EA9B21E-50B3-4F2A-9BA1-CE33DA8DC316}"/>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7" name="テキスト ボックス 706">
          <a:extLst>
            <a:ext uri="{FF2B5EF4-FFF2-40B4-BE49-F238E27FC236}">
              <a16:creationId xmlns:a16="http://schemas.microsoft.com/office/drawing/2014/main" id="{D4517867-BFC4-447C-B534-C7946D06FD45}"/>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8" name="直線コネクタ 707">
          <a:extLst>
            <a:ext uri="{FF2B5EF4-FFF2-40B4-BE49-F238E27FC236}">
              <a16:creationId xmlns:a16="http://schemas.microsoft.com/office/drawing/2014/main" id="{C48B5145-918B-4DFF-9865-F45786A72012}"/>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9" name="テキスト ボックス 708">
          <a:extLst>
            <a:ext uri="{FF2B5EF4-FFF2-40B4-BE49-F238E27FC236}">
              <a16:creationId xmlns:a16="http://schemas.microsoft.com/office/drawing/2014/main" id="{CC2E1D4B-F459-4426-9308-53B63C81ABEB}"/>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0" name="直線コネクタ 709">
          <a:extLst>
            <a:ext uri="{FF2B5EF4-FFF2-40B4-BE49-F238E27FC236}">
              <a16:creationId xmlns:a16="http://schemas.microsoft.com/office/drawing/2014/main" id="{A356290C-562F-4B16-A904-5C90413BB029}"/>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1" name="テキスト ボックス 710">
          <a:extLst>
            <a:ext uri="{FF2B5EF4-FFF2-40B4-BE49-F238E27FC236}">
              <a16:creationId xmlns:a16="http://schemas.microsoft.com/office/drawing/2014/main" id="{2DE38DA3-07A5-4D29-B3CF-6DF5F9FEB035}"/>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2" name="直線コネクタ 711">
          <a:extLst>
            <a:ext uri="{FF2B5EF4-FFF2-40B4-BE49-F238E27FC236}">
              <a16:creationId xmlns:a16="http://schemas.microsoft.com/office/drawing/2014/main" id="{F29AD8D4-DC0C-46DD-A00F-97BFC7627AE3}"/>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3" name="テキスト ボックス 712">
          <a:extLst>
            <a:ext uri="{FF2B5EF4-FFF2-40B4-BE49-F238E27FC236}">
              <a16:creationId xmlns:a16="http://schemas.microsoft.com/office/drawing/2014/main" id="{954CC05F-914D-416A-B9CE-CA3578F1F13D}"/>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4" name="直線コネクタ 713">
          <a:extLst>
            <a:ext uri="{FF2B5EF4-FFF2-40B4-BE49-F238E27FC236}">
              <a16:creationId xmlns:a16="http://schemas.microsoft.com/office/drawing/2014/main" id="{3848D62C-14F1-47B7-AD61-78863408C2EA}"/>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5" name="テキスト ボックス 714">
          <a:extLst>
            <a:ext uri="{FF2B5EF4-FFF2-40B4-BE49-F238E27FC236}">
              <a16:creationId xmlns:a16="http://schemas.microsoft.com/office/drawing/2014/main" id="{C9CD1D56-F16C-4F98-B489-5AF65CF8681A}"/>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6" name="直線コネクタ 715">
          <a:extLst>
            <a:ext uri="{FF2B5EF4-FFF2-40B4-BE49-F238E27FC236}">
              <a16:creationId xmlns:a16="http://schemas.microsoft.com/office/drawing/2014/main" id="{9FEFA8AF-311A-45CB-8823-B48D430BE41E}"/>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7" name="テキスト ボックス 716">
          <a:extLst>
            <a:ext uri="{FF2B5EF4-FFF2-40B4-BE49-F238E27FC236}">
              <a16:creationId xmlns:a16="http://schemas.microsoft.com/office/drawing/2014/main" id="{AA88C77E-DFD5-4F2F-A948-EE957292D511}"/>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96899D80-B0E7-453C-A8B3-46B9F23AE109}"/>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6A348131-5B9E-41B5-98A6-B9BE608E3177}"/>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庁舎】&#10;一人当たり面積グラフ枠">
          <a:extLst>
            <a:ext uri="{FF2B5EF4-FFF2-40B4-BE49-F238E27FC236}">
              <a16:creationId xmlns:a16="http://schemas.microsoft.com/office/drawing/2014/main" id="{64105069-31E7-4797-B131-7494343F65D0}"/>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721" name="直線コネクタ 720">
          <a:extLst>
            <a:ext uri="{FF2B5EF4-FFF2-40B4-BE49-F238E27FC236}">
              <a16:creationId xmlns:a16="http://schemas.microsoft.com/office/drawing/2014/main" id="{3382678E-BA10-4C79-9165-F41C0BC43232}"/>
            </a:ext>
          </a:extLst>
        </xdr:cNvPr>
        <xdr:cNvCxnSpPr/>
      </xdr:nvCxnSpPr>
      <xdr:spPr>
        <a:xfrm flipV="1">
          <a:off x="19954239" y="16297456"/>
          <a:ext cx="0" cy="1345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722" name="【庁舎】&#10;一人当たり面積最小値テキスト">
          <a:extLst>
            <a:ext uri="{FF2B5EF4-FFF2-40B4-BE49-F238E27FC236}">
              <a16:creationId xmlns:a16="http://schemas.microsoft.com/office/drawing/2014/main" id="{1EB8BE9E-74C1-4970-940F-FD43E6881F13}"/>
            </a:ext>
          </a:extLst>
        </xdr:cNvPr>
        <xdr:cNvSpPr txBox="1"/>
      </xdr:nvSpPr>
      <xdr:spPr>
        <a:xfrm>
          <a:off x="19992975" y="1765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723" name="直線コネクタ 722">
          <a:extLst>
            <a:ext uri="{FF2B5EF4-FFF2-40B4-BE49-F238E27FC236}">
              <a16:creationId xmlns:a16="http://schemas.microsoft.com/office/drawing/2014/main" id="{4EFB1950-0098-4958-ADBA-D10E56FFFA40}"/>
            </a:ext>
          </a:extLst>
        </xdr:cNvPr>
        <xdr:cNvCxnSpPr/>
      </xdr:nvCxnSpPr>
      <xdr:spPr>
        <a:xfrm>
          <a:off x="19878675" y="176430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724" name="【庁舎】&#10;一人当たり面積最大値テキスト">
          <a:extLst>
            <a:ext uri="{FF2B5EF4-FFF2-40B4-BE49-F238E27FC236}">
              <a16:creationId xmlns:a16="http://schemas.microsoft.com/office/drawing/2014/main" id="{3E7B0A1A-488B-4ED4-AD16-47DE7798B0EE}"/>
            </a:ext>
          </a:extLst>
        </xdr:cNvPr>
        <xdr:cNvSpPr txBox="1"/>
      </xdr:nvSpPr>
      <xdr:spPr>
        <a:xfrm>
          <a:off x="19992975" y="1606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725" name="直線コネクタ 724">
          <a:extLst>
            <a:ext uri="{FF2B5EF4-FFF2-40B4-BE49-F238E27FC236}">
              <a16:creationId xmlns:a16="http://schemas.microsoft.com/office/drawing/2014/main" id="{9FE9B246-0052-4B9B-A6EE-322960AAAA8A}"/>
            </a:ext>
          </a:extLst>
        </xdr:cNvPr>
        <xdr:cNvCxnSpPr/>
      </xdr:nvCxnSpPr>
      <xdr:spPr>
        <a:xfrm>
          <a:off x="19878675" y="162974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726" name="【庁舎】&#10;一人当たり面積平均値テキスト">
          <a:extLst>
            <a:ext uri="{FF2B5EF4-FFF2-40B4-BE49-F238E27FC236}">
              <a16:creationId xmlns:a16="http://schemas.microsoft.com/office/drawing/2014/main" id="{CDB7036E-93D7-4C20-955F-29BD24F0B1FE}"/>
            </a:ext>
          </a:extLst>
        </xdr:cNvPr>
        <xdr:cNvSpPr txBox="1"/>
      </xdr:nvSpPr>
      <xdr:spPr>
        <a:xfrm>
          <a:off x="19992975" y="170211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727" name="フローチャート: 判断 726">
          <a:extLst>
            <a:ext uri="{FF2B5EF4-FFF2-40B4-BE49-F238E27FC236}">
              <a16:creationId xmlns:a16="http://schemas.microsoft.com/office/drawing/2014/main" id="{6B787515-058F-40F4-B5A9-0ED7527D9DDB}"/>
            </a:ext>
          </a:extLst>
        </xdr:cNvPr>
        <xdr:cNvSpPr/>
      </xdr:nvSpPr>
      <xdr:spPr>
        <a:xfrm>
          <a:off x="19897725" y="171665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728" name="フローチャート: 判断 727">
          <a:extLst>
            <a:ext uri="{FF2B5EF4-FFF2-40B4-BE49-F238E27FC236}">
              <a16:creationId xmlns:a16="http://schemas.microsoft.com/office/drawing/2014/main" id="{4EEBCAF4-8E6C-452E-B59B-A225F73DAD59}"/>
            </a:ext>
          </a:extLst>
        </xdr:cNvPr>
        <xdr:cNvSpPr/>
      </xdr:nvSpPr>
      <xdr:spPr>
        <a:xfrm>
          <a:off x="19154775" y="171732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729" name="フローチャート: 判断 728">
          <a:extLst>
            <a:ext uri="{FF2B5EF4-FFF2-40B4-BE49-F238E27FC236}">
              <a16:creationId xmlns:a16="http://schemas.microsoft.com/office/drawing/2014/main" id="{F2F54EE0-6BC7-4831-B631-E633AB83483C}"/>
            </a:ext>
          </a:extLst>
        </xdr:cNvPr>
        <xdr:cNvSpPr/>
      </xdr:nvSpPr>
      <xdr:spPr>
        <a:xfrm>
          <a:off x="18345150" y="171895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730" name="フローチャート: 判断 729">
          <a:extLst>
            <a:ext uri="{FF2B5EF4-FFF2-40B4-BE49-F238E27FC236}">
              <a16:creationId xmlns:a16="http://schemas.microsoft.com/office/drawing/2014/main" id="{25CCB125-C943-42AE-8C96-FE0226EC3DEC}"/>
            </a:ext>
          </a:extLst>
        </xdr:cNvPr>
        <xdr:cNvSpPr/>
      </xdr:nvSpPr>
      <xdr:spPr>
        <a:xfrm>
          <a:off x="17554575" y="172091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60779</xdr:rowOff>
    </xdr:from>
    <xdr:to>
      <xdr:col>98</xdr:col>
      <xdr:colOff>38100</xdr:colOff>
      <xdr:row>105</xdr:row>
      <xdr:rowOff>162379</xdr:rowOff>
    </xdr:to>
    <xdr:sp macro="" textlink="">
      <xdr:nvSpPr>
        <xdr:cNvPr id="731" name="フローチャート: 判断 730">
          <a:extLst>
            <a:ext uri="{FF2B5EF4-FFF2-40B4-BE49-F238E27FC236}">
              <a16:creationId xmlns:a16="http://schemas.microsoft.com/office/drawing/2014/main" id="{B2A6D17D-BB49-4FCF-BC46-6FB93B4D793D}"/>
            </a:ext>
          </a:extLst>
        </xdr:cNvPr>
        <xdr:cNvSpPr/>
      </xdr:nvSpPr>
      <xdr:spPr>
        <a:xfrm>
          <a:off x="16754475" y="172089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650D2381-CE3F-46A9-90CE-4D5154036750}"/>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412F219-B205-4C73-868B-E3B03E1B553D}"/>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FB38185C-E80F-47A6-B4C8-23A2B0183A07}"/>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52133A7D-1A7D-44E8-AC31-A3BC261A02D8}"/>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30005BFD-9523-49B4-9B00-2F04224C9DE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60234</xdr:rowOff>
    </xdr:from>
    <xdr:to>
      <xdr:col>116</xdr:col>
      <xdr:colOff>114300</xdr:colOff>
      <xdr:row>106</xdr:row>
      <xdr:rowOff>161834</xdr:rowOff>
    </xdr:to>
    <xdr:sp macro="" textlink="">
      <xdr:nvSpPr>
        <xdr:cNvPr id="737" name="楕円 736">
          <a:extLst>
            <a:ext uri="{FF2B5EF4-FFF2-40B4-BE49-F238E27FC236}">
              <a16:creationId xmlns:a16="http://schemas.microsoft.com/office/drawing/2014/main" id="{373FA7FB-E42B-4C22-9896-7B52B27A7AAE}"/>
            </a:ext>
          </a:extLst>
        </xdr:cNvPr>
        <xdr:cNvSpPr/>
      </xdr:nvSpPr>
      <xdr:spPr>
        <a:xfrm>
          <a:off x="19897725" y="1737668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38661</xdr:rowOff>
    </xdr:from>
    <xdr:ext cx="469744" cy="259045"/>
    <xdr:sp macro="" textlink="">
      <xdr:nvSpPr>
        <xdr:cNvPr id="738" name="【庁舎】&#10;一人当たり面積該当値テキスト">
          <a:extLst>
            <a:ext uri="{FF2B5EF4-FFF2-40B4-BE49-F238E27FC236}">
              <a16:creationId xmlns:a16="http://schemas.microsoft.com/office/drawing/2014/main" id="{73C09777-CB46-44F6-BE42-8C80B5D6760E}"/>
            </a:ext>
          </a:extLst>
        </xdr:cNvPr>
        <xdr:cNvSpPr txBox="1"/>
      </xdr:nvSpPr>
      <xdr:spPr>
        <a:xfrm>
          <a:off x="19992975" y="17355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65677</xdr:rowOff>
    </xdr:from>
    <xdr:to>
      <xdr:col>112</xdr:col>
      <xdr:colOff>38100</xdr:colOff>
      <xdr:row>106</xdr:row>
      <xdr:rowOff>167277</xdr:rowOff>
    </xdr:to>
    <xdr:sp macro="" textlink="">
      <xdr:nvSpPr>
        <xdr:cNvPr id="739" name="楕円 738">
          <a:extLst>
            <a:ext uri="{FF2B5EF4-FFF2-40B4-BE49-F238E27FC236}">
              <a16:creationId xmlns:a16="http://schemas.microsoft.com/office/drawing/2014/main" id="{7A809749-590A-4F35-9321-6F935D5E6A1B}"/>
            </a:ext>
          </a:extLst>
        </xdr:cNvPr>
        <xdr:cNvSpPr/>
      </xdr:nvSpPr>
      <xdr:spPr>
        <a:xfrm>
          <a:off x="19154775" y="173853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111034</xdr:rowOff>
    </xdr:from>
    <xdr:to>
      <xdr:col>116</xdr:col>
      <xdr:colOff>63500</xdr:colOff>
      <xdr:row>106</xdr:row>
      <xdr:rowOff>116477</xdr:rowOff>
    </xdr:to>
    <xdr:cxnSp macro="">
      <xdr:nvCxnSpPr>
        <xdr:cNvPr id="740" name="直線コネクタ 739">
          <a:extLst>
            <a:ext uri="{FF2B5EF4-FFF2-40B4-BE49-F238E27FC236}">
              <a16:creationId xmlns:a16="http://schemas.microsoft.com/office/drawing/2014/main" id="{1EC99A7F-E4EA-4AB1-9893-198C584495EE}"/>
            </a:ext>
          </a:extLst>
        </xdr:cNvPr>
        <xdr:cNvCxnSpPr/>
      </xdr:nvCxnSpPr>
      <xdr:spPr>
        <a:xfrm flipV="1">
          <a:off x="19202400" y="17424309"/>
          <a:ext cx="752475"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74386</xdr:rowOff>
    </xdr:from>
    <xdr:to>
      <xdr:col>107</xdr:col>
      <xdr:colOff>101600</xdr:colOff>
      <xdr:row>107</xdr:row>
      <xdr:rowOff>4536</xdr:rowOff>
    </xdr:to>
    <xdr:sp macro="" textlink="">
      <xdr:nvSpPr>
        <xdr:cNvPr id="741" name="楕円 740">
          <a:extLst>
            <a:ext uri="{FF2B5EF4-FFF2-40B4-BE49-F238E27FC236}">
              <a16:creationId xmlns:a16="http://schemas.microsoft.com/office/drawing/2014/main" id="{3CEF8066-68EE-4BDD-98A6-CA4FA8282332}"/>
            </a:ext>
          </a:extLst>
        </xdr:cNvPr>
        <xdr:cNvSpPr/>
      </xdr:nvSpPr>
      <xdr:spPr>
        <a:xfrm>
          <a:off x="18345150" y="173908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116477</xdr:rowOff>
    </xdr:from>
    <xdr:to>
      <xdr:col>111</xdr:col>
      <xdr:colOff>177800</xdr:colOff>
      <xdr:row>106</xdr:row>
      <xdr:rowOff>125186</xdr:rowOff>
    </xdr:to>
    <xdr:cxnSp macro="">
      <xdr:nvCxnSpPr>
        <xdr:cNvPr id="742" name="直線コネクタ 741">
          <a:extLst>
            <a:ext uri="{FF2B5EF4-FFF2-40B4-BE49-F238E27FC236}">
              <a16:creationId xmlns:a16="http://schemas.microsoft.com/office/drawing/2014/main" id="{DBB8F2CC-AB38-4D04-9208-40D23278630B}"/>
            </a:ext>
          </a:extLst>
        </xdr:cNvPr>
        <xdr:cNvCxnSpPr/>
      </xdr:nvCxnSpPr>
      <xdr:spPr>
        <a:xfrm flipV="1">
          <a:off x="18392775" y="17432927"/>
          <a:ext cx="809625" cy="5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79829</xdr:rowOff>
    </xdr:from>
    <xdr:to>
      <xdr:col>102</xdr:col>
      <xdr:colOff>165100</xdr:colOff>
      <xdr:row>107</xdr:row>
      <xdr:rowOff>9979</xdr:rowOff>
    </xdr:to>
    <xdr:sp macro="" textlink="">
      <xdr:nvSpPr>
        <xdr:cNvPr id="743" name="楕円 742">
          <a:extLst>
            <a:ext uri="{FF2B5EF4-FFF2-40B4-BE49-F238E27FC236}">
              <a16:creationId xmlns:a16="http://schemas.microsoft.com/office/drawing/2014/main" id="{F3AB5F89-8E3B-47B3-929D-13D9D0D53BA4}"/>
            </a:ext>
          </a:extLst>
        </xdr:cNvPr>
        <xdr:cNvSpPr/>
      </xdr:nvSpPr>
      <xdr:spPr>
        <a:xfrm>
          <a:off x="17554575" y="173994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125186</xdr:rowOff>
    </xdr:from>
    <xdr:to>
      <xdr:col>107</xdr:col>
      <xdr:colOff>50800</xdr:colOff>
      <xdr:row>106</xdr:row>
      <xdr:rowOff>130629</xdr:rowOff>
    </xdr:to>
    <xdr:cxnSp macro="">
      <xdr:nvCxnSpPr>
        <xdr:cNvPr id="744" name="直線コネクタ 743">
          <a:extLst>
            <a:ext uri="{FF2B5EF4-FFF2-40B4-BE49-F238E27FC236}">
              <a16:creationId xmlns:a16="http://schemas.microsoft.com/office/drawing/2014/main" id="{47644B62-35F9-44BE-9616-B0E043E34DCC}"/>
            </a:ext>
          </a:extLst>
        </xdr:cNvPr>
        <xdr:cNvCxnSpPr/>
      </xdr:nvCxnSpPr>
      <xdr:spPr>
        <a:xfrm flipV="1">
          <a:off x="17602200" y="17438461"/>
          <a:ext cx="790575"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85271</xdr:rowOff>
    </xdr:from>
    <xdr:to>
      <xdr:col>98</xdr:col>
      <xdr:colOff>38100</xdr:colOff>
      <xdr:row>107</xdr:row>
      <xdr:rowOff>15421</xdr:rowOff>
    </xdr:to>
    <xdr:sp macro="" textlink="">
      <xdr:nvSpPr>
        <xdr:cNvPr id="745" name="楕円 744">
          <a:extLst>
            <a:ext uri="{FF2B5EF4-FFF2-40B4-BE49-F238E27FC236}">
              <a16:creationId xmlns:a16="http://schemas.microsoft.com/office/drawing/2014/main" id="{BAD54035-C099-40B5-B3FA-C9DAC8F6B59E}"/>
            </a:ext>
          </a:extLst>
        </xdr:cNvPr>
        <xdr:cNvSpPr/>
      </xdr:nvSpPr>
      <xdr:spPr>
        <a:xfrm>
          <a:off x="16754475" y="174048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130629</xdr:rowOff>
    </xdr:from>
    <xdr:to>
      <xdr:col>102</xdr:col>
      <xdr:colOff>114300</xdr:colOff>
      <xdr:row>106</xdr:row>
      <xdr:rowOff>136071</xdr:rowOff>
    </xdr:to>
    <xdr:cxnSp macro="">
      <xdr:nvCxnSpPr>
        <xdr:cNvPr id="746" name="直線コネクタ 745">
          <a:extLst>
            <a:ext uri="{FF2B5EF4-FFF2-40B4-BE49-F238E27FC236}">
              <a16:creationId xmlns:a16="http://schemas.microsoft.com/office/drawing/2014/main" id="{190CE2DA-9EA0-4316-BF0E-B2852B973BC7}"/>
            </a:ext>
          </a:extLst>
        </xdr:cNvPr>
        <xdr:cNvCxnSpPr/>
      </xdr:nvCxnSpPr>
      <xdr:spPr>
        <a:xfrm flipV="1">
          <a:off x="16802100" y="17447079"/>
          <a:ext cx="800100" cy="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747" name="n_1aveValue【庁舎】&#10;一人当たり面積">
          <a:extLst>
            <a:ext uri="{FF2B5EF4-FFF2-40B4-BE49-F238E27FC236}">
              <a16:creationId xmlns:a16="http://schemas.microsoft.com/office/drawing/2014/main" id="{A6D997B8-EF91-47EA-B847-32A37D715D95}"/>
            </a:ext>
          </a:extLst>
        </xdr:cNvPr>
        <xdr:cNvSpPr txBox="1"/>
      </xdr:nvSpPr>
      <xdr:spPr>
        <a:xfrm>
          <a:off x="18983402" y="16951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748" name="n_2aveValue【庁舎】&#10;一人当たり面積">
          <a:extLst>
            <a:ext uri="{FF2B5EF4-FFF2-40B4-BE49-F238E27FC236}">
              <a16:creationId xmlns:a16="http://schemas.microsoft.com/office/drawing/2014/main" id="{A6A340E2-C64B-4E44-A9A1-B6FF9EE96009}"/>
            </a:ext>
          </a:extLst>
        </xdr:cNvPr>
        <xdr:cNvSpPr txBox="1"/>
      </xdr:nvSpPr>
      <xdr:spPr>
        <a:xfrm>
          <a:off x="18183302" y="1696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749" name="n_3aveValue【庁舎】&#10;一人当たり面積">
          <a:extLst>
            <a:ext uri="{FF2B5EF4-FFF2-40B4-BE49-F238E27FC236}">
              <a16:creationId xmlns:a16="http://schemas.microsoft.com/office/drawing/2014/main" id="{4D99E143-9E0B-48D1-A790-22D9550422B8}"/>
            </a:ext>
          </a:extLst>
        </xdr:cNvPr>
        <xdr:cNvSpPr txBox="1"/>
      </xdr:nvSpPr>
      <xdr:spPr>
        <a:xfrm>
          <a:off x="17383202" y="1698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7456</xdr:rowOff>
    </xdr:from>
    <xdr:ext cx="469744" cy="259045"/>
    <xdr:sp macro="" textlink="">
      <xdr:nvSpPr>
        <xdr:cNvPr id="750" name="n_4aveValue【庁舎】&#10;一人当たり面積">
          <a:extLst>
            <a:ext uri="{FF2B5EF4-FFF2-40B4-BE49-F238E27FC236}">
              <a16:creationId xmlns:a16="http://schemas.microsoft.com/office/drawing/2014/main" id="{BB07904D-1440-49C8-9D33-3A76682A6A96}"/>
            </a:ext>
          </a:extLst>
        </xdr:cNvPr>
        <xdr:cNvSpPr txBox="1"/>
      </xdr:nvSpPr>
      <xdr:spPr>
        <a:xfrm>
          <a:off x="16592627" y="16984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158404</xdr:rowOff>
    </xdr:from>
    <xdr:ext cx="469744" cy="259045"/>
    <xdr:sp macro="" textlink="">
      <xdr:nvSpPr>
        <xdr:cNvPr id="751" name="n_1mainValue【庁舎】&#10;一人当たり面積">
          <a:extLst>
            <a:ext uri="{FF2B5EF4-FFF2-40B4-BE49-F238E27FC236}">
              <a16:creationId xmlns:a16="http://schemas.microsoft.com/office/drawing/2014/main" id="{544055C8-439E-417F-BDD7-443FDF7961DF}"/>
            </a:ext>
          </a:extLst>
        </xdr:cNvPr>
        <xdr:cNvSpPr txBox="1"/>
      </xdr:nvSpPr>
      <xdr:spPr>
        <a:xfrm>
          <a:off x="18983402" y="17478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752" name="n_2mainValue【庁舎】&#10;一人当たり面積">
          <a:extLst>
            <a:ext uri="{FF2B5EF4-FFF2-40B4-BE49-F238E27FC236}">
              <a16:creationId xmlns:a16="http://schemas.microsoft.com/office/drawing/2014/main" id="{25B0A68F-06F9-42D1-A513-9D3259C1E9B5}"/>
            </a:ext>
          </a:extLst>
        </xdr:cNvPr>
        <xdr:cNvSpPr txBox="1"/>
      </xdr:nvSpPr>
      <xdr:spPr>
        <a:xfrm>
          <a:off x="18183302" y="1748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1106</xdr:rowOff>
    </xdr:from>
    <xdr:ext cx="469744" cy="259045"/>
    <xdr:sp macro="" textlink="">
      <xdr:nvSpPr>
        <xdr:cNvPr id="753" name="n_3mainValue【庁舎】&#10;一人当たり面積">
          <a:extLst>
            <a:ext uri="{FF2B5EF4-FFF2-40B4-BE49-F238E27FC236}">
              <a16:creationId xmlns:a16="http://schemas.microsoft.com/office/drawing/2014/main" id="{C4BB654F-2F61-4F51-9DB4-E940EAF202EB}"/>
            </a:ext>
          </a:extLst>
        </xdr:cNvPr>
        <xdr:cNvSpPr txBox="1"/>
      </xdr:nvSpPr>
      <xdr:spPr>
        <a:xfrm>
          <a:off x="17383202" y="1748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6548</xdr:rowOff>
    </xdr:from>
    <xdr:ext cx="469744" cy="259045"/>
    <xdr:sp macro="" textlink="">
      <xdr:nvSpPr>
        <xdr:cNvPr id="754" name="n_4mainValue【庁舎】&#10;一人当たり面積">
          <a:extLst>
            <a:ext uri="{FF2B5EF4-FFF2-40B4-BE49-F238E27FC236}">
              <a16:creationId xmlns:a16="http://schemas.microsoft.com/office/drawing/2014/main" id="{3A9C8B91-235C-40B1-9045-3F738798964D}"/>
            </a:ext>
          </a:extLst>
        </xdr:cNvPr>
        <xdr:cNvSpPr txBox="1"/>
      </xdr:nvSpPr>
      <xdr:spPr>
        <a:xfrm>
          <a:off x="16592627" y="17497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DBBA0EFF-918C-41BE-A62A-9581899CA053}"/>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5F4C6871-F9CA-43E0-9492-8C9F77397531}"/>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A9413E68-3532-4833-A1CD-2624E7D1A914}"/>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有形固定資産減価償却率は、ほとんどの施設において類似団体平均を上回っており、特に庁舎と消防施設はそれぞれ</a:t>
          </a:r>
          <a:r>
            <a:rPr kumimoji="1" lang="en-US" altLang="ja-JP" sz="1100">
              <a:solidFill>
                <a:schemeClr val="dk1"/>
              </a:solidFill>
              <a:effectLst/>
              <a:latin typeface="+mn-lt"/>
              <a:ea typeface="+mn-ea"/>
              <a:cs typeface="+mn-cs"/>
            </a:rPr>
            <a:t>36.4</a:t>
          </a:r>
          <a:r>
            <a:rPr kumimoji="1" lang="ja-JP" altLang="ja-JP" sz="1100">
              <a:solidFill>
                <a:schemeClr val="dk1"/>
              </a:solidFill>
              <a:effectLst/>
              <a:latin typeface="+mn-lt"/>
              <a:ea typeface="+mn-ea"/>
              <a:cs typeface="+mn-cs"/>
            </a:rPr>
            <a:t>ポイントと</a:t>
          </a:r>
          <a:r>
            <a:rPr kumimoji="1" lang="en-US" altLang="ja-JP" sz="1100">
              <a:solidFill>
                <a:schemeClr val="dk1"/>
              </a:solidFill>
              <a:effectLst/>
              <a:latin typeface="+mn-lt"/>
              <a:ea typeface="+mn-ea"/>
              <a:cs typeface="+mn-cs"/>
            </a:rPr>
            <a:t>35.1</a:t>
          </a:r>
          <a:r>
            <a:rPr kumimoji="1" lang="ja-JP" altLang="ja-JP" sz="1100">
              <a:solidFill>
                <a:schemeClr val="dk1"/>
              </a:solidFill>
              <a:effectLst/>
              <a:latin typeface="+mn-lt"/>
              <a:ea typeface="+mn-ea"/>
              <a:cs typeface="+mn-cs"/>
            </a:rPr>
            <a:t>ポイント上回っている。</a:t>
          </a:r>
          <a:endParaRPr lang="ja-JP" altLang="ja-JP" sz="1400">
            <a:effectLst/>
          </a:endParaRPr>
        </a:p>
        <a:p>
          <a:r>
            <a:rPr kumimoji="1" lang="ja-JP" altLang="ja-JP" sz="1100">
              <a:solidFill>
                <a:schemeClr val="dk1"/>
              </a:solidFill>
              <a:effectLst/>
              <a:latin typeface="+mn-lt"/>
              <a:ea typeface="+mn-ea"/>
              <a:cs typeface="+mn-cs"/>
            </a:rPr>
            <a:t>　庁舎については昭和</a:t>
          </a:r>
          <a:r>
            <a:rPr kumimoji="1" lang="en-US" altLang="ja-JP" sz="1100">
              <a:solidFill>
                <a:schemeClr val="dk1"/>
              </a:solidFill>
              <a:effectLst/>
              <a:latin typeface="+mn-lt"/>
              <a:ea typeface="+mn-ea"/>
              <a:cs typeface="+mn-cs"/>
            </a:rPr>
            <a:t>54</a:t>
          </a:r>
          <a:r>
            <a:rPr kumimoji="1" lang="ja-JP" altLang="ja-JP" sz="1100">
              <a:solidFill>
                <a:schemeClr val="dk1"/>
              </a:solidFill>
              <a:effectLst/>
              <a:latin typeface="+mn-lt"/>
              <a:ea typeface="+mn-ea"/>
              <a:cs typeface="+mn-cs"/>
            </a:rPr>
            <a:t>年に建設されてから築</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年を超える施設であり、施設設備の老朽化が進んでいる。今後予定している庁舎の更新を見据え、基金積立により財源を確保しつつ、適正管理に努めたい。</a:t>
          </a:r>
          <a:endParaRPr lang="ja-JP" altLang="ja-JP" sz="1400">
            <a:effectLst/>
          </a:endParaRPr>
        </a:p>
        <a:p>
          <a:r>
            <a:rPr kumimoji="1" lang="ja-JP" altLang="ja-JP" sz="1100">
              <a:solidFill>
                <a:schemeClr val="dk1"/>
              </a:solidFill>
              <a:effectLst/>
              <a:latin typeface="+mn-lt"/>
              <a:ea typeface="+mn-ea"/>
              <a:cs typeface="+mn-cs"/>
            </a:rPr>
            <a:t>　また、消防施設の多くは昭和</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年代に建設されているため数値が高止まりとなっているが、今後も計画的に施設の整備に努める。</a:t>
          </a:r>
          <a:endParaRPr lang="ja-JP" altLang="ja-JP" sz="1400">
            <a:effectLst/>
          </a:endParaRPr>
        </a:p>
        <a:p>
          <a:r>
            <a:rPr kumimoji="1" lang="ja-JP" altLang="ja-JP" sz="1100">
              <a:solidFill>
                <a:schemeClr val="dk1"/>
              </a:solidFill>
              <a:effectLst/>
              <a:latin typeface="+mn-lt"/>
              <a:ea typeface="+mn-ea"/>
              <a:cs typeface="+mn-cs"/>
            </a:rPr>
            <a:t>　一方、体育館・プールについては、有形固定資産減価償却率は類似団体内平均と比較し低くなっており平成</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年に建設した、町の他の施設と比べて比較的新しい体育館があるためである。</a:t>
          </a:r>
          <a:endParaRPr lang="ja-JP" altLang="ja-JP" sz="1400">
            <a:effectLst/>
          </a:endParaRPr>
        </a:p>
        <a:p>
          <a:r>
            <a:rPr kumimoji="1" lang="ja-JP" altLang="ja-JP" sz="1100">
              <a:solidFill>
                <a:schemeClr val="dk1"/>
              </a:solidFill>
              <a:effectLst/>
              <a:latin typeface="+mn-lt"/>
              <a:ea typeface="+mn-ea"/>
              <a:cs typeface="+mn-cs"/>
            </a:rPr>
            <a:t>　維持管理に係る経費の増加に注意しながら、適切な管理に取り組んでいく。</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akuma_matsuura\AppData\Local\Temp\Temp1_&#12304;&#36001;&#25919;&#29366;&#27841;&#36039;&#26009;&#38598;&#12305;_044229_&#22823;&#37111;&#30010;_2024.zip\&#12304;&#36001;&#25919;&#29366;&#27841;&#36039;&#26009;&#38598;&#12305;_044229_&#22823;&#37111;&#30010;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ow r="7">
          <cell r="B7" t="str">
            <v>一般会計</v>
          </cell>
        </row>
        <row r="28">
          <cell r="B28" t="str">
            <v>国民健康保険特別会計</v>
          </cell>
        </row>
        <row r="29">
          <cell r="B29" t="str">
            <v>介護保険特別会計</v>
          </cell>
        </row>
        <row r="30">
          <cell r="B30" t="str">
            <v>後期高齢者医療特別会計</v>
          </cell>
        </row>
        <row r="31">
          <cell r="B31" t="str">
            <v>水道事業会計</v>
          </cell>
        </row>
        <row r="32">
          <cell r="B32" t="str">
            <v>下水道事業会計</v>
          </cell>
        </row>
        <row r="33">
          <cell r="B33" t="str">
            <v>宅地分譲事業特別会計</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11C24-CA04-486E-A5E0-7B5106C695BB}">
  <sheetPr>
    <pageSetUpPr fitToPage="1"/>
  </sheetPr>
  <dimension ref="A1:DO56"/>
  <sheetViews>
    <sheetView showGridLines="0" tabSelected="1" zoomScaleNormal="100" workbookViewId="0">
      <selection activeCell="B1" sqref="B1:DI1"/>
    </sheetView>
  </sheetViews>
  <sheetFormatPr defaultColWidth="0" defaultRowHeight="11" zeroHeight="1" x14ac:dyDescent="0.2"/>
  <cols>
    <col min="1" max="11" width="2.08984375" style="363" customWidth="1"/>
    <col min="12" max="12" width="2.26953125" style="363" customWidth="1"/>
    <col min="13" max="17" width="2.36328125" style="363" customWidth="1"/>
    <col min="18" max="119" width="2.08984375" style="363" customWidth="1"/>
    <col min="120" max="16384" width="0" style="363"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8"/>
      <c r="DK1" s="168"/>
      <c r="DL1" s="168"/>
      <c r="DM1" s="168"/>
      <c r="DN1" s="168"/>
      <c r="DO1" s="168"/>
    </row>
    <row r="2" spans="1:119" ht="24" thickBot="1" x14ac:dyDescent="0.25">
      <c r="B2" s="169" t="s">
        <v>77</v>
      </c>
      <c r="C2" s="169"/>
      <c r="D2" s="170"/>
    </row>
    <row r="3" spans="1:119" ht="18.75" customHeight="1" thickBot="1" x14ac:dyDescent="0.25">
      <c r="A3" s="168"/>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8"/>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6920475</v>
      </c>
      <c r="BO4" s="407"/>
      <c r="BP4" s="407"/>
      <c r="BQ4" s="407"/>
      <c r="BR4" s="407"/>
      <c r="BS4" s="407"/>
      <c r="BT4" s="407"/>
      <c r="BU4" s="408"/>
      <c r="BV4" s="406">
        <v>6987816</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12</v>
      </c>
      <c r="CU4" s="413"/>
      <c r="CV4" s="413"/>
      <c r="CW4" s="413"/>
      <c r="CX4" s="413"/>
      <c r="CY4" s="413"/>
      <c r="CZ4" s="413"/>
      <c r="DA4" s="414"/>
      <c r="DB4" s="412">
        <v>15.4</v>
      </c>
      <c r="DC4" s="413"/>
      <c r="DD4" s="413"/>
      <c r="DE4" s="413"/>
      <c r="DF4" s="413"/>
      <c r="DG4" s="413"/>
      <c r="DH4" s="413"/>
      <c r="DI4" s="414"/>
    </row>
    <row r="5" spans="1:119" ht="18.75" customHeight="1" x14ac:dyDescent="0.2">
      <c r="A5" s="168"/>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6425703</v>
      </c>
      <c r="BO5" s="444"/>
      <c r="BP5" s="444"/>
      <c r="BQ5" s="444"/>
      <c r="BR5" s="444"/>
      <c r="BS5" s="444"/>
      <c r="BT5" s="444"/>
      <c r="BU5" s="445"/>
      <c r="BV5" s="443">
        <v>6341012</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84.9</v>
      </c>
      <c r="CU5" s="441"/>
      <c r="CV5" s="441"/>
      <c r="CW5" s="441"/>
      <c r="CX5" s="441"/>
      <c r="CY5" s="441"/>
      <c r="CZ5" s="441"/>
      <c r="DA5" s="442"/>
      <c r="DB5" s="440">
        <v>87.6</v>
      </c>
      <c r="DC5" s="441"/>
      <c r="DD5" s="441"/>
      <c r="DE5" s="441"/>
      <c r="DF5" s="441"/>
      <c r="DG5" s="441"/>
      <c r="DH5" s="441"/>
      <c r="DI5" s="442"/>
    </row>
    <row r="6" spans="1:119" ht="18.75" customHeight="1" x14ac:dyDescent="0.2">
      <c r="A6" s="168"/>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494772</v>
      </c>
      <c r="BO6" s="444"/>
      <c r="BP6" s="444"/>
      <c r="BQ6" s="444"/>
      <c r="BR6" s="444"/>
      <c r="BS6" s="444"/>
      <c r="BT6" s="444"/>
      <c r="BU6" s="445"/>
      <c r="BV6" s="443">
        <v>646804</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85.1</v>
      </c>
      <c r="CU6" s="481"/>
      <c r="CV6" s="481"/>
      <c r="CW6" s="481"/>
      <c r="CX6" s="481"/>
      <c r="CY6" s="481"/>
      <c r="CZ6" s="481"/>
      <c r="DA6" s="482"/>
      <c r="DB6" s="480">
        <v>88</v>
      </c>
      <c r="DC6" s="481"/>
      <c r="DD6" s="481"/>
      <c r="DE6" s="481"/>
      <c r="DF6" s="481"/>
      <c r="DG6" s="481"/>
      <c r="DH6" s="481"/>
      <c r="DI6" s="482"/>
    </row>
    <row r="7" spans="1:119" ht="18.75" customHeight="1" x14ac:dyDescent="0.2">
      <c r="A7" s="168"/>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87135</v>
      </c>
      <c r="BO7" s="444"/>
      <c r="BP7" s="444"/>
      <c r="BQ7" s="444"/>
      <c r="BR7" s="444"/>
      <c r="BS7" s="444"/>
      <c r="BT7" s="444"/>
      <c r="BU7" s="445"/>
      <c r="BV7" s="443">
        <v>136898</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3397802</v>
      </c>
      <c r="CU7" s="444"/>
      <c r="CV7" s="444"/>
      <c r="CW7" s="444"/>
      <c r="CX7" s="444"/>
      <c r="CY7" s="444"/>
      <c r="CZ7" s="444"/>
      <c r="DA7" s="445"/>
      <c r="DB7" s="443">
        <v>3302003</v>
      </c>
      <c r="DC7" s="444"/>
      <c r="DD7" s="444"/>
      <c r="DE7" s="444"/>
      <c r="DF7" s="444"/>
      <c r="DG7" s="444"/>
      <c r="DH7" s="444"/>
      <c r="DI7" s="445"/>
    </row>
    <row r="8" spans="1:119" ht="18.75" customHeight="1" thickBot="1" x14ac:dyDescent="0.25">
      <c r="A8" s="168"/>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407637</v>
      </c>
      <c r="BO8" s="444"/>
      <c r="BP8" s="444"/>
      <c r="BQ8" s="444"/>
      <c r="BR8" s="444"/>
      <c r="BS8" s="444"/>
      <c r="BT8" s="444"/>
      <c r="BU8" s="445"/>
      <c r="BV8" s="443">
        <v>509906</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0.52</v>
      </c>
      <c r="CU8" s="484"/>
      <c r="CV8" s="484"/>
      <c r="CW8" s="484"/>
      <c r="CX8" s="484"/>
      <c r="CY8" s="484"/>
      <c r="CZ8" s="484"/>
      <c r="DA8" s="485"/>
      <c r="DB8" s="483">
        <v>0.51</v>
      </c>
      <c r="DC8" s="484"/>
      <c r="DD8" s="484"/>
      <c r="DE8" s="484"/>
      <c r="DF8" s="484"/>
      <c r="DG8" s="484"/>
      <c r="DH8" s="484"/>
      <c r="DI8" s="485"/>
    </row>
    <row r="9" spans="1:119" ht="18.75" customHeight="1" thickBot="1" x14ac:dyDescent="0.25">
      <c r="A9" s="168"/>
      <c r="B9" s="437" t="s">
        <v>106</v>
      </c>
      <c r="C9" s="438"/>
      <c r="D9" s="438"/>
      <c r="E9" s="438"/>
      <c r="F9" s="438"/>
      <c r="G9" s="438"/>
      <c r="H9" s="438"/>
      <c r="I9" s="438"/>
      <c r="J9" s="438"/>
      <c r="K9" s="486"/>
      <c r="L9" s="487" t="s">
        <v>107</v>
      </c>
      <c r="M9" s="488"/>
      <c r="N9" s="488"/>
      <c r="O9" s="488"/>
      <c r="P9" s="488"/>
      <c r="Q9" s="489"/>
      <c r="R9" s="490">
        <v>7813</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-102269</v>
      </c>
      <c r="BO9" s="444"/>
      <c r="BP9" s="444"/>
      <c r="BQ9" s="444"/>
      <c r="BR9" s="444"/>
      <c r="BS9" s="444"/>
      <c r="BT9" s="444"/>
      <c r="BU9" s="445"/>
      <c r="BV9" s="443">
        <v>-18579</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11.9</v>
      </c>
      <c r="CU9" s="441"/>
      <c r="CV9" s="441"/>
      <c r="CW9" s="441"/>
      <c r="CX9" s="441"/>
      <c r="CY9" s="441"/>
      <c r="CZ9" s="441"/>
      <c r="DA9" s="442"/>
      <c r="DB9" s="440">
        <v>9.9</v>
      </c>
      <c r="DC9" s="441"/>
      <c r="DD9" s="441"/>
      <c r="DE9" s="441"/>
      <c r="DF9" s="441"/>
      <c r="DG9" s="441"/>
      <c r="DH9" s="441"/>
      <c r="DI9" s="442"/>
    </row>
    <row r="10" spans="1:119" ht="18.75" customHeight="1" thickBot="1" x14ac:dyDescent="0.25">
      <c r="A10" s="168"/>
      <c r="B10" s="437"/>
      <c r="C10" s="438"/>
      <c r="D10" s="438"/>
      <c r="E10" s="438"/>
      <c r="F10" s="438"/>
      <c r="G10" s="438"/>
      <c r="H10" s="438"/>
      <c r="I10" s="438"/>
      <c r="J10" s="438"/>
      <c r="K10" s="486"/>
      <c r="L10" s="493" t="s">
        <v>112</v>
      </c>
      <c r="M10" s="473"/>
      <c r="N10" s="473"/>
      <c r="O10" s="473"/>
      <c r="P10" s="473"/>
      <c r="Q10" s="474"/>
      <c r="R10" s="494">
        <v>8370</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483</v>
      </c>
      <c r="BO10" s="444"/>
      <c r="BP10" s="444"/>
      <c r="BQ10" s="444"/>
      <c r="BR10" s="444"/>
      <c r="BS10" s="444"/>
      <c r="BT10" s="444"/>
      <c r="BU10" s="445"/>
      <c r="BV10" s="443">
        <v>209</v>
      </c>
      <c r="BW10" s="444"/>
      <c r="BX10" s="444"/>
      <c r="BY10" s="444"/>
      <c r="BZ10" s="444"/>
      <c r="CA10" s="444"/>
      <c r="CB10" s="444"/>
      <c r="CC10" s="445"/>
      <c r="CD10" s="354" t="s">
        <v>116</v>
      </c>
      <c r="CE10" s="355"/>
      <c r="CF10" s="355"/>
      <c r="CG10" s="355"/>
      <c r="CH10" s="355"/>
      <c r="CI10" s="355"/>
      <c r="CJ10" s="355"/>
      <c r="CK10" s="355"/>
      <c r="CL10" s="355"/>
      <c r="CM10" s="355"/>
      <c r="CN10" s="355"/>
      <c r="CO10" s="355"/>
      <c r="CP10" s="355"/>
      <c r="CQ10" s="355"/>
      <c r="CR10" s="355"/>
      <c r="CS10" s="356"/>
      <c r="CT10" s="171"/>
      <c r="CU10" s="172"/>
      <c r="CV10" s="172"/>
      <c r="CW10" s="172"/>
      <c r="CX10" s="172"/>
      <c r="CY10" s="172"/>
      <c r="CZ10" s="172"/>
      <c r="DA10" s="173"/>
      <c r="DB10" s="171"/>
      <c r="DC10" s="172"/>
      <c r="DD10" s="172"/>
      <c r="DE10" s="172"/>
      <c r="DF10" s="172"/>
      <c r="DG10" s="172"/>
      <c r="DH10" s="172"/>
      <c r="DI10" s="173"/>
    </row>
    <row r="11" spans="1:119" ht="18.75" customHeight="1" thickBot="1" x14ac:dyDescent="0.25">
      <c r="A11" s="168"/>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2">
      <c r="A12" s="168"/>
      <c r="B12" s="503" t="s">
        <v>123</v>
      </c>
      <c r="C12" s="504"/>
      <c r="D12" s="504"/>
      <c r="E12" s="504"/>
      <c r="F12" s="504"/>
      <c r="G12" s="504"/>
      <c r="H12" s="504"/>
      <c r="I12" s="504"/>
      <c r="J12" s="504"/>
      <c r="K12" s="505"/>
      <c r="L12" s="512" t="s">
        <v>124</v>
      </c>
      <c r="M12" s="513"/>
      <c r="N12" s="513"/>
      <c r="O12" s="513"/>
      <c r="P12" s="513"/>
      <c r="Q12" s="514"/>
      <c r="R12" s="515">
        <v>7480</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177993</v>
      </c>
      <c r="BO12" s="444"/>
      <c r="BP12" s="444"/>
      <c r="BQ12" s="444"/>
      <c r="BR12" s="444"/>
      <c r="BS12" s="444"/>
      <c r="BT12" s="444"/>
      <c r="BU12" s="445"/>
      <c r="BV12" s="443">
        <v>304328</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2">
      <c r="A13" s="168"/>
      <c r="B13" s="506"/>
      <c r="C13" s="507"/>
      <c r="D13" s="507"/>
      <c r="E13" s="507"/>
      <c r="F13" s="507"/>
      <c r="G13" s="507"/>
      <c r="H13" s="507"/>
      <c r="I13" s="507"/>
      <c r="J13" s="507"/>
      <c r="K13" s="508"/>
      <c r="L13" s="174"/>
      <c r="M13" s="534" t="s">
        <v>130</v>
      </c>
      <c r="N13" s="535"/>
      <c r="O13" s="535"/>
      <c r="P13" s="535"/>
      <c r="Q13" s="536"/>
      <c r="R13" s="527">
        <v>7309</v>
      </c>
      <c r="S13" s="528"/>
      <c r="T13" s="528"/>
      <c r="U13" s="528"/>
      <c r="V13" s="529"/>
      <c r="W13" s="459" t="s">
        <v>131</v>
      </c>
      <c r="X13" s="460"/>
      <c r="Y13" s="460"/>
      <c r="Z13" s="460"/>
      <c r="AA13" s="460"/>
      <c r="AB13" s="450"/>
      <c r="AC13" s="494">
        <v>442</v>
      </c>
      <c r="AD13" s="495"/>
      <c r="AE13" s="495"/>
      <c r="AF13" s="495"/>
      <c r="AG13" s="537"/>
      <c r="AH13" s="494">
        <v>500</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-279779</v>
      </c>
      <c r="BO13" s="444"/>
      <c r="BP13" s="444"/>
      <c r="BQ13" s="444"/>
      <c r="BR13" s="444"/>
      <c r="BS13" s="444"/>
      <c r="BT13" s="444"/>
      <c r="BU13" s="445"/>
      <c r="BV13" s="443">
        <v>-322698</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8.8000000000000007</v>
      </c>
      <c r="CU13" s="441"/>
      <c r="CV13" s="441"/>
      <c r="CW13" s="441"/>
      <c r="CX13" s="441"/>
      <c r="CY13" s="441"/>
      <c r="CZ13" s="441"/>
      <c r="DA13" s="442"/>
      <c r="DB13" s="440">
        <v>8.3000000000000007</v>
      </c>
      <c r="DC13" s="441"/>
      <c r="DD13" s="441"/>
      <c r="DE13" s="441"/>
      <c r="DF13" s="441"/>
      <c r="DG13" s="441"/>
      <c r="DH13" s="441"/>
      <c r="DI13" s="442"/>
    </row>
    <row r="14" spans="1:119" ht="18.75" customHeight="1" thickBot="1" x14ac:dyDescent="0.25">
      <c r="A14" s="168"/>
      <c r="B14" s="506"/>
      <c r="C14" s="507"/>
      <c r="D14" s="507"/>
      <c r="E14" s="507"/>
      <c r="F14" s="507"/>
      <c r="G14" s="507"/>
      <c r="H14" s="507"/>
      <c r="I14" s="507"/>
      <c r="J14" s="507"/>
      <c r="K14" s="508"/>
      <c r="L14" s="524" t="s">
        <v>135</v>
      </c>
      <c r="M14" s="525"/>
      <c r="N14" s="525"/>
      <c r="O14" s="525"/>
      <c r="P14" s="525"/>
      <c r="Q14" s="526"/>
      <c r="R14" s="527">
        <v>7584</v>
      </c>
      <c r="S14" s="528"/>
      <c r="T14" s="528"/>
      <c r="U14" s="528"/>
      <c r="V14" s="529"/>
      <c r="W14" s="433"/>
      <c r="X14" s="434"/>
      <c r="Y14" s="434"/>
      <c r="Z14" s="434"/>
      <c r="AA14" s="434"/>
      <c r="AB14" s="423"/>
      <c r="AC14" s="530">
        <v>11.8</v>
      </c>
      <c r="AD14" s="531"/>
      <c r="AE14" s="531"/>
      <c r="AF14" s="531"/>
      <c r="AG14" s="532"/>
      <c r="AH14" s="530">
        <v>12</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2">
      <c r="A15" s="168"/>
      <c r="B15" s="506"/>
      <c r="C15" s="507"/>
      <c r="D15" s="507"/>
      <c r="E15" s="507"/>
      <c r="F15" s="507"/>
      <c r="G15" s="507"/>
      <c r="H15" s="507"/>
      <c r="I15" s="507"/>
      <c r="J15" s="507"/>
      <c r="K15" s="508"/>
      <c r="L15" s="174"/>
      <c r="M15" s="534" t="s">
        <v>130</v>
      </c>
      <c r="N15" s="535"/>
      <c r="O15" s="535"/>
      <c r="P15" s="535"/>
      <c r="Q15" s="536"/>
      <c r="R15" s="527">
        <v>7439</v>
      </c>
      <c r="S15" s="528"/>
      <c r="T15" s="528"/>
      <c r="U15" s="528"/>
      <c r="V15" s="529"/>
      <c r="W15" s="459" t="s">
        <v>137</v>
      </c>
      <c r="X15" s="460"/>
      <c r="Y15" s="460"/>
      <c r="Z15" s="460"/>
      <c r="AA15" s="460"/>
      <c r="AB15" s="450"/>
      <c r="AC15" s="494">
        <v>1050</v>
      </c>
      <c r="AD15" s="495"/>
      <c r="AE15" s="495"/>
      <c r="AF15" s="495"/>
      <c r="AG15" s="537"/>
      <c r="AH15" s="494">
        <v>1153</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1477443</v>
      </c>
      <c r="BO15" s="407"/>
      <c r="BP15" s="407"/>
      <c r="BQ15" s="407"/>
      <c r="BR15" s="407"/>
      <c r="BS15" s="407"/>
      <c r="BT15" s="407"/>
      <c r="BU15" s="408"/>
      <c r="BV15" s="406">
        <v>1582511</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5"/>
      <c r="CU15" s="176"/>
      <c r="CV15" s="176"/>
      <c r="CW15" s="176"/>
      <c r="CX15" s="176"/>
      <c r="CY15" s="176"/>
      <c r="CZ15" s="176"/>
      <c r="DA15" s="177"/>
      <c r="DB15" s="175"/>
      <c r="DC15" s="176"/>
      <c r="DD15" s="176"/>
      <c r="DE15" s="176"/>
      <c r="DF15" s="176"/>
      <c r="DG15" s="176"/>
      <c r="DH15" s="176"/>
      <c r="DI15" s="177"/>
    </row>
    <row r="16" spans="1:119" ht="18.75" customHeight="1" x14ac:dyDescent="0.2">
      <c r="A16" s="168"/>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28.2</v>
      </c>
      <c r="AD16" s="531"/>
      <c r="AE16" s="531"/>
      <c r="AF16" s="531"/>
      <c r="AG16" s="532"/>
      <c r="AH16" s="530">
        <v>27.7</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2973029</v>
      </c>
      <c r="BO16" s="444"/>
      <c r="BP16" s="444"/>
      <c r="BQ16" s="444"/>
      <c r="BR16" s="444"/>
      <c r="BS16" s="444"/>
      <c r="BT16" s="444"/>
      <c r="BU16" s="445"/>
      <c r="BV16" s="443">
        <v>2833942</v>
      </c>
      <c r="BW16" s="444"/>
      <c r="BX16" s="444"/>
      <c r="BY16" s="444"/>
      <c r="BZ16" s="444"/>
      <c r="CA16" s="444"/>
      <c r="CB16" s="444"/>
      <c r="CC16" s="445"/>
      <c r="CD16" s="360"/>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8"/>
      <c r="B17" s="509"/>
      <c r="C17" s="510"/>
      <c r="D17" s="510"/>
      <c r="E17" s="510"/>
      <c r="F17" s="510"/>
      <c r="G17" s="510"/>
      <c r="H17" s="510"/>
      <c r="I17" s="510"/>
      <c r="J17" s="510"/>
      <c r="K17" s="511"/>
      <c r="L17" s="178"/>
      <c r="M17" s="554" t="s">
        <v>143</v>
      </c>
      <c r="N17" s="555"/>
      <c r="O17" s="555"/>
      <c r="P17" s="555"/>
      <c r="Q17" s="556"/>
      <c r="R17" s="549" t="s">
        <v>144</v>
      </c>
      <c r="S17" s="550"/>
      <c r="T17" s="550"/>
      <c r="U17" s="550"/>
      <c r="V17" s="551"/>
      <c r="W17" s="459" t="s">
        <v>145</v>
      </c>
      <c r="X17" s="460"/>
      <c r="Y17" s="460"/>
      <c r="Z17" s="460"/>
      <c r="AA17" s="460"/>
      <c r="AB17" s="450"/>
      <c r="AC17" s="494">
        <v>2238</v>
      </c>
      <c r="AD17" s="495"/>
      <c r="AE17" s="495"/>
      <c r="AF17" s="495"/>
      <c r="AG17" s="537"/>
      <c r="AH17" s="494">
        <v>2515</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1891225</v>
      </c>
      <c r="BO17" s="444"/>
      <c r="BP17" s="444"/>
      <c r="BQ17" s="444"/>
      <c r="BR17" s="444"/>
      <c r="BS17" s="444"/>
      <c r="BT17" s="444"/>
      <c r="BU17" s="445"/>
      <c r="BV17" s="443">
        <v>2032586</v>
      </c>
      <c r="BW17" s="444"/>
      <c r="BX17" s="444"/>
      <c r="BY17" s="444"/>
      <c r="BZ17" s="444"/>
      <c r="CA17" s="444"/>
      <c r="CB17" s="444"/>
      <c r="CC17" s="445"/>
      <c r="CD17" s="360"/>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8"/>
      <c r="B18" s="568" t="s">
        <v>147</v>
      </c>
      <c r="C18" s="486"/>
      <c r="D18" s="486"/>
      <c r="E18" s="569"/>
      <c r="F18" s="569"/>
      <c r="G18" s="569"/>
      <c r="H18" s="569"/>
      <c r="I18" s="569"/>
      <c r="J18" s="569"/>
      <c r="K18" s="569"/>
      <c r="L18" s="570">
        <v>82.01</v>
      </c>
      <c r="M18" s="570"/>
      <c r="N18" s="570"/>
      <c r="O18" s="570"/>
      <c r="P18" s="570"/>
      <c r="Q18" s="570"/>
      <c r="R18" s="571"/>
      <c r="S18" s="571"/>
      <c r="T18" s="571"/>
      <c r="U18" s="571"/>
      <c r="V18" s="572"/>
      <c r="W18" s="461"/>
      <c r="X18" s="462"/>
      <c r="Y18" s="462"/>
      <c r="Z18" s="462"/>
      <c r="AA18" s="462"/>
      <c r="AB18" s="453"/>
      <c r="AC18" s="573">
        <v>60</v>
      </c>
      <c r="AD18" s="574"/>
      <c r="AE18" s="574"/>
      <c r="AF18" s="574"/>
      <c r="AG18" s="575"/>
      <c r="AH18" s="573">
        <v>60.3</v>
      </c>
      <c r="AI18" s="574"/>
      <c r="AJ18" s="574"/>
      <c r="AK18" s="574"/>
      <c r="AL18" s="576"/>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2957207</v>
      </c>
      <c r="BO18" s="444"/>
      <c r="BP18" s="444"/>
      <c r="BQ18" s="444"/>
      <c r="BR18" s="444"/>
      <c r="BS18" s="444"/>
      <c r="BT18" s="444"/>
      <c r="BU18" s="445"/>
      <c r="BV18" s="443">
        <v>2840715</v>
      </c>
      <c r="BW18" s="444"/>
      <c r="BX18" s="444"/>
      <c r="BY18" s="444"/>
      <c r="BZ18" s="444"/>
      <c r="CA18" s="444"/>
      <c r="CB18" s="444"/>
      <c r="CC18" s="445"/>
      <c r="CD18" s="360"/>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8"/>
      <c r="B19" s="568" t="s">
        <v>149</v>
      </c>
      <c r="C19" s="486"/>
      <c r="D19" s="486"/>
      <c r="E19" s="569"/>
      <c r="F19" s="569"/>
      <c r="G19" s="569"/>
      <c r="H19" s="569"/>
      <c r="I19" s="569"/>
      <c r="J19" s="569"/>
      <c r="K19" s="569"/>
      <c r="L19" s="577">
        <v>95</v>
      </c>
      <c r="M19" s="577"/>
      <c r="N19" s="577"/>
      <c r="O19" s="577"/>
      <c r="P19" s="577"/>
      <c r="Q19" s="577"/>
      <c r="R19" s="578"/>
      <c r="S19" s="578"/>
      <c r="T19" s="578"/>
      <c r="U19" s="578"/>
      <c r="V19" s="579"/>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4545223</v>
      </c>
      <c r="BO19" s="444"/>
      <c r="BP19" s="444"/>
      <c r="BQ19" s="444"/>
      <c r="BR19" s="444"/>
      <c r="BS19" s="444"/>
      <c r="BT19" s="444"/>
      <c r="BU19" s="445"/>
      <c r="BV19" s="443">
        <v>4280028</v>
      </c>
      <c r="BW19" s="444"/>
      <c r="BX19" s="444"/>
      <c r="BY19" s="444"/>
      <c r="BZ19" s="444"/>
      <c r="CA19" s="444"/>
      <c r="CB19" s="444"/>
      <c r="CC19" s="445"/>
      <c r="CD19" s="360"/>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8"/>
      <c r="B20" s="568" t="s">
        <v>151</v>
      </c>
      <c r="C20" s="486"/>
      <c r="D20" s="486"/>
      <c r="E20" s="569"/>
      <c r="F20" s="569"/>
      <c r="G20" s="569"/>
      <c r="H20" s="569"/>
      <c r="I20" s="569"/>
      <c r="J20" s="569"/>
      <c r="K20" s="569"/>
      <c r="L20" s="577">
        <v>2483</v>
      </c>
      <c r="M20" s="577"/>
      <c r="N20" s="577"/>
      <c r="O20" s="577"/>
      <c r="P20" s="577"/>
      <c r="Q20" s="577"/>
      <c r="R20" s="578"/>
      <c r="S20" s="578"/>
      <c r="T20" s="578"/>
      <c r="U20" s="578"/>
      <c r="V20" s="579"/>
      <c r="W20" s="461"/>
      <c r="X20" s="462"/>
      <c r="Y20" s="462"/>
      <c r="Z20" s="462"/>
      <c r="AA20" s="462"/>
      <c r="AB20" s="462"/>
      <c r="AC20" s="580"/>
      <c r="AD20" s="580"/>
      <c r="AE20" s="580"/>
      <c r="AF20" s="580"/>
      <c r="AG20" s="580"/>
      <c r="AH20" s="580"/>
      <c r="AI20" s="580"/>
      <c r="AJ20" s="580"/>
      <c r="AK20" s="580"/>
      <c r="AL20" s="581"/>
      <c r="AM20" s="582"/>
      <c r="AN20" s="498"/>
      <c r="AO20" s="498"/>
      <c r="AP20" s="498"/>
      <c r="AQ20" s="498"/>
      <c r="AR20" s="498"/>
      <c r="AS20" s="498"/>
      <c r="AT20" s="499"/>
      <c r="AU20" s="583"/>
      <c r="AV20" s="584"/>
      <c r="AW20" s="584"/>
      <c r="AX20" s="585"/>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360"/>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8"/>
      <c r="B21" s="559" t="s">
        <v>152</v>
      </c>
      <c r="C21" s="560"/>
      <c r="D21" s="560"/>
      <c r="E21" s="560"/>
      <c r="F21" s="560"/>
      <c r="G21" s="560"/>
      <c r="H21" s="560"/>
      <c r="I21" s="560"/>
      <c r="J21" s="560"/>
      <c r="K21" s="560"/>
      <c r="L21" s="560"/>
      <c r="M21" s="560"/>
      <c r="N21" s="560"/>
      <c r="O21" s="560"/>
      <c r="P21" s="560"/>
      <c r="Q21" s="560"/>
      <c r="R21" s="560"/>
      <c r="S21" s="560"/>
      <c r="T21" s="560"/>
      <c r="U21" s="560"/>
      <c r="V21" s="560"/>
      <c r="W21" s="560"/>
      <c r="X21" s="560"/>
      <c r="Y21" s="560"/>
      <c r="Z21" s="560"/>
      <c r="AA21" s="560"/>
      <c r="AB21" s="560"/>
      <c r="AC21" s="560"/>
      <c r="AD21" s="560"/>
      <c r="AE21" s="560"/>
      <c r="AF21" s="560"/>
      <c r="AG21" s="560"/>
      <c r="AH21" s="560"/>
      <c r="AI21" s="560"/>
      <c r="AJ21" s="560"/>
      <c r="AK21" s="560"/>
      <c r="AL21" s="560"/>
      <c r="AM21" s="560"/>
      <c r="AN21" s="560"/>
      <c r="AO21" s="560"/>
      <c r="AP21" s="560"/>
      <c r="AQ21" s="560"/>
      <c r="AR21" s="560"/>
      <c r="AS21" s="560"/>
      <c r="AT21" s="560"/>
      <c r="AU21" s="560"/>
      <c r="AV21" s="560"/>
      <c r="AW21" s="560"/>
      <c r="AX21" s="561"/>
      <c r="AY21" s="562"/>
      <c r="AZ21" s="563"/>
      <c r="BA21" s="563"/>
      <c r="BB21" s="563"/>
      <c r="BC21" s="563"/>
      <c r="BD21" s="563"/>
      <c r="BE21" s="563"/>
      <c r="BF21" s="563"/>
      <c r="BG21" s="563"/>
      <c r="BH21" s="563"/>
      <c r="BI21" s="563"/>
      <c r="BJ21" s="563"/>
      <c r="BK21" s="563"/>
      <c r="BL21" s="563"/>
      <c r="BM21" s="564"/>
      <c r="BN21" s="565"/>
      <c r="BO21" s="566"/>
      <c r="BP21" s="566"/>
      <c r="BQ21" s="566"/>
      <c r="BR21" s="566"/>
      <c r="BS21" s="566"/>
      <c r="BT21" s="566"/>
      <c r="BU21" s="567"/>
      <c r="BV21" s="565"/>
      <c r="BW21" s="566"/>
      <c r="BX21" s="566"/>
      <c r="BY21" s="566"/>
      <c r="BZ21" s="566"/>
      <c r="CA21" s="566"/>
      <c r="CB21" s="566"/>
      <c r="CC21" s="567"/>
      <c r="CD21" s="360"/>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8"/>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6112115</v>
      </c>
      <c r="BO22" s="407"/>
      <c r="BP22" s="407"/>
      <c r="BQ22" s="407"/>
      <c r="BR22" s="407"/>
      <c r="BS22" s="407"/>
      <c r="BT22" s="407"/>
      <c r="BU22" s="408"/>
      <c r="BV22" s="406">
        <v>5999806</v>
      </c>
      <c r="BW22" s="407"/>
      <c r="BX22" s="407"/>
      <c r="BY22" s="407"/>
      <c r="BZ22" s="407"/>
      <c r="CA22" s="407"/>
      <c r="CB22" s="407"/>
      <c r="CC22" s="408"/>
      <c r="CD22" s="360"/>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8"/>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5385560</v>
      </c>
      <c r="BO23" s="444"/>
      <c r="BP23" s="444"/>
      <c r="BQ23" s="444"/>
      <c r="BR23" s="444"/>
      <c r="BS23" s="444"/>
      <c r="BT23" s="444"/>
      <c r="BU23" s="445"/>
      <c r="BV23" s="443">
        <v>5240446</v>
      </c>
      <c r="BW23" s="444"/>
      <c r="BX23" s="444"/>
      <c r="BY23" s="444"/>
      <c r="BZ23" s="444"/>
      <c r="CA23" s="444"/>
      <c r="CB23" s="444"/>
      <c r="CC23" s="445"/>
      <c r="CD23" s="360"/>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8"/>
      <c r="B24" s="614"/>
      <c r="C24" s="590"/>
      <c r="D24" s="591"/>
      <c r="E24" s="493" t="s">
        <v>161</v>
      </c>
      <c r="F24" s="473"/>
      <c r="G24" s="473"/>
      <c r="H24" s="473"/>
      <c r="I24" s="473"/>
      <c r="J24" s="473"/>
      <c r="K24" s="474"/>
      <c r="L24" s="494">
        <v>1</v>
      </c>
      <c r="M24" s="495"/>
      <c r="N24" s="495"/>
      <c r="O24" s="495"/>
      <c r="P24" s="537"/>
      <c r="Q24" s="494">
        <v>7320</v>
      </c>
      <c r="R24" s="495"/>
      <c r="S24" s="495"/>
      <c r="T24" s="495"/>
      <c r="U24" s="495"/>
      <c r="V24" s="537"/>
      <c r="W24" s="589"/>
      <c r="X24" s="590"/>
      <c r="Y24" s="591"/>
      <c r="Z24" s="493" t="s">
        <v>162</v>
      </c>
      <c r="AA24" s="473"/>
      <c r="AB24" s="473"/>
      <c r="AC24" s="473"/>
      <c r="AD24" s="473"/>
      <c r="AE24" s="473"/>
      <c r="AF24" s="473"/>
      <c r="AG24" s="474"/>
      <c r="AH24" s="494">
        <v>98</v>
      </c>
      <c r="AI24" s="495"/>
      <c r="AJ24" s="495"/>
      <c r="AK24" s="495"/>
      <c r="AL24" s="537"/>
      <c r="AM24" s="494">
        <v>273518</v>
      </c>
      <c r="AN24" s="495"/>
      <c r="AO24" s="495"/>
      <c r="AP24" s="495"/>
      <c r="AQ24" s="495"/>
      <c r="AR24" s="537"/>
      <c r="AS24" s="494">
        <v>2791</v>
      </c>
      <c r="AT24" s="495"/>
      <c r="AU24" s="495"/>
      <c r="AV24" s="495"/>
      <c r="AW24" s="495"/>
      <c r="AX24" s="496"/>
      <c r="AY24" s="562" t="s">
        <v>163</v>
      </c>
      <c r="AZ24" s="563"/>
      <c r="BA24" s="563"/>
      <c r="BB24" s="563"/>
      <c r="BC24" s="563"/>
      <c r="BD24" s="563"/>
      <c r="BE24" s="563"/>
      <c r="BF24" s="563"/>
      <c r="BG24" s="563"/>
      <c r="BH24" s="563"/>
      <c r="BI24" s="563"/>
      <c r="BJ24" s="563"/>
      <c r="BK24" s="563"/>
      <c r="BL24" s="563"/>
      <c r="BM24" s="564"/>
      <c r="BN24" s="443">
        <v>4554802</v>
      </c>
      <c r="BO24" s="444"/>
      <c r="BP24" s="444"/>
      <c r="BQ24" s="444"/>
      <c r="BR24" s="444"/>
      <c r="BS24" s="444"/>
      <c r="BT24" s="444"/>
      <c r="BU24" s="445"/>
      <c r="BV24" s="443">
        <v>4269952</v>
      </c>
      <c r="BW24" s="444"/>
      <c r="BX24" s="444"/>
      <c r="BY24" s="444"/>
      <c r="BZ24" s="444"/>
      <c r="CA24" s="444"/>
      <c r="CB24" s="444"/>
      <c r="CC24" s="445"/>
      <c r="CD24" s="360"/>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8"/>
      <c r="B25" s="614"/>
      <c r="C25" s="590"/>
      <c r="D25" s="591"/>
      <c r="E25" s="493" t="s">
        <v>164</v>
      </c>
      <c r="F25" s="473"/>
      <c r="G25" s="473"/>
      <c r="H25" s="473"/>
      <c r="I25" s="473"/>
      <c r="J25" s="473"/>
      <c r="K25" s="474"/>
      <c r="L25" s="494">
        <v>1</v>
      </c>
      <c r="M25" s="495"/>
      <c r="N25" s="495"/>
      <c r="O25" s="495"/>
      <c r="P25" s="537"/>
      <c r="Q25" s="494">
        <v>5550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1372414</v>
      </c>
      <c r="BO25" s="407"/>
      <c r="BP25" s="407"/>
      <c r="BQ25" s="407"/>
      <c r="BR25" s="407"/>
      <c r="BS25" s="407"/>
      <c r="BT25" s="407"/>
      <c r="BU25" s="408"/>
      <c r="BV25" s="406">
        <v>1251214</v>
      </c>
      <c r="BW25" s="407"/>
      <c r="BX25" s="407"/>
      <c r="BY25" s="407"/>
      <c r="BZ25" s="407"/>
      <c r="CA25" s="407"/>
      <c r="CB25" s="407"/>
      <c r="CC25" s="408"/>
      <c r="CD25" s="360"/>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8"/>
      <c r="B26" s="614"/>
      <c r="C26" s="590"/>
      <c r="D26" s="591"/>
      <c r="E26" s="493" t="s">
        <v>167</v>
      </c>
      <c r="F26" s="473"/>
      <c r="G26" s="473"/>
      <c r="H26" s="473"/>
      <c r="I26" s="473"/>
      <c r="J26" s="473"/>
      <c r="K26" s="474"/>
      <c r="L26" s="494">
        <v>1</v>
      </c>
      <c r="M26" s="495"/>
      <c r="N26" s="495"/>
      <c r="O26" s="495"/>
      <c r="P26" s="537"/>
      <c r="Q26" s="494">
        <v>5000</v>
      </c>
      <c r="R26" s="495"/>
      <c r="S26" s="495"/>
      <c r="T26" s="495"/>
      <c r="U26" s="495"/>
      <c r="V26" s="537"/>
      <c r="W26" s="589"/>
      <c r="X26" s="590"/>
      <c r="Y26" s="591"/>
      <c r="Z26" s="493" t="s">
        <v>168</v>
      </c>
      <c r="AA26" s="595"/>
      <c r="AB26" s="595"/>
      <c r="AC26" s="595"/>
      <c r="AD26" s="595"/>
      <c r="AE26" s="595"/>
      <c r="AF26" s="595"/>
      <c r="AG26" s="596"/>
      <c r="AH26" s="494">
        <v>5</v>
      </c>
      <c r="AI26" s="495"/>
      <c r="AJ26" s="495"/>
      <c r="AK26" s="495"/>
      <c r="AL26" s="537"/>
      <c r="AM26" s="494">
        <v>14310</v>
      </c>
      <c r="AN26" s="495"/>
      <c r="AO26" s="495"/>
      <c r="AP26" s="495"/>
      <c r="AQ26" s="495"/>
      <c r="AR26" s="537"/>
      <c r="AS26" s="494">
        <v>2862</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360"/>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8"/>
      <c r="B27" s="614"/>
      <c r="C27" s="590"/>
      <c r="D27" s="591"/>
      <c r="E27" s="493" t="s">
        <v>170</v>
      </c>
      <c r="F27" s="473"/>
      <c r="G27" s="473"/>
      <c r="H27" s="473"/>
      <c r="I27" s="473"/>
      <c r="J27" s="473"/>
      <c r="K27" s="474"/>
      <c r="L27" s="494">
        <v>1</v>
      </c>
      <c r="M27" s="495"/>
      <c r="N27" s="495"/>
      <c r="O27" s="495"/>
      <c r="P27" s="537"/>
      <c r="Q27" s="494">
        <v>2940</v>
      </c>
      <c r="R27" s="495"/>
      <c r="S27" s="495"/>
      <c r="T27" s="495"/>
      <c r="U27" s="495"/>
      <c r="V27" s="537"/>
      <c r="W27" s="589"/>
      <c r="X27" s="590"/>
      <c r="Y27" s="591"/>
      <c r="Z27" s="493" t="s">
        <v>171</v>
      </c>
      <c r="AA27" s="473"/>
      <c r="AB27" s="473"/>
      <c r="AC27" s="473"/>
      <c r="AD27" s="473"/>
      <c r="AE27" s="473"/>
      <c r="AF27" s="473"/>
      <c r="AG27" s="474"/>
      <c r="AH27" s="494" t="s">
        <v>122</v>
      </c>
      <c r="AI27" s="495"/>
      <c r="AJ27" s="495"/>
      <c r="AK27" s="495"/>
      <c r="AL27" s="537"/>
      <c r="AM27" s="494" t="s">
        <v>122</v>
      </c>
      <c r="AN27" s="495"/>
      <c r="AO27" s="495"/>
      <c r="AP27" s="495"/>
      <c r="AQ27" s="495"/>
      <c r="AR27" s="537"/>
      <c r="AS27" s="494" t="s">
        <v>122</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5" t="s">
        <v>122</v>
      </c>
      <c r="BO27" s="566"/>
      <c r="BP27" s="566"/>
      <c r="BQ27" s="566"/>
      <c r="BR27" s="566"/>
      <c r="BS27" s="566"/>
      <c r="BT27" s="566"/>
      <c r="BU27" s="567"/>
      <c r="BV27" s="565" t="s">
        <v>122</v>
      </c>
      <c r="BW27" s="566"/>
      <c r="BX27" s="566"/>
      <c r="BY27" s="566"/>
      <c r="BZ27" s="566"/>
      <c r="CA27" s="566"/>
      <c r="CB27" s="566"/>
      <c r="CC27" s="567"/>
      <c r="CD27" s="357"/>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8"/>
      <c r="B28" s="614"/>
      <c r="C28" s="590"/>
      <c r="D28" s="591"/>
      <c r="E28" s="493" t="s">
        <v>173</v>
      </c>
      <c r="F28" s="473"/>
      <c r="G28" s="473"/>
      <c r="H28" s="473"/>
      <c r="I28" s="473"/>
      <c r="J28" s="473"/>
      <c r="K28" s="474"/>
      <c r="L28" s="494">
        <v>1</v>
      </c>
      <c r="M28" s="495"/>
      <c r="N28" s="495"/>
      <c r="O28" s="495"/>
      <c r="P28" s="537"/>
      <c r="Q28" s="494">
        <v>2410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959973</v>
      </c>
      <c r="BO28" s="407"/>
      <c r="BP28" s="407"/>
      <c r="BQ28" s="407"/>
      <c r="BR28" s="407"/>
      <c r="BS28" s="407"/>
      <c r="BT28" s="407"/>
      <c r="BU28" s="408"/>
      <c r="BV28" s="406">
        <v>897483</v>
      </c>
      <c r="BW28" s="407"/>
      <c r="BX28" s="407"/>
      <c r="BY28" s="407"/>
      <c r="BZ28" s="407"/>
      <c r="CA28" s="407"/>
      <c r="CB28" s="407"/>
      <c r="CC28" s="408"/>
      <c r="CD28" s="360"/>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8"/>
      <c r="B29" s="614"/>
      <c r="C29" s="590"/>
      <c r="D29" s="591"/>
      <c r="E29" s="493" t="s">
        <v>176</v>
      </c>
      <c r="F29" s="473"/>
      <c r="G29" s="473"/>
      <c r="H29" s="473"/>
      <c r="I29" s="473"/>
      <c r="J29" s="473"/>
      <c r="K29" s="474"/>
      <c r="L29" s="494">
        <v>10</v>
      </c>
      <c r="M29" s="495"/>
      <c r="N29" s="495"/>
      <c r="O29" s="495"/>
      <c r="P29" s="537"/>
      <c r="Q29" s="494">
        <v>2260</v>
      </c>
      <c r="R29" s="495"/>
      <c r="S29" s="495"/>
      <c r="T29" s="495"/>
      <c r="U29" s="495"/>
      <c r="V29" s="537"/>
      <c r="W29" s="592"/>
      <c r="X29" s="593"/>
      <c r="Y29" s="594"/>
      <c r="Z29" s="493" t="s">
        <v>177</v>
      </c>
      <c r="AA29" s="473"/>
      <c r="AB29" s="473"/>
      <c r="AC29" s="473"/>
      <c r="AD29" s="473"/>
      <c r="AE29" s="473"/>
      <c r="AF29" s="473"/>
      <c r="AG29" s="474"/>
      <c r="AH29" s="494">
        <v>98</v>
      </c>
      <c r="AI29" s="495"/>
      <c r="AJ29" s="495"/>
      <c r="AK29" s="495"/>
      <c r="AL29" s="537"/>
      <c r="AM29" s="494">
        <v>273518</v>
      </c>
      <c r="AN29" s="495"/>
      <c r="AO29" s="495"/>
      <c r="AP29" s="495"/>
      <c r="AQ29" s="495"/>
      <c r="AR29" s="537"/>
      <c r="AS29" s="494">
        <v>2791</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716552</v>
      </c>
      <c r="BO29" s="444"/>
      <c r="BP29" s="444"/>
      <c r="BQ29" s="444"/>
      <c r="BR29" s="444"/>
      <c r="BS29" s="444"/>
      <c r="BT29" s="444"/>
      <c r="BU29" s="445"/>
      <c r="BV29" s="443">
        <v>666190</v>
      </c>
      <c r="BW29" s="444"/>
      <c r="BX29" s="444"/>
      <c r="BY29" s="444"/>
      <c r="BZ29" s="444"/>
      <c r="CA29" s="444"/>
      <c r="CB29" s="444"/>
      <c r="CC29" s="445"/>
      <c r="CD29" s="357"/>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8"/>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3">
        <v>95.9</v>
      </c>
      <c r="AI30" s="574"/>
      <c r="AJ30" s="574"/>
      <c r="AK30" s="574"/>
      <c r="AL30" s="574"/>
      <c r="AM30" s="574"/>
      <c r="AN30" s="574"/>
      <c r="AO30" s="574"/>
      <c r="AP30" s="574"/>
      <c r="AQ30" s="574"/>
      <c r="AR30" s="574"/>
      <c r="AS30" s="574"/>
      <c r="AT30" s="574"/>
      <c r="AU30" s="574"/>
      <c r="AV30" s="574"/>
      <c r="AW30" s="574"/>
      <c r="AX30" s="576"/>
      <c r="AY30" s="603"/>
      <c r="AZ30" s="604"/>
      <c r="BA30" s="604"/>
      <c r="BB30" s="605"/>
      <c r="BC30" s="562" t="s">
        <v>48</v>
      </c>
      <c r="BD30" s="563"/>
      <c r="BE30" s="563"/>
      <c r="BF30" s="563"/>
      <c r="BG30" s="563"/>
      <c r="BH30" s="563"/>
      <c r="BI30" s="563"/>
      <c r="BJ30" s="563"/>
      <c r="BK30" s="563"/>
      <c r="BL30" s="563"/>
      <c r="BM30" s="564"/>
      <c r="BN30" s="565">
        <v>2284793</v>
      </c>
      <c r="BO30" s="566"/>
      <c r="BP30" s="566"/>
      <c r="BQ30" s="566"/>
      <c r="BR30" s="566"/>
      <c r="BS30" s="566"/>
      <c r="BT30" s="566"/>
      <c r="BU30" s="567"/>
      <c r="BV30" s="565">
        <v>2076743</v>
      </c>
      <c r="BW30" s="566"/>
      <c r="BX30" s="566"/>
      <c r="BY30" s="566"/>
      <c r="BZ30" s="566"/>
      <c r="CA30" s="566"/>
      <c r="CB30" s="566"/>
      <c r="CC30" s="567"/>
      <c r="CD30" s="361"/>
      <c r="CE30" s="179"/>
      <c r="CF30" s="179"/>
      <c r="CG30" s="179"/>
      <c r="CH30" s="179"/>
      <c r="CI30" s="179"/>
      <c r="CJ30" s="179"/>
      <c r="CK30" s="179"/>
      <c r="CL30" s="179"/>
      <c r="CM30" s="179"/>
      <c r="CN30" s="179"/>
      <c r="CO30" s="179"/>
      <c r="CP30" s="179"/>
      <c r="CQ30" s="179"/>
      <c r="CR30" s="179"/>
      <c r="CS30" s="180"/>
      <c r="CT30" s="181"/>
      <c r="CU30" s="182"/>
      <c r="CV30" s="182"/>
      <c r="CW30" s="182"/>
      <c r="CX30" s="182"/>
      <c r="CY30" s="182"/>
      <c r="CZ30" s="182"/>
      <c r="DA30" s="183"/>
      <c r="DB30" s="181"/>
      <c r="DC30" s="182"/>
      <c r="DD30" s="182"/>
      <c r="DE30" s="182"/>
      <c r="DF30" s="182"/>
      <c r="DG30" s="182"/>
      <c r="DH30" s="182"/>
      <c r="DI30" s="183"/>
    </row>
    <row r="31" spans="1:113" ht="13.5" customHeight="1" x14ac:dyDescent="0.2">
      <c r="A31" s="168"/>
      <c r="B31" s="184"/>
      <c r="DI31" s="185"/>
    </row>
    <row r="32" spans="1:113" ht="13.5" customHeight="1" x14ac:dyDescent="0.2">
      <c r="A32" s="168"/>
      <c r="B32" s="186"/>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85"/>
    </row>
    <row r="33" spans="1:113" ht="13.5" customHeight="1" x14ac:dyDescent="0.2">
      <c r="A33" s="168"/>
      <c r="B33" s="186"/>
      <c r="C33" s="467" t="s">
        <v>186</v>
      </c>
      <c r="D33" s="467"/>
      <c r="E33" s="432" t="s">
        <v>187</v>
      </c>
      <c r="F33" s="432"/>
      <c r="G33" s="432"/>
      <c r="H33" s="432"/>
      <c r="I33" s="432"/>
      <c r="J33" s="432"/>
      <c r="K33" s="432"/>
      <c r="L33" s="432"/>
      <c r="M33" s="432"/>
      <c r="N33" s="432"/>
      <c r="O33" s="432"/>
      <c r="P33" s="432"/>
      <c r="Q33" s="432"/>
      <c r="R33" s="432"/>
      <c r="S33" s="432"/>
      <c r="T33" s="358"/>
      <c r="U33" s="467" t="s">
        <v>186</v>
      </c>
      <c r="V33" s="467"/>
      <c r="W33" s="432" t="s">
        <v>187</v>
      </c>
      <c r="X33" s="432"/>
      <c r="Y33" s="432"/>
      <c r="Z33" s="432"/>
      <c r="AA33" s="432"/>
      <c r="AB33" s="432"/>
      <c r="AC33" s="432"/>
      <c r="AD33" s="432"/>
      <c r="AE33" s="432"/>
      <c r="AF33" s="432"/>
      <c r="AG33" s="432"/>
      <c r="AH33" s="432"/>
      <c r="AI33" s="432"/>
      <c r="AJ33" s="432"/>
      <c r="AK33" s="432"/>
      <c r="AL33" s="358"/>
      <c r="AM33" s="467" t="s">
        <v>186</v>
      </c>
      <c r="AN33" s="467"/>
      <c r="AO33" s="432" t="s">
        <v>187</v>
      </c>
      <c r="AP33" s="432"/>
      <c r="AQ33" s="432"/>
      <c r="AR33" s="432"/>
      <c r="AS33" s="432"/>
      <c r="AT33" s="432"/>
      <c r="AU33" s="432"/>
      <c r="AV33" s="432"/>
      <c r="AW33" s="432"/>
      <c r="AX33" s="432"/>
      <c r="AY33" s="432"/>
      <c r="AZ33" s="432"/>
      <c r="BA33" s="432"/>
      <c r="BB33" s="432"/>
      <c r="BC33" s="432"/>
      <c r="BD33" s="362"/>
      <c r="BE33" s="432" t="s">
        <v>188</v>
      </c>
      <c r="BF33" s="432"/>
      <c r="BG33" s="432" t="s">
        <v>189</v>
      </c>
      <c r="BH33" s="432"/>
      <c r="BI33" s="432"/>
      <c r="BJ33" s="432"/>
      <c r="BK33" s="432"/>
      <c r="BL33" s="432"/>
      <c r="BM33" s="432"/>
      <c r="BN33" s="432"/>
      <c r="BO33" s="432"/>
      <c r="BP33" s="432"/>
      <c r="BQ33" s="432"/>
      <c r="BR33" s="432"/>
      <c r="BS33" s="432"/>
      <c r="BT33" s="432"/>
      <c r="BU33" s="432"/>
      <c r="BV33" s="362"/>
      <c r="BW33" s="467" t="s">
        <v>188</v>
      </c>
      <c r="BX33" s="467"/>
      <c r="BY33" s="432" t="s">
        <v>190</v>
      </c>
      <c r="BZ33" s="432"/>
      <c r="CA33" s="432"/>
      <c r="CB33" s="432"/>
      <c r="CC33" s="432"/>
      <c r="CD33" s="432"/>
      <c r="CE33" s="432"/>
      <c r="CF33" s="432"/>
      <c r="CG33" s="432"/>
      <c r="CH33" s="432"/>
      <c r="CI33" s="432"/>
      <c r="CJ33" s="432"/>
      <c r="CK33" s="432"/>
      <c r="CL33" s="432"/>
      <c r="CM33" s="432"/>
      <c r="CN33" s="358"/>
      <c r="CO33" s="467" t="s">
        <v>186</v>
      </c>
      <c r="CP33" s="467"/>
      <c r="CQ33" s="432" t="s">
        <v>191</v>
      </c>
      <c r="CR33" s="432"/>
      <c r="CS33" s="432"/>
      <c r="CT33" s="432"/>
      <c r="CU33" s="432"/>
      <c r="CV33" s="432"/>
      <c r="CW33" s="432"/>
      <c r="CX33" s="432"/>
      <c r="CY33" s="432"/>
      <c r="CZ33" s="432"/>
      <c r="DA33" s="432"/>
      <c r="DB33" s="432"/>
      <c r="DC33" s="432"/>
      <c r="DD33" s="432"/>
      <c r="DE33" s="432"/>
      <c r="DF33" s="358"/>
      <c r="DG33" s="632" t="s">
        <v>192</v>
      </c>
      <c r="DH33" s="632"/>
      <c r="DI33" s="359"/>
    </row>
    <row r="34" spans="1:113" ht="32.25" customHeight="1" x14ac:dyDescent="0.2">
      <c r="A34" s="168"/>
      <c r="B34" s="186"/>
      <c r="C34" s="633">
        <f>IF(E34="","",1)</f>
        <v>1</v>
      </c>
      <c r="D34" s="633"/>
      <c r="E34" s="634" t="str">
        <f>IF('[1]各会計、関係団体の財政状況及び健全化判断比率'!B7="","",'[1]各会計、関係団体の財政状況及び健全化判断比率'!B7)</f>
        <v>一般会計</v>
      </c>
      <c r="F34" s="634"/>
      <c r="G34" s="634"/>
      <c r="H34" s="634"/>
      <c r="I34" s="634"/>
      <c r="J34" s="634"/>
      <c r="K34" s="634"/>
      <c r="L34" s="634"/>
      <c r="M34" s="634"/>
      <c r="N34" s="634"/>
      <c r="O34" s="634"/>
      <c r="P34" s="634"/>
      <c r="Q34" s="634"/>
      <c r="R34" s="634"/>
      <c r="S34" s="634"/>
      <c r="T34" s="168"/>
      <c r="U34" s="633">
        <f>IF(W34="","",MAX(C34:D43)+1)</f>
        <v>2</v>
      </c>
      <c r="V34" s="633"/>
      <c r="W34" s="634" t="str">
        <f>IF('[1]各会計、関係団体の財政状況及び健全化判断比率'!B28="","",'[1]各会計、関係団体の財政状況及び健全化判断比率'!B28)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8"/>
      <c r="AM34" s="633">
        <f>IF(AO34="","",MAX(C34:D43,U34:V43)+1)</f>
        <v>5</v>
      </c>
      <c r="AN34" s="633"/>
      <c r="AO34" s="634" t="str">
        <f>IF('[1]各会計、関係団体の財政状況及び健全化判断比率'!B31="","",'[1]各会計、関係団体の財政状況及び健全化判断比率'!B31)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8"/>
      <c r="BE34" s="633">
        <f>IF(BG34="","",MAX(C34:D43,U34:V43,AM34:AN43)+1)</f>
        <v>7</v>
      </c>
      <c r="BF34" s="633"/>
      <c r="BG34" s="634" t="str">
        <f>IF('[1]各会計、関係団体の財政状況及び健全化判断比率'!B33="","",'[1]各会計、関係団体の財政状況及び健全化判断比率'!B33)</f>
        <v>宅地分譲事業特別会計</v>
      </c>
      <c r="BH34" s="634"/>
      <c r="BI34" s="634"/>
      <c r="BJ34" s="634"/>
      <c r="BK34" s="634"/>
      <c r="BL34" s="634"/>
      <c r="BM34" s="634"/>
      <c r="BN34" s="634"/>
      <c r="BO34" s="634"/>
      <c r="BP34" s="634"/>
      <c r="BQ34" s="634"/>
      <c r="BR34" s="634"/>
      <c r="BS34" s="634"/>
      <c r="BT34" s="634"/>
      <c r="BU34" s="634"/>
      <c r="BV34" s="168"/>
      <c r="BW34" s="633" t="str">
        <f>IF(BY34="","",MAX(C34:D43,U34:V43,AM34:AN43,BE34:BF43)+1)</f>
        <v/>
      </c>
      <c r="BX34" s="633"/>
      <c r="BY34" s="634" t="str">
        <f>IF('[1]各会計、関係団体の財政状況及び健全化判断比率'!B68="","",'[1]各会計、関係団体の財政状況及び健全化判断比率'!B68)</f>
        <v/>
      </c>
      <c r="BZ34" s="634"/>
      <c r="CA34" s="634"/>
      <c r="CB34" s="634"/>
      <c r="CC34" s="634"/>
      <c r="CD34" s="634"/>
      <c r="CE34" s="634"/>
      <c r="CF34" s="634"/>
      <c r="CG34" s="634"/>
      <c r="CH34" s="634"/>
      <c r="CI34" s="634"/>
      <c r="CJ34" s="634"/>
      <c r="CK34" s="634"/>
      <c r="CL34" s="634"/>
      <c r="CM34" s="634"/>
      <c r="CN34" s="168"/>
      <c r="CO34" s="633" t="str">
        <f>IF(CQ34="","",MAX(C34:D43,U34:V43,AM34:AN43,BE34:BF43,BW34:BX43)+1)</f>
        <v/>
      </c>
      <c r="CP34" s="633"/>
      <c r="CQ34" s="634" t="str">
        <f>IF('[1]各会計、関係団体の財政状況及び健全化判断比率'!BS7="","",'[1]各会計、関係団体の財政状況及び健全化判断比率'!BS7)</f>
        <v/>
      </c>
      <c r="CR34" s="634"/>
      <c r="CS34" s="634"/>
      <c r="CT34" s="634"/>
      <c r="CU34" s="634"/>
      <c r="CV34" s="634"/>
      <c r="CW34" s="634"/>
      <c r="CX34" s="634"/>
      <c r="CY34" s="634"/>
      <c r="CZ34" s="634"/>
      <c r="DA34" s="634"/>
      <c r="DB34" s="634"/>
      <c r="DC34" s="634"/>
      <c r="DD34" s="634"/>
      <c r="DE34" s="634"/>
      <c r="DG34" s="635" t="str">
        <f>IF('[1]各会計、関係団体の財政状況及び健全化判断比率'!BR7="","",'[1]各会計、関係団体の財政状況及び健全化判断比率'!BR7)</f>
        <v/>
      </c>
      <c r="DH34" s="635"/>
      <c r="DI34" s="359"/>
    </row>
    <row r="35" spans="1:113" ht="32.25" customHeight="1" x14ac:dyDescent="0.2">
      <c r="A35" s="168"/>
      <c r="B35" s="186"/>
      <c r="C35" s="633" t="str">
        <f>IF(E35="","",C34+1)</f>
        <v/>
      </c>
      <c r="D35" s="633"/>
      <c r="E35" s="634" t="str">
        <f>IF('[1]各会計、関係団体の財政状況及び健全化判断比率'!B8="","",'[1]各会計、関係団体の財政状況及び健全化判断比率'!B8)</f>
        <v/>
      </c>
      <c r="F35" s="634"/>
      <c r="G35" s="634"/>
      <c r="H35" s="634"/>
      <c r="I35" s="634"/>
      <c r="J35" s="634"/>
      <c r="K35" s="634"/>
      <c r="L35" s="634"/>
      <c r="M35" s="634"/>
      <c r="N35" s="634"/>
      <c r="O35" s="634"/>
      <c r="P35" s="634"/>
      <c r="Q35" s="634"/>
      <c r="R35" s="634"/>
      <c r="S35" s="634"/>
      <c r="T35" s="168"/>
      <c r="U35" s="633">
        <f>IF(W35="","",U34+1)</f>
        <v>3</v>
      </c>
      <c r="V35" s="633"/>
      <c r="W35" s="634" t="str">
        <f>IF('[1]各会計、関係団体の財政状況及び健全化判断比率'!B29="","",'[1]各会計、関係団体の財政状況及び健全化判断比率'!B29)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8"/>
      <c r="AM35" s="633">
        <f t="shared" ref="AM35:AM43" si="0">IF(AO35="","",AM34+1)</f>
        <v>6</v>
      </c>
      <c r="AN35" s="633"/>
      <c r="AO35" s="634" t="str">
        <f>IF('[1]各会計、関係団体の財政状況及び健全化判断比率'!B32="","",'[1]各会計、関係団体の財政状況及び健全化判断比率'!B32)</f>
        <v>下水道事業会計</v>
      </c>
      <c r="AP35" s="634"/>
      <c r="AQ35" s="634"/>
      <c r="AR35" s="634"/>
      <c r="AS35" s="634"/>
      <c r="AT35" s="634"/>
      <c r="AU35" s="634"/>
      <c r="AV35" s="634"/>
      <c r="AW35" s="634"/>
      <c r="AX35" s="634"/>
      <c r="AY35" s="634"/>
      <c r="AZ35" s="634"/>
      <c r="BA35" s="634"/>
      <c r="BB35" s="634"/>
      <c r="BC35" s="634"/>
      <c r="BD35" s="168"/>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8"/>
      <c r="BW35" s="633" t="str">
        <f t="shared" ref="BW35:BW43" si="2">IF(BY35="","",BW34+1)</f>
        <v/>
      </c>
      <c r="BX35" s="633"/>
      <c r="BY35" s="634" t="str">
        <f>IF('[1]各会計、関係団体の財政状況及び健全化判断比率'!B69="","",'[1]各会計、関係団体の財政状況及び健全化判断比率'!B69)</f>
        <v/>
      </c>
      <c r="BZ35" s="634"/>
      <c r="CA35" s="634"/>
      <c r="CB35" s="634"/>
      <c r="CC35" s="634"/>
      <c r="CD35" s="634"/>
      <c r="CE35" s="634"/>
      <c r="CF35" s="634"/>
      <c r="CG35" s="634"/>
      <c r="CH35" s="634"/>
      <c r="CI35" s="634"/>
      <c r="CJ35" s="634"/>
      <c r="CK35" s="634"/>
      <c r="CL35" s="634"/>
      <c r="CM35" s="634"/>
      <c r="CN35" s="168"/>
      <c r="CO35" s="633" t="str">
        <f t="shared" ref="CO35:CO43" si="3">IF(CQ35="","",CO34+1)</f>
        <v/>
      </c>
      <c r="CP35" s="633"/>
      <c r="CQ35" s="634" t="str">
        <f>IF('[1]各会計、関係団体の財政状況及び健全化判断比率'!BS8="","",'[1]各会計、関係団体の財政状況及び健全化判断比率'!BS8)</f>
        <v/>
      </c>
      <c r="CR35" s="634"/>
      <c r="CS35" s="634"/>
      <c r="CT35" s="634"/>
      <c r="CU35" s="634"/>
      <c r="CV35" s="634"/>
      <c r="CW35" s="634"/>
      <c r="CX35" s="634"/>
      <c r="CY35" s="634"/>
      <c r="CZ35" s="634"/>
      <c r="DA35" s="634"/>
      <c r="DB35" s="634"/>
      <c r="DC35" s="634"/>
      <c r="DD35" s="634"/>
      <c r="DE35" s="634"/>
      <c r="DG35" s="635" t="str">
        <f>IF('[1]各会計、関係団体の財政状況及び健全化判断比率'!BR8="","",'[1]各会計、関係団体の財政状況及び健全化判断比率'!BR8)</f>
        <v/>
      </c>
      <c r="DH35" s="635"/>
      <c r="DI35" s="359"/>
    </row>
    <row r="36" spans="1:113" ht="32.25" customHeight="1" x14ac:dyDescent="0.2">
      <c r="A36" s="168"/>
      <c r="B36" s="186"/>
      <c r="C36" s="633" t="str">
        <f>IF(E36="","",C35+1)</f>
        <v/>
      </c>
      <c r="D36" s="633"/>
      <c r="E36" s="634" t="str">
        <f>IF('[1]各会計、関係団体の財政状況及び健全化判断比率'!B9="","",'[1]各会計、関係団体の財政状況及び健全化判断比率'!B9)</f>
        <v/>
      </c>
      <c r="F36" s="634"/>
      <c r="G36" s="634"/>
      <c r="H36" s="634"/>
      <c r="I36" s="634"/>
      <c r="J36" s="634"/>
      <c r="K36" s="634"/>
      <c r="L36" s="634"/>
      <c r="M36" s="634"/>
      <c r="N36" s="634"/>
      <c r="O36" s="634"/>
      <c r="P36" s="634"/>
      <c r="Q36" s="634"/>
      <c r="R36" s="634"/>
      <c r="S36" s="634"/>
      <c r="T36" s="168"/>
      <c r="U36" s="633">
        <f t="shared" ref="U36:U43" si="4">IF(W36="","",U35+1)</f>
        <v>4</v>
      </c>
      <c r="V36" s="633"/>
      <c r="W36" s="634" t="str">
        <f>IF('[1]各会計、関係団体の財政状況及び健全化判断比率'!B30="","",'[1]各会計、関係団体の財政状況及び健全化判断比率'!B30)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8"/>
      <c r="AM36" s="633" t="str">
        <f t="shared" si="0"/>
        <v/>
      </c>
      <c r="AN36" s="633"/>
      <c r="AO36" s="634"/>
      <c r="AP36" s="634"/>
      <c r="AQ36" s="634"/>
      <c r="AR36" s="634"/>
      <c r="AS36" s="634"/>
      <c r="AT36" s="634"/>
      <c r="AU36" s="634"/>
      <c r="AV36" s="634"/>
      <c r="AW36" s="634"/>
      <c r="AX36" s="634"/>
      <c r="AY36" s="634"/>
      <c r="AZ36" s="634"/>
      <c r="BA36" s="634"/>
      <c r="BB36" s="634"/>
      <c r="BC36" s="634"/>
      <c r="BD36" s="168"/>
      <c r="BE36" s="633" t="str">
        <f t="shared" si="1"/>
        <v/>
      </c>
      <c r="BF36" s="633"/>
      <c r="BG36" s="634"/>
      <c r="BH36" s="634"/>
      <c r="BI36" s="634"/>
      <c r="BJ36" s="634"/>
      <c r="BK36" s="634"/>
      <c r="BL36" s="634"/>
      <c r="BM36" s="634"/>
      <c r="BN36" s="634"/>
      <c r="BO36" s="634"/>
      <c r="BP36" s="634"/>
      <c r="BQ36" s="634"/>
      <c r="BR36" s="634"/>
      <c r="BS36" s="634"/>
      <c r="BT36" s="634"/>
      <c r="BU36" s="634"/>
      <c r="BV36" s="168"/>
      <c r="BW36" s="633" t="str">
        <f t="shared" si="2"/>
        <v/>
      </c>
      <c r="BX36" s="633"/>
      <c r="BY36" s="634" t="str">
        <f>IF('[1]各会計、関係団体の財政状況及び健全化判断比率'!B70="","",'[1]各会計、関係団体の財政状況及び健全化判断比率'!B70)</f>
        <v/>
      </c>
      <c r="BZ36" s="634"/>
      <c r="CA36" s="634"/>
      <c r="CB36" s="634"/>
      <c r="CC36" s="634"/>
      <c r="CD36" s="634"/>
      <c r="CE36" s="634"/>
      <c r="CF36" s="634"/>
      <c r="CG36" s="634"/>
      <c r="CH36" s="634"/>
      <c r="CI36" s="634"/>
      <c r="CJ36" s="634"/>
      <c r="CK36" s="634"/>
      <c r="CL36" s="634"/>
      <c r="CM36" s="634"/>
      <c r="CN36" s="168"/>
      <c r="CO36" s="633" t="str">
        <f t="shared" si="3"/>
        <v/>
      </c>
      <c r="CP36" s="633"/>
      <c r="CQ36" s="634" t="str">
        <f>IF('[1]各会計、関係団体の財政状況及び健全化判断比率'!BS9="","",'[1]各会計、関係団体の財政状況及び健全化判断比率'!BS9)</f>
        <v/>
      </c>
      <c r="CR36" s="634"/>
      <c r="CS36" s="634"/>
      <c r="CT36" s="634"/>
      <c r="CU36" s="634"/>
      <c r="CV36" s="634"/>
      <c r="CW36" s="634"/>
      <c r="CX36" s="634"/>
      <c r="CY36" s="634"/>
      <c r="CZ36" s="634"/>
      <c r="DA36" s="634"/>
      <c r="DB36" s="634"/>
      <c r="DC36" s="634"/>
      <c r="DD36" s="634"/>
      <c r="DE36" s="634"/>
      <c r="DG36" s="635" t="str">
        <f>IF('[1]各会計、関係団体の財政状況及び健全化判断比率'!BR9="","",'[1]各会計、関係団体の財政状況及び健全化判断比率'!BR9)</f>
        <v/>
      </c>
      <c r="DH36" s="635"/>
      <c r="DI36" s="359"/>
    </row>
    <row r="37" spans="1:113" ht="32.25" customHeight="1" x14ac:dyDescent="0.2">
      <c r="A37" s="168"/>
      <c r="B37" s="186"/>
      <c r="C37" s="633" t="str">
        <f>IF(E37="","",C36+1)</f>
        <v/>
      </c>
      <c r="D37" s="633"/>
      <c r="E37" s="634" t="str">
        <f>IF('[1]各会計、関係団体の財政状況及び健全化判断比率'!B10="","",'[1]各会計、関係団体の財政状況及び健全化判断比率'!B10)</f>
        <v/>
      </c>
      <c r="F37" s="634"/>
      <c r="G37" s="634"/>
      <c r="H37" s="634"/>
      <c r="I37" s="634"/>
      <c r="J37" s="634"/>
      <c r="K37" s="634"/>
      <c r="L37" s="634"/>
      <c r="M37" s="634"/>
      <c r="N37" s="634"/>
      <c r="O37" s="634"/>
      <c r="P37" s="634"/>
      <c r="Q37" s="634"/>
      <c r="R37" s="634"/>
      <c r="S37" s="634"/>
      <c r="T37" s="168"/>
      <c r="U37" s="633" t="str">
        <f t="shared" si="4"/>
        <v/>
      </c>
      <c r="V37" s="633"/>
      <c r="W37" s="634"/>
      <c r="X37" s="634"/>
      <c r="Y37" s="634"/>
      <c r="Z37" s="634"/>
      <c r="AA37" s="634"/>
      <c r="AB37" s="634"/>
      <c r="AC37" s="634"/>
      <c r="AD37" s="634"/>
      <c r="AE37" s="634"/>
      <c r="AF37" s="634"/>
      <c r="AG37" s="634"/>
      <c r="AH37" s="634"/>
      <c r="AI37" s="634"/>
      <c r="AJ37" s="634"/>
      <c r="AK37" s="634"/>
      <c r="AL37" s="168"/>
      <c r="AM37" s="633" t="str">
        <f t="shared" si="0"/>
        <v/>
      </c>
      <c r="AN37" s="633"/>
      <c r="AO37" s="634"/>
      <c r="AP37" s="634"/>
      <c r="AQ37" s="634"/>
      <c r="AR37" s="634"/>
      <c r="AS37" s="634"/>
      <c r="AT37" s="634"/>
      <c r="AU37" s="634"/>
      <c r="AV37" s="634"/>
      <c r="AW37" s="634"/>
      <c r="AX37" s="634"/>
      <c r="AY37" s="634"/>
      <c r="AZ37" s="634"/>
      <c r="BA37" s="634"/>
      <c r="BB37" s="634"/>
      <c r="BC37" s="634"/>
      <c r="BD37" s="168"/>
      <c r="BE37" s="633" t="str">
        <f t="shared" si="1"/>
        <v/>
      </c>
      <c r="BF37" s="633"/>
      <c r="BG37" s="634"/>
      <c r="BH37" s="634"/>
      <c r="BI37" s="634"/>
      <c r="BJ37" s="634"/>
      <c r="BK37" s="634"/>
      <c r="BL37" s="634"/>
      <c r="BM37" s="634"/>
      <c r="BN37" s="634"/>
      <c r="BO37" s="634"/>
      <c r="BP37" s="634"/>
      <c r="BQ37" s="634"/>
      <c r="BR37" s="634"/>
      <c r="BS37" s="634"/>
      <c r="BT37" s="634"/>
      <c r="BU37" s="634"/>
      <c r="BV37" s="168"/>
      <c r="BW37" s="633" t="str">
        <f t="shared" si="2"/>
        <v/>
      </c>
      <c r="BX37" s="633"/>
      <c r="BY37" s="634" t="str">
        <f>IF('[1]各会計、関係団体の財政状況及び健全化判断比率'!B71="","",'[1]各会計、関係団体の財政状況及び健全化判断比率'!B71)</f>
        <v/>
      </c>
      <c r="BZ37" s="634"/>
      <c r="CA37" s="634"/>
      <c r="CB37" s="634"/>
      <c r="CC37" s="634"/>
      <c r="CD37" s="634"/>
      <c r="CE37" s="634"/>
      <c r="CF37" s="634"/>
      <c r="CG37" s="634"/>
      <c r="CH37" s="634"/>
      <c r="CI37" s="634"/>
      <c r="CJ37" s="634"/>
      <c r="CK37" s="634"/>
      <c r="CL37" s="634"/>
      <c r="CM37" s="634"/>
      <c r="CN37" s="168"/>
      <c r="CO37" s="633" t="str">
        <f t="shared" si="3"/>
        <v/>
      </c>
      <c r="CP37" s="633"/>
      <c r="CQ37" s="634" t="str">
        <f>IF('[1]各会計、関係団体の財政状況及び健全化判断比率'!BS10="","",'[1]各会計、関係団体の財政状況及び健全化判断比率'!BS10)</f>
        <v/>
      </c>
      <c r="CR37" s="634"/>
      <c r="CS37" s="634"/>
      <c r="CT37" s="634"/>
      <c r="CU37" s="634"/>
      <c r="CV37" s="634"/>
      <c r="CW37" s="634"/>
      <c r="CX37" s="634"/>
      <c r="CY37" s="634"/>
      <c r="CZ37" s="634"/>
      <c r="DA37" s="634"/>
      <c r="DB37" s="634"/>
      <c r="DC37" s="634"/>
      <c r="DD37" s="634"/>
      <c r="DE37" s="634"/>
      <c r="DG37" s="635" t="str">
        <f>IF('[1]各会計、関係団体の財政状況及び健全化判断比率'!BR10="","",'[1]各会計、関係団体の財政状況及び健全化判断比率'!BR10)</f>
        <v/>
      </c>
      <c r="DH37" s="635"/>
      <c r="DI37" s="359"/>
    </row>
    <row r="38" spans="1:113" ht="32.25" customHeight="1" x14ac:dyDescent="0.2">
      <c r="A38" s="168"/>
      <c r="B38" s="186"/>
      <c r="C38" s="633" t="str">
        <f t="shared" ref="C38:C43" si="5">IF(E38="","",C37+1)</f>
        <v/>
      </c>
      <c r="D38" s="633"/>
      <c r="E38" s="634" t="str">
        <f>IF('[1]各会計、関係団体の財政状況及び健全化判断比率'!B11="","",'[1]各会計、関係団体の財政状況及び健全化判断比率'!B11)</f>
        <v/>
      </c>
      <c r="F38" s="634"/>
      <c r="G38" s="634"/>
      <c r="H38" s="634"/>
      <c r="I38" s="634"/>
      <c r="J38" s="634"/>
      <c r="K38" s="634"/>
      <c r="L38" s="634"/>
      <c r="M38" s="634"/>
      <c r="N38" s="634"/>
      <c r="O38" s="634"/>
      <c r="P38" s="634"/>
      <c r="Q38" s="634"/>
      <c r="R38" s="634"/>
      <c r="S38" s="634"/>
      <c r="T38" s="168"/>
      <c r="U38" s="633" t="str">
        <f t="shared" si="4"/>
        <v/>
      </c>
      <c r="V38" s="633"/>
      <c r="W38" s="634"/>
      <c r="X38" s="634"/>
      <c r="Y38" s="634"/>
      <c r="Z38" s="634"/>
      <c r="AA38" s="634"/>
      <c r="AB38" s="634"/>
      <c r="AC38" s="634"/>
      <c r="AD38" s="634"/>
      <c r="AE38" s="634"/>
      <c r="AF38" s="634"/>
      <c r="AG38" s="634"/>
      <c r="AH38" s="634"/>
      <c r="AI38" s="634"/>
      <c r="AJ38" s="634"/>
      <c r="AK38" s="634"/>
      <c r="AL38" s="168"/>
      <c r="AM38" s="633" t="str">
        <f t="shared" si="0"/>
        <v/>
      </c>
      <c r="AN38" s="633"/>
      <c r="AO38" s="634"/>
      <c r="AP38" s="634"/>
      <c r="AQ38" s="634"/>
      <c r="AR38" s="634"/>
      <c r="AS38" s="634"/>
      <c r="AT38" s="634"/>
      <c r="AU38" s="634"/>
      <c r="AV38" s="634"/>
      <c r="AW38" s="634"/>
      <c r="AX38" s="634"/>
      <c r="AY38" s="634"/>
      <c r="AZ38" s="634"/>
      <c r="BA38" s="634"/>
      <c r="BB38" s="634"/>
      <c r="BC38" s="634"/>
      <c r="BD38" s="168"/>
      <c r="BE38" s="633" t="str">
        <f t="shared" si="1"/>
        <v/>
      </c>
      <c r="BF38" s="633"/>
      <c r="BG38" s="634"/>
      <c r="BH38" s="634"/>
      <c r="BI38" s="634"/>
      <c r="BJ38" s="634"/>
      <c r="BK38" s="634"/>
      <c r="BL38" s="634"/>
      <c r="BM38" s="634"/>
      <c r="BN38" s="634"/>
      <c r="BO38" s="634"/>
      <c r="BP38" s="634"/>
      <c r="BQ38" s="634"/>
      <c r="BR38" s="634"/>
      <c r="BS38" s="634"/>
      <c r="BT38" s="634"/>
      <c r="BU38" s="634"/>
      <c r="BV38" s="168"/>
      <c r="BW38" s="633" t="str">
        <f t="shared" si="2"/>
        <v/>
      </c>
      <c r="BX38" s="633"/>
      <c r="BY38" s="634" t="str">
        <f>IF('[1]各会計、関係団体の財政状況及び健全化判断比率'!B72="","",'[1]各会計、関係団体の財政状況及び健全化判断比率'!B72)</f>
        <v/>
      </c>
      <c r="BZ38" s="634"/>
      <c r="CA38" s="634"/>
      <c r="CB38" s="634"/>
      <c r="CC38" s="634"/>
      <c r="CD38" s="634"/>
      <c r="CE38" s="634"/>
      <c r="CF38" s="634"/>
      <c r="CG38" s="634"/>
      <c r="CH38" s="634"/>
      <c r="CI38" s="634"/>
      <c r="CJ38" s="634"/>
      <c r="CK38" s="634"/>
      <c r="CL38" s="634"/>
      <c r="CM38" s="634"/>
      <c r="CN38" s="168"/>
      <c r="CO38" s="633" t="str">
        <f t="shared" si="3"/>
        <v/>
      </c>
      <c r="CP38" s="633"/>
      <c r="CQ38" s="634" t="str">
        <f>IF('[1]各会計、関係団体の財政状況及び健全化判断比率'!BS11="","",'[1]各会計、関係団体の財政状況及び健全化判断比率'!BS11)</f>
        <v/>
      </c>
      <c r="CR38" s="634"/>
      <c r="CS38" s="634"/>
      <c r="CT38" s="634"/>
      <c r="CU38" s="634"/>
      <c r="CV38" s="634"/>
      <c r="CW38" s="634"/>
      <c r="CX38" s="634"/>
      <c r="CY38" s="634"/>
      <c r="CZ38" s="634"/>
      <c r="DA38" s="634"/>
      <c r="DB38" s="634"/>
      <c r="DC38" s="634"/>
      <c r="DD38" s="634"/>
      <c r="DE38" s="634"/>
      <c r="DG38" s="635" t="str">
        <f>IF('[1]各会計、関係団体の財政状況及び健全化判断比率'!BR11="","",'[1]各会計、関係団体の財政状況及び健全化判断比率'!BR11)</f>
        <v/>
      </c>
      <c r="DH38" s="635"/>
      <c r="DI38" s="359"/>
    </row>
    <row r="39" spans="1:113" ht="32.25" customHeight="1" x14ac:dyDescent="0.2">
      <c r="A39" s="168"/>
      <c r="B39" s="186"/>
      <c r="C39" s="633" t="str">
        <f t="shared" si="5"/>
        <v/>
      </c>
      <c r="D39" s="633"/>
      <c r="E39" s="634" t="str">
        <f>IF('[1]各会計、関係団体の財政状況及び健全化判断比率'!B12="","",'[1]各会計、関係団体の財政状況及び健全化判断比率'!B12)</f>
        <v/>
      </c>
      <c r="F39" s="634"/>
      <c r="G39" s="634"/>
      <c r="H39" s="634"/>
      <c r="I39" s="634"/>
      <c r="J39" s="634"/>
      <c r="K39" s="634"/>
      <c r="L39" s="634"/>
      <c r="M39" s="634"/>
      <c r="N39" s="634"/>
      <c r="O39" s="634"/>
      <c r="P39" s="634"/>
      <c r="Q39" s="634"/>
      <c r="R39" s="634"/>
      <c r="S39" s="634"/>
      <c r="T39" s="168"/>
      <c r="U39" s="633" t="str">
        <f t="shared" si="4"/>
        <v/>
      </c>
      <c r="V39" s="633"/>
      <c r="W39" s="634"/>
      <c r="X39" s="634"/>
      <c r="Y39" s="634"/>
      <c r="Z39" s="634"/>
      <c r="AA39" s="634"/>
      <c r="AB39" s="634"/>
      <c r="AC39" s="634"/>
      <c r="AD39" s="634"/>
      <c r="AE39" s="634"/>
      <c r="AF39" s="634"/>
      <c r="AG39" s="634"/>
      <c r="AH39" s="634"/>
      <c r="AI39" s="634"/>
      <c r="AJ39" s="634"/>
      <c r="AK39" s="634"/>
      <c r="AL39" s="168"/>
      <c r="AM39" s="633" t="str">
        <f t="shared" si="0"/>
        <v/>
      </c>
      <c r="AN39" s="633"/>
      <c r="AO39" s="634"/>
      <c r="AP39" s="634"/>
      <c r="AQ39" s="634"/>
      <c r="AR39" s="634"/>
      <c r="AS39" s="634"/>
      <c r="AT39" s="634"/>
      <c r="AU39" s="634"/>
      <c r="AV39" s="634"/>
      <c r="AW39" s="634"/>
      <c r="AX39" s="634"/>
      <c r="AY39" s="634"/>
      <c r="AZ39" s="634"/>
      <c r="BA39" s="634"/>
      <c r="BB39" s="634"/>
      <c r="BC39" s="634"/>
      <c r="BD39" s="168"/>
      <c r="BE39" s="633" t="str">
        <f t="shared" si="1"/>
        <v/>
      </c>
      <c r="BF39" s="633"/>
      <c r="BG39" s="634"/>
      <c r="BH39" s="634"/>
      <c r="BI39" s="634"/>
      <c r="BJ39" s="634"/>
      <c r="BK39" s="634"/>
      <c r="BL39" s="634"/>
      <c r="BM39" s="634"/>
      <c r="BN39" s="634"/>
      <c r="BO39" s="634"/>
      <c r="BP39" s="634"/>
      <c r="BQ39" s="634"/>
      <c r="BR39" s="634"/>
      <c r="BS39" s="634"/>
      <c r="BT39" s="634"/>
      <c r="BU39" s="634"/>
      <c r="BV39" s="168"/>
      <c r="BW39" s="633" t="str">
        <f t="shared" si="2"/>
        <v/>
      </c>
      <c r="BX39" s="633"/>
      <c r="BY39" s="634" t="str">
        <f>IF('[1]各会計、関係団体の財政状況及び健全化判断比率'!B73="","",'[1]各会計、関係団体の財政状況及び健全化判断比率'!B73)</f>
        <v/>
      </c>
      <c r="BZ39" s="634"/>
      <c r="CA39" s="634"/>
      <c r="CB39" s="634"/>
      <c r="CC39" s="634"/>
      <c r="CD39" s="634"/>
      <c r="CE39" s="634"/>
      <c r="CF39" s="634"/>
      <c r="CG39" s="634"/>
      <c r="CH39" s="634"/>
      <c r="CI39" s="634"/>
      <c r="CJ39" s="634"/>
      <c r="CK39" s="634"/>
      <c r="CL39" s="634"/>
      <c r="CM39" s="634"/>
      <c r="CN39" s="168"/>
      <c r="CO39" s="633" t="str">
        <f t="shared" si="3"/>
        <v/>
      </c>
      <c r="CP39" s="633"/>
      <c r="CQ39" s="634" t="str">
        <f>IF('[1]各会計、関係団体の財政状況及び健全化判断比率'!BS12="","",'[1]各会計、関係団体の財政状況及び健全化判断比率'!BS12)</f>
        <v/>
      </c>
      <c r="CR39" s="634"/>
      <c r="CS39" s="634"/>
      <c r="CT39" s="634"/>
      <c r="CU39" s="634"/>
      <c r="CV39" s="634"/>
      <c r="CW39" s="634"/>
      <c r="CX39" s="634"/>
      <c r="CY39" s="634"/>
      <c r="CZ39" s="634"/>
      <c r="DA39" s="634"/>
      <c r="DB39" s="634"/>
      <c r="DC39" s="634"/>
      <c r="DD39" s="634"/>
      <c r="DE39" s="634"/>
      <c r="DG39" s="635" t="str">
        <f>IF('[1]各会計、関係団体の財政状況及び健全化判断比率'!BR12="","",'[1]各会計、関係団体の財政状況及び健全化判断比率'!BR12)</f>
        <v/>
      </c>
      <c r="DH39" s="635"/>
      <c r="DI39" s="359"/>
    </row>
    <row r="40" spans="1:113" ht="32.25" customHeight="1" x14ac:dyDescent="0.2">
      <c r="A40" s="168"/>
      <c r="B40" s="186"/>
      <c r="C40" s="633" t="str">
        <f t="shared" si="5"/>
        <v/>
      </c>
      <c r="D40" s="633"/>
      <c r="E40" s="634" t="str">
        <f>IF('[1]各会計、関係団体の財政状況及び健全化判断比率'!B13="","",'[1]各会計、関係団体の財政状況及び健全化判断比率'!B13)</f>
        <v/>
      </c>
      <c r="F40" s="634"/>
      <c r="G40" s="634"/>
      <c r="H40" s="634"/>
      <c r="I40" s="634"/>
      <c r="J40" s="634"/>
      <c r="K40" s="634"/>
      <c r="L40" s="634"/>
      <c r="M40" s="634"/>
      <c r="N40" s="634"/>
      <c r="O40" s="634"/>
      <c r="P40" s="634"/>
      <c r="Q40" s="634"/>
      <c r="R40" s="634"/>
      <c r="S40" s="634"/>
      <c r="T40" s="168"/>
      <c r="U40" s="633" t="str">
        <f t="shared" si="4"/>
        <v/>
      </c>
      <c r="V40" s="633"/>
      <c r="W40" s="634"/>
      <c r="X40" s="634"/>
      <c r="Y40" s="634"/>
      <c r="Z40" s="634"/>
      <c r="AA40" s="634"/>
      <c r="AB40" s="634"/>
      <c r="AC40" s="634"/>
      <c r="AD40" s="634"/>
      <c r="AE40" s="634"/>
      <c r="AF40" s="634"/>
      <c r="AG40" s="634"/>
      <c r="AH40" s="634"/>
      <c r="AI40" s="634"/>
      <c r="AJ40" s="634"/>
      <c r="AK40" s="634"/>
      <c r="AL40" s="168"/>
      <c r="AM40" s="633" t="str">
        <f t="shared" si="0"/>
        <v/>
      </c>
      <c r="AN40" s="633"/>
      <c r="AO40" s="634"/>
      <c r="AP40" s="634"/>
      <c r="AQ40" s="634"/>
      <c r="AR40" s="634"/>
      <c r="AS40" s="634"/>
      <c r="AT40" s="634"/>
      <c r="AU40" s="634"/>
      <c r="AV40" s="634"/>
      <c r="AW40" s="634"/>
      <c r="AX40" s="634"/>
      <c r="AY40" s="634"/>
      <c r="AZ40" s="634"/>
      <c r="BA40" s="634"/>
      <c r="BB40" s="634"/>
      <c r="BC40" s="634"/>
      <c r="BD40" s="168"/>
      <c r="BE40" s="633" t="str">
        <f t="shared" si="1"/>
        <v/>
      </c>
      <c r="BF40" s="633"/>
      <c r="BG40" s="634"/>
      <c r="BH40" s="634"/>
      <c r="BI40" s="634"/>
      <c r="BJ40" s="634"/>
      <c r="BK40" s="634"/>
      <c r="BL40" s="634"/>
      <c r="BM40" s="634"/>
      <c r="BN40" s="634"/>
      <c r="BO40" s="634"/>
      <c r="BP40" s="634"/>
      <c r="BQ40" s="634"/>
      <c r="BR40" s="634"/>
      <c r="BS40" s="634"/>
      <c r="BT40" s="634"/>
      <c r="BU40" s="634"/>
      <c r="BV40" s="168"/>
      <c r="BW40" s="633" t="str">
        <f t="shared" si="2"/>
        <v/>
      </c>
      <c r="BX40" s="633"/>
      <c r="BY40" s="634" t="str">
        <f>IF('[1]各会計、関係団体の財政状況及び健全化判断比率'!B74="","",'[1]各会計、関係団体の財政状況及び健全化判断比率'!B74)</f>
        <v/>
      </c>
      <c r="BZ40" s="634"/>
      <c r="CA40" s="634"/>
      <c r="CB40" s="634"/>
      <c r="CC40" s="634"/>
      <c r="CD40" s="634"/>
      <c r="CE40" s="634"/>
      <c r="CF40" s="634"/>
      <c r="CG40" s="634"/>
      <c r="CH40" s="634"/>
      <c r="CI40" s="634"/>
      <c r="CJ40" s="634"/>
      <c r="CK40" s="634"/>
      <c r="CL40" s="634"/>
      <c r="CM40" s="634"/>
      <c r="CN40" s="168"/>
      <c r="CO40" s="633" t="str">
        <f t="shared" si="3"/>
        <v/>
      </c>
      <c r="CP40" s="633"/>
      <c r="CQ40" s="634" t="str">
        <f>IF('[1]各会計、関係団体の財政状況及び健全化判断比率'!BS13="","",'[1]各会計、関係団体の財政状況及び健全化判断比率'!BS13)</f>
        <v/>
      </c>
      <c r="CR40" s="634"/>
      <c r="CS40" s="634"/>
      <c r="CT40" s="634"/>
      <c r="CU40" s="634"/>
      <c r="CV40" s="634"/>
      <c r="CW40" s="634"/>
      <c r="CX40" s="634"/>
      <c r="CY40" s="634"/>
      <c r="CZ40" s="634"/>
      <c r="DA40" s="634"/>
      <c r="DB40" s="634"/>
      <c r="DC40" s="634"/>
      <c r="DD40" s="634"/>
      <c r="DE40" s="634"/>
      <c r="DG40" s="635" t="str">
        <f>IF('[1]各会計、関係団体の財政状況及び健全化判断比率'!BR13="","",'[1]各会計、関係団体の財政状況及び健全化判断比率'!BR13)</f>
        <v/>
      </c>
      <c r="DH40" s="635"/>
      <c r="DI40" s="359"/>
    </row>
    <row r="41" spans="1:113" ht="32.25" customHeight="1" x14ac:dyDescent="0.2">
      <c r="A41" s="168"/>
      <c r="B41" s="186"/>
      <c r="C41" s="633" t="str">
        <f t="shared" si="5"/>
        <v/>
      </c>
      <c r="D41" s="633"/>
      <c r="E41" s="634" t="str">
        <f>IF('[1]各会計、関係団体の財政状況及び健全化判断比率'!B14="","",'[1]各会計、関係団体の財政状況及び健全化判断比率'!B14)</f>
        <v/>
      </c>
      <c r="F41" s="634"/>
      <c r="G41" s="634"/>
      <c r="H41" s="634"/>
      <c r="I41" s="634"/>
      <c r="J41" s="634"/>
      <c r="K41" s="634"/>
      <c r="L41" s="634"/>
      <c r="M41" s="634"/>
      <c r="N41" s="634"/>
      <c r="O41" s="634"/>
      <c r="P41" s="634"/>
      <c r="Q41" s="634"/>
      <c r="R41" s="634"/>
      <c r="S41" s="634"/>
      <c r="T41" s="168"/>
      <c r="U41" s="633" t="str">
        <f t="shared" si="4"/>
        <v/>
      </c>
      <c r="V41" s="633"/>
      <c r="W41" s="634"/>
      <c r="X41" s="634"/>
      <c r="Y41" s="634"/>
      <c r="Z41" s="634"/>
      <c r="AA41" s="634"/>
      <c r="AB41" s="634"/>
      <c r="AC41" s="634"/>
      <c r="AD41" s="634"/>
      <c r="AE41" s="634"/>
      <c r="AF41" s="634"/>
      <c r="AG41" s="634"/>
      <c r="AH41" s="634"/>
      <c r="AI41" s="634"/>
      <c r="AJ41" s="634"/>
      <c r="AK41" s="634"/>
      <c r="AL41" s="168"/>
      <c r="AM41" s="633" t="str">
        <f t="shared" si="0"/>
        <v/>
      </c>
      <c r="AN41" s="633"/>
      <c r="AO41" s="634"/>
      <c r="AP41" s="634"/>
      <c r="AQ41" s="634"/>
      <c r="AR41" s="634"/>
      <c r="AS41" s="634"/>
      <c r="AT41" s="634"/>
      <c r="AU41" s="634"/>
      <c r="AV41" s="634"/>
      <c r="AW41" s="634"/>
      <c r="AX41" s="634"/>
      <c r="AY41" s="634"/>
      <c r="AZ41" s="634"/>
      <c r="BA41" s="634"/>
      <c r="BB41" s="634"/>
      <c r="BC41" s="634"/>
      <c r="BD41" s="168"/>
      <c r="BE41" s="633" t="str">
        <f t="shared" si="1"/>
        <v/>
      </c>
      <c r="BF41" s="633"/>
      <c r="BG41" s="634"/>
      <c r="BH41" s="634"/>
      <c r="BI41" s="634"/>
      <c r="BJ41" s="634"/>
      <c r="BK41" s="634"/>
      <c r="BL41" s="634"/>
      <c r="BM41" s="634"/>
      <c r="BN41" s="634"/>
      <c r="BO41" s="634"/>
      <c r="BP41" s="634"/>
      <c r="BQ41" s="634"/>
      <c r="BR41" s="634"/>
      <c r="BS41" s="634"/>
      <c r="BT41" s="634"/>
      <c r="BU41" s="634"/>
      <c r="BV41" s="168"/>
      <c r="BW41" s="633" t="str">
        <f t="shared" si="2"/>
        <v/>
      </c>
      <c r="BX41" s="633"/>
      <c r="BY41" s="634" t="str">
        <f>IF('[1]各会計、関係団体の財政状況及び健全化判断比率'!B75="","",'[1]各会計、関係団体の財政状況及び健全化判断比率'!B75)</f>
        <v/>
      </c>
      <c r="BZ41" s="634"/>
      <c r="CA41" s="634"/>
      <c r="CB41" s="634"/>
      <c r="CC41" s="634"/>
      <c r="CD41" s="634"/>
      <c r="CE41" s="634"/>
      <c r="CF41" s="634"/>
      <c r="CG41" s="634"/>
      <c r="CH41" s="634"/>
      <c r="CI41" s="634"/>
      <c r="CJ41" s="634"/>
      <c r="CK41" s="634"/>
      <c r="CL41" s="634"/>
      <c r="CM41" s="634"/>
      <c r="CN41" s="168"/>
      <c r="CO41" s="633" t="str">
        <f t="shared" si="3"/>
        <v/>
      </c>
      <c r="CP41" s="633"/>
      <c r="CQ41" s="634" t="str">
        <f>IF('[1]各会計、関係団体の財政状況及び健全化判断比率'!BS14="","",'[1]各会計、関係団体の財政状況及び健全化判断比率'!BS14)</f>
        <v/>
      </c>
      <c r="CR41" s="634"/>
      <c r="CS41" s="634"/>
      <c r="CT41" s="634"/>
      <c r="CU41" s="634"/>
      <c r="CV41" s="634"/>
      <c r="CW41" s="634"/>
      <c r="CX41" s="634"/>
      <c r="CY41" s="634"/>
      <c r="CZ41" s="634"/>
      <c r="DA41" s="634"/>
      <c r="DB41" s="634"/>
      <c r="DC41" s="634"/>
      <c r="DD41" s="634"/>
      <c r="DE41" s="634"/>
      <c r="DG41" s="635" t="str">
        <f>IF('[1]各会計、関係団体の財政状況及び健全化判断比率'!BR14="","",'[1]各会計、関係団体の財政状況及び健全化判断比率'!BR14)</f>
        <v/>
      </c>
      <c r="DH41" s="635"/>
      <c r="DI41" s="359"/>
    </row>
    <row r="42" spans="1:113" ht="32.25" customHeight="1" x14ac:dyDescent="0.2">
      <c r="B42" s="186"/>
      <c r="C42" s="633" t="str">
        <f t="shared" si="5"/>
        <v/>
      </c>
      <c r="D42" s="633"/>
      <c r="E42" s="634" t="str">
        <f>IF('[1]各会計、関係団体の財政状況及び健全化判断比率'!B15="","",'[1]各会計、関係団体の財政状況及び健全化判断比率'!B15)</f>
        <v/>
      </c>
      <c r="F42" s="634"/>
      <c r="G42" s="634"/>
      <c r="H42" s="634"/>
      <c r="I42" s="634"/>
      <c r="J42" s="634"/>
      <c r="K42" s="634"/>
      <c r="L42" s="634"/>
      <c r="M42" s="634"/>
      <c r="N42" s="634"/>
      <c r="O42" s="634"/>
      <c r="P42" s="634"/>
      <c r="Q42" s="634"/>
      <c r="R42" s="634"/>
      <c r="S42" s="634"/>
      <c r="T42" s="168"/>
      <c r="U42" s="633" t="str">
        <f t="shared" si="4"/>
        <v/>
      </c>
      <c r="V42" s="633"/>
      <c r="W42" s="634"/>
      <c r="X42" s="634"/>
      <c r="Y42" s="634"/>
      <c r="Z42" s="634"/>
      <c r="AA42" s="634"/>
      <c r="AB42" s="634"/>
      <c r="AC42" s="634"/>
      <c r="AD42" s="634"/>
      <c r="AE42" s="634"/>
      <c r="AF42" s="634"/>
      <c r="AG42" s="634"/>
      <c r="AH42" s="634"/>
      <c r="AI42" s="634"/>
      <c r="AJ42" s="634"/>
      <c r="AK42" s="634"/>
      <c r="AL42" s="168"/>
      <c r="AM42" s="633" t="str">
        <f t="shared" si="0"/>
        <v/>
      </c>
      <c r="AN42" s="633"/>
      <c r="AO42" s="634"/>
      <c r="AP42" s="634"/>
      <c r="AQ42" s="634"/>
      <c r="AR42" s="634"/>
      <c r="AS42" s="634"/>
      <c r="AT42" s="634"/>
      <c r="AU42" s="634"/>
      <c r="AV42" s="634"/>
      <c r="AW42" s="634"/>
      <c r="AX42" s="634"/>
      <c r="AY42" s="634"/>
      <c r="AZ42" s="634"/>
      <c r="BA42" s="634"/>
      <c r="BB42" s="634"/>
      <c r="BC42" s="634"/>
      <c r="BD42" s="168"/>
      <c r="BE42" s="633" t="str">
        <f t="shared" si="1"/>
        <v/>
      </c>
      <c r="BF42" s="633"/>
      <c r="BG42" s="634"/>
      <c r="BH42" s="634"/>
      <c r="BI42" s="634"/>
      <c r="BJ42" s="634"/>
      <c r="BK42" s="634"/>
      <c r="BL42" s="634"/>
      <c r="BM42" s="634"/>
      <c r="BN42" s="634"/>
      <c r="BO42" s="634"/>
      <c r="BP42" s="634"/>
      <c r="BQ42" s="634"/>
      <c r="BR42" s="634"/>
      <c r="BS42" s="634"/>
      <c r="BT42" s="634"/>
      <c r="BU42" s="634"/>
      <c r="BV42" s="168"/>
      <c r="BW42" s="633" t="str">
        <f t="shared" si="2"/>
        <v/>
      </c>
      <c r="BX42" s="633"/>
      <c r="BY42" s="634" t="str">
        <f>IF('[1]各会計、関係団体の財政状況及び健全化判断比率'!B76="","",'[1]各会計、関係団体の財政状況及び健全化判断比率'!B76)</f>
        <v/>
      </c>
      <c r="BZ42" s="634"/>
      <c r="CA42" s="634"/>
      <c r="CB42" s="634"/>
      <c r="CC42" s="634"/>
      <c r="CD42" s="634"/>
      <c r="CE42" s="634"/>
      <c r="CF42" s="634"/>
      <c r="CG42" s="634"/>
      <c r="CH42" s="634"/>
      <c r="CI42" s="634"/>
      <c r="CJ42" s="634"/>
      <c r="CK42" s="634"/>
      <c r="CL42" s="634"/>
      <c r="CM42" s="634"/>
      <c r="CN42" s="168"/>
      <c r="CO42" s="633" t="str">
        <f t="shared" si="3"/>
        <v/>
      </c>
      <c r="CP42" s="633"/>
      <c r="CQ42" s="634" t="str">
        <f>IF('[1]各会計、関係団体の財政状況及び健全化判断比率'!BS15="","",'[1]各会計、関係団体の財政状況及び健全化判断比率'!BS15)</f>
        <v/>
      </c>
      <c r="CR42" s="634"/>
      <c r="CS42" s="634"/>
      <c r="CT42" s="634"/>
      <c r="CU42" s="634"/>
      <c r="CV42" s="634"/>
      <c r="CW42" s="634"/>
      <c r="CX42" s="634"/>
      <c r="CY42" s="634"/>
      <c r="CZ42" s="634"/>
      <c r="DA42" s="634"/>
      <c r="DB42" s="634"/>
      <c r="DC42" s="634"/>
      <c r="DD42" s="634"/>
      <c r="DE42" s="634"/>
      <c r="DG42" s="635" t="str">
        <f>IF('[1]各会計、関係団体の財政状況及び健全化判断比率'!BR15="","",'[1]各会計、関係団体の財政状況及び健全化判断比率'!BR15)</f>
        <v/>
      </c>
      <c r="DH42" s="635"/>
      <c r="DI42" s="359"/>
    </row>
    <row r="43" spans="1:113" ht="32.25" customHeight="1" x14ac:dyDescent="0.2">
      <c r="B43" s="186"/>
      <c r="C43" s="633" t="str">
        <f t="shared" si="5"/>
        <v/>
      </c>
      <c r="D43" s="633"/>
      <c r="E43" s="634" t="str">
        <f>IF('[1]各会計、関係団体の財政状況及び健全化判断比率'!B16="","",'[1]各会計、関係団体の財政状況及び健全化判断比率'!B16)</f>
        <v/>
      </c>
      <c r="F43" s="634"/>
      <c r="G43" s="634"/>
      <c r="H43" s="634"/>
      <c r="I43" s="634"/>
      <c r="J43" s="634"/>
      <c r="K43" s="634"/>
      <c r="L43" s="634"/>
      <c r="M43" s="634"/>
      <c r="N43" s="634"/>
      <c r="O43" s="634"/>
      <c r="P43" s="634"/>
      <c r="Q43" s="634"/>
      <c r="R43" s="634"/>
      <c r="S43" s="634"/>
      <c r="T43" s="168"/>
      <c r="U43" s="633" t="str">
        <f t="shared" si="4"/>
        <v/>
      </c>
      <c r="V43" s="633"/>
      <c r="W43" s="634"/>
      <c r="X43" s="634"/>
      <c r="Y43" s="634"/>
      <c r="Z43" s="634"/>
      <c r="AA43" s="634"/>
      <c r="AB43" s="634"/>
      <c r="AC43" s="634"/>
      <c r="AD43" s="634"/>
      <c r="AE43" s="634"/>
      <c r="AF43" s="634"/>
      <c r="AG43" s="634"/>
      <c r="AH43" s="634"/>
      <c r="AI43" s="634"/>
      <c r="AJ43" s="634"/>
      <c r="AK43" s="634"/>
      <c r="AL43" s="168"/>
      <c r="AM43" s="633" t="str">
        <f t="shared" si="0"/>
        <v/>
      </c>
      <c r="AN43" s="633"/>
      <c r="AO43" s="634"/>
      <c r="AP43" s="634"/>
      <c r="AQ43" s="634"/>
      <c r="AR43" s="634"/>
      <c r="AS43" s="634"/>
      <c r="AT43" s="634"/>
      <c r="AU43" s="634"/>
      <c r="AV43" s="634"/>
      <c r="AW43" s="634"/>
      <c r="AX43" s="634"/>
      <c r="AY43" s="634"/>
      <c r="AZ43" s="634"/>
      <c r="BA43" s="634"/>
      <c r="BB43" s="634"/>
      <c r="BC43" s="634"/>
      <c r="BD43" s="168"/>
      <c r="BE43" s="633" t="str">
        <f t="shared" si="1"/>
        <v/>
      </c>
      <c r="BF43" s="633"/>
      <c r="BG43" s="634"/>
      <c r="BH43" s="634"/>
      <c r="BI43" s="634"/>
      <c r="BJ43" s="634"/>
      <c r="BK43" s="634"/>
      <c r="BL43" s="634"/>
      <c r="BM43" s="634"/>
      <c r="BN43" s="634"/>
      <c r="BO43" s="634"/>
      <c r="BP43" s="634"/>
      <c r="BQ43" s="634"/>
      <c r="BR43" s="634"/>
      <c r="BS43" s="634"/>
      <c r="BT43" s="634"/>
      <c r="BU43" s="634"/>
      <c r="BV43" s="168"/>
      <c r="BW43" s="633" t="str">
        <f t="shared" si="2"/>
        <v/>
      </c>
      <c r="BX43" s="633"/>
      <c r="BY43" s="634" t="str">
        <f>IF('[1]各会計、関係団体の財政状況及び健全化判断比率'!B77="","",'[1]各会計、関係団体の財政状況及び健全化判断比率'!B77)</f>
        <v/>
      </c>
      <c r="BZ43" s="634"/>
      <c r="CA43" s="634"/>
      <c r="CB43" s="634"/>
      <c r="CC43" s="634"/>
      <c r="CD43" s="634"/>
      <c r="CE43" s="634"/>
      <c r="CF43" s="634"/>
      <c r="CG43" s="634"/>
      <c r="CH43" s="634"/>
      <c r="CI43" s="634"/>
      <c r="CJ43" s="634"/>
      <c r="CK43" s="634"/>
      <c r="CL43" s="634"/>
      <c r="CM43" s="634"/>
      <c r="CN43" s="168"/>
      <c r="CO43" s="633" t="str">
        <f t="shared" si="3"/>
        <v/>
      </c>
      <c r="CP43" s="633"/>
      <c r="CQ43" s="634" t="str">
        <f>IF('[1]各会計、関係団体の財政状況及び健全化判断比率'!BS16="","",'[1]各会計、関係団体の財政状況及び健全化判断比率'!BS16)</f>
        <v/>
      </c>
      <c r="CR43" s="634"/>
      <c r="CS43" s="634"/>
      <c r="CT43" s="634"/>
      <c r="CU43" s="634"/>
      <c r="CV43" s="634"/>
      <c r="CW43" s="634"/>
      <c r="CX43" s="634"/>
      <c r="CY43" s="634"/>
      <c r="CZ43" s="634"/>
      <c r="DA43" s="634"/>
      <c r="DB43" s="634"/>
      <c r="DC43" s="634"/>
      <c r="DD43" s="634"/>
      <c r="DE43" s="634"/>
      <c r="DG43" s="635" t="str">
        <f>IF('[1]各会計、関係団体の財政状況及び健全化判断比率'!BR16="","",'[1]各会計、関係団体の財政状況及び健全化判断比率'!BR16)</f>
        <v/>
      </c>
      <c r="DH43" s="635"/>
      <c r="DI43" s="359"/>
    </row>
    <row r="44" spans="1:113" ht="13.5" customHeight="1" thickBot="1" x14ac:dyDescent="0.25">
      <c r="B44" s="187"/>
      <c r="C44" s="188"/>
      <c r="D44" s="188"/>
      <c r="E44" s="188"/>
      <c r="F44" s="188"/>
      <c r="G44" s="188"/>
      <c r="H44" s="188"/>
      <c r="I44" s="188"/>
      <c r="J44" s="188"/>
      <c r="K44" s="188"/>
      <c r="L44" s="188"/>
      <c r="M44" s="188"/>
      <c r="N44" s="188"/>
      <c r="O44" s="188"/>
      <c r="P44" s="188"/>
      <c r="Q44" s="188"/>
      <c r="R44" s="188"/>
      <c r="S44" s="188"/>
      <c r="T44" s="188"/>
      <c r="U44" s="188"/>
      <c r="V44" s="188"/>
      <c r="W44" s="188"/>
      <c r="X44" s="188"/>
      <c r="Y44" s="188"/>
      <c r="Z44" s="188"/>
      <c r="AA44" s="188"/>
      <c r="AB44" s="188"/>
      <c r="AC44" s="188"/>
      <c r="AD44" s="188"/>
      <c r="AE44" s="188"/>
      <c r="AF44" s="188"/>
      <c r="AG44" s="188"/>
      <c r="AH44" s="188"/>
      <c r="AI44" s="188"/>
      <c r="AJ44" s="188"/>
      <c r="AK44" s="188"/>
      <c r="AL44" s="188"/>
      <c r="AM44" s="188"/>
      <c r="AN44" s="188"/>
      <c r="AO44" s="188"/>
      <c r="AP44" s="188"/>
      <c r="AQ44" s="188"/>
      <c r="AR44" s="188"/>
      <c r="AS44" s="188"/>
      <c r="AT44" s="188"/>
      <c r="AU44" s="188"/>
      <c r="AV44" s="188"/>
      <c r="AW44" s="188"/>
      <c r="AX44" s="188"/>
      <c r="AY44" s="188"/>
      <c r="AZ44" s="188"/>
      <c r="BA44" s="188"/>
      <c r="BB44" s="188"/>
      <c r="BC44" s="188"/>
      <c r="BD44" s="188"/>
      <c r="BE44" s="188"/>
      <c r="BF44" s="188"/>
      <c r="BG44" s="188"/>
      <c r="BH44" s="188"/>
      <c r="BI44" s="188"/>
      <c r="BJ44" s="188"/>
      <c r="BK44" s="188"/>
      <c r="BL44" s="188"/>
      <c r="BM44" s="188"/>
      <c r="BN44" s="188"/>
      <c r="BO44" s="188"/>
      <c r="BP44" s="188"/>
      <c r="BQ44" s="188"/>
      <c r="BR44" s="188"/>
      <c r="BS44" s="188"/>
      <c r="BT44" s="188"/>
      <c r="BU44" s="188"/>
      <c r="BV44" s="188"/>
      <c r="BW44" s="188"/>
      <c r="BX44" s="188"/>
      <c r="BY44" s="188"/>
      <c r="BZ44" s="188"/>
      <c r="CA44" s="188"/>
      <c r="CB44" s="188"/>
      <c r="CC44" s="188"/>
      <c r="CD44" s="188"/>
      <c r="CE44" s="188"/>
      <c r="CF44" s="188"/>
      <c r="CG44" s="188"/>
      <c r="CH44" s="188"/>
      <c r="CI44" s="188"/>
      <c r="CJ44" s="188"/>
      <c r="CK44" s="188"/>
      <c r="CL44" s="188"/>
      <c r="CM44" s="188"/>
      <c r="CN44" s="188"/>
      <c r="CO44" s="188"/>
      <c r="CP44" s="188"/>
      <c r="CQ44" s="188"/>
      <c r="CR44" s="188"/>
      <c r="CS44" s="188"/>
      <c r="CT44" s="188"/>
      <c r="CU44" s="188"/>
      <c r="CV44" s="188"/>
      <c r="CW44" s="188"/>
      <c r="CX44" s="188"/>
      <c r="CY44" s="188"/>
      <c r="CZ44" s="188"/>
      <c r="DA44" s="188"/>
      <c r="DB44" s="188"/>
      <c r="DC44" s="188"/>
      <c r="DD44" s="188"/>
      <c r="DE44" s="188"/>
      <c r="DF44" s="188"/>
      <c r="DG44" s="188"/>
      <c r="DH44" s="188"/>
      <c r="DI44" s="189"/>
    </row>
    <row r="45" spans="1:113" x14ac:dyDescent="0.2"/>
    <row r="46" spans="1:113" x14ac:dyDescent="0.2">
      <c r="B46" s="363"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A6G2/eLx8XM5OyEScOGxykD6W+62Ai+t2WmDQFpazn4NQK65E123VuAFlaZRAo4HpVsm6kFa+ZAsf/8hQppJ2A==" saltValue="iV+kRmV4IGL/N+MoywbPk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192" customWidth="1"/>
    <col min="2" max="2" width="2.36328125" style="192" customWidth="1"/>
    <col min="3" max="16" width="2.6328125" style="192" customWidth="1"/>
    <col min="17" max="17" width="2.36328125" style="192" customWidth="1"/>
    <col min="18" max="95" width="1.6328125" style="192" customWidth="1"/>
    <col min="96" max="133" width="1.6328125" style="204" customWidth="1"/>
    <col min="134" max="143" width="1.6328125" style="192" customWidth="1"/>
    <col min="144" max="16384" width="0" style="192" hidden="1"/>
  </cols>
  <sheetData>
    <row r="1" spans="2:143" ht="22.5" customHeight="1" thickBot="1" x14ac:dyDescent="0.25">
      <c r="B1" s="190"/>
      <c r="C1" s="191"/>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1"/>
      <c r="BB1" s="191"/>
      <c r="BC1" s="191"/>
      <c r="BD1" s="191"/>
      <c r="BE1" s="191"/>
      <c r="BF1" s="191"/>
      <c r="BG1" s="191"/>
      <c r="BH1" s="191"/>
      <c r="BI1" s="191"/>
      <c r="BJ1" s="191"/>
      <c r="BK1" s="191"/>
      <c r="BL1" s="191"/>
      <c r="BM1" s="191"/>
      <c r="BN1" s="191"/>
      <c r="BO1" s="191"/>
      <c r="BP1" s="191"/>
      <c r="BQ1" s="191"/>
      <c r="BR1" s="191"/>
      <c r="BS1" s="191"/>
      <c r="BT1" s="191"/>
      <c r="BU1" s="191"/>
      <c r="BV1" s="191"/>
      <c r="BW1" s="191"/>
      <c r="BX1" s="191"/>
      <c r="BY1" s="191"/>
      <c r="BZ1" s="191"/>
      <c r="CA1" s="191"/>
      <c r="CB1" s="191"/>
      <c r="CC1" s="191"/>
      <c r="CD1" s="191"/>
      <c r="CE1" s="191"/>
      <c r="CF1" s="191"/>
      <c r="CG1" s="191"/>
      <c r="CH1" s="191"/>
      <c r="CI1" s="191"/>
      <c r="CJ1" s="191"/>
      <c r="CK1" s="191"/>
      <c r="CL1" s="191"/>
      <c r="CM1" s="191"/>
      <c r="CN1" s="191"/>
      <c r="CO1" s="191"/>
      <c r="CP1" s="191"/>
      <c r="CQ1" s="191"/>
      <c r="CR1" s="191"/>
      <c r="CS1" s="191"/>
      <c r="CT1" s="191"/>
      <c r="CU1" s="191"/>
      <c r="CV1" s="191"/>
      <c r="CW1" s="191"/>
      <c r="CX1" s="191"/>
      <c r="CY1" s="191"/>
      <c r="CZ1" s="191"/>
      <c r="DA1" s="191"/>
      <c r="DB1" s="191"/>
      <c r="DC1" s="191"/>
      <c r="DD1" s="191"/>
      <c r="DE1" s="191"/>
      <c r="DF1" s="191"/>
      <c r="DG1" s="191"/>
      <c r="DH1" s="753" t="s">
        <v>202</v>
      </c>
      <c r="DI1" s="754"/>
      <c r="DJ1" s="754"/>
      <c r="DK1" s="754"/>
      <c r="DL1" s="754"/>
      <c r="DM1" s="754"/>
      <c r="DN1" s="755"/>
      <c r="DO1" s="192"/>
      <c r="DP1" s="753" t="s">
        <v>203</v>
      </c>
      <c r="DQ1" s="754"/>
      <c r="DR1" s="754"/>
      <c r="DS1" s="754"/>
      <c r="DT1" s="754"/>
      <c r="DU1" s="754"/>
      <c r="DV1" s="754"/>
      <c r="DW1" s="754"/>
      <c r="DX1" s="754"/>
      <c r="DY1" s="754"/>
      <c r="DZ1" s="754"/>
      <c r="EA1" s="754"/>
      <c r="EB1" s="754"/>
      <c r="EC1" s="755"/>
      <c r="ED1" s="191"/>
      <c r="EE1" s="191"/>
      <c r="EF1" s="191"/>
      <c r="EG1" s="191"/>
      <c r="EH1" s="191"/>
      <c r="EI1" s="191"/>
      <c r="EJ1" s="191"/>
      <c r="EK1" s="191"/>
      <c r="EL1" s="191"/>
      <c r="EM1" s="191"/>
    </row>
    <row r="2" spans="2:143" ht="22.5" customHeight="1" x14ac:dyDescent="0.2">
      <c r="B2" s="193" t="s">
        <v>204</v>
      </c>
      <c r="R2" s="194"/>
      <c r="S2" s="194"/>
      <c r="T2" s="194"/>
      <c r="U2" s="194"/>
      <c r="V2" s="194"/>
      <c r="W2" s="194"/>
      <c r="X2" s="194"/>
      <c r="Y2" s="194"/>
      <c r="Z2" s="194"/>
      <c r="AA2" s="194"/>
      <c r="AB2" s="194"/>
      <c r="AC2" s="194"/>
      <c r="AE2" s="195"/>
      <c r="AF2" s="195"/>
      <c r="AG2" s="195"/>
      <c r="AH2" s="195"/>
      <c r="AI2" s="195"/>
      <c r="AJ2" s="194"/>
      <c r="AK2" s="194"/>
      <c r="AL2" s="194"/>
      <c r="AM2" s="194"/>
      <c r="AN2" s="194"/>
      <c r="AO2" s="194"/>
      <c r="AP2" s="194"/>
      <c r="CD2" s="191"/>
      <c r="CE2" s="191"/>
      <c r="CF2" s="191"/>
      <c r="CG2" s="191"/>
      <c r="CH2" s="191"/>
      <c r="CI2" s="191"/>
      <c r="CJ2" s="191"/>
      <c r="CK2" s="191"/>
      <c r="CL2" s="191"/>
      <c r="CM2" s="191"/>
      <c r="CN2" s="191"/>
      <c r="CO2" s="191"/>
      <c r="CP2" s="191"/>
      <c r="CQ2" s="191"/>
      <c r="CR2" s="191"/>
      <c r="CS2" s="191"/>
      <c r="CT2" s="191"/>
      <c r="CU2" s="191"/>
      <c r="CV2" s="191"/>
      <c r="CW2" s="191"/>
      <c r="CX2" s="191"/>
      <c r="CY2" s="191"/>
      <c r="CZ2" s="191"/>
      <c r="DA2" s="191"/>
      <c r="DB2" s="191"/>
      <c r="DC2" s="191"/>
      <c r="DD2" s="191"/>
      <c r="DE2" s="191"/>
      <c r="DF2" s="191"/>
      <c r="DG2" s="191"/>
      <c r="DH2" s="191"/>
      <c r="DI2" s="191"/>
      <c r="DJ2" s="191"/>
      <c r="DK2" s="191"/>
      <c r="DL2" s="191"/>
      <c r="DM2" s="191"/>
      <c r="DN2" s="191"/>
      <c r="DO2" s="191"/>
      <c r="DP2" s="191"/>
      <c r="DQ2" s="191"/>
      <c r="DR2" s="191"/>
      <c r="DS2" s="191"/>
      <c r="DT2" s="191"/>
      <c r="DU2" s="191"/>
      <c r="DV2" s="191"/>
      <c r="DW2" s="191"/>
      <c r="DX2" s="191"/>
      <c r="DY2" s="191"/>
      <c r="DZ2" s="191"/>
      <c r="EA2" s="191"/>
      <c r="EB2" s="191"/>
      <c r="EC2" s="191"/>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1510270</v>
      </c>
      <c r="S5" s="713"/>
      <c r="T5" s="713"/>
      <c r="U5" s="713"/>
      <c r="V5" s="713"/>
      <c r="W5" s="713"/>
      <c r="X5" s="713"/>
      <c r="Y5" s="738"/>
      <c r="Z5" s="751">
        <v>21.8</v>
      </c>
      <c r="AA5" s="751"/>
      <c r="AB5" s="751"/>
      <c r="AC5" s="751"/>
      <c r="AD5" s="752">
        <v>1510270</v>
      </c>
      <c r="AE5" s="752"/>
      <c r="AF5" s="752"/>
      <c r="AG5" s="752"/>
      <c r="AH5" s="752"/>
      <c r="AI5" s="752"/>
      <c r="AJ5" s="752"/>
      <c r="AK5" s="752"/>
      <c r="AL5" s="739">
        <v>43.5</v>
      </c>
      <c r="AM5" s="721"/>
      <c r="AN5" s="721"/>
      <c r="AO5" s="740"/>
      <c r="AP5" s="715" t="s">
        <v>216</v>
      </c>
      <c r="AQ5" s="716"/>
      <c r="AR5" s="716"/>
      <c r="AS5" s="716"/>
      <c r="AT5" s="716"/>
      <c r="AU5" s="716"/>
      <c r="AV5" s="716"/>
      <c r="AW5" s="716"/>
      <c r="AX5" s="716"/>
      <c r="AY5" s="716"/>
      <c r="AZ5" s="716"/>
      <c r="BA5" s="716"/>
      <c r="BB5" s="716"/>
      <c r="BC5" s="716"/>
      <c r="BD5" s="716"/>
      <c r="BE5" s="716"/>
      <c r="BF5" s="717"/>
      <c r="BG5" s="657">
        <v>1510270</v>
      </c>
      <c r="BH5" s="658"/>
      <c r="BI5" s="658"/>
      <c r="BJ5" s="658"/>
      <c r="BK5" s="658"/>
      <c r="BL5" s="658"/>
      <c r="BM5" s="658"/>
      <c r="BN5" s="659"/>
      <c r="BO5" s="695">
        <v>100</v>
      </c>
      <c r="BP5" s="695"/>
      <c r="BQ5" s="695"/>
      <c r="BR5" s="695"/>
      <c r="BS5" s="696">
        <v>5463</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49408</v>
      </c>
      <c r="S6" s="658"/>
      <c r="T6" s="658"/>
      <c r="U6" s="658"/>
      <c r="V6" s="658"/>
      <c r="W6" s="658"/>
      <c r="X6" s="658"/>
      <c r="Y6" s="659"/>
      <c r="Z6" s="695">
        <v>0.7</v>
      </c>
      <c r="AA6" s="695"/>
      <c r="AB6" s="695"/>
      <c r="AC6" s="695"/>
      <c r="AD6" s="696">
        <v>49408</v>
      </c>
      <c r="AE6" s="696"/>
      <c r="AF6" s="696"/>
      <c r="AG6" s="696"/>
      <c r="AH6" s="696"/>
      <c r="AI6" s="696"/>
      <c r="AJ6" s="696"/>
      <c r="AK6" s="696"/>
      <c r="AL6" s="660">
        <v>1.4</v>
      </c>
      <c r="AM6" s="661"/>
      <c r="AN6" s="661"/>
      <c r="AO6" s="697"/>
      <c r="AP6" s="654" t="s">
        <v>221</v>
      </c>
      <c r="AQ6" s="655"/>
      <c r="AR6" s="655"/>
      <c r="AS6" s="655"/>
      <c r="AT6" s="655"/>
      <c r="AU6" s="655"/>
      <c r="AV6" s="655"/>
      <c r="AW6" s="655"/>
      <c r="AX6" s="655"/>
      <c r="AY6" s="655"/>
      <c r="AZ6" s="655"/>
      <c r="BA6" s="655"/>
      <c r="BB6" s="655"/>
      <c r="BC6" s="655"/>
      <c r="BD6" s="655"/>
      <c r="BE6" s="655"/>
      <c r="BF6" s="656"/>
      <c r="BG6" s="657">
        <v>1510270</v>
      </c>
      <c r="BH6" s="658"/>
      <c r="BI6" s="658"/>
      <c r="BJ6" s="658"/>
      <c r="BK6" s="658"/>
      <c r="BL6" s="658"/>
      <c r="BM6" s="658"/>
      <c r="BN6" s="659"/>
      <c r="BO6" s="695">
        <v>100</v>
      </c>
      <c r="BP6" s="695"/>
      <c r="BQ6" s="695"/>
      <c r="BR6" s="695"/>
      <c r="BS6" s="696">
        <v>5463</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88297</v>
      </c>
      <c r="CS6" s="658"/>
      <c r="CT6" s="658"/>
      <c r="CU6" s="658"/>
      <c r="CV6" s="658"/>
      <c r="CW6" s="658"/>
      <c r="CX6" s="658"/>
      <c r="CY6" s="659"/>
      <c r="CZ6" s="739">
        <v>1.4</v>
      </c>
      <c r="DA6" s="721"/>
      <c r="DB6" s="721"/>
      <c r="DC6" s="741"/>
      <c r="DD6" s="663" t="s">
        <v>122</v>
      </c>
      <c r="DE6" s="658"/>
      <c r="DF6" s="658"/>
      <c r="DG6" s="658"/>
      <c r="DH6" s="658"/>
      <c r="DI6" s="658"/>
      <c r="DJ6" s="658"/>
      <c r="DK6" s="658"/>
      <c r="DL6" s="658"/>
      <c r="DM6" s="658"/>
      <c r="DN6" s="658"/>
      <c r="DO6" s="658"/>
      <c r="DP6" s="659"/>
      <c r="DQ6" s="663">
        <v>88297</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237</v>
      </c>
      <c r="S7" s="658"/>
      <c r="T7" s="658"/>
      <c r="U7" s="658"/>
      <c r="V7" s="658"/>
      <c r="W7" s="658"/>
      <c r="X7" s="658"/>
      <c r="Y7" s="659"/>
      <c r="Z7" s="695">
        <v>0</v>
      </c>
      <c r="AA7" s="695"/>
      <c r="AB7" s="695"/>
      <c r="AC7" s="695"/>
      <c r="AD7" s="696">
        <v>237</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332551</v>
      </c>
      <c r="BH7" s="658"/>
      <c r="BI7" s="658"/>
      <c r="BJ7" s="658"/>
      <c r="BK7" s="658"/>
      <c r="BL7" s="658"/>
      <c r="BM7" s="658"/>
      <c r="BN7" s="659"/>
      <c r="BO7" s="695">
        <v>22</v>
      </c>
      <c r="BP7" s="695"/>
      <c r="BQ7" s="695"/>
      <c r="BR7" s="695"/>
      <c r="BS7" s="696">
        <v>5463</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1486540</v>
      </c>
      <c r="CS7" s="658"/>
      <c r="CT7" s="658"/>
      <c r="CU7" s="658"/>
      <c r="CV7" s="658"/>
      <c r="CW7" s="658"/>
      <c r="CX7" s="658"/>
      <c r="CY7" s="659"/>
      <c r="CZ7" s="695">
        <v>23.1</v>
      </c>
      <c r="DA7" s="695"/>
      <c r="DB7" s="695"/>
      <c r="DC7" s="695"/>
      <c r="DD7" s="663">
        <v>74076</v>
      </c>
      <c r="DE7" s="658"/>
      <c r="DF7" s="658"/>
      <c r="DG7" s="658"/>
      <c r="DH7" s="658"/>
      <c r="DI7" s="658"/>
      <c r="DJ7" s="658"/>
      <c r="DK7" s="658"/>
      <c r="DL7" s="658"/>
      <c r="DM7" s="658"/>
      <c r="DN7" s="658"/>
      <c r="DO7" s="658"/>
      <c r="DP7" s="659"/>
      <c r="DQ7" s="663">
        <v>1104106</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4056</v>
      </c>
      <c r="S8" s="658"/>
      <c r="T8" s="658"/>
      <c r="U8" s="658"/>
      <c r="V8" s="658"/>
      <c r="W8" s="658"/>
      <c r="X8" s="658"/>
      <c r="Y8" s="659"/>
      <c r="Z8" s="695">
        <v>0.1</v>
      </c>
      <c r="AA8" s="695"/>
      <c r="AB8" s="695"/>
      <c r="AC8" s="695"/>
      <c r="AD8" s="696">
        <v>4056</v>
      </c>
      <c r="AE8" s="696"/>
      <c r="AF8" s="696"/>
      <c r="AG8" s="696"/>
      <c r="AH8" s="696"/>
      <c r="AI8" s="696"/>
      <c r="AJ8" s="696"/>
      <c r="AK8" s="696"/>
      <c r="AL8" s="660">
        <v>0.1</v>
      </c>
      <c r="AM8" s="661"/>
      <c r="AN8" s="661"/>
      <c r="AO8" s="697"/>
      <c r="AP8" s="654" t="s">
        <v>227</v>
      </c>
      <c r="AQ8" s="655"/>
      <c r="AR8" s="655"/>
      <c r="AS8" s="655"/>
      <c r="AT8" s="655"/>
      <c r="AU8" s="655"/>
      <c r="AV8" s="655"/>
      <c r="AW8" s="655"/>
      <c r="AX8" s="655"/>
      <c r="AY8" s="655"/>
      <c r="AZ8" s="655"/>
      <c r="BA8" s="655"/>
      <c r="BB8" s="655"/>
      <c r="BC8" s="655"/>
      <c r="BD8" s="655"/>
      <c r="BE8" s="655"/>
      <c r="BF8" s="656"/>
      <c r="BG8" s="657">
        <v>11266</v>
      </c>
      <c r="BH8" s="658"/>
      <c r="BI8" s="658"/>
      <c r="BJ8" s="658"/>
      <c r="BK8" s="658"/>
      <c r="BL8" s="658"/>
      <c r="BM8" s="658"/>
      <c r="BN8" s="659"/>
      <c r="BO8" s="695">
        <v>0.7</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1344077</v>
      </c>
      <c r="CS8" s="658"/>
      <c r="CT8" s="658"/>
      <c r="CU8" s="658"/>
      <c r="CV8" s="658"/>
      <c r="CW8" s="658"/>
      <c r="CX8" s="658"/>
      <c r="CY8" s="659"/>
      <c r="CZ8" s="695">
        <v>20.9</v>
      </c>
      <c r="DA8" s="695"/>
      <c r="DB8" s="695"/>
      <c r="DC8" s="695"/>
      <c r="DD8" s="663">
        <v>684</v>
      </c>
      <c r="DE8" s="658"/>
      <c r="DF8" s="658"/>
      <c r="DG8" s="658"/>
      <c r="DH8" s="658"/>
      <c r="DI8" s="658"/>
      <c r="DJ8" s="658"/>
      <c r="DK8" s="658"/>
      <c r="DL8" s="658"/>
      <c r="DM8" s="658"/>
      <c r="DN8" s="658"/>
      <c r="DO8" s="658"/>
      <c r="DP8" s="659"/>
      <c r="DQ8" s="663">
        <v>810918</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5412</v>
      </c>
      <c r="S9" s="658"/>
      <c r="T9" s="658"/>
      <c r="U9" s="658"/>
      <c r="V9" s="658"/>
      <c r="W9" s="658"/>
      <c r="X9" s="658"/>
      <c r="Y9" s="659"/>
      <c r="Z9" s="695">
        <v>0.1</v>
      </c>
      <c r="AA9" s="695"/>
      <c r="AB9" s="695"/>
      <c r="AC9" s="695"/>
      <c r="AD9" s="696">
        <v>5412</v>
      </c>
      <c r="AE9" s="696"/>
      <c r="AF9" s="696"/>
      <c r="AG9" s="696"/>
      <c r="AH9" s="696"/>
      <c r="AI9" s="696"/>
      <c r="AJ9" s="696"/>
      <c r="AK9" s="696"/>
      <c r="AL9" s="660">
        <v>0.2</v>
      </c>
      <c r="AM9" s="661"/>
      <c r="AN9" s="661"/>
      <c r="AO9" s="697"/>
      <c r="AP9" s="654" t="s">
        <v>230</v>
      </c>
      <c r="AQ9" s="655"/>
      <c r="AR9" s="655"/>
      <c r="AS9" s="655"/>
      <c r="AT9" s="655"/>
      <c r="AU9" s="655"/>
      <c r="AV9" s="655"/>
      <c r="AW9" s="655"/>
      <c r="AX9" s="655"/>
      <c r="AY9" s="655"/>
      <c r="AZ9" s="655"/>
      <c r="BA9" s="655"/>
      <c r="BB9" s="655"/>
      <c r="BC9" s="655"/>
      <c r="BD9" s="655"/>
      <c r="BE9" s="655"/>
      <c r="BF9" s="656"/>
      <c r="BG9" s="657">
        <v>231406</v>
      </c>
      <c r="BH9" s="658"/>
      <c r="BI9" s="658"/>
      <c r="BJ9" s="658"/>
      <c r="BK9" s="658"/>
      <c r="BL9" s="658"/>
      <c r="BM9" s="658"/>
      <c r="BN9" s="659"/>
      <c r="BO9" s="695">
        <v>15.3</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431902</v>
      </c>
      <c r="CS9" s="658"/>
      <c r="CT9" s="658"/>
      <c r="CU9" s="658"/>
      <c r="CV9" s="658"/>
      <c r="CW9" s="658"/>
      <c r="CX9" s="658"/>
      <c r="CY9" s="659"/>
      <c r="CZ9" s="695">
        <v>6.7</v>
      </c>
      <c r="DA9" s="695"/>
      <c r="DB9" s="695"/>
      <c r="DC9" s="695"/>
      <c r="DD9" s="663" t="s">
        <v>122</v>
      </c>
      <c r="DE9" s="658"/>
      <c r="DF9" s="658"/>
      <c r="DG9" s="658"/>
      <c r="DH9" s="658"/>
      <c r="DI9" s="658"/>
      <c r="DJ9" s="658"/>
      <c r="DK9" s="658"/>
      <c r="DL9" s="658"/>
      <c r="DM9" s="658"/>
      <c r="DN9" s="658"/>
      <c r="DO9" s="658"/>
      <c r="DP9" s="659"/>
      <c r="DQ9" s="663">
        <v>382057</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32848</v>
      </c>
      <c r="BH10" s="658"/>
      <c r="BI10" s="658"/>
      <c r="BJ10" s="658"/>
      <c r="BK10" s="658"/>
      <c r="BL10" s="658"/>
      <c r="BM10" s="658"/>
      <c r="BN10" s="659"/>
      <c r="BO10" s="695">
        <v>2.2000000000000002</v>
      </c>
      <c r="BP10" s="695"/>
      <c r="BQ10" s="695"/>
      <c r="BR10" s="695"/>
      <c r="BS10" s="696">
        <v>5463</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t="s">
        <v>122</v>
      </c>
      <c r="CS10" s="658"/>
      <c r="CT10" s="658"/>
      <c r="CU10" s="658"/>
      <c r="CV10" s="658"/>
      <c r="CW10" s="658"/>
      <c r="CX10" s="658"/>
      <c r="CY10" s="659"/>
      <c r="CZ10" s="695" t="s">
        <v>122</v>
      </c>
      <c r="DA10" s="695"/>
      <c r="DB10" s="695"/>
      <c r="DC10" s="695"/>
      <c r="DD10" s="663" t="s">
        <v>122</v>
      </c>
      <c r="DE10" s="658"/>
      <c r="DF10" s="658"/>
      <c r="DG10" s="658"/>
      <c r="DH10" s="658"/>
      <c r="DI10" s="658"/>
      <c r="DJ10" s="658"/>
      <c r="DK10" s="658"/>
      <c r="DL10" s="658"/>
      <c r="DM10" s="658"/>
      <c r="DN10" s="658"/>
      <c r="DO10" s="658"/>
      <c r="DP10" s="659"/>
      <c r="DQ10" s="663" t="s">
        <v>122</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210506</v>
      </c>
      <c r="S11" s="658"/>
      <c r="T11" s="658"/>
      <c r="U11" s="658"/>
      <c r="V11" s="658"/>
      <c r="W11" s="658"/>
      <c r="X11" s="658"/>
      <c r="Y11" s="659"/>
      <c r="Z11" s="660">
        <v>3</v>
      </c>
      <c r="AA11" s="661"/>
      <c r="AB11" s="661"/>
      <c r="AC11" s="662"/>
      <c r="AD11" s="663">
        <v>210506</v>
      </c>
      <c r="AE11" s="658"/>
      <c r="AF11" s="658"/>
      <c r="AG11" s="658"/>
      <c r="AH11" s="658"/>
      <c r="AI11" s="658"/>
      <c r="AJ11" s="658"/>
      <c r="AK11" s="659"/>
      <c r="AL11" s="660">
        <v>6.1</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57031</v>
      </c>
      <c r="BH11" s="658"/>
      <c r="BI11" s="658"/>
      <c r="BJ11" s="658"/>
      <c r="BK11" s="658"/>
      <c r="BL11" s="658"/>
      <c r="BM11" s="658"/>
      <c r="BN11" s="659"/>
      <c r="BO11" s="695">
        <v>3.8</v>
      </c>
      <c r="BP11" s="695"/>
      <c r="BQ11" s="695"/>
      <c r="BR11" s="695"/>
      <c r="BS11" s="696" t="s">
        <v>122</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314659</v>
      </c>
      <c r="CS11" s="658"/>
      <c r="CT11" s="658"/>
      <c r="CU11" s="658"/>
      <c r="CV11" s="658"/>
      <c r="CW11" s="658"/>
      <c r="CX11" s="658"/>
      <c r="CY11" s="659"/>
      <c r="CZ11" s="695">
        <v>4.9000000000000004</v>
      </c>
      <c r="DA11" s="695"/>
      <c r="DB11" s="695"/>
      <c r="DC11" s="695"/>
      <c r="DD11" s="663">
        <v>89335</v>
      </c>
      <c r="DE11" s="658"/>
      <c r="DF11" s="658"/>
      <c r="DG11" s="658"/>
      <c r="DH11" s="658"/>
      <c r="DI11" s="658"/>
      <c r="DJ11" s="658"/>
      <c r="DK11" s="658"/>
      <c r="DL11" s="658"/>
      <c r="DM11" s="658"/>
      <c r="DN11" s="658"/>
      <c r="DO11" s="658"/>
      <c r="DP11" s="659"/>
      <c r="DQ11" s="663">
        <v>149944</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v>69005</v>
      </c>
      <c r="S12" s="658"/>
      <c r="T12" s="658"/>
      <c r="U12" s="658"/>
      <c r="V12" s="658"/>
      <c r="W12" s="658"/>
      <c r="X12" s="658"/>
      <c r="Y12" s="659"/>
      <c r="Z12" s="695">
        <v>1</v>
      </c>
      <c r="AA12" s="695"/>
      <c r="AB12" s="695"/>
      <c r="AC12" s="695"/>
      <c r="AD12" s="696">
        <v>69005</v>
      </c>
      <c r="AE12" s="696"/>
      <c r="AF12" s="696"/>
      <c r="AG12" s="696"/>
      <c r="AH12" s="696"/>
      <c r="AI12" s="696"/>
      <c r="AJ12" s="696"/>
      <c r="AK12" s="696"/>
      <c r="AL12" s="660">
        <v>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1047194</v>
      </c>
      <c r="BH12" s="658"/>
      <c r="BI12" s="658"/>
      <c r="BJ12" s="658"/>
      <c r="BK12" s="658"/>
      <c r="BL12" s="658"/>
      <c r="BM12" s="658"/>
      <c r="BN12" s="659"/>
      <c r="BO12" s="695">
        <v>69.3</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41675</v>
      </c>
      <c r="CS12" s="658"/>
      <c r="CT12" s="658"/>
      <c r="CU12" s="658"/>
      <c r="CV12" s="658"/>
      <c r="CW12" s="658"/>
      <c r="CX12" s="658"/>
      <c r="CY12" s="659"/>
      <c r="CZ12" s="695">
        <v>0.6</v>
      </c>
      <c r="DA12" s="695"/>
      <c r="DB12" s="695"/>
      <c r="DC12" s="695"/>
      <c r="DD12" s="663" t="s">
        <v>122</v>
      </c>
      <c r="DE12" s="658"/>
      <c r="DF12" s="658"/>
      <c r="DG12" s="658"/>
      <c r="DH12" s="658"/>
      <c r="DI12" s="658"/>
      <c r="DJ12" s="658"/>
      <c r="DK12" s="658"/>
      <c r="DL12" s="658"/>
      <c r="DM12" s="658"/>
      <c r="DN12" s="658"/>
      <c r="DO12" s="658"/>
      <c r="DP12" s="659"/>
      <c r="DQ12" s="663">
        <v>41586</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1047194</v>
      </c>
      <c r="BH13" s="658"/>
      <c r="BI13" s="658"/>
      <c r="BJ13" s="658"/>
      <c r="BK13" s="658"/>
      <c r="BL13" s="658"/>
      <c r="BM13" s="658"/>
      <c r="BN13" s="659"/>
      <c r="BO13" s="695">
        <v>69.3</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1402238</v>
      </c>
      <c r="CS13" s="658"/>
      <c r="CT13" s="658"/>
      <c r="CU13" s="658"/>
      <c r="CV13" s="658"/>
      <c r="CW13" s="658"/>
      <c r="CX13" s="658"/>
      <c r="CY13" s="659"/>
      <c r="CZ13" s="695">
        <v>21.8</v>
      </c>
      <c r="DA13" s="695"/>
      <c r="DB13" s="695"/>
      <c r="DC13" s="695"/>
      <c r="DD13" s="663">
        <v>887233</v>
      </c>
      <c r="DE13" s="658"/>
      <c r="DF13" s="658"/>
      <c r="DG13" s="658"/>
      <c r="DH13" s="658"/>
      <c r="DI13" s="658"/>
      <c r="DJ13" s="658"/>
      <c r="DK13" s="658"/>
      <c r="DL13" s="658"/>
      <c r="DM13" s="658"/>
      <c r="DN13" s="658"/>
      <c r="DO13" s="658"/>
      <c r="DP13" s="659"/>
      <c r="DQ13" s="663">
        <v>341184</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35356</v>
      </c>
      <c r="BH14" s="658"/>
      <c r="BI14" s="658"/>
      <c r="BJ14" s="658"/>
      <c r="BK14" s="658"/>
      <c r="BL14" s="658"/>
      <c r="BM14" s="658"/>
      <c r="BN14" s="659"/>
      <c r="BO14" s="695">
        <v>2.2999999999999998</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218602</v>
      </c>
      <c r="CS14" s="658"/>
      <c r="CT14" s="658"/>
      <c r="CU14" s="658"/>
      <c r="CV14" s="658"/>
      <c r="CW14" s="658"/>
      <c r="CX14" s="658"/>
      <c r="CY14" s="659"/>
      <c r="CZ14" s="695">
        <v>3.4</v>
      </c>
      <c r="DA14" s="695"/>
      <c r="DB14" s="695"/>
      <c r="DC14" s="695"/>
      <c r="DD14" s="663">
        <v>3135</v>
      </c>
      <c r="DE14" s="658"/>
      <c r="DF14" s="658"/>
      <c r="DG14" s="658"/>
      <c r="DH14" s="658"/>
      <c r="DI14" s="658"/>
      <c r="DJ14" s="658"/>
      <c r="DK14" s="658"/>
      <c r="DL14" s="658"/>
      <c r="DM14" s="658"/>
      <c r="DN14" s="658"/>
      <c r="DO14" s="658"/>
      <c r="DP14" s="659"/>
      <c r="DQ14" s="663">
        <v>215596</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6435</v>
      </c>
      <c r="S15" s="658"/>
      <c r="T15" s="658"/>
      <c r="U15" s="658"/>
      <c r="V15" s="658"/>
      <c r="W15" s="658"/>
      <c r="X15" s="658"/>
      <c r="Y15" s="659"/>
      <c r="Z15" s="695">
        <v>0.1</v>
      </c>
      <c r="AA15" s="695"/>
      <c r="AB15" s="695"/>
      <c r="AC15" s="695"/>
      <c r="AD15" s="696">
        <v>6435</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95169</v>
      </c>
      <c r="BH15" s="658"/>
      <c r="BI15" s="658"/>
      <c r="BJ15" s="658"/>
      <c r="BK15" s="658"/>
      <c r="BL15" s="658"/>
      <c r="BM15" s="658"/>
      <c r="BN15" s="659"/>
      <c r="BO15" s="695">
        <v>6.3</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515414</v>
      </c>
      <c r="CS15" s="658"/>
      <c r="CT15" s="658"/>
      <c r="CU15" s="658"/>
      <c r="CV15" s="658"/>
      <c r="CW15" s="658"/>
      <c r="CX15" s="658"/>
      <c r="CY15" s="659"/>
      <c r="CZ15" s="695">
        <v>8</v>
      </c>
      <c r="DA15" s="695"/>
      <c r="DB15" s="695"/>
      <c r="DC15" s="695"/>
      <c r="DD15" s="663">
        <v>34988</v>
      </c>
      <c r="DE15" s="658"/>
      <c r="DF15" s="658"/>
      <c r="DG15" s="658"/>
      <c r="DH15" s="658"/>
      <c r="DI15" s="658"/>
      <c r="DJ15" s="658"/>
      <c r="DK15" s="658"/>
      <c r="DL15" s="658"/>
      <c r="DM15" s="658"/>
      <c r="DN15" s="658"/>
      <c r="DO15" s="658"/>
      <c r="DP15" s="659"/>
      <c r="DQ15" s="663">
        <v>373783</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23229</v>
      </c>
      <c r="S16" s="658"/>
      <c r="T16" s="658"/>
      <c r="U16" s="658"/>
      <c r="V16" s="658"/>
      <c r="W16" s="658"/>
      <c r="X16" s="658"/>
      <c r="Y16" s="659"/>
      <c r="Z16" s="695">
        <v>0.3</v>
      </c>
      <c r="AA16" s="695"/>
      <c r="AB16" s="695"/>
      <c r="AC16" s="695"/>
      <c r="AD16" s="696">
        <v>23229</v>
      </c>
      <c r="AE16" s="696"/>
      <c r="AF16" s="696"/>
      <c r="AG16" s="696"/>
      <c r="AH16" s="696"/>
      <c r="AI16" s="696"/>
      <c r="AJ16" s="696"/>
      <c r="AK16" s="696"/>
      <c r="AL16" s="660">
        <v>0.7</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2499</v>
      </c>
      <c r="CS16" s="658"/>
      <c r="CT16" s="658"/>
      <c r="CU16" s="658"/>
      <c r="CV16" s="658"/>
      <c r="CW16" s="658"/>
      <c r="CX16" s="658"/>
      <c r="CY16" s="659"/>
      <c r="CZ16" s="695">
        <v>0</v>
      </c>
      <c r="DA16" s="695"/>
      <c r="DB16" s="695"/>
      <c r="DC16" s="695"/>
      <c r="DD16" s="663" t="s">
        <v>122</v>
      </c>
      <c r="DE16" s="658"/>
      <c r="DF16" s="658"/>
      <c r="DG16" s="658"/>
      <c r="DH16" s="658"/>
      <c r="DI16" s="658"/>
      <c r="DJ16" s="658"/>
      <c r="DK16" s="658"/>
      <c r="DL16" s="658"/>
      <c r="DM16" s="658"/>
      <c r="DN16" s="658"/>
      <c r="DO16" s="658"/>
      <c r="DP16" s="659"/>
      <c r="DQ16" s="663">
        <v>1354</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43415</v>
      </c>
      <c r="S17" s="658"/>
      <c r="T17" s="658"/>
      <c r="U17" s="658"/>
      <c r="V17" s="658"/>
      <c r="W17" s="658"/>
      <c r="X17" s="658"/>
      <c r="Y17" s="659"/>
      <c r="Z17" s="695">
        <v>0.6</v>
      </c>
      <c r="AA17" s="695"/>
      <c r="AB17" s="695"/>
      <c r="AC17" s="695"/>
      <c r="AD17" s="696">
        <v>43415</v>
      </c>
      <c r="AE17" s="696"/>
      <c r="AF17" s="696"/>
      <c r="AG17" s="696"/>
      <c r="AH17" s="696"/>
      <c r="AI17" s="696"/>
      <c r="AJ17" s="696"/>
      <c r="AK17" s="696"/>
      <c r="AL17" s="660">
        <v>1.3</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579800</v>
      </c>
      <c r="CS17" s="658"/>
      <c r="CT17" s="658"/>
      <c r="CU17" s="658"/>
      <c r="CV17" s="658"/>
      <c r="CW17" s="658"/>
      <c r="CX17" s="658"/>
      <c r="CY17" s="659"/>
      <c r="CZ17" s="695">
        <v>9</v>
      </c>
      <c r="DA17" s="695"/>
      <c r="DB17" s="695"/>
      <c r="DC17" s="695"/>
      <c r="DD17" s="663" t="s">
        <v>122</v>
      </c>
      <c r="DE17" s="658"/>
      <c r="DF17" s="658"/>
      <c r="DG17" s="658"/>
      <c r="DH17" s="658"/>
      <c r="DI17" s="658"/>
      <c r="DJ17" s="658"/>
      <c r="DK17" s="658"/>
      <c r="DL17" s="658"/>
      <c r="DM17" s="658"/>
      <c r="DN17" s="658"/>
      <c r="DO17" s="658"/>
      <c r="DP17" s="659"/>
      <c r="DQ17" s="663">
        <v>541626</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8327</v>
      </c>
      <c r="S18" s="658"/>
      <c r="T18" s="658"/>
      <c r="U18" s="658"/>
      <c r="V18" s="658"/>
      <c r="W18" s="658"/>
      <c r="X18" s="658"/>
      <c r="Y18" s="659"/>
      <c r="Z18" s="695">
        <v>0.1</v>
      </c>
      <c r="AA18" s="695"/>
      <c r="AB18" s="695"/>
      <c r="AC18" s="695"/>
      <c r="AD18" s="696">
        <v>8327</v>
      </c>
      <c r="AE18" s="696"/>
      <c r="AF18" s="696"/>
      <c r="AG18" s="696"/>
      <c r="AH18" s="696"/>
      <c r="AI18" s="696"/>
      <c r="AJ18" s="696"/>
      <c r="AK18" s="696"/>
      <c r="AL18" s="660">
        <v>0.2</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30429</v>
      </c>
      <c r="S19" s="658"/>
      <c r="T19" s="658"/>
      <c r="U19" s="658"/>
      <c r="V19" s="658"/>
      <c r="W19" s="658"/>
      <c r="X19" s="658"/>
      <c r="Y19" s="659"/>
      <c r="Z19" s="695">
        <v>0.4</v>
      </c>
      <c r="AA19" s="695"/>
      <c r="AB19" s="695"/>
      <c r="AC19" s="695"/>
      <c r="AD19" s="696">
        <v>30429</v>
      </c>
      <c r="AE19" s="696"/>
      <c r="AF19" s="696"/>
      <c r="AG19" s="696"/>
      <c r="AH19" s="696"/>
      <c r="AI19" s="696"/>
      <c r="AJ19" s="696"/>
      <c r="AK19" s="696"/>
      <c r="AL19" s="660">
        <v>0.9</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t="s">
        <v>122</v>
      </c>
      <c r="BH19" s="658"/>
      <c r="BI19" s="658"/>
      <c r="BJ19" s="658"/>
      <c r="BK19" s="658"/>
      <c r="BL19" s="658"/>
      <c r="BM19" s="658"/>
      <c r="BN19" s="659"/>
      <c r="BO19" s="695" t="s">
        <v>122</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v>4659</v>
      </c>
      <c r="S20" s="658"/>
      <c r="T20" s="658"/>
      <c r="U20" s="658"/>
      <c r="V20" s="658"/>
      <c r="W20" s="658"/>
      <c r="X20" s="658"/>
      <c r="Y20" s="659"/>
      <c r="Z20" s="695">
        <v>0.1</v>
      </c>
      <c r="AA20" s="695"/>
      <c r="AB20" s="695"/>
      <c r="AC20" s="695"/>
      <c r="AD20" s="696">
        <v>4659</v>
      </c>
      <c r="AE20" s="696"/>
      <c r="AF20" s="696"/>
      <c r="AG20" s="696"/>
      <c r="AH20" s="696"/>
      <c r="AI20" s="696"/>
      <c r="AJ20" s="696"/>
      <c r="AK20" s="696"/>
      <c r="AL20" s="660">
        <v>0.1</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t="s">
        <v>122</v>
      </c>
      <c r="BH20" s="658"/>
      <c r="BI20" s="658"/>
      <c r="BJ20" s="658"/>
      <c r="BK20" s="658"/>
      <c r="BL20" s="658"/>
      <c r="BM20" s="658"/>
      <c r="BN20" s="659"/>
      <c r="BO20" s="695" t="s">
        <v>122</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6425703</v>
      </c>
      <c r="CS20" s="658"/>
      <c r="CT20" s="658"/>
      <c r="CU20" s="658"/>
      <c r="CV20" s="658"/>
      <c r="CW20" s="658"/>
      <c r="CX20" s="658"/>
      <c r="CY20" s="659"/>
      <c r="CZ20" s="695">
        <v>100</v>
      </c>
      <c r="DA20" s="695"/>
      <c r="DB20" s="695"/>
      <c r="DC20" s="695"/>
      <c r="DD20" s="663">
        <v>1089451</v>
      </c>
      <c r="DE20" s="658"/>
      <c r="DF20" s="658"/>
      <c r="DG20" s="658"/>
      <c r="DH20" s="658"/>
      <c r="DI20" s="658"/>
      <c r="DJ20" s="658"/>
      <c r="DK20" s="658"/>
      <c r="DL20" s="658"/>
      <c r="DM20" s="658"/>
      <c r="DN20" s="658"/>
      <c r="DO20" s="658"/>
      <c r="DP20" s="659"/>
      <c r="DQ20" s="663">
        <v>4050451</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1701871</v>
      </c>
      <c r="S21" s="658"/>
      <c r="T21" s="658"/>
      <c r="U21" s="658"/>
      <c r="V21" s="658"/>
      <c r="W21" s="658"/>
      <c r="X21" s="658"/>
      <c r="Y21" s="659"/>
      <c r="Z21" s="695">
        <v>24.6</v>
      </c>
      <c r="AA21" s="695"/>
      <c r="AB21" s="695"/>
      <c r="AC21" s="695"/>
      <c r="AD21" s="696">
        <v>1495586</v>
      </c>
      <c r="AE21" s="696"/>
      <c r="AF21" s="696"/>
      <c r="AG21" s="696"/>
      <c r="AH21" s="696"/>
      <c r="AI21" s="696"/>
      <c r="AJ21" s="696"/>
      <c r="AK21" s="696"/>
      <c r="AL21" s="660">
        <v>43.1</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1495586</v>
      </c>
      <c r="S22" s="658"/>
      <c r="T22" s="658"/>
      <c r="U22" s="658"/>
      <c r="V22" s="658"/>
      <c r="W22" s="658"/>
      <c r="X22" s="658"/>
      <c r="Y22" s="659"/>
      <c r="Z22" s="695">
        <v>21.6</v>
      </c>
      <c r="AA22" s="695"/>
      <c r="AB22" s="695"/>
      <c r="AC22" s="695"/>
      <c r="AD22" s="696">
        <v>1495586</v>
      </c>
      <c r="AE22" s="696"/>
      <c r="AF22" s="696"/>
      <c r="AG22" s="696"/>
      <c r="AH22" s="696"/>
      <c r="AI22" s="696"/>
      <c r="AJ22" s="696"/>
      <c r="AK22" s="696"/>
      <c r="AL22" s="660">
        <v>43.1</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205215</v>
      </c>
      <c r="S23" s="658"/>
      <c r="T23" s="658"/>
      <c r="U23" s="658"/>
      <c r="V23" s="658"/>
      <c r="W23" s="658"/>
      <c r="X23" s="658"/>
      <c r="Y23" s="659"/>
      <c r="Z23" s="695">
        <v>3</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v>1070</v>
      </c>
      <c r="S24" s="658"/>
      <c r="T24" s="658"/>
      <c r="U24" s="658"/>
      <c r="V24" s="658"/>
      <c r="W24" s="658"/>
      <c r="X24" s="658"/>
      <c r="Y24" s="659"/>
      <c r="Z24" s="695">
        <v>0</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2031599</v>
      </c>
      <c r="CS24" s="713"/>
      <c r="CT24" s="713"/>
      <c r="CU24" s="713"/>
      <c r="CV24" s="713"/>
      <c r="CW24" s="713"/>
      <c r="CX24" s="713"/>
      <c r="CY24" s="738"/>
      <c r="CZ24" s="739">
        <v>31.6</v>
      </c>
      <c r="DA24" s="721"/>
      <c r="DB24" s="721"/>
      <c r="DC24" s="741"/>
      <c r="DD24" s="737">
        <v>1536446</v>
      </c>
      <c r="DE24" s="713"/>
      <c r="DF24" s="713"/>
      <c r="DG24" s="713"/>
      <c r="DH24" s="713"/>
      <c r="DI24" s="713"/>
      <c r="DJ24" s="713"/>
      <c r="DK24" s="738"/>
      <c r="DL24" s="737">
        <v>1497027</v>
      </c>
      <c r="DM24" s="713"/>
      <c r="DN24" s="713"/>
      <c r="DO24" s="713"/>
      <c r="DP24" s="713"/>
      <c r="DQ24" s="713"/>
      <c r="DR24" s="713"/>
      <c r="DS24" s="713"/>
      <c r="DT24" s="713"/>
      <c r="DU24" s="713"/>
      <c r="DV24" s="738"/>
      <c r="DW24" s="739">
        <v>43</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3623844</v>
      </c>
      <c r="S25" s="658"/>
      <c r="T25" s="658"/>
      <c r="U25" s="658"/>
      <c r="V25" s="658"/>
      <c r="W25" s="658"/>
      <c r="X25" s="658"/>
      <c r="Y25" s="659"/>
      <c r="Z25" s="695">
        <v>52.4</v>
      </c>
      <c r="AA25" s="695"/>
      <c r="AB25" s="695"/>
      <c r="AC25" s="695"/>
      <c r="AD25" s="696">
        <v>3417559</v>
      </c>
      <c r="AE25" s="696"/>
      <c r="AF25" s="696"/>
      <c r="AG25" s="696"/>
      <c r="AH25" s="696"/>
      <c r="AI25" s="696"/>
      <c r="AJ25" s="696"/>
      <c r="AK25" s="696"/>
      <c r="AL25" s="660">
        <v>98.4</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890615</v>
      </c>
      <c r="CS25" s="670"/>
      <c r="CT25" s="670"/>
      <c r="CU25" s="670"/>
      <c r="CV25" s="670"/>
      <c r="CW25" s="670"/>
      <c r="CX25" s="670"/>
      <c r="CY25" s="671"/>
      <c r="CZ25" s="660">
        <v>13.9</v>
      </c>
      <c r="DA25" s="672"/>
      <c r="DB25" s="672"/>
      <c r="DC25" s="673"/>
      <c r="DD25" s="663">
        <v>842172</v>
      </c>
      <c r="DE25" s="670"/>
      <c r="DF25" s="670"/>
      <c r="DG25" s="670"/>
      <c r="DH25" s="670"/>
      <c r="DI25" s="670"/>
      <c r="DJ25" s="670"/>
      <c r="DK25" s="671"/>
      <c r="DL25" s="663">
        <v>825997</v>
      </c>
      <c r="DM25" s="670"/>
      <c r="DN25" s="670"/>
      <c r="DO25" s="670"/>
      <c r="DP25" s="670"/>
      <c r="DQ25" s="670"/>
      <c r="DR25" s="670"/>
      <c r="DS25" s="670"/>
      <c r="DT25" s="670"/>
      <c r="DU25" s="670"/>
      <c r="DV25" s="671"/>
      <c r="DW25" s="660">
        <v>23.7</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676</v>
      </c>
      <c r="S26" s="658"/>
      <c r="T26" s="658"/>
      <c r="U26" s="658"/>
      <c r="V26" s="658"/>
      <c r="W26" s="658"/>
      <c r="X26" s="658"/>
      <c r="Y26" s="659"/>
      <c r="Z26" s="695">
        <v>0</v>
      </c>
      <c r="AA26" s="695"/>
      <c r="AB26" s="695"/>
      <c r="AC26" s="695"/>
      <c r="AD26" s="696">
        <v>676</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518625</v>
      </c>
      <c r="CS26" s="658"/>
      <c r="CT26" s="658"/>
      <c r="CU26" s="658"/>
      <c r="CV26" s="658"/>
      <c r="CW26" s="658"/>
      <c r="CX26" s="658"/>
      <c r="CY26" s="659"/>
      <c r="CZ26" s="660">
        <v>8.1</v>
      </c>
      <c r="DA26" s="672"/>
      <c r="DB26" s="672"/>
      <c r="DC26" s="673"/>
      <c r="DD26" s="663">
        <v>491346</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14577</v>
      </c>
      <c r="S27" s="658"/>
      <c r="T27" s="658"/>
      <c r="U27" s="658"/>
      <c r="V27" s="658"/>
      <c r="W27" s="658"/>
      <c r="X27" s="658"/>
      <c r="Y27" s="659"/>
      <c r="Z27" s="695">
        <v>0.2</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1510270</v>
      </c>
      <c r="BH27" s="658"/>
      <c r="BI27" s="658"/>
      <c r="BJ27" s="658"/>
      <c r="BK27" s="658"/>
      <c r="BL27" s="658"/>
      <c r="BM27" s="658"/>
      <c r="BN27" s="659"/>
      <c r="BO27" s="695">
        <v>100</v>
      </c>
      <c r="BP27" s="695"/>
      <c r="BQ27" s="695"/>
      <c r="BR27" s="695"/>
      <c r="BS27" s="696">
        <v>5463</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561184</v>
      </c>
      <c r="CS27" s="670"/>
      <c r="CT27" s="670"/>
      <c r="CU27" s="670"/>
      <c r="CV27" s="670"/>
      <c r="CW27" s="670"/>
      <c r="CX27" s="670"/>
      <c r="CY27" s="671"/>
      <c r="CZ27" s="660">
        <v>8.6999999999999993</v>
      </c>
      <c r="DA27" s="672"/>
      <c r="DB27" s="672"/>
      <c r="DC27" s="673"/>
      <c r="DD27" s="663">
        <v>152648</v>
      </c>
      <c r="DE27" s="670"/>
      <c r="DF27" s="670"/>
      <c r="DG27" s="670"/>
      <c r="DH27" s="670"/>
      <c r="DI27" s="670"/>
      <c r="DJ27" s="670"/>
      <c r="DK27" s="671"/>
      <c r="DL27" s="663">
        <v>129404</v>
      </c>
      <c r="DM27" s="670"/>
      <c r="DN27" s="670"/>
      <c r="DO27" s="670"/>
      <c r="DP27" s="670"/>
      <c r="DQ27" s="670"/>
      <c r="DR27" s="670"/>
      <c r="DS27" s="670"/>
      <c r="DT27" s="670"/>
      <c r="DU27" s="670"/>
      <c r="DV27" s="671"/>
      <c r="DW27" s="660">
        <v>3.7</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59829</v>
      </c>
      <c r="S28" s="658"/>
      <c r="T28" s="658"/>
      <c r="U28" s="658"/>
      <c r="V28" s="658"/>
      <c r="W28" s="658"/>
      <c r="X28" s="658"/>
      <c r="Y28" s="659"/>
      <c r="Z28" s="695">
        <v>0.9</v>
      </c>
      <c r="AA28" s="695"/>
      <c r="AB28" s="695"/>
      <c r="AC28" s="695"/>
      <c r="AD28" s="696">
        <v>2477</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579800</v>
      </c>
      <c r="CS28" s="658"/>
      <c r="CT28" s="658"/>
      <c r="CU28" s="658"/>
      <c r="CV28" s="658"/>
      <c r="CW28" s="658"/>
      <c r="CX28" s="658"/>
      <c r="CY28" s="659"/>
      <c r="CZ28" s="660">
        <v>9</v>
      </c>
      <c r="DA28" s="672"/>
      <c r="DB28" s="672"/>
      <c r="DC28" s="673"/>
      <c r="DD28" s="663">
        <v>541626</v>
      </c>
      <c r="DE28" s="658"/>
      <c r="DF28" s="658"/>
      <c r="DG28" s="658"/>
      <c r="DH28" s="658"/>
      <c r="DI28" s="658"/>
      <c r="DJ28" s="658"/>
      <c r="DK28" s="659"/>
      <c r="DL28" s="663">
        <v>541626</v>
      </c>
      <c r="DM28" s="658"/>
      <c r="DN28" s="658"/>
      <c r="DO28" s="658"/>
      <c r="DP28" s="658"/>
      <c r="DQ28" s="658"/>
      <c r="DR28" s="658"/>
      <c r="DS28" s="658"/>
      <c r="DT28" s="658"/>
      <c r="DU28" s="658"/>
      <c r="DV28" s="659"/>
      <c r="DW28" s="660">
        <v>15.5</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24531</v>
      </c>
      <c r="S29" s="658"/>
      <c r="T29" s="658"/>
      <c r="U29" s="658"/>
      <c r="V29" s="658"/>
      <c r="W29" s="658"/>
      <c r="X29" s="658"/>
      <c r="Y29" s="659"/>
      <c r="Z29" s="695">
        <v>0.4</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579800</v>
      </c>
      <c r="CS29" s="670"/>
      <c r="CT29" s="670"/>
      <c r="CU29" s="670"/>
      <c r="CV29" s="670"/>
      <c r="CW29" s="670"/>
      <c r="CX29" s="670"/>
      <c r="CY29" s="671"/>
      <c r="CZ29" s="660">
        <v>9</v>
      </c>
      <c r="DA29" s="672"/>
      <c r="DB29" s="672"/>
      <c r="DC29" s="673"/>
      <c r="DD29" s="663">
        <v>541626</v>
      </c>
      <c r="DE29" s="670"/>
      <c r="DF29" s="670"/>
      <c r="DG29" s="670"/>
      <c r="DH29" s="670"/>
      <c r="DI29" s="670"/>
      <c r="DJ29" s="670"/>
      <c r="DK29" s="671"/>
      <c r="DL29" s="663">
        <v>541626</v>
      </c>
      <c r="DM29" s="670"/>
      <c r="DN29" s="670"/>
      <c r="DO29" s="670"/>
      <c r="DP29" s="670"/>
      <c r="DQ29" s="670"/>
      <c r="DR29" s="670"/>
      <c r="DS29" s="670"/>
      <c r="DT29" s="670"/>
      <c r="DU29" s="670"/>
      <c r="DV29" s="671"/>
      <c r="DW29" s="660">
        <v>15.5</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992594</v>
      </c>
      <c r="S30" s="658"/>
      <c r="T30" s="658"/>
      <c r="U30" s="658"/>
      <c r="V30" s="658"/>
      <c r="W30" s="658"/>
      <c r="X30" s="658"/>
      <c r="Y30" s="659"/>
      <c r="Z30" s="695">
        <v>14.3</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557982</v>
      </c>
      <c r="CS30" s="658"/>
      <c r="CT30" s="658"/>
      <c r="CU30" s="658"/>
      <c r="CV30" s="658"/>
      <c r="CW30" s="658"/>
      <c r="CX30" s="658"/>
      <c r="CY30" s="659"/>
      <c r="CZ30" s="660">
        <v>8.6999999999999993</v>
      </c>
      <c r="DA30" s="672"/>
      <c r="DB30" s="672"/>
      <c r="DC30" s="673"/>
      <c r="DD30" s="663">
        <v>521367</v>
      </c>
      <c r="DE30" s="658"/>
      <c r="DF30" s="658"/>
      <c r="DG30" s="658"/>
      <c r="DH30" s="658"/>
      <c r="DI30" s="658"/>
      <c r="DJ30" s="658"/>
      <c r="DK30" s="659"/>
      <c r="DL30" s="663">
        <v>521367</v>
      </c>
      <c r="DM30" s="658"/>
      <c r="DN30" s="658"/>
      <c r="DO30" s="658"/>
      <c r="DP30" s="658"/>
      <c r="DQ30" s="658"/>
      <c r="DR30" s="658"/>
      <c r="DS30" s="658"/>
      <c r="DT30" s="658"/>
      <c r="DU30" s="658"/>
      <c r="DV30" s="659"/>
      <c r="DW30" s="660">
        <v>15</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196"/>
      <c r="AV31" s="196"/>
      <c r="AW31" s="196"/>
      <c r="AX31" s="715" t="s">
        <v>177</v>
      </c>
      <c r="AY31" s="716"/>
      <c r="AZ31" s="716"/>
      <c r="BA31" s="716"/>
      <c r="BB31" s="716"/>
      <c r="BC31" s="716"/>
      <c r="BD31" s="716"/>
      <c r="BE31" s="716"/>
      <c r="BF31" s="717"/>
      <c r="BG31" s="719">
        <v>99.5</v>
      </c>
      <c r="BH31" s="720"/>
      <c r="BI31" s="720"/>
      <c r="BJ31" s="720"/>
      <c r="BK31" s="720"/>
      <c r="BL31" s="720"/>
      <c r="BM31" s="721">
        <v>97.5</v>
      </c>
      <c r="BN31" s="720"/>
      <c r="BO31" s="720"/>
      <c r="BP31" s="720"/>
      <c r="BQ31" s="722"/>
      <c r="BR31" s="719">
        <v>99.4</v>
      </c>
      <c r="BS31" s="720"/>
      <c r="BT31" s="720"/>
      <c r="BU31" s="720"/>
      <c r="BV31" s="720"/>
      <c r="BW31" s="720"/>
      <c r="BX31" s="721">
        <v>97.8</v>
      </c>
      <c r="BY31" s="720"/>
      <c r="BZ31" s="720"/>
      <c r="CA31" s="720"/>
      <c r="CB31" s="722"/>
      <c r="CD31" s="678"/>
      <c r="CE31" s="679"/>
      <c r="CF31" s="654" t="s">
        <v>300</v>
      </c>
      <c r="CG31" s="655"/>
      <c r="CH31" s="655"/>
      <c r="CI31" s="655"/>
      <c r="CJ31" s="655"/>
      <c r="CK31" s="655"/>
      <c r="CL31" s="655"/>
      <c r="CM31" s="655"/>
      <c r="CN31" s="655"/>
      <c r="CO31" s="655"/>
      <c r="CP31" s="655"/>
      <c r="CQ31" s="656"/>
      <c r="CR31" s="657">
        <v>21818</v>
      </c>
      <c r="CS31" s="670"/>
      <c r="CT31" s="670"/>
      <c r="CU31" s="670"/>
      <c r="CV31" s="670"/>
      <c r="CW31" s="670"/>
      <c r="CX31" s="670"/>
      <c r="CY31" s="671"/>
      <c r="CZ31" s="660">
        <v>0.3</v>
      </c>
      <c r="DA31" s="672"/>
      <c r="DB31" s="672"/>
      <c r="DC31" s="673"/>
      <c r="DD31" s="663">
        <v>20259</v>
      </c>
      <c r="DE31" s="670"/>
      <c r="DF31" s="670"/>
      <c r="DG31" s="670"/>
      <c r="DH31" s="670"/>
      <c r="DI31" s="670"/>
      <c r="DJ31" s="670"/>
      <c r="DK31" s="671"/>
      <c r="DL31" s="663">
        <v>20259</v>
      </c>
      <c r="DM31" s="670"/>
      <c r="DN31" s="670"/>
      <c r="DO31" s="670"/>
      <c r="DP31" s="670"/>
      <c r="DQ31" s="670"/>
      <c r="DR31" s="670"/>
      <c r="DS31" s="670"/>
      <c r="DT31" s="670"/>
      <c r="DU31" s="670"/>
      <c r="DV31" s="671"/>
      <c r="DW31" s="660">
        <v>0.6</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301028</v>
      </c>
      <c r="S32" s="658"/>
      <c r="T32" s="658"/>
      <c r="U32" s="658"/>
      <c r="V32" s="658"/>
      <c r="W32" s="658"/>
      <c r="X32" s="658"/>
      <c r="Y32" s="659"/>
      <c r="Z32" s="695">
        <v>4.3</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192" t="s">
        <v>302</v>
      </c>
      <c r="AX32" s="654" t="s">
        <v>303</v>
      </c>
      <c r="AY32" s="655"/>
      <c r="AZ32" s="655"/>
      <c r="BA32" s="655"/>
      <c r="BB32" s="655"/>
      <c r="BC32" s="655"/>
      <c r="BD32" s="655"/>
      <c r="BE32" s="655"/>
      <c r="BF32" s="656"/>
      <c r="BG32" s="723">
        <v>99.4</v>
      </c>
      <c r="BH32" s="670"/>
      <c r="BI32" s="670"/>
      <c r="BJ32" s="670"/>
      <c r="BK32" s="670"/>
      <c r="BL32" s="670"/>
      <c r="BM32" s="661">
        <v>98.5</v>
      </c>
      <c r="BN32" s="670"/>
      <c r="BO32" s="670"/>
      <c r="BP32" s="670"/>
      <c r="BQ32" s="693"/>
      <c r="BR32" s="723">
        <v>99.2</v>
      </c>
      <c r="BS32" s="670"/>
      <c r="BT32" s="670"/>
      <c r="BU32" s="670"/>
      <c r="BV32" s="670"/>
      <c r="BW32" s="670"/>
      <c r="BX32" s="661">
        <v>98.3</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57341</v>
      </c>
      <c r="S33" s="658"/>
      <c r="T33" s="658"/>
      <c r="U33" s="658"/>
      <c r="V33" s="658"/>
      <c r="W33" s="658"/>
      <c r="X33" s="658"/>
      <c r="Y33" s="659"/>
      <c r="Z33" s="695">
        <v>0.8</v>
      </c>
      <c r="AA33" s="695"/>
      <c r="AB33" s="695"/>
      <c r="AC33" s="695"/>
      <c r="AD33" s="696">
        <v>51288</v>
      </c>
      <c r="AE33" s="696"/>
      <c r="AF33" s="696"/>
      <c r="AG33" s="696"/>
      <c r="AH33" s="696"/>
      <c r="AI33" s="696"/>
      <c r="AJ33" s="696"/>
      <c r="AK33" s="696"/>
      <c r="AL33" s="660">
        <v>1.5</v>
      </c>
      <c r="AM33" s="661"/>
      <c r="AN33" s="661"/>
      <c r="AO33" s="697"/>
      <c r="AP33" s="700"/>
      <c r="AQ33" s="701"/>
      <c r="AR33" s="701"/>
      <c r="AS33" s="701"/>
      <c r="AT33" s="733"/>
      <c r="AU33" s="197"/>
      <c r="AV33" s="197"/>
      <c r="AW33" s="197"/>
      <c r="AX33" s="638" t="s">
        <v>306</v>
      </c>
      <c r="AY33" s="639"/>
      <c r="AZ33" s="639"/>
      <c r="BA33" s="639"/>
      <c r="BB33" s="639"/>
      <c r="BC33" s="639"/>
      <c r="BD33" s="639"/>
      <c r="BE33" s="639"/>
      <c r="BF33" s="640"/>
      <c r="BG33" s="718">
        <v>99.4</v>
      </c>
      <c r="BH33" s="642"/>
      <c r="BI33" s="642"/>
      <c r="BJ33" s="642"/>
      <c r="BK33" s="642"/>
      <c r="BL33" s="642"/>
      <c r="BM33" s="688">
        <v>96.9</v>
      </c>
      <c r="BN33" s="642"/>
      <c r="BO33" s="642"/>
      <c r="BP33" s="642"/>
      <c r="BQ33" s="705"/>
      <c r="BR33" s="718">
        <v>99.4</v>
      </c>
      <c r="BS33" s="642"/>
      <c r="BT33" s="642"/>
      <c r="BU33" s="642"/>
      <c r="BV33" s="642"/>
      <c r="BW33" s="642"/>
      <c r="BX33" s="688">
        <v>97.4</v>
      </c>
      <c r="BY33" s="642"/>
      <c r="BZ33" s="642"/>
      <c r="CA33" s="642"/>
      <c r="CB33" s="705"/>
      <c r="CD33" s="654" t="s">
        <v>307</v>
      </c>
      <c r="CE33" s="655"/>
      <c r="CF33" s="655"/>
      <c r="CG33" s="655"/>
      <c r="CH33" s="655"/>
      <c r="CI33" s="655"/>
      <c r="CJ33" s="655"/>
      <c r="CK33" s="655"/>
      <c r="CL33" s="655"/>
      <c r="CM33" s="655"/>
      <c r="CN33" s="655"/>
      <c r="CO33" s="655"/>
      <c r="CP33" s="655"/>
      <c r="CQ33" s="656"/>
      <c r="CR33" s="657">
        <v>3302154</v>
      </c>
      <c r="CS33" s="670"/>
      <c r="CT33" s="670"/>
      <c r="CU33" s="670"/>
      <c r="CV33" s="670"/>
      <c r="CW33" s="670"/>
      <c r="CX33" s="670"/>
      <c r="CY33" s="671"/>
      <c r="CZ33" s="660">
        <v>51.4</v>
      </c>
      <c r="DA33" s="672"/>
      <c r="DB33" s="672"/>
      <c r="DC33" s="673"/>
      <c r="DD33" s="663">
        <v>2466794</v>
      </c>
      <c r="DE33" s="670"/>
      <c r="DF33" s="670"/>
      <c r="DG33" s="670"/>
      <c r="DH33" s="670"/>
      <c r="DI33" s="670"/>
      <c r="DJ33" s="670"/>
      <c r="DK33" s="671"/>
      <c r="DL33" s="663">
        <v>1460180</v>
      </c>
      <c r="DM33" s="670"/>
      <c r="DN33" s="670"/>
      <c r="DO33" s="670"/>
      <c r="DP33" s="670"/>
      <c r="DQ33" s="670"/>
      <c r="DR33" s="670"/>
      <c r="DS33" s="670"/>
      <c r="DT33" s="670"/>
      <c r="DU33" s="670"/>
      <c r="DV33" s="671"/>
      <c r="DW33" s="660">
        <v>41.9</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194876</v>
      </c>
      <c r="S34" s="658"/>
      <c r="T34" s="658"/>
      <c r="U34" s="658"/>
      <c r="V34" s="658"/>
      <c r="W34" s="658"/>
      <c r="X34" s="658"/>
      <c r="Y34" s="659"/>
      <c r="Z34" s="695">
        <v>2.8</v>
      </c>
      <c r="AA34" s="695"/>
      <c r="AB34" s="695"/>
      <c r="AC34" s="695"/>
      <c r="AD34" s="696" t="s">
        <v>122</v>
      </c>
      <c r="AE34" s="696"/>
      <c r="AF34" s="696"/>
      <c r="AG34" s="696"/>
      <c r="AH34" s="696"/>
      <c r="AI34" s="696"/>
      <c r="AJ34" s="696"/>
      <c r="AK34" s="696"/>
      <c r="AL34" s="660" t="s">
        <v>122</v>
      </c>
      <c r="AM34" s="661"/>
      <c r="AN34" s="661"/>
      <c r="AO34" s="697"/>
      <c r="AP34" s="198"/>
      <c r="AQ34" s="199"/>
      <c r="AS34" s="196"/>
      <c r="AT34" s="196"/>
      <c r="AU34" s="196"/>
      <c r="AV34" s="196"/>
      <c r="AW34" s="196"/>
      <c r="AX34" s="196"/>
      <c r="AY34" s="196"/>
      <c r="AZ34" s="196"/>
      <c r="BA34" s="196"/>
      <c r="BB34" s="196"/>
      <c r="BC34" s="196"/>
      <c r="BD34" s="196"/>
      <c r="BE34" s="196"/>
      <c r="BF34" s="196"/>
      <c r="BG34" s="199"/>
      <c r="BH34" s="199"/>
      <c r="BI34" s="199"/>
      <c r="BJ34" s="199"/>
      <c r="BK34" s="199"/>
      <c r="BL34" s="199"/>
      <c r="BM34" s="199"/>
      <c r="BN34" s="199"/>
      <c r="BO34" s="199"/>
      <c r="BP34" s="199"/>
      <c r="BQ34" s="199"/>
      <c r="BR34" s="199"/>
      <c r="BS34" s="199"/>
      <c r="BT34" s="199"/>
      <c r="BU34" s="199"/>
      <c r="BV34" s="199"/>
      <c r="BW34" s="199"/>
      <c r="BX34" s="199"/>
      <c r="BY34" s="199"/>
      <c r="BZ34" s="199"/>
      <c r="CA34" s="199"/>
      <c r="CB34" s="199"/>
      <c r="CD34" s="654" t="s">
        <v>309</v>
      </c>
      <c r="CE34" s="655"/>
      <c r="CF34" s="655"/>
      <c r="CG34" s="655"/>
      <c r="CH34" s="655"/>
      <c r="CI34" s="655"/>
      <c r="CJ34" s="655"/>
      <c r="CK34" s="655"/>
      <c r="CL34" s="655"/>
      <c r="CM34" s="655"/>
      <c r="CN34" s="655"/>
      <c r="CO34" s="655"/>
      <c r="CP34" s="655"/>
      <c r="CQ34" s="656"/>
      <c r="CR34" s="657">
        <v>981677</v>
      </c>
      <c r="CS34" s="658"/>
      <c r="CT34" s="658"/>
      <c r="CU34" s="658"/>
      <c r="CV34" s="658"/>
      <c r="CW34" s="658"/>
      <c r="CX34" s="658"/>
      <c r="CY34" s="659"/>
      <c r="CZ34" s="660">
        <v>15.3</v>
      </c>
      <c r="DA34" s="672"/>
      <c r="DB34" s="672"/>
      <c r="DC34" s="673"/>
      <c r="DD34" s="663">
        <v>671768</v>
      </c>
      <c r="DE34" s="658"/>
      <c r="DF34" s="658"/>
      <c r="DG34" s="658"/>
      <c r="DH34" s="658"/>
      <c r="DI34" s="658"/>
      <c r="DJ34" s="658"/>
      <c r="DK34" s="659"/>
      <c r="DL34" s="663">
        <v>555395</v>
      </c>
      <c r="DM34" s="658"/>
      <c r="DN34" s="658"/>
      <c r="DO34" s="658"/>
      <c r="DP34" s="658"/>
      <c r="DQ34" s="658"/>
      <c r="DR34" s="658"/>
      <c r="DS34" s="658"/>
      <c r="DT34" s="658"/>
      <c r="DU34" s="658"/>
      <c r="DV34" s="659"/>
      <c r="DW34" s="660">
        <v>15.9</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643662</v>
      </c>
      <c r="S35" s="658"/>
      <c r="T35" s="658"/>
      <c r="U35" s="658"/>
      <c r="V35" s="658"/>
      <c r="W35" s="658"/>
      <c r="X35" s="658"/>
      <c r="Y35" s="659"/>
      <c r="Z35" s="695">
        <v>9.3000000000000007</v>
      </c>
      <c r="AA35" s="695"/>
      <c r="AB35" s="695"/>
      <c r="AC35" s="695"/>
      <c r="AD35" s="696" t="s">
        <v>122</v>
      </c>
      <c r="AE35" s="696"/>
      <c r="AF35" s="696"/>
      <c r="AG35" s="696"/>
      <c r="AH35" s="696"/>
      <c r="AI35" s="696"/>
      <c r="AJ35" s="696"/>
      <c r="AK35" s="696"/>
      <c r="AL35" s="660" t="s">
        <v>122</v>
      </c>
      <c r="AM35" s="661"/>
      <c r="AN35" s="661"/>
      <c r="AO35" s="697"/>
      <c r="AP35" s="20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154550</v>
      </c>
      <c r="CS35" s="670"/>
      <c r="CT35" s="670"/>
      <c r="CU35" s="670"/>
      <c r="CV35" s="670"/>
      <c r="CW35" s="670"/>
      <c r="CX35" s="670"/>
      <c r="CY35" s="671"/>
      <c r="CZ35" s="660">
        <v>2.4</v>
      </c>
      <c r="DA35" s="672"/>
      <c r="DB35" s="672"/>
      <c r="DC35" s="673"/>
      <c r="DD35" s="663">
        <v>37759</v>
      </c>
      <c r="DE35" s="670"/>
      <c r="DF35" s="670"/>
      <c r="DG35" s="670"/>
      <c r="DH35" s="670"/>
      <c r="DI35" s="670"/>
      <c r="DJ35" s="670"/>
      <c r="DK35" s="671"/>
      <c r="DL35" s="663">
        <v>37671</v>
      </c>
      <c r="DM35" s="670"/>
      <c r="DN35" s="670"/>
      <c r="DO35" s="670"/>
      <c r="DP35" s="670"/>
      <c r="DQ35" s="670"/>
      <c r="DR35" s="670"/>
      <c r="DS35" s="670"/>
      <c r="DT35" s="670"/>
      <c r="DU35" s="670"/>
      <c r="DV35" s="671"/>
      <c r="DW35" s="660">
        <v>1.1000000000000001</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206804</v>
      </c>
      <c r="S36" s="658"/>
      <c r="T36" s="658"/>
      <c r="U36" s="658"/>
      <c r="V36" s="658"/>
      <c r="W36" s="658"/>
      <c r="X36" s="658"/>
      <c r="Y36" s="659"/>
      <c r="Z36" s="695">
        <v>3</v>
      </c>
      <c r="AA36" s="695"/>
      <c r="AB36" s="695"/>
      <c r="AC36" s="695"/>
      <c r="AD36" s="696" t="s">
        <v>122</v>
      </c>
      <c r="AE36" s="696"/>
      <c r="AF36" s="696"/>
      <c r="AG36" s="696"/>
      <c r="AH36" s="696"/>
      <c r="AI36" s="696"/>
      <c r="AJ36" s="696"/>
      <c r="AK36" s="696"/>
      <c r="AL36" s="660" t="s">
        <v>122</v>
      </c>
      <c r="AM36" s="661"/>
      <c r="AN36" s="661"/>
      <c r="AO36" s="697"/>
      <c r="AP36" s="200"/>
      <c r="AQ36" s="706" t="s">
        <v>315</v>
      </c>
      <c r="AR36" s="707"/>
      <c r="AS36" s="707"/>
      <c r="AT36" s="707"/>
      <c r="AU36" s="707"/>
      <c r="AV36" s="707"/>
      <c r="AW36" s="707"/>
      <c r="AX36" s="707"/>
      <c r="AY36" s="708"/>
      <c r="AZ36" s="712">
        <v>735190</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66002</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1187711</v>
      </c>
      <c r="CS36" s="658"/>
      <c r="CT36" s="658"/>
      <c r="CU36" s="658"/>
      <c r="CV36" s="658"/>
      <c r="CW36" s="658"/>
      <c r="CX36" s="658"/>
      <c r="CY36" s="659"/>
      <c r="CZ36" s="660">
        <v>18.5</v>
      </c>
      <c r="DA36" s="672"/>
      <c r="DB36" s="672"/>
      <c r="DC36" s="673"/>
      <c r="DD36" s="663">
        <v>968621</v>
      </c>
      <c r="DE36" s="658"/>
      <c r="DF36" s="658"/>
      <c r="DG36" s="658"/>
      <c r="DH36" s="658"/>
      <c r="DI36" s="658"/>
      <c r="DJ36" s="658"/>
      <c r="DK36" s="659"/>
      <c r="DL36" s="663">
        <v>523641</v>
      </c>
      <c r="DM36" s="658"/>
      <c r="DN36" s="658"/>
      <c r="DO36" s="658"/>
      <c r="DP36" s="658"/>
      <c r="DQ36" s="658"/>
      <c r="DR36" s="658"/>
      <c r="DS36" s="658"/>
      <c r="DT36" s="658"/>
      <c r="DU36" s="658"/>
      <c r="DV36" s="659"/>
      <c r="DW36" s="660">
        <v>15</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130422</v>
      </c>
      <c r="S37" s="658"/>
      <c r="T37" s="658"/>
      <c r="U37" s="658"/>
      <c r="V37" s="658"/>
      <c r="W37" s="658"/>
      <c r="X37" s="658"/>
      <c r="Y37" s="659"/>
      <c r="Z37" s="695">
        <v>1.9</v>
      </c>
      <c r="AA37" s="695"/>
      <c r="AB37" s="695"/>
      <c r="AC37" s="695"/>
      <c r="AD37" s="696">
        <v>948</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247206</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52861</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401990</v>
      </c>
      <c r="CS37" s="670"/>
      <c r="CT37" s="670"/>
      <c r="CU37" s="670"/>
      <c r="CV37" s="670"/>
      <c r="CW37" s="670"/>
      <c r="CX37" s="670"/>
      <c r="CY37" s="671"/>
      <c r="CZ37" s="660">
        <v>6.3</v>
      </c>
      <c r="DA37" s="672"/>
      <c r="DB37" s="672"/>
      <c r="DC37" s="673"/>
      <c r="DD37" s="663">
        <v>387214</v>
      </c>
      <c r="DE37" s="670"/>
      <c r="DF37" s="670"/>
      <c r="DG37" s="670"/>
      <c r="DH37" s="670"/>
      <c r="DI37" s="670"/>
      <c r="DJ37" s="670"/>
      <c r="DK37" s="671"/>
      <c r="DL37" s="663">
        <v>384939</v>
      </c>
      <c r="DM37" s="670"/>
      <c r="DN37" s="670"/>
      <c r="DO37" s="670"/>
      <c r="DP37" s="670"/>
      <c r="DQ37" s="670"/>
      <c r="DR37" s="670"/>
      <c r="DS37" s="670"/>
      <c r="DT37" s="670"/>
      <c r="DU37" s="670"/>
      <c r="DV37" s="671"/>
      <c r="DW37" s="660">
        <v>11</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670291</v>
      </c>
      <c r="S38" s="658"/>
      <c r="T38" s="658"/>
      <c r="U38" s="658"/>
      <c r="V38" s="658"/>
      <c r="W38" s="658"/>
      <c r="X38" s="658"/>
      <c r="Y38" s="659"/>
      <c r="Z38" s="695">
        <v>9.6999999999999993</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66589</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986</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410241</v>
      </c>
      <c r="CS38" s="658"/>
      <c r="CT38" s="658"/>
      <c r="CU38" s="658"/>
      <c r="CV38" s="658"/>
      <c r="CW38" s="658"/>
      <c r="CX38" s="658"/>
      <c r="CY38" s="659"/>
      <c r="CZ38" s="660">
        <v>6.4</v>
      </c>
      <c r="DA38" s="672"/>
      <c r="DB38" s="672"/>
      <c r="DC38" s="673"/>
      <c r="DD38" s="663">
        <v>353587</v>
      </c>
      <c r="DE38" s="658"/>
      <c r="DF38" s="658"/>
      <c r="DG38" s="658"/>
      <c r="DH38" s="658"/>
      <c r="DI38" s="658"/>
      <c r="DJ38" s="658"/>
      <c r="DK38" s="659"/>
      <c r="DL38" s="663">
        <v>340113</v>
      </c>
      <c r="DM38" s="658"/>
      <c r="DN38" s="658"/>
      <c r="DO38" s="658"/>
      <c r="DP38" s="658"/>
      <c r="DQ38" s="658"/>
      <c r="DR38" s="658"/>
      <c r="DS38" s="658"/>
      <c r="DT38" s="658"/>
      <c r="DU38" s="658"/>
      <c r="DV38" s="659"/>
      <c r="DW38" s="660">
        <v>9.8000000000000007</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16102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1536</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521512</v>
      </c>
      <c r="CS39" s="670"/>
      <c r="CT39" s="670"/>
      <c r="CU39" s="670"/>
      <c r="CV39" s="670"/>
      <c r="CW39" s="670"/>
      <c r="CX39" s="670"/>
      <c r="CY39" s="671"/>
      <c r="CZ39" s="660">
        <v>8.1</v>
      </c>
      <c r="DA39" s="672"/>
      <c r="DB39" s="672"/>
      <c r="DC39" s="673"/>
      <c r="DD39" s="663">
        <v>389233</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10991</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v>11154</v>
      </c>
      <c r="BA40" s="658"/>
      <c r="BB40" s="658"/>
      <c r="BC40" s="658"/>
      <c r="BD40" s="670"/>
      <c r="BE40" s="670"/>
      <c r="BF40" s="693"/>
      <c r="BG40" s="698" t="s">
        <v>332</v>
      </c>
      <c r="BH40" s="699"/>
      <c r="BI40" s="699"/>
      <c r="BJ40" s="699"/>
      <c r="BK40" s="699"/>
      <c r="BL40" s="201"/>
      <c r="BM40" s="655" t="s">
        <v>333</v>
      </c>
      <c r="BN40" s="655"/>
      <c r="BO40" s="655"/>
      <c r="BP40" s="655"/>
      <c r="BQ40" s="655"/>
      <c r="BR40" s="655"/>
      <c r="BS40" s="655"/>
      <c r="BT40" s="655"/>
      <c r="BU40" s="656"/>
      <c r="BV40" s="657">
        <v>79</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46463</v>
      </c>
      <c r="CS40" s="658"/>
      <c r="CT40" s="658"/>
      <c r="CU40" s="658"/>
      <c r="CV40" s="658"/>
      <c r="CW40" s="658"/>
      <c r="CX40" s="658"/>
      <c r="CY40" s="659"/>
      <c r="CZ40" s="660">
        <v>0.7</v>
      </c>
      <c r="DA40" s="672"/>
      <c r="DB40" s="672"/>
      <c r="DC40" s="673"/>
      <c r="DD40" s="663">
        <v>45826</v>
      </c>
      <c r="DE40" s="658"/>
      <c r="DF40" s="658"/>
      <c r="DG40" s="658"/>
      <c r="DH40" s="658"/>
      <c r="DI40" s="658"/>
      <c r="DJ40" s="658"/>
      <c r="DK40" s="659"/>
      <c r="DL40" s="663">
        <v>3360</v>
      </c>
      <c r="DM40" s="658"/>
      <c r="DN40" s="658"/>
      <c r="DO40" s="658"/>
      <c r="DP40" s="658"/>
      <c r="DQ40" s="658"/>
      <c r="DR40" s="658"/>
      <c r="DS40" s="658"/>
      <c r="DT40" s="658"/>
      <c r="DU40" s="658"/>
      <c r="DV40" s="659"/>
      <c r="DW40" s="660">
        <v>0.1</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6920475</v>
      </c>
      <c r="S41" s="682"/>
      <c r="T41" s="682"/>
      <c r="U41" s="682"/>
      <c r="V41" s="682"/>
      <c r="W41" s="682"/>
      <c r="X41" s="682"/>
      <c r="Y41" s="685"/>
      <c r="Z41" s="686">
        <v>100</v>
      </c>
      <c r="AA41" s="686"/>
      <c r="AB41" s="686"/>
      <c r="AC41" s="686"/>
      <c r="AD41" s="687">
        <v>3472948</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73993</v>
      </c>
      <c r="BA41" s="658"/>
      <c r="BB41" s="658"/>
      <c r="BC41" s="658"/>
      <c r="BD41" s="670"/>
      <c r="BE41" s="670"/>
      <c r="BF41" s="693"/>
      <c r="BG41" s="698"/>
      <c r="BH41" s="699"/>
      <c r="BI41" s="699"/>
      <c r="BJ41" s="699"/>
      <c r="BK41" s="699"/>
      <c r="BL41" s="201"/>
      <c r="BM41" s="655" t="s">
        <v>337</v>
      </c>
      <c r="BN41" s="655"/>
      <c r="BO41" s="655"/>
      <c r="BP41" s="655"/>
      <c r="BQ41" s="655"/>
      <c r="BR41" s="655"/>
      <c r="BS41" s="655"/>
      <c r="BT41" s="655"/>
      <c r="BU41" s="656"/>
      <c r="BV41" s="657">
        <v>4</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320146</v>
      </c>
      <c r="BA42" s="682"/>
      <c r="BB42" s="682"/>
      <c r="BC42" s="682"/>
      <c r="BD42" s="642"/>
      <c r="BE42" s="642"/>
      <c r="BF42" s="705"/>
      <c r="BG42" s="700"/>
      <c r="BH42" s="701"/>
      <c r="BI42" s="701"/>
      <c r="BJ42" s="701"/>
      <c r="BK42" s="701"/>
      <c r="BL42" s="202"/>
      <c r="BM42" s="639" t="s">
        <v>340</v>
      </c>
      <c r="BN42" s="639"/>
      <c r="BO42" s="639"/>
      <c r="BP42" s="639"/>
      <c r="BQ42" s="639"/>
      <c r="BR42" s="639"/>
      <c r="BS42" s="639"/>
      <c r="BT42" s="639"/>
      <c r="BU42" s="640"/>
      <c r="BV42" s="641">
        <v>460</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1091950</v>
      </c>
      <c r="CS42" s="670"/>
      <c r="CT42" s="670"/>
      <c r="CU42" s="670"/>
      <c r="CV42" s="670"/>
      <c r="CW42" s="670"/>
      <c r="CX42" s="670"/>
      <c r="CY42" s="671"/>
      <c r="CZ42" s="660">
        <v>17</v>
      </c>
      <c r="DA42" s="672"/>
      <c r="DB42" s="672"/>
      <c r="DC42" s="673"/>
      <c r="DD42" s="663">
        <v>47211</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192" t="s">
        <v>342</v>
      </c>
      <c r="CD43" s="654" t="s">
        <v>343</v>
      </c>
      <c r="CE43" s="655"/>
      <c r="CF43" s="655"/>
      <c r="CG43" s="655"/>
      <c r="CH43" s="655"/>
      <c r="CI43" s="655"/>
      <c r="CJ43" s="655"/>
      <c r="CK43" s="655"/>
      <c r="CL43" s="655"/>
      <c r="CM43" s="655"/>
      <c r="CN43" s="655"/>
      <c r="CO43" s="655"/>
      <c r="CP43" s="655"/>
      <c r="CQ43" s="656"/>
      <c r="CR43" s="657" t="s">
        <v>122</v>
      </c>
      <c r="CS43" s="670"/>
      <c r="CT43" s="670"/>
      <c r="CU43" s="670"/>
      <c r="CV43" s="670"/>
      <c r="CW43" s="670"/>
      <c r="CX43" s="670"/>
      <c r="CY43" s="671"/>
      <c r="CZ43" s="660" t="s">
        <v>122</v>
      </c>
      <c r="DA43" s="672"/>
      <c r="DB43" s="672"/>
      <c r="DC43" s="673"/>
      <c r="DD43" s="663" t="s">
        <v>122</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1089451</v>
      </c>
      <c r="CS44" s="658"/>
      <c r="CT44" s="658"/>
      <c r="CU44" s="658"/>
      <c r="CV44" s="658"/>
      <c r="CW44" s="658"/>
      <c r="CX44" s="658"/>
      <c r="CY44" s="659"/>
      <c r="CZ44" s="660">
        <v>17</v>
      </c>
      <c r="DA44" s="661"/>
      <c r="DB44" s="661"/>
      <c r="DC44" s="662"/>
      <c r="DD44" s="663">
        <v>45857</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681829</v>
      </c>
      <c r="CS45" s="670"/>
      <c r="CT45" s="670"/>
      <c r="CU45" s="670"/>
      <c r="CV45" s="670"/>
      <c r="CW45" s="670"/>
      <c r="CX45" s="670"/>
      <c r="CY45" s="671"/>
      <c r="CZ45" s="660">
        <v>10.6</v>
      </c>
      <c r="DA45" s="672"/>
      <c r="DB45" s="672"/>
      <c r="DC45" s="673"/>
      <c r="DD45" s="663">
        <v>1667</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03"/>
      <c r="CD46" s="678"/>
      <c r="CE46" s="679"/>
      <c r="CF46" s="654" t="s">
        <v>348</v>
      </c>
      <c r="CG46" s="655"/>
      <c r="CH46" s="655"/>
      <c r="CI46" s="655"/>
      <c r="CJ46" s="655"/>
      <c r="CK46" s="655"/>
      <c r="CL46" s="655"/>
      <c r="CM46" s="655"/>
      <c r="CN46" s="655"/>
      <c r="CO46" s="655"/>
      <c r="CP46" s="655"/>
      <c r="CQ46" s="656"/>
      <c r="CR46" s="657">
        <v>143104</v>
      </c>
      <c r="CS46" s="658"/>
      <c r="CT46" s="658"/>
      <c r="CU46" s="658"/>
      <c r="CV46" s="658"/>
      <c r="CW46" s="658"/>
      <c r="CX46" s="658"/>
      <c r="CY46" s="659"/>
      <c r="CZ46" s="660">
        <v>2.2000000000000002</v>
      </c>
      <c r="DA46" s="661"/>
      <c r="DB46" s="661"/>
      <c r="DC46" s="662"/>
      <c r="DD46" s="663">
        <v>44136</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03"/>
      <c r="CD47" s="678"/>
      <c r="CE47" s="679"/>
      <c r="CF47" s="654" t="s">
        <v>349</v>
      </c>
      <c r="CG47" s="655"/>
      <c r="CH47" s="655"/>
      <c r="CI47" s="655"/>
      <c r="CJ47" s="655"/>
      <c r="CK47" s="655"/>
      <c r="CL47" s="655"/>
      <c r="CM47" s="655"/>
      <c r="CN47" s="655"/>
      <c r="CO47" s="655"/>
      <c r="CP47" s="655"/>
      <c r="CQ47" s="656"/>
      <c r="CR47" s="657">
        <v>2499</v>
      </c>
      <c r="CS47" s="670"/>
      <c r="CT47" s="670"/>
      <c r="CU47" s="670"/>
      <c r="CV47" s="670"/>
      <c r="CW47" s="670"/>
      <c r="CX47" s="670"/>
      <c r="CY47" s="671"/>
      <c r="CZ47" s="660">
        <v>0</v>
      </c>
      <c r="DA47" s="672"/>
      <c r="DB47" s="672"/>
      <c r="DC47" s="673"/>
      <c r="DD47" s="663">
        <v>1354</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x14ac:dyDescent="0.2">
      <c r="B48" s="20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03"/>
      <c r="CD49" s="638" t="s">
        <v>351</v>
      </c>
      <c r="CE49" s="639"/>
      <c r="CF49" s="639"/>
      <c r="CG49" s="639"/>
      <c r="CH49" s="639"/>
      <c r="CI49" s="639"/>
      <c r="CJ49" s="639"/>
      <c r="CK49" s="639"/>
      <c r="CL49" s="639"/>
      <c r="CM49" s="639"/>
      <c r="CN49" s="639"/>
      <c r="CO49" s="639"/>
      <c r="CP49" s="639"/>
      <c r="CQ49" s="640"/>
      <c r="CR49" s="641">
        <v>6425703</v>
      </c>
      <c r="CS49" s="642"/>
      <c r="CT49" s="642"/>
      <c r="CU49" s="642"/>
      <c r="CV49" s="642"/>
      <c r="CW49" s="642"/>
      <c r="CX49" s="642"/>
      <c r="CY49" s="643"/>
      <c r="CZ49" s="644">
        <v>100</v>
      </c>
      <c r="DA49" s="645"/>
      <c r="DB49" s="645"/>
      <c r="DC49" s="646"/>
      <c r="DD49" s="647">
        <v>4050451</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8jnKSHIlvY+7UTCjRVHU8qgyFvrXMkDffcQQBN2k5iWLVd0r0XJDHOpHtJMfMR/l+kJGS20BxeM5Jzustw+T/g==" saltValue="wALhgB9JyBJOhIifLxCbd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09" customWidth="1"/>
    <col min="131" max="131" width="1.6328125" style="209" customWidth="1"/>
    <col min="132" max="16384" width="9" style="209" hidden="1"/>
  </cols>
  <sheetData>
    <row r="1" spans="1:131" ht="11.25" customHeight="1" thickBot="1" x14ac:dyDescent="0.25">
      <c r="A1" s="205"/>
      <c r="B1" s="205"/>
      <c r="C1" s="205"/>
      <c r="D1" s="205"/>
      <c r="E1" s="205"/>
      <c r="F1" s="205"/>
      <c r="G1" s="205"/>
      <c r="H1" s="205"/>
      <c r="I1" s="205"/>
      <c r="J1" s="205"/>
      <c r="K1" s="205"/>
      <c r="L1" s="205"/>
      <c r="M1" s="205"/>
      <c r="N1" s="206"/>
      <c r="O1" s="206"/>
      <c r="P1" s="206"/>
      <c r="Q1" s="206"/>
      <c r="R1" s="206"/>
      <c r="S1" s="206"/>
      <c r="T1" s="206"/>
      <c r="U1" s="206"/>
      <c r="V1" s="206"/>
      <c r="W1" s="206"/>
      <c r="X1" s="206"/>
      <c r="Y1" s="206"/>
      <c r="Z1" s="206"/>
      <c r="AA1" s="206"/>
      <c r="AB1" s="206"/>
      <c r="AC1" s="206"/>
      <c r="AD1" s="206"/>
      <c r="AE1" s="206"/>
      <c r="AF1" s="206"/>
      <c r="AG1" s="206"/>
      <c r="AH1" s="206"/>
      <c r="AI1" s="206"/>
      <c r="AJ1" s="206"/>
      <c r="AK1" s="206"/>
      <c r="AL1" s="206"/>
      <c r="AM1" s="206"/>
      <c r="AN1" s="206"/>
      <c r="AO1" s="206"/>
      <c r="AP1" s="206"/>
      <c r="AQ1" s="206"/>
      <c r="AR1" s="206"/>
      <c r="AS1" s="206"/>
      <c r="AT1" s="206"/>
      <c r="AU1" s="206"/>
      <c r="AV1" s="206"/>
      <c r="AW1" s="206"/>
      <c r="AX1" s="206"/>
      <c r="AY1" s="206"/>
      <c r="AZ1" s="206"/>
      <c r="BA1" s="206"/>
      <c r="BB1" s="206"/>
      <c r="BC1" s="206"/>
      <c r="BD1" s="206"/>
      <c r="BE1" s="206"/>
      <c r="BF1" s="206"/>
      <c r="BG1" s="206"/>
      <c r="BH1" s="206"/>
      <c r="BI1" s="206"/>
      <c r="BJ1" s="206"/>
      <c r="BK1" s="206"/>
      <c r="BL1" s="206"/>
      <c r="BM1" s="206"/>
      <c r="BN1" s="206"/>
      <c r="BO1" s="206"/>
      <c r="BP1" s="206"/>
      <c r="BQ1" s="206"/>
      <c r="BR1" s="206"/>
      <c r="BS1" s="206"/>
      <c r="BT1" s="206"/>
      <c r="BU1" s="206"/>
      <c r="BV1" s="206"/>
      <c r="BW1" s="206"/>
      <c r="BX1" s="206"/>
      <c r="BY1" s="206"/>
      <c r="BZ1" s="206"/>
      <c r="CA1" s="206"/>
      <c r="CB1" s="206"/>
      <c r="CC1" s="206"/>
      <c r="CD1" s="206"/>
      <c r="CE1" s="206"/>
      <c r="CF1" s="206"/>
      <c r="CG1" s="206"/>
      <c r="CH1" s="206"/>
      <c r="CI1" s="206"/>
      <c r="CJ1" s="206"/>
      <c r="CK1" s="206"/>
      <c r="CL1" s="206"/>
      <c r="CM1" s="206"/>
      <c r="CN1" s="206"/>
      <c r="CO1" s="206"/>
      <c r="CP1" s="206"/>
      <c r="CQ1" s="206"/>
      <c r="CR1" s="206"/>
      <c r="CS1" s="206"/>
      <c r="CT1" s="206"/>
      <c r="CU1" s="206"/>
      <c r="CV1" s="206"/>
      <c r="CW1" s="206"/>
      <c r="CX1" s="206"/>
      <c r="CY1" s="206"/>
      <c r="CZ1" s="206"/>
      <c r="DA1" s="206"/>
      <c r="DB1" s="206"/>
      <c r="DC1" s="206"/>
      <c r="DD1" s="206"/>
      <c r="DE1" s="206"/>
      <c r="DF1" s="206"/>
      <c r="DG1" s="206"/>
      <c r="DH1" s="206"/>
      <c r="DI1" s="206"/>
      <c r="DJ1" s="206"/>
      <c r="DK1" s="206"/>
      <c r="DL1" s="206"/>
      <c r="DM1" s="206"/>
      <c r="DN1" s="206"/>
      <c r="DO1" s="206"/>
      <c r="DP1" s="206"/>
      <c r="DQ1" s="207"/>
      <c r="DR1" s="207"/>
      <c r="DS1" s="207"/>
      <c r="DT1" s="207"/>
      <c r="DU1" s="207"/>
      <c r="DV1" s="207"/>
      <c r="DW1" s="207"/>
      <c r="DX1" s="207"/>
      <c r="DY1" s="207"/>
      <c r="DZ1" s="207"/>
      <c r="EA1" s="208"/>
    </row>
    <row r="2" spans="1:131" ht="26.25" customHeight="1" thickBot="1" x14ac:dyDescent="0.25">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06"/>
      <c r="BK2" s="206"/>
      <c r="BL2" s="206"/>
      <c r="BM2" s="206"/>
      <c r="BN2" s="206"/>
      <c r="BO2" s="206"/>
      <c r="BP2" s="206"/>
      <c r="BQ2" s="206"/>
      <c r="BR2" s="206"/>
      <c r="BS2" s="206"/>
      <c r="BT2" s="206"/>
      <c r="BU2" s="206"/>
      <c r="BV2" s="206"/>
      <c r="BW2" s="206"/>
      <c r="BX2" s="206"/>
      <c r="BY2" s="206"/>
      <c r="BZ2" s="206"/>
      <c r="CA2" s="206"/>
      <c r="CB2" s="206"/>
      <c r="CC2" s="206"/>
      <c r="CD2" s="206"/>
      <c r="CE2" s="206"/>
      <c r="CF2" s="206"/>
      <c r="CG2" s="206"/>
      <c r="CH2" s="206"/>
      <c r="CI2" s="206"/>
      <c r="CJ2" s="206"/>
      <c r="CK2" s="206"/>
      <c r="CL2" s="206"/>
      <c r="CM2" s="206"/>
      <c r="CN2" s="206"/>
      <c r="CO2" s="206"/>
      <c r="CP2" s="206"/>
      <c r="CQ2" s="206"/>
      <c r="CR2" s="206"/>
      <c r="CS2" s="206"/>
      <c r="CT2" s="206"/>
      <c r="CU2" s="206"/>
      <c r="CV2" s="206"/>
      <c r="CW2" s="206"/>
      <c r="CX2" s="206"/>
      <c r="CY2" s="206"/>
      <c r="CZ2" s="206"/>
      <c r="DA2" s="206"/>
      <c r="DB2" s="206"/>
      <c r="DC2" s="206"/>
      <c r="DD2" s="206"/>
      <c r="DE2" s="206"/>
      <c r="DF2" s="206"/>
      <c r="DG2" s="206"/>
      <c r="DH2" s="206"/>
      <c r="DI2" s="206"/>
      <c r="DJ2" s="758" t="s">
        <v>353</v>
      </c>
      <c r="DK2" s="759"/>
      <c r="DL2" s="759"/>
      <c r="DM2" s="759"/>
      <c r="DN2" s="759"/>
      <c r="DO2" s="760"/>
      <c r="DP2" s="206"/>
      <c r="DQ2" s="758" t="s">
        <v>354</v>
      </c>
      <c r="DR2" s="759"/>
      <c r="DS2" s="759"/>
      <c r="DT2" s="759"/>
      <c r="DU2" s="759"/>
      <c r="DV2" s="759"/>
      <c r="DW2" s="759"/>
      <c r="DX2" s="759"/>
      <c r="DY2" s="759"/>
      <c r="DZ2" s="760"/>
      <c r="EA2" s="208"/>
    </row>
    <row r="3" spans="1:131" ht="11.25" customHeight="1" x14ac:dyDescent="0.2">
      <c r="A3" s="206"/>
      <c r="B3" s="206"/>
      <c r="C3" s="206"/>
      <c r="D3" s="206"/>
      <c r="E3" s="206"/>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c r="BD3" s="206"/>
      <c r="BE3" s="206"/>
      <c r="BF3" s="206"/>
      <c r="BG3" s="206"/>
      <c r="BH3" s="206"/>
      <c r="BI3" s="206"/>
      <c r="BJ3" s="206"/>
      <c r="BK3" s="206"/>
      <c r="BL3" s="206"/>
      <c r="BM3" s="206"/>
      <c r="BN3" s="206"/>
      <c r="BO3" s="206"/>
      <c r="BP3" s="206"/>
      <c r="BQ3" s="206"/>
      <c r="BR3" s="206"/>
      <c r="BS3" s="206"/>
      <c r="BT3" s="206"/>
      <c r="BU3" s="206"/>
      <c r="BV3" s="206"/>
      <c r="BW3" s="206"/>
      <c r="BX3" s="206"/>
      <c r="BY3" s="206"/>
      <c r="BZ3" s="206"/>
      <c r="CA3" s="206"/>
      <c r="CB3" s="206"/>
      <c r="CC3" s="206"/>
      <c r="CD3" s="206"/>
      <c r="CE3" s="206"/>
      <c r="CF3" s="206"/>
      <c r="CG3" s="206"/>
      <c r="CH3" s="206"/>
      <c r="CI3" s="206"/>
      <c r="CJ3" s="206"/>
      <c r="CK3" s="206"/>
      <c r="CL3" s="206"/>
      <c r="CM3" s="206"/>
      <c r="CN3" s="206"/>
      <c r="CO3" s="206"/>
      <c r="CP3" s="206"/>
      <c r="CQ3" s="206"/>
      <c r="CR3" s="206"/>
      <c r="CS3" s="206"/>
      <c r="CT3" s="206"/>
      <c r="CU3" s="206"/>
      <c r="CV3" s="206"/>
      <c r="CW3" s="206"/>
      <c r="CX3" s="206"/>
      <c r="CY3" s="206"/>
      <c r="CZ3" s="206"/>
      <c r="DA3" s="206"/>
      <c r="DB3" s="206"/>
      <c r="DC3" s="206"/>
      <c r="DD3" s="206"/>
      <c r="DE3" s="206"/>
      <c r="DF3" s="206"/>
      <c r="DG3" s="206"/>
      <c r="DH3" s="206"/>
      <c r="DI3" s="206"/>
      <c r="DJ3" s="206"/>
      <c r="DK3" s="206"/>
      <c r="DL3" s="206"/>
      <c r="DM3" s="206"/>
      <c r="DN3" s="206"/>
      <c r="DO3" s="206"/>
      <c r="DP3" s="206"/>
      <c r="DQ3" s="206"/>
      <c r="DR3" s="206"/>
      <c r="DS3" s="206"/>
      <c r="DT3" s="206"/>
      <c r="DU3" s="206"/>
      <c r="DV3" s="206"/>
      <c r="DW3" s="206"/>
      <c r="DX3" s="206"/>
      <c r="DY3" s="206"/>
      <c r="DZ3" s="206"/>
      <c r="EA3" s="208"/>
    </row>
    <row r="4" spans="1:131" s="212" customFormat="1" ht="26.25" customHeight="1" thickBot="1" x14ac:dyDescent="0.25">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352"/>
      <c r="BA4" s="352"/>
      <c r="BB4" s="352"/>
      <c r="BC4" s="352"/>
      <c r="BD4" s="352"/>
      <c r="BE4" s="210"/>
      <c r="BF4" s="210"/>
      <c r="BG4" s="210"/>
      <c r="BH4" s="210"/>
      <c r="BI4" s="210"/>
      <c r="BJ4" s="210"/>
      <c r="BK4" s="210"/>
      <c r="BL4" s="210"/>
      <c r="BM4" s="210"/>
      <c r="BN4" s="210"/>
      <c r="BO4" s="210"/>
      <c r="BP4" s="210"/>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11"/>
    </row>
    <row r="5" spans="1:131" s="212" customFormat="1" ht="26.25" customHeight="1" x14ac:dyDescent="0.2">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352"/>
      <c r="BA5" s="352"/>
      <c r="BB5" s="352"/>
      <c r="BC5" s="352"/>
      <c r="BD5" s="352"/>
      <c r="BE5" s="210"/>
      <c r="BF5" s="210"/>
      <c r="BG5" s="210"/>
      <c r="BH5" s="210"/>
      <c r="BI5" s="210"/>
      <c r="BJ5" s="210"/>
      <c r="BK5" s="210"/>
      <c r="BL5" s="210"/>
      <c r="BM5" s="210"/>
      <c r="BN5" s="210"/>
      <c r="BO5" s="210"/>
      <c r="BP5" s="210"/>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11"/>
    </row>
    <row r="6" spans="1:131" s="212"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352"/>
      <c r="BA6" s="352"/>
      <c r="BB6" s="352"/>
      <c r="BC6" s="352"/>
      <c r="BD6" s="352"/>
      <c r="BE6" s="210"/>
      <c r="BF6" s="210"/>
      <c r="BG6" s="210"/>
      <c r="BH6" s="210"/>
      <c r="BI6" s="210"/>
      <c r="BJ6" s="210"/>
      <c r="BK6" s="210"/>
      <c r="BL6" s="210"/>
      <c r="BM6" s="210"/>
      <c r="BN6" s="210"/>
      <c r="BO6" s="210"/>
      <c r="BP6" s="210"/>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11"/>
    </row>
    <row r="7" spans="1:131" s="212" customFormat="1" ht="26.25" customHeight="1" thickTop="1" x14ac:dyDescent="0.2">
      <c r="A7" s="213">
        <v>1</v>
      </c>
      <c r="B7" s="785" t="s">
        <v>374</v>
      </c>
      <c r="C7" s="786"/>
      <c r="D7" s="786"/>
      <c r="E7" s="786"/>
      <c r="F7" s="786"/>
      <c r="G7" s="786"/>
      <c r="H7" s="786"/>
      <c r="I7" s="786"/>
      <c r="J7" s="786"/>
      <c r="K7" s="786"/>
      <c r="L7" s="786"/>
      <c r="M7" s="786"/>
      <c r="N7" s="786"/>
      <c r="O7" s="786"/>
      <c r="P7" s="787"/>
      <c r="Q7" s="788">
        <v>6920</v>
      </c>
      <c r="R7" s="789"/>
      <c r="S7" s="789"/>
      <c r="T7" s="789"/>
      <c r="U7" s="789"/>
      <c r="V7" s="789">
        <v>6426</v>
      </c>
      <c r="W7" s="789"/>
      <c r="X7" s="789"/>
      <c r="Y7" s="789"/>
      <c r="Z7" s="789"/>
      <c r="AA7" s="789">
        <v>494</v>
      </c>
      <c r="AB7" s="789"/>
      <c r="AC7" s="789"/>
      <c r="AD7" s="789"/>
      <c r="AE7" s="790"/>
      <c r="AF7" s="791">
        <v>404</v>
      </c>
      <c r="AG7" s="792"/>
      <c r="AH7" s="792"/>
      <c r="AI7" s="792"/>
      <c r="AJ7" s="793"/>
      <c r="AK7" s="794">
        <v>3</v>
      </c>
      <c r="AL7" s="795"/>
      <c r="AM7" s="795"/>
      <c r="AN7" s="795"/>
      <c r="AO7" s="795"/>
      <c r="AP7" s="795">
        <v>6112</v>
      </c>
      <c r="AQ7" s="795"/>
      <c r="AR7" s="795"/>
      <c r="AS7" s="795"/>
      <c r="AT7" s="795"/>
      <c r="AU7" s="796"/>
      <c r="AV7" s="796"/>
      <c r="AW7" s="796"/>
      <c r="AX7" s="796"/>
      <c r="AY7" s="797"/>
      <c r="AZ7" s="352"/>
      <c r="BA7" s="352"/>
      <c r="BB7" s="352"/>
      <c r="BC7" s="352"/>
      <c r="BD7" s="352"/>
      <c r="BE7" s="210"/>
      <c r="BF7" s="210"/>
      <c r="BG7" s="210"/>
      <c r="BH7" s="210"/>
      <c r="BI7" s="210"/>
      <c r="BJ7" s="210"/>
      <c r="BK7" s="210"/>
      <c r="BL7" s="210"/>
      <c r="BM7" s="210"/>
      <c r="BN7" s="210"/>
      <c r="BO7" s="210"/>
      <c r="BP7" s="210"/>
      <c r="BQ7" s="213">
        <v>1</v>
      </c>
      <c r="BR7" s="214"/>
      <c r="BS7" s="782" t="s">
        <v>566</v>
      </c>
      <c r="BT7" s="783"/>
      <c r="BU7" s="783"/>
      <c r="BV7" s="783"/>
      <c r="BW7" s="783"/>
      <c r="BX7" s="783"/>
      <c r="BY7" s="783"/>
      <c r="BZ7" s="783"/>
      <c r="CA7" s="783"/>
      <c r="CB7" s="783"/>
      <c r="CC7" s="783"/>
      <c r="CD7" s="783"/>
      <c r="CE7" s="783"/>
      <c r="CF7" s="783"/>
      <c r="CG7" s="798"/>
      <c r="CH7" s="779">
        <v>7</v>
      </c>
      <c r="CI7" s="780"/>
      <c r="CJ7" s="780"/>
      <c r="CK7" s="780"/>
      <c r="CL7" s="781"/>
      <c r="CM7" s="779">
        <v>-1</v>
      </c>
      <c r="CN7" s="780"/>
      <c r="CO7" s="780"/>
      <c r="CP7" s="780"/>
      <c r="CQ7" s="781"/>
      <c r="CR7" s="779">
        <v>21</v>
      </c>
      <c r="CS7" s="780"/>
      <c r="CT7" s="780"/>
      <c r="CU7" s="780"/>
      <c r="CV7" s="781"/>
      <c r="CW7" s="779" t="s">
        <v>555</v>
      </c>
      <c r="CX7" s="780"/>
      <c r="CY7" s="780"/>
      <c r="CZ7" s="780"/>
      <c r="DA7" s="781"/>
      <c r="DB7" s="779">
        <v>85</v>
      </c>
      <c r="DC7" s="780"/>
      <c r="DD7" s="780"/>
      <c r="DE7" s="780"/>
      <c r="DF7" s="781"/>
      <c r="DG7" s="779" t="s">
        <v>555</v>
      </c>
      <c r="DH7" s="780"/>
      <c r="DI7" s="780"/>
      <c r="DJ7" s="780"/>
      <c r="DK7" s="781"/>
      <c r="DL7" s="779" t="s">
        <v>555</v>
      </c>
      <c r="DM7" s="780"/>
      <c r="DN7" s="780"/>
      <c r="DO7" s="780"/>
      <c r="DP7" s="781"/>
      <c r="DQ7" s="779" t="s">
        <v>555</v>
      </c>
      <c r="DR7" s="780"/>
      <c r="DS7" s="780"/>
      <c r="DT7" s="780"/>
      <c r="DU7" s="781"/>
      <c r="DV7" s="782"/>
      <c r="DW7" s="783"/>
      <c r="DX7" s="783"/>
      <c r="DY7" s="783"/>
      <c r="DZ7" s="784"/>
      <c r="EA7" s="211"/>
    </row>
    <row r="8" spans="1:131" s="212" customFormat="1" ht="26.25" customHeight="1" x14ac:dyDescent="0.2">
      <c r="A8" s="215">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352"/>
      <c r="BA8" s="352"/>
      <c r="BB8" s="352"/>
      <c r="BC8" s="352"/>
      <c r="BD8" s="352"/>
      <c r="BE8" s="210"/>
      <c r="BF8" s="210"/>
      <c r="BG8" s="210"/>
      <c r="BH8" s="210"/>
      <c r="BI8" s="210"/>
      <c r="BJ8" s="210"/>
      <c r="BK8" s="210"/>
      <c r="BL8" s="210"/>
      <c r="BM8" s="210"/>
      <c r="BN8" s="210"/>
      <c r="BO8" s="210"/>
      <c r="BP8" s="210"/>
      <c r="BQ8" s="215">
        <v>2</v>
      </c>
      <c r="BR8" s="216"/>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11"/>
    </row>
    <row r="9" spans="1:131" s="212" customFormat="1" ht="26.25" customHeight="1" x14ac:dyDescent="0.2">
      <c r="A9" s="215">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352"/>
      <c r="BA9" s="352"/>
      <c r="BB9" s="352"/>
      <c r="BC9" s="352"/>
      <c r="BD9" s="352"/>
      <c r="BE9" s="210"/>
      <c r="BF9" s="210"/>
      <c r="BG9" s="210"/>
      <c r="BH9" s="210"/>
      <c r="BI9" s="210"/>
      <c r="BJ9" s="210"/>
      <c r="BK9" s="210"/>
      <c r="BL9" s="210"/>
      <c r="BM9" s="210"/>
      <c r="BN9" s="210"/>
      <c r="BO9" s="210"/>
      <c r="BP9" s="210"/>
      <c r="BQ9" s="215">
        <v>3</v>
      </c>
      <c r="BR9" s="216"/>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11"/>
    </row>
    <row r="10" spans="1:131" s="212" customFormat="1" ht="26.25" customHeight="1" x14ac:dyDescent="0.2">
      <c r="A10" s="215">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352"/>
      <c r="BA10" s="352"/>
      <c r="BB10" s="352"/>
      <c r="BC10" s="352"/>
      <c r="BD10" s="352"/>
      <c r="BE10" s="210"/>
      <c r="BF10" s="210"/>
      <c r="BG10" s="210"/>
      <c r="BH10" s="210"/>
      <c r="BI10" s="210"/>
      <c r="BJ10" s="210"/>
      <c r="BK10" s="210"/>
      <c r="BL10" s="210"/>
      <c r="BM10" s="210"/>
      <c r="BN10" s="210"/>
      <c r="BO10" s="210"/>
      <c r="BP10" s="210"/>
      <c r="BQ10" s="215">
        <v>4</v>
      </c>
      <c r="BR10" s="216"/>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11"/>
    </row>
    <row r="11" spans="1:131" s="212" customFormat="1" ht="26.25" customHeight="1" x14ac:dyDescent="0.2">
      <c r="A11" s="215">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352"/>
      <c r="BA11" s="352"/>
      <c r="BB11" s="352"/>
      <c r="BC11" s="352"/>
      <c r="BD11" s="352"/>
      <c r="BE11" s="210"/>
      <c r="BF11" s="210"/>
      <c r="BG11" s="210"/>
      <c r="BH11" s="210"/>
      <c r="BI11" s="210"/>
      <c r="BJ11" s="210"/>
      <c r="BK11" s="210"/>
      <c r="BL11" s="210"/>
      <c r="BM11" s="210"/>
      <c r="BN11" s="210"/>
      <c r="BO11" s="210"/>
      <c r="BP11" s="210"/>
      <c r="BQ11" s="215">
        <v>5</v>
      </c>
      <c r="BR11" s="216"/>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11"/>
    </row>
    <row r="12" spans="1:131" s="212" customFormat="1" ht="26.25" customHeight="1" x14ac:dyDescent="0.2">
      <c r="A12" s="215">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352"/>
      <c r="BA12" s="352"/>
      <c r="BB12" s="352"/>
      <c r="BC12" s="352"/>
      <c r="BD12" s="352"/>
      <c r="BE12" s="210"/>
      <c r="BF12" s="210"/>
      <c r="BG12" s="210"/>
      <c r="BH12" s="210"/>
      <c r="BI12" s="210"/>
      <c r="BJ12" s="210"/>
      <c r="BK12" s="210"/>
      <c r="BL12" s="210"/>
      <c r="BM12" s="210"/>
      <c r="BN12" s="210"/>
      <c r="BO12" s="210"/>
      <c r="BP12" s="210"/>
      <c r="BQ12" s="215">
        <v>6</v>
      </c>
      <c r="BR12" s="216"/>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11"/>
    </row>
    <row r="13" spans="1:131" s="212" customFormat="1" ht="26.25" customHeight="1" x14ac:dyDescent="0.2">
      <c r="A13" s="215">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352"/>
      <c r="BA13" s="352"/>
      <c r="BB13" s="352"/>
      <c r="BC13" s="352"/>
      <c r="BD13" s="352"/>
      <c r="BE13" s="210"/>
      <c r="BF13" s="210"/>
      <c r="BG13" s="210"/>
      <c r="BH13" s="210"/>
      <c r="BI13" s="210"/>
      <c r="BJ13" s="210"/>
      <c r="BK13" s="210"/>
      <c r="BL13" s="210"/>
      <c r="BM13" s="210"/>
      <c r="BN13" s="210"/>
      <c r="BO13" s="210"/>
      <c r="BP13" s="210"/>
      <c r="BQ13" s="215">
        <v>7</v>
      </c>
      <c r="BR13" s="216"/>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11"/>
    </row>
    <row r="14" spans="1:131" s="212" customFormat="1" ht="26.25" customHeight="1" x14ac:dyDescent="0.2">
      <c r="A14" s="215">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352"/>
      <c r="BA14" s="352"/>
      <c r="BB14" s="352"/>
      <c r="BC14" s="352"/>
      <c r="BD14" s="352"/>
      <c r="BE14" s="210"/>
      <c r="BF14" s="210"/>
      <c r="BG14" s="210"/>
      <c r="BH14" s="210"/>
      <c r="BI14" s="210"/>
      <c r="BJ14" s="210"/>
      <c r="BK14" s="210"/>
      <c r="BL14" s="210"/>
      <c r="BM14" s="210"/>
      <c r="BN14" s="210"/>
      <c r="BO14" s="210"/>
      <c r="BP14" s="210"/>
      <c r="BQ14" s="215">
        <v>8</v>
      </c>
      <c r="BR14" s="216"/>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11"/>
    </row>
    <row r="15" spans="1:131" s="212" customFormat="1" ht="26.25" customHeight="1" x14ac:dyDescent="0.2">
      <c r="A15" s="215">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352"/>
      <c r="BA15" s="352"/>
      <c r="BB15" s="352"/>
      <c r="BC15" s="352"/>
      <c r="BD15" s="352"/>
      <c r="BE15" s="210"/>
      <c r="BF15" s="210"/>
      <c r="BG15" s="210"/>
      <c r="BH15" s="210"/>
      <c r="BI15" s="210"/>
      <c r="BJ15" s="210"/>
      <c r="BK15" s="210"/>
      <c r="BL15" s="210"/>
      <c r="BM15" s="210"/>
      <c r="BN15" s="210"/>
      <c r="BO15" s="210"/>
      <c r="BP15" s="210"/>
      <c r="BQ15" s="215">
        <v>9</v>
      </c>
      <c r="BR15" s="216"/>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11"/>
    </row>
    <row r="16" spans="1:131" s="212" customFormat="1" ht="26.25" customHeight="1" x14ac:dyDescent="0.2">
      <c r="A16" s="215">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352"/>
      <c r="BA16" s="352"/>
      <c r="BB16" s="352"/>
      <c r="BC16" s="352"/>
      <c r="BD16" s="352"/>
      <c r="BE16" s="210"/>
      <c r="BF16" s="210"/>
      <c r="BG16" s="210"/>
      <c r="BH16" s="210"/>
      <c r="BI16" s="210"/>
      <c r="BJ16" s="210"/>
      <c r="BK16" s="210"/>
      <c r="BL16" s="210"/>
      <c r="BM16" s="210"/>
      <c r="BN16" s="210"/>
      <c r="BO16" s="210"/>
      <c r="BP16" s="210"/>
      <c r="BQ16" s="215">
        <v>10</v>
      </c>
      <c r="BR16" s="216"/>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11"/>
    </row>
    <row r="17" spans="1:131" s="212" customFormat="1" ht="26.25" customHeight="1" x14ac:dyDescent="0.2">
      <c r="A17" s="215">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352"/>
      <c r="BA17" s="352"/>
      <c r="BB17" s="352"/>
      <c r="BC17" s="352"/>
      <c r="BD17" s="352"/>
      <c r="BE17" s="210"/>
      <c r="BF17" s="210"/>
      <c r="BG17" s="210"/>
      <c r="BH17" s="210"/>
      <c r="BI17" s="210"/>
      <c r="BJ17" s="210"/>
      <c r="BK17" s="210"/>
      <c r="BL17" s="210"/>
      <c r="BM17" s="210"/>
      <c r="BN17" s="210"/>
      <c r="BO17" s="210"/>
      <c r="BP17" s="210"/>
      <c r="BQ17" s="215">
        <v>11</v>
      </c>
      <c r="BR17" s="216"/>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11"/>
    </row>
    <row r="18" spans="1:131" s="212" customFormat="1" ht="26.25" customHeight="1" x14ac:dyDescent="0.2">
      <c r="A18" s="215">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352"/>
      <c r="BA18" s="352"/>
      <c r="BB18" s="352"/>
      <c r="BC18" s="352"/>
      <c r="BD18" s="352"/>
      <c r="BE18" s="210"/>
      <c r="BF18" s="210"/>
      <c r="BG18" s="210"/>
      <c r="BH18" s="210"/>
      <c r="BI18" s="210"/>
      <c r="BJ18" s="210"/>
      <c r="BK18" s="210"/>
      <c r="BL18" s="210"/>
      <c r="BM18" s="210"/>
      <c r="BN18" s="210"/>
      <c r="BO18" s="210"/>
      <c r="BP18" s="210"/>
      <c r="BQ18" s="215">
        <v>12</v>
      </c>
      <c r="BR18" s="216"/>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11"/>
    </row>
    <row r="19" spans="1:131" s="212" customFormat="1" ht="26.25" customHeight="1" x14ac:dyDescent="0.2">
      <c r="A19" s="215">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352"/>
      <c r="BA19" s="352"/>
      <c r="BB19" s="352"/>
      <c r="BC19" s="352"/>
      <c r="BD19" s="352"/>
      <c r="BE19" s="210"/>
      <c r="BF19" s="210"/>
      <c r="BG19" s="210"/>
      <c r="BH19" s="210"/>
      <c r="BI19" s="210"/>
      <c r="BJ19" s="210"/>
      <c r="BK19" s="210"/>
      <c r="BL19" s="210"/>
      <c r="BM19" s="210"/>
      <c r="BN19" s="210"/>
      <c r="BO19" s="210"/>
      <c r="BP19" s="210"/>
      <c r="BQ19" s="215">
        <v>13</v>
      </c>
      <c r="BR19" s="216"/>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11"/>
    </row>
    <row r="20" spans="1:131" s="212" customFormat="1" ht="26.25" customHeight="1" x14ac:dyDescent="0.2">
      <c r="A20" s="215">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352"/>
      <c r="BA20" s="352"/>
      <c r="BB20" s="352"/>
      <c r="BC20" s="352"/>
      <c r="BD20" s="352"/>
      <c r="BE20" s="210"/>
      <c r="BF20" s="210"/>
      <c r="BG20" s="210"/>
      <c r="BH20" s="210"/>
      <c r="BI20" s="210"/>
      <c r="BJ20" s="210"/>
      <c r="BK20" s="210"/>
      <c r="BL20" s="210"/>
      <c r="BM20" s="210"/>
      <c r="BN20" s="210"/>
      <c r="BO20" s="210"/>
      <c r="BP20" s="210"/>
      <c r="BQ20" s="215">
        <v>14</v>
      </c>
      <c r="BR20" s="216"/>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11"/>
    </row>
    <row r="21" spans="1:131" s="212" customFormat="1" ht="26.25" customHeight="1" thickBot="1" x14ac:dyDescent="0.25">
      <c r="A21" s="215">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352"/>
      <c r="BA21" s="352"/>
      <c r="BB21" s="352"/>
      <c r="BC21" s="352"/>
      <c r="BD21" s="352"/>
      <c r="BE21" s="210"/>
      <c r="BF21" s="210"/>
      <c r="BG21" s="210"/>
      <c r="BH21" s="210"/>
      <c r="BI21" s="210"/>
      <c r="BJ21" s="210"/>
      <c r="BK21" s="210"/>
      <c r="BL21" s="210"/>
      <c r="BM21" s="210"/>
      <c r="BN21" s="210"/>
      <c r="BO21" s="210"/>
      <c r="BP21" s="210"/>
      <c r="BQ21" s="215">
        <v>15</v>
      </c>
      <c r="BR21" s="216"/>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11"/>
    </row>
    <row r="22" spans="1:131" s="212" customFormat="1" ht="26.25" customHeight="1" x14ac:dyDescent="0.2">
      <c r="A22" s="215">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10"/>
      <c r="BF22" s="210"/>
      <c r="BG22" s="210"/>
      <c r="BH22" s="210"/>
      <c r="BI22" s="210"/>
      <c r="BJ22" s="210"/>
      <c r="BK22" s="210"/>
      <c r="BL22" s="210"/>
      <c r="BM22" s="210"/>
      <c r="BN22" s="210"/>
      <c r="BO22" s="210"/>
      <c r="BP22" s="210"/>
      <c r="BQ22" s="215">
        <v>16</v>
      </c>
      <c r="BR22" s="216"/>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11"/>
    </row>
    <row r="23" spans="1:131" s="212" customFormat="1" ht="26.25" customHeight="1" thickBot="1" x14ac:dyDescent="0.25">
      <c r="A23" s="217" t="s">
        <v>376</v>
      </c>
      <c r="B23" s="825" t="s">
        <v>377</v>
      </c>
      <c r="C23" s="826"/>
      <c r="D23" s="826"/>
      <c r="E23" s="826"/>
      <c r="F23" s="826"/>
      <c r="G23" s="826"/>
      <c r="H23" s="826"/>
      <c r="I23" s="826"/>
      <c r="J23" s="826"/>
      <c r="K23" s="826"/>
      <c r="L23" s="826"/>
      <c r="M23" s="826"/>
      <c r="N23" s="826"/>
      <c r="O23" s="826"/>
      <c r="P23" s="827"/>
      <c r="Q23" s="828">
        <v>6920</v>
      </c>
      <c r="R23" s="829"/>
      <c r="S23" s="829"/>
      <c r="T23" s="829"/>
      <c r="U23" s="829"/>
      <c r="V23" s="829">
        <v>6426</v>
      </c>
      <c r="W23" s="829"/>
      <c r="X23" s="829"/>
      <c r="Y23" s="829"/>
      <c r="Z23" s="829"/>
      <c r="AA23" s="829">
        <v>494</v>
      </c>
      <c r="AB23" s="829"/>
      <c r="AC23" s="829"/>
      <c r="AD23" s="829"/>
      <c r="AE23" s="830"/>
      <c r="AF23" s="831">
        <v>404</v>
      </c>
      <c r="AG23" s="829"/>
      <c r="AH23" s="829"/>
      <c r="AI23" s="829"/>
      <c r="AJ23" s="832"/>
      <c r="AK23" s="833"/>
      <c r="AL23" s="834"/>
      <c r="AM23" s="834"/>
      <c r="AN23" s="834"/>
      <c r="AO23" s="834"/>
      <c r="AP23" s="829">
        <v>6112</v>
      </c>
      <c r="AQ23" s="829"/>
      <c r="AR23" s="829"/>
      <c r="AS23" s="829"/>
      <c r="AT23" s="829"/>
      <c r="AU23" s="845"/>
      <c r="AV23" s="845"/>
      <c r="AW23" s="845"/>
      <c r="AX23" s="845"/>
      <c r="AY23" s="846"/>
      <c r="AZ23" s="847" t="s">
        <v>122</v>
      </c>
      <c r="BA23" s="848"/>
      <c r="BB23" s="848"/>
      <c r="BC23" s="848"/>
      <c r="BD23" s="849"/>
      <c r="BE23" s="210"/>
      <c r="BF23" s="210"/>
      <c r="BG23" s="210"/>
      <c r="BH23" s="210"/>
      <c r="BI23" s="210"/>
      <c r="BJ23" s="210"/>
      <c r="BK23" s="210"/>
      <c r="BL23" s="210"/>
      <c r="BM23" s="210"/>
      <c r="BN23" s="210"/>
      <c r="BO23" s="210"/>
      <c r="BP23" s="210"/>
      <c r="BQ23" s="215">
        <v>17</v>
      </c>
      <c r="BR23" s="216"/>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11"/>
    </row>
    <row r="24" spans="1:131" s="212" customFormat="1" ht="26.25" customHeight="1" x14ac:dyDescent="0.2">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352"/>
      <c r="BA24" s="352"/>
      <c r="BB24" s="352"/>
      <c r="BC24" s="352"/>
      <c r="BD24" s="352"/>
      <c r="BE24" s="210"/>
      <c r="BF24" s="210"/>
      <c r="BG24" s="210"/>
      <c r="BH24" s="210"/>
      <c r="BI24" s="210"/>
      <c r="BJ24" s="210"/>
      <c r="BK24" s="210"/>
      <c r="BL24" s="210"/>
      <c r="BM24" s="210"/>
      <c r="BN24" s="210"/>
      <c r="BO24" s="210"/>
      <c r="BP24" s="210"/>
      <c r="BQ24" s="215">
        <v>18</v>
      </c>
      <c r="BR24" s="216"/>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11"/>
    </row>
    <row r="25" spans="1:131" ht="26.25" customHeight="1" thickBot="1" x14ac:dyDescent="0.25">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352"/>
      <c r="BK25" s="352"/>
      <c r="BL25" s="352"/>
      <c r="BM25" s="352"/>
      <c r="BN25" s="352"/>
      <c r="BO25" s="218"/>
      <c r="BP25" s="218"/>
      <c r="BQ25" s="215">
        <v>19</v>
      </c>
      <c r="BR25" s="216"/>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08"/>
    </row>
    <row r="26" spans="1:131" ht="26.25" customHeight="1" x14ac:dyDescent="0.2">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352"/>
      <c r="BK26" s="352"/>
      <c r="BL26" s="352"/>
      <c r="BM26" s="352"/>
      <c r="BN26" s="352"/>
      <c r="BO26" s="218"/>
      <c r="BP26" s="218"/>
      <c r="BQ26" s="215">
        <v>20</v>
      </c>
      <c r="BR26" s="216"/>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0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352"/>
      <c r="BK27" s="352"/>
      <c r="BL27" s="352"/>
      <c r="BM27" s="352"/>
      <c r="BN27" s="352"/>
      <c r="BO27" s="218"/>
      <c r="BP27" s="218"/>
      <c r="BQ27" s="215">
        <v>21</v>
      </c>
      <c r="BR27" s="216"/>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08"/>
    </row>
    <row r="28" spans="1:131" ht="26.25" customHeight="1" thickTop="1" x14ac:dyDescent="0.2">
      <c r="A28" s="219">
        <v>1</v>
      </c>
      <c r="B28" s="785" t="s">
        <v>388</v>
      </c>
      <c r="C28" s="786"/>
      <c r="D28" s="786"/>
      <c r="E28" s="786"/>
      <c r="F28" s="786"/>
      <c r="G28" s="786"/>
      <c r="H28" s="786"/>
      <c r="I28" s="786"/>
      <c r="J28" s="786"/>
      <c r="K28" s="786"/>
      <c r="L28" s="786"/>
      <c r="M28" s="786"/>
      <c r="N28" s="786"/>
      <c r="O28" s="786"/>
      <c r="P28" s="787"/>
      <c r="Q28" s="858">
        <v>1040</v>
      </c>
      <c r="R28" s="859"/>
      <c r="S28" s="859"/>
      <c r="T28" s="859"/>
      <c r="U28" s="859"/>
      <c r="V28" s="859">
        <v>974</v>
      </c>
      <c r="W28" s="859"/>
      <c r="X28" s="859"/>
      <c r="Y28" s="859"/>
      <c r="Z28" s="859"/>
      <c r="AA28" s="859">
        <v>66</v>
      </c>
      <c r="AB28" s="859"/>
      <c r="AC28" s="859"/>
      <c r="AD28" s="859"/>
      <c r="AE28" s="860"/>
      <c r="AF28" s="861">
        <v>66</v>
      </c>
      <c r="AG28" s="859"/>
      <c r="AH28" s="859"/>
      <c r="AI28" s="859"/>
      <c r="AJ28" s="862"/>
      <c r="AK28" s="863">
        <v>74</v>
      </c>
      <c r="AL28" s="864"/>
      <c r="AM28" s="864"/>
      <c r="AN28" s="864"/>
      <c r="AO28" s="864"/>
      <c r="AP28" s="864" t="s">
        <v>555</v>
      </c>
      <c r="AQ28" s="864"/>
      <c r="AR28" s="864"/>
      <c r="AS28" s="864"/>
      <c r="AT28" s="864"/>
      <c r="AU28" s="864" t="s">
        <v>555</v>
      </c>
      <c r="AV28" s="864"/>
      <c r="AW28" s="864"/>
      <c r="AX28" s="864"/>
      <c r="AY28" s="864"/>
      <c r="AZ28" s="865" t="s">
        <v>555</v>
      </c>
      <c r="BA28" s="865"/>
      <c r="BB28" s="865"/>
      <c r="BC28" s="865"/>
      <c r="BD28" s="865"/>
      <c r="BE28" s="856"/>
      <c r="BF28" s="856"/>
      <c r="BG28" s="856"/>
      <c r="BH28" s="856"/>
      <c r="BI28" s="857"/>
      <c r="BJ28" s="352"/>
      <c r="BK28" s="352"/>
      <c r="BL28" s="352"/>
      <c r="BM28" s="352"/>
      <c r="BN28" s="352"/>
      <c r="BO28" s="218"/>
      <c r="BP28" s="218"/>
      <c r="BQ28" s="215">
        <v>22</v>
      </c>
      <c r="BR28" s="216"/>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08"/>
    </row>
    <row r="29" spans="1:131" ht="26.25" customHeight="1" x14ac:dyDescent="0.2">
      <c r="A29" s="219">
        <v>2</v>
      </c>
      <c r="B29" s="816" t="s">
        <v>389</v>
      </c>
      <c r="C29" s="817"/>
      <c r="D29" s="817"/>
      <c r="E29" s="817"/>
      <c r="F29" s="817"/>
      <c r="G29" s="817"/>
      <c r="H29" s="817"/>
      <c r="I29" s="817"/>
      <c r="J29" s="817"/>
      <c r="K29" s="817"/>
      <c r="L29" s="817"/>
      <c r="M29" s="817"/>
      <c r="N29" s="817"/>
      <c r="O29" s="817"/>
      <c r="P29" s="818"/>
      <c r="Q29" s="819">
        <v>1179</v>
      </c>
      <c r="R29" s="820"/>
      <c r="S29" s="820"/>
      <c r="T29" s="820"/>
      <c r="U29" s="820"/>
      <c r="V29" s="820">
        <v>1171</v>
      </c>
      <c r="W29" s="820"/>
      <c r="X29" s="820"/>
      <c r="Y29" s="820"/>
      <c r="Z29" s="820"/>
      <c r="AA29" s="820">
        <v>8</v>
      </c>
      <c r="AB29" s="820"/>
      <c r="AC29" s="820"/>
      <c r="AD29" s="820"/>
      <c r="AE29" s="821"/>
      <c r="AF29" s="822">
        <v>8</v>
      </c>
      <c r="AG29" s="823"/>
      <c r="AH29" s="823"/>
      <c r="AI29" s="823"/>
      <c r="AJ29" s="824"/>
      <c r="AK29" s="870">
        <v>182</v>
      </c>
      <c r="AL29" s="866"/>
      <c r="AM29" s="866"/>
      <c r="AN29" s="866"/>
      <c r="AO29" s="866"/>
      <c r="AP29" s="866" t="s">
        <v>555</v>
      </c>
      <c r="AQ29" s="866"/>
      <c r="AR29" s="866"/>
      <c r="AS29" s="866"/>
      <c r="AT29" s="866"/>
      <c r="AU29" s="866" t="s">
        <v>555</v>
      </c>
      <c r="AV29" s="866"/>
      <c r="AW29" s="866"/>
      <c r="AX29" s="866"/>
      <c r="AY29" s="866"/>
      <c r="AZ29" s="867" t="s">
        <v>555</v>
      </c>
      <c r="BA29" s="867"/>
      <c r="BB29" s="867"/>
      <c r="BC29" s="867"/>
      <c r="BD29" s="867"/>
      <c r="BE29" s="868"/>
      <c r="BF29" s="868"/>
      <c r="BG29" s="868"/>
      <c r="BH29" s="868"/>
      <c r="BI29" s="869"/>
      <c r="BJ29" s="352"/>
      <c r="BK29" s="352"/>
      <c r="BL29" s="352"/>
      <c r="BM29" s="352"/>
      <c r="BN29" s="352"/>
      <c r="BO29" s="218"/>
      <c r="BP29" s="218"/>
      <c r="BQ29" s="215">
        <v>23</v>
      </c>
      <c r="BR29" s="216"/>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08"/>
    </row>
    <row r="30" spans="1:131" ht="26.25" customHeight="1" x14ac:dyDescent="0.2">
      <c r="A30" s="219">
        <v>3</v>
      </c>
      <c r="B30" s="816" t="s">
        <v>390</v>
      </c>
      <c r="C30" s="817"/>
      <c r="D30" s="817"/>
      <c r="E30" s="817"/>
      <c r="F30" s="817"/>
      <c r="G30" s="817"/>
      <c r="H30" s="817"/>
      <c r="I30" s="817"/>
      <c r="J30" s="817"/>
      <c r="K30" s="817"/>
      <c r="L30" s="817"/>
      <c r="M30" s="817"/>
      <c r="N30" s="817"/>
      <c r="O30" s="817"/>
      <c r="P30" s="818"/>
      <c r="Q30" s="819">
        <v>109</v>
      </c>
      <c r="R30" s="820"/>
      <c r="S30" s="820"/>
      <c r="T30" s="820"/>
      <c r="U30" s="820"/>
      <c r="V30" s="820">
        <v>108</v>
      </c>
      <c r="W30" s="820"/>
      <c r="X30" s="820"/>
      <c r="Y30" s="820"/>
      <c r="Z30" s="820"/>
      <c r="AA30" s="820">
        <v>1</v>
      </c>
      <c r="AB30" s="820"/>
      <c r="AC30" s="820"/>
      <c r="AD30" s="820"/>
      <c r="AE30" s="821"/>
      <c r="AF30" s="822">
        <v>1</v>
      </c>
      <c r="AG30" s="823"/>
      <c r="AH30" s="823"/>
      <c r="AI30" s="823"/>
      <c r="AJ30" s="824"/>
      <c r="AK30" s="870">
        <v>33</v>
      </c>
      <c r="AL30" s="866"/>
      <c r="AM30" s="866"/>
      <c r="AN30" s="866"/>
      <c r="AO30" s="866"/>
      <c r="AP30" s="866" t="s">
        <v>555</v>
      </c>
      <c r="AQ30" s="866"/>
      <c r="AR30" s="866"/>
      <c r="AS30" s="866"/>
      <c r="AT30" s="866"/>
      <c r="AU30" s="866" t="s">
        <v>555</v>
      </c>
      <c r="AV30" s="866"/>
      <c r="AW30" s="866"/>
      <c r="AX30" s="866"/>
      <c r="AY30" s="866"/>
      <c r="AZ30" s="867" t="s">
        <v>555</v>
      </c>
      <c r="BA30" s="867"/>
      <c r="BB30" s="867"/>
      <c r="BC30" s="867"/>
      <c r="BD30" s="867"/>
      <c r="BE30" s="868"/>
      <c r="BF30" s="868"/>
      <c r="BG30" s="868"/>
      <c r="BH30" s="868"/>
      <c r="BI30" s="869"/>
      <c r="BJ30" s="352"/>
      <c r="BK30" s="352"/>
      <c r="BL30" s="352"/>
      <c r="BM30" s="352"/>
      <c r="BN30" s="352"/>
      <c r="BO30" s="218"/>
      <c r="BP30" s="218"/>
      <c r="BQ30" s="215">
        <v>24</v>
      </c>
      <c r="BR30" s="216"/>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08"/>
    </row>
    <row r="31" spans="1:131" ht="26.25" customHeight="1" x14ac:dyDescent="0.2">
      <c r="A31" s="219">
        <v>4</v>
      </c>
      <c r="B31" s="816" t="s">
        <v>391</v>
      </c>
      <c r="C31" s="817"/>
      <c r="D31" s="817"/>
      <c r="E31" s="817"/>
      <c r="F31" s="817"/>
      <c r="G31" s="817"/>
      <c r="H31" s="817"/>
      <c r="I31" s="817"/>
      <c r="J31" s="817"/>
      <c r="K31" s="817"/>
      <c r="L31" s="817"/>
      <c r="M31" s="817"/>
      <c r="N31" s="817"/>
      <c r="O31" s="817"/>
      <c r="P31" s="818"/>
      <c r="Q31" s="819">
        <v>238</v>
      </c>
      <c r="R31" s="820"/>
      <c r="S31" s="820"/>
      <c r="T31" s="820"/>
      <c r="U31" s="820"/>
      <c r="V31" s="820">
        <v>223</v>
      </c>
      <c r="W31" s="820"/>
      <c r="X31" s="820"/>
      <c r="Y31" s="820"/>
      <c r="Z31" s="820"/>
      <c r="AA31" s="820">
        <v>15</v>
      </c>
      <c r="AB31" s="820"/>
      <c r="AC31" s="820"/>
      <c r="AD31" s="820"/>
      <c r="AE31" s="821"/>
      <c r="AF31" s="822">
        <v>306</v>
      </c>
      <c r="AG31" s="823"/>
      <c r="AH31" s="823"/>
      <c r="AI31" s="823"/>
      <c r="AJ31" s="824"/>
      <c r="AK31" s="870">
        <v>49</v>
      </c>
      <c r="AL31" s="866"/>
      <c r="AM31" s="866"/>
      <c r="AN31" s="866"/>
      <c r="AO31" s="866"/>
      <c r="AP31" s="866">
        <v>715</v>
      </c>
      <c r="AQ31" s="866"/>
      <c r="AR31" s="866"/>
      <c r="AS31" s="866"/>
      <c r="AT31" s="866"/>
      <c r="AU31" s="866" t="s">
        <v>555</v>
      </c>
      <c r="AV31" s="866"/>
      <c r="AW31" s="866"/>
      <c r="AX31" s="866"/>
      <c r="AY31" s="866"/>
      <c r="AZ31" s="867" t="s">
        <v>555</v>
      </c>
      <c r="BA31" s="867"/>
      <c r="BB31" s="867"/>
      <c r="BC31" s="867"/>
      <c r="BD31" s="867"/>
      <c r="BE31" s="868" t="s">
        <v>392</v>
      </c>
      <c r="BF31" s="868"/>
      <c r="BG31" s="868"/>
      <c r="BH31" s="868"/>
      <c r="BI31" s="869"/>
      <c r="BJ31" s="352"/>
      <c r="BK31" s="352"/>
      <c r="BL31" s="352"/>
      <c r="BM31" s="352"/>
      <c r="BN31" s="352"/>
      <c r="BO31" s="218"/>
      <c r="BP31" s="218"/>
      <c r="BQ31" s="215">
        <v>25</v>
      </c>
      <c r="BR31" s="216"/>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08"/>
    </row>
    <row r="32" spans="1:131" ht="26.25" customHeight="1" x14ac:dyDescent="0.2">
      <c r="A32" s="219">
        <v>5</v>
      </c>
      <c r="B32" s="816" t="s">
        <v>393</v>
      </c>
      <c r="C32" s="817"/>
      <c r="D32" s="817"/>
      <c r="E32" s="817"/>
      <c r="F32" s="817"/>
      <c r="G32" s="817"/>
      <c r="H32" s="817"/>
      <c r="I32" s="817"/>
      <c r="J32" s="817"/>
      <c r="K32" s="817"/>
      <c r="L32" s="817"/>
      <c r="M32" s="817"/>
      <c r="N32" s="817"/>
      <c r="O32" s="817"/>
      <c r="P32" s="818"/>
      <c r="Q32" s="819">
        <v>350</v>
      </c>
      <c r="R32" s="820"/>
      <c r="S32" s="820"/>
      <c r="T32" s="820"/>
      <c r="U32" s="820"/>
      <c r="V32" s="820">
        <v>343</v>
      </c>
      <c r="W32" s="820"/>
      <c r="X32" s="820"/>
      <c r="Y32" s="820"/>
      <c r="Z32" s="820"/>
      <c r="AA32" s="820">
        <v>6</v>
      </c>
      <c r="AB32" s="820"/>
      <c r="AC32" s="820"/>
      <c r="AD32" s="820"/>
      <c r="AE32" s="821"/>
      <c r="AF32" s="822">
        <v>65</v>
      </c>
      <c r="AG32" s="823"/>
      <c r="AH32" s="823"/>
      <c r="AI32" s="823"/>
      <c r="AJ32" s="824"/>
      <c r="AK32" s="870">
        <v>115</v>
      </c>
      <c r="AL32" s="866"/>
      <c r="AM32" s="866"/>
      <c r="AN32" s="866"/>
      <c r="AO32" s="866"/>
      <c r="AP32" s="866">
        <v>636</v>
      </c>
      <c r="AQ32" s="866"/>
      <c r="AR32" s="866"/>
      <c r="AS32" s="866"/>
      <c r="AT32" s="866"/>
      <c r="AU32" s="866">
        <v>661</v>
      </c>
      <c r="AV32" s="866"/>
      <c r="AW32" s="866"/>
      <c r="AX32" s="866"/>
      <c r="AY32" s="866"/>
      <c r="AZ32" s="867" t="s">
        <v>555</v>
      </c>
      <c r="BA32" s="867"/>
      <c r="BB32" s="867"/>
      <c r="BC32" s="867"/>
      <c r="BD32" s="867"/>
      <c r="BE32" s="868" t="s">
        <v>392</v>
      </c>
      <c r="BF32" s="868"/>
      <c r="BG32" s="868"/>
      <c r="BH32" s="868"/>
      <c r="BI32" s="869"/>
      <c r="BJ32" s="352"/>
      <c r="BK32" s="352"/>
      <c r="BL32" s="352"/>
      <c r="BM32" s="352"/>
      <c r="BN32" s="352"/>
      <c r="BO32" s="218"/>
      <c r="BP32" s="218"/>
      <c r="BQ32" s="215">
        <v>26</v>
      </c>
      <c r="BR32" s="216"/>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08"/>
    </row>
    <row r="33" spans="1:131" ht="26.25" customHeight="1" x14ac:dyDescent="0.2">
      <c r="A33" s="219">
        <v>6</v>
      </c>
      <c r="B33" s="816" t="s">
        <v>394</v>
      </c>
      <c r="C33" s="817"/>
      <c r="D33" s="817"/>
      <c r="E33" s="817"/>
      <c r="F33" s="817"/>
      <c r="G33" s="817"/>
      <c r="H33" s="817"/>
      <c r="I33" s="817"/>
      <c r="J33" s="817"/>
      <c r="K33" s="817"/>
      <c r="L33" s="817"/>
      <c r="M33" s="817"/>
      <c r="N33" s="817"/>
      <c r="O33" s="817"/>
      <c r="P33" s="818"/>
      <c r="Q33" s="819">
        <v>16</v>
      </c>
      <c r="R33" s="820"/>
      <c r="S33" s="820"/>
      <c r="T33" s="820"/>
      <c r="U33" s="820"/>
      <c r="V33" s="820">
        <v>16</v>
      </c>
      <c r="W33" s="820"/>
      <c r="X33" s="820"/>
      <c r="Y33" s="820"/>
      <c r="Z33" s="820"/>
      <c r="AA33" s="820">
        <v>0</v>
      </c>
      <c r="AB33" s="820"/>
      <c r="AC33" s="820"/>
      <c r="AD33" s="820"/>
      <c r="AE33" s="821"/>
      <c r="AF33" s="822" t="s">
        <v>122</v>
      </c>
      <c r="AG33" s="823"/>
      <c r="AH33" s="823"/>
      <c r="AI33" s="823"/>
      <c r="AJ33" s="824"/>
      <c r="AK33" s="870">
        <v>0</v>
      </c>
      <c r="AL33" s="866"/>
      <c r="AM33" s="866"/>
      <c r="AN33" s="866"/>
      <c r="AO33" s="866"/>
      <c r="AP33" s="866">
        <v>126</v>
      </c>
      <c r="AQ33" s="866"/>
      <c r="AR33" s="866"/>
      <c r="AS33" s="866"/>
      <c r="AT33" s="866"/>
      <c r="AU33" s="866">
        <v>126</v>
      </c>
      <c r="AV33" s="866"/>
      <c r="AW33" s="866"/>
      <c r="AX33" s="866"/>
      <c r="AY33" s="866"/>
      <c r="AZ33" s="867" t="s">
        <v>555</v>
      </c>
      <c r="BA33" s="867"/>
      <c r="BB33" s="867"/>
      <c r="BC33" s="867"/>
      <c r="BD33" s="867"/>
      <c r="BE33" s="868" t="s">
        <v>395</v>
      </c>
      <c r="BF33" s="868"/>
      <c r="BG33" s="868"/>
      <c r="BH33" s="868"/>
      <c r="BI33" s="869"/>
      <c r="BJ33" s="352"/>
      <c r="BK33" s="352"/>
      <c r="BL33" s="352"/>
      <c r="BM33" s="352"/>
      <c r="BN33" s="352"/>
      <c r="BO33" s="218"/>
      <c r="BP33" s="218"/>
      <c r="BQ33" s="215">
        <v>27</v>
      </c>
      <c r="BR33" s="216"/>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08"/>
    </row>
    <row r="34" spans="1:131" ht="26.25" customHeight="1" x14ac:dyDescent="0.2">
      <c r="A34" s="219">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352"/>
      <c r="BK34" s="352"/>
      <c r="BL34" s="352"/>
      <c r="BM34" s="352"/>
      <c r="BN34" s="352"/>
      <c r="BO34" s="218"/>
      <c r="BP34" s="218"/>
      <c r="BQ34" s="215">
        <v>28</v>
      </c>
      <c r="BR34" s="216"/>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08"/>
    </row>
    <row r="35" spans="1:131" ht="26.25" customHeight="1" x14ac:dyDescent="0.2">
      <c r="A35" s="219">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352"/>
      <c r="BK35" s="352"/>
      <c r="BL35" s="352"/>
      <c r="BM35" s="352"/>
      <c r="BN35" s="352"/>
      <c r="BO35" s="218"/>
      <c r="BP35" s="218"/>
      <c r="BQ35" s="215">
        <v>29</v>
      </c>
      <c r="BR35" s="216"/>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08"/>
    </row>
    <row r="36" spans="1:131" ht="26.25" customHeight="1" x14ac:dyDescent="0.2">
      <c r="A36" s="219">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352"/>
      <c r="BK36" s="352"/>
      <c r="BL36" s="352"/>
      <c r="BM36" s="352"/>
      <c r="BN36" s="352"/>
      <c r="BO36" s="218"/>
      <c r="BP36" s="218"/>
      <c r="BQ36" s="215">
        <v>30</v>
      </c>
      <c r="BR36" s="216"/>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08"/>
    </row>
    <row r="37" spans="1:131" ht="26.25" customHeight="1" x14ac:dyDescent="0.2">
      <c r="A37" s="219">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352"/>
      <c r="BK37" s="352"/>
      <c r="BL37" s="352"/>
      <c r="BM37" s="352"/>
      <c r="BN37" s="352"/>
      <c r="BO37" s="218"/>
      <c r="BP37" s="218"/>
      <c r="BQ37" s="215">
        <v>31</v>
      </c>
      <c r="BR37" s="216"/>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08"/>
    </row>
    <row r="38" spans="1:131" ht="26.25" customHeight="1" x14ac:dyDescent="0.2">
      <c r="A38" s="219">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352"/>
      <c r="BK38" s="352"/>
      <c r="BL38" s="352"/>
      <c r="BM38" s="352"/>
      <c r="BN38" s="352"/>
      <c r="BO38" s="218"/>
      <c r="BP38" s="218"/>
      <c r="BQ38" s="215">
        <v>32</v>
      </c>
      <c r="BR38" s="216"/>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08"/>
    </row>
    <row r="39" spans="1:131" ht="26.25" customHeight="1" x14ac:dyDescent="0.2">
      <c r="A39" s="219">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352"/>
      <c r="BK39" s="352"/>
      <c r="BL39" s="352"/>
      <c r="BM39" s="352"/>
      <c r="BN39" s="352"/>
      <c r="BO39" s="218"/>
      <c r="BP39" s="218"/>
      <c r="BQ39" s="215">
        <v>33</v>
      </c>
      <c r="BR39" s="216"/>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08"/>
    </row>
    <row r="40" spans="1:131" ht="26.25" customHeight="1" x14ac:dyDescent="0.2">
      <c r="A40" s="215">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352"/>
      <c r="BK40" s="352"/>
      <c r="BL40" s="352"/>
      <c r="BM40" s="352"/>
      <c r="BN40" s="352"/>
      <c r="BO40" s="218"/>
      <c r="BP40" s="218"/>
      <c r="BQ40" s="215">
        <v>34</v>
      </c>
      <c r="BR40" s="216"/>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08"/>
    </row>
    <row r="41" spans="1:131" ht="26.25" customHeight="1" x14ac:dyDescent="0.2">
      <c r="A41" s="215">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352"/>
      <c r="BK41" s="352"/>
      <c r="BL41" s="352"/>
      <c r="BM41" s="352"/>
      <c r="BN41" s="352"/>
      <c r="BO41" s="218"/>
      <c r="BP41" s="218"/>
      <c r="BQ41" s="215">
        <v>35</v>
      </c>
      <c r="BR41" s="216"/>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08"/>
    </row>
    <row r="42" spans="1:131" ht="26.25" customHeight="1" x14ac:dyDescent="0.2">
      <c r="A42" s="215">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352"/>
      <c r="BK42" s="352"/>
      <c r="BL42" s="352"/>
      <c r="BM42" s="352"/>
      <c r="BN42" s="352"/>
      <c r="BO42" s="218"/>
      <c r="BP42" s="218"/>
      <c r="BQ42" s="215">
        <v>36</v>
      </c>
      <c r="BR42" s="216"/>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08"/>
    </row>
    <row r="43" spans="1:131" ht="26.25" customHeight="1" x14ac:dyDescent="0.2">
      <c r="A43" s="215">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352"/>
      <c r="BK43" s="352"/>
      <c r="BL43" s="352"/>
      <c r="BM43" s="352"/>
      <c r="BN43" s="352"/>
      <c r="BO43" s="218"/>
      <c r="BP43" s="218"/>
      <c r="BQ43" s="215">
        <v>37</v>
      </c>
      <c r="BR43" s="216"/>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08"/>
    </row>
    <row r="44" spans="1:131" ht="26.25" customHeight="1" x14ac:dyDescent="0.2">
      <c r="A44" s="215">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352"/>
      <c r="BK44" s="352"/>
      <c r="BL44" s="352"/>
      <c r="BM44" s="352"/>
      <c r="BN44" s="352"/>
      <c r="BO44" s="218"/>
      <c r="BP44" s="218"/>
      <c r="BQ44" s="215">
        <v>38</v>
      </c>
      <c r="BR44" s="216"/>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08"/>
    </row>
    <row r="45" spans="1:131" ht="26.25" customHeight="1" x14ac:dyDescent="0.2">
      <c r="A45" s="215">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352"/>
      <c r="BK45" s="352"/>
      <c r="BL45" s="352"/>
      <c r="BM45" s="352"/>
      <c r="BN45" s="352"/>
      <c r="BO45" s="218"/>
      <c r="BP45" s="218"/>
      <c r="BQ45" s="215">
        <v>39</v>
      </c>
      <c r="BR45" s="216"/>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08"/>
    </row>
    <row r="46" spans="1:131" ht="26.25" customHeight="1" x14ac:dyDescent="0.2">
      <c r="A46" s="215">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352"/>
      <c r="BK46" s="352"/>
      <c r="BL46" s="352"/>
      <c r="BM46" s="352"/>
      <c r="BN46" s="352"/>
      <c r="BO46" s="218"/>
      <c r="BP46" s="218"/>
      <c r="BQ46" s="215">
        <v>40</v>
      </c>
      <c r="BR46" s="216"/>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08"/>
    </row>
    <row r="47" spans="1:131" ht="26.25" customHeight="1" x14ac:dyDescent="0.2">
      <c r="A47" s="215">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352"/>
      <c r="BK47" s="352"/>
      <c r="BL47" s="352"/>
      <c r="BM47" s="352"/>
      <c r="BN47" s="352"/>
      <c r="BO47" s="218"/>
      <c r="BP47" s="218"/>
      <c r="BQ47" s="215">
        <v>41</v>
      </c>
      <c r="BR47" s="216"/>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08"/>
    </row>
    <row r="48" spans="1:131" ht="26.25" customHeight="1" x14ac:dyDescent="0.2">
      <c r="A48" s="215">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352"/>
      <c r="BK48" s="352"/>
      <c r="BL48" s="352"/>
      <c r="BM48" s="352"/>
      <c r="BN48" s="352"/>
      <c r="BO48" s="218"/>
      <c r="BP48" s="218"/>
      <c r="BQ48" s="215">
        <v>42</v>
      </c>
      <c r="BR48" s="216"/>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08"/>
    </row>
    <row r="49" spans="1:131" ht="26.25" customHeight="1" x14ac:dyDescent="0.2">
      <c r="A49" s="215">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352"/>
      <c r="BK49" s="352"/>
      <c r="BL49" s="352"/>
      <c r="BM49" s="352"/>
      <c r="BN49" s="352"/>
      <c r="BO49" s="218"/>
      <c r="BP49" s="218"/>
      <c r="BQ49" s="215">
        <v>43</v>
      </c>
      <c r="BR49" s="216"/>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08"/>
    </row>
    <row r="50" spans="1:131" ht="26.25" customHeight="1" x14ac:dyDescent="0.2">
      <c r="A50" s="215">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352"/>
      <c r="BK50" s="352"/>
      <c r="BL50" s="352"/>
      <c r="BM50" s="352"/>
      <c r="BN50" s="352"/>
      <c r="BO50" s="218"/>
      <c r="BP50" s="218"/>
      <c r="BQ50" s="215">
        <v>44</v>
      </c>
      <c r="BR50" s="216"/>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08"/>
    </row>
    <row r="51" spans="1:131" ht="26.25" customHeight="1" x14ac:dyDescent="0.2">
      <c r="A51" s="215">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352"/>
      <c r="BK51" s="352"/>
      <c r="BL51" s="352"/>
      <c r="BM51" s="352"/>
      <c r="BN51" s="352"/>
      <c r="BO51" s="218"/>
      <c r="BP51" s="218"/>
      <c r="BQ51" s="215">
        <v>45</v>
      </c>
      <c r="BR51" s="216"/>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08"/>
    </row>
    <row r="52" spans="1:131" ht="26.25" customHeight="1" x14ac:dyDescent="0.2">
      <c r="A52" s="215">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352"/>
      <c r="BK52" s="352"/>
      <c r="BL52" s="352"/>
      <c r="BM52" s="352"/>
      <c r="BN52" s="352"/>
      <c r="BO52" s="218"/>
      <c r="BP52" s="218"/>
      <c r="BQ52" s="215">
        <v>46</v>
      </c>
      <c r="BR52" s="216"/>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08"/>
    </row>
    <row r="53" spans="1:131" ht="26.25" customHeight="1" x14ac:dyDescent="0.2">
      <c r="A53" s="215">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352"/>
      <c r="BK53" s="352"/>
      <c r="BL53" s="352"/>
      <c r="BM53" s="352"/>
      <c r="BN53" s="352"/>
      <c r="BO53" s="218"/>
      <c r="BP53" s="218"/>
      <c r="BQ53" s="215">
        <v>47</v>
      </c>
      <c r="BR53" s="216"/>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08"/>
    </row>
    <row r="54" spans="1:131" ht="26.25" customHeight="1" x14ac:dyDescent="0.2">
      <c r="A54" s="215">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352"/>
      <c r="BK54" s="352"/>
      <c r="BL54" s="352"/>
      <c r="BM54" s="352"/>
      <c r="BN54" s="352"/>
      <c r="BO54" s="218"/>
      <c r="BP54" s="218"/>
      <c r="BQ54" s="215">
        <v>48</v>
      </c>
      <c r="BR54" s="216"/>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08"/>
    </row>
    <row r="55" spans="1:131" ht="26.25" customHeight="1" x14ac:dyDescent="0.2">
      <c r="A55" s="215">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352"/>
      <c r="BK55" s="352"/>
      <c r="BL55" s="352"/>
      <c r="BM55" s="352"/>
      <c r="BN55" s="352"/>
      <c r="BO55" s="218"/>
      <c r="BP55" s="218"/>
      <c r="BQ55" s="215">
        <v>49</v>
      </c>
      <c r="BR55" s="216"/>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08"/>
    </row>
    <row r="56" spans="1:131" ht="26.25" customHeight="1" x14ac:dyDescent="0.2">
      <c r="A56" s="215">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352"/>
      <c r="BK56" s="352"/>
      <c r="BL56" s="352"/>
      <c r="BM56" s="352"/>
      <c r="BN56" s="352"/>
      <c r="BO56" s="218"/>
      <c r="BP56" s="218"/>
      <c r="BQ56" s="215">
        <v>50</v>
      </c>
      <c r="BR56" s="216"/>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08"/>
    </row>
    <row r="57" spans="1:131" ht="26.25" customHeight="1" x14ac:dyDescent="0.2">
      <c r="A57" s="215">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352"/>
      <c r="BK57" s="352"/>
      <c r="BL57" s="352"/>
      <c r="BM57" s="352"/>
      <c r="BN57" s="352"/>
      <c r="BO57" s="218"/>
      <c r="BP57" s="218"/>
      <c r="BQ57" s="215">
        <v>51</v>
      </c>
      <c r="BR57" s="216"/>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08"/>
    </row>
    <row r="58" spans="1:131" ht="26.25" customHeight="1" x14ac:dyDescent="0.2">
      <c r="A58" s="215">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352"/>
      <c r="BK58" s="352"/>
      <c r="BL58" s="352"/>
      <c r="BM58" s="352"/>
      <c r="BN58" s="352"/>
      <c r="BO58" s="218"/>
      <c r="BP58" s="218"/>
      <c r="BQ58" s="215">
        <v>52</v>
      </c>
      <c r="BR58" s="216"/>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08"/>
    </row>
    <row r="59" spans="1:131" ht="26.25" customHeight="1" x14ac:dyDescent="0.2">
      <c r="A59" s="215">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352"/>
      <c r="BK59" s="352"/>
      <c r="BL59" s="352"/>
      <c r="BM59" s="352"/>
      <c r="BN59" s="352"/>
      <c r="BO59" s="218"/>
      <c r="BP59" s="218"/>
      <c r="BQ59" s="215">
        <v>53</v>
      </c>
      <c r="BR59" s="216"/>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08"/>
    </row>
    <row r="60" spans="1:131" ht="26.25" customHeight="1" x14ac:dyDescent="0.2">
      <c r="A60" s="215">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352"/>
      <c r="BK60" s="352"/>
      <c r="BL60" s="352"/>
      <c r="BM60" s="352"/>
      <c r="BN60" s="352"/>
      <c r="BO60" s="218"/>
      <c r="BP60" s="218"/>
      <c r="BQ60" s="215">
        <v>54</v>
      </c>
      <c r="BR60" s="216"/>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08"/>
    </row>
    <row r="61" spans="1:131" ht="26.25" customHeight="1" thickBot="1" x14ac:dyDescent="0.25">
      <c r="A61" s="215">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352"/>
      <c r="BK61" s="352"/>
      <c r="BL61" s="352"/>
      <c r="BM61" s="352"/>
      <c r="BN61" s="352"/>
      <c r="BO61" s="218"/>
      <c r="BP61" s="218"/>
      <c r="BQ61" s="215">
        <v>55</v>
      </c>
      <c r="BR61" s="216"/>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08"/>
    </row>
    <row r="62" spans="1:131" ht="26.25" customHeight="1" x14ac:dyDescent="0.2">
      <c r="A62" s="215">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396</v>
      </c>
      <c r="BK62" s="842"/>
      <c r="BL62" s="842"/>
      <c r="BM62" s="842"/>
      <c r="BN62" s="843"/>
      <c r="BO62" s="218"/>
      <c r="BP62" s="218"/>
      <c r="BQ62" s="215">
        <v>56</v>
      </c>
      <c r="BR62" s="216"/>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08"/>
    </row>
    <row r="63" spans="1:131" ht="26.25" customHeight="1" thickBot="1" x14ac:dyDescent="0.25">
      <c r="A63" s="217" t="s">
        <v>376</v>
      </c>
      <c r="B63" s="825" t="s">
        <v>397</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446</v>
      </c>
      <c r="AG63" s="880"/>
      <c r="AH63" s="880"/>
      <c r="AI63" s="880"/>
      <c r="AJ63" s="881"/>
      <c r="AK63" s="882"/>
      <c r="AL63" s="877"/>
      <c r="AM63" s="877"/>
      <c r="AN63" s="877"/>
      <c r="AO63" s="877"/>
      <c r="AP63" s="880">
        <v>1477</v>
      </c>
      <c r="AQ63" s="880"/>
      <c r="AR63" s="880"/>
      <c r="AS63" s="880"/>
      <c r="AT63" s="880"/>
      <c r="AU63" s="880">
        <v>787</v>
      </c>
      <c r="AV63" s="880"/>
      <c r="AW63" s="880"/>
      <c r="AX63" s="880"/>
      <c r="AY63" s="880"/>
      <c r="AZ63" s="884"/>
      <c r="BA63" s="884"/>
      <c r="BB63" s="884"/>
      <c r="BC63" s="884"/>
      <c r="BD63" s="884"/>
      <c r="BE63" s="885"/>
      <c r="BF63" s="885"/>
      <c r="BG63" s="885"/>
      <c r="BH63" s="885"/>
      <c r="BI63" s="886"/>
      <c r="BJ63" s="887" t="s">
        <v>122</v>
      </c>
      <c r="BK63" s="888"/>
      <c r="BL63" s="888"/>
      <c r="BM63" s="888"/>
      <c r="BN63" s="889"/>
      <c r="BO63" s="218"/>
      <c r="BP63" s="218"/>
      <c r="BQ63" s="215">
        <v>57</v>
      </c>
      <c r="BR63" s="216"/>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08"/>
    </row>
    <row r="64" spans="1:131" ht="26.25" customHeight="1" x14ac:dyDescent="0.2">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08"/>
    </row>
    <row r="65" spans="1:131" ht="26.25" customHeight="1" thickBot="1" x14ac:dyDescent="0.25">
      <c r="A65" s="352" t="s">
        <v>398</v>
      </c>
      <c r="B65" s="352"/>
      <c r="C65" s="352"/>
      <c r="D65" s="352"/>
      <c r="E65" s="352"/>
      <c r="F65" s="352"/>
      <c r="G65" s="352"/>
      <c r="H65" s="352"/>
      <c r="I65" s="352"/>
      <c r="J65" s="352"/>
      <c r="K65" s="352"/>
      <c r="L65" s="352"/>
      <c r="M65" s="352"/>
      <c r="N65" s="352"/>
      <c r="O65" s="352"/>
      <c r="P65" s="352"/>
      <c r="Q65" s="352"/>
      <c r="R65" s="352"/>
      <c r="S65" s="352"/>
      <c r="T65" s="352"/>
      <c r="U65" s="352"/>
      <c r="V65" s="352"/>
      <c r="W65" s="352"/>
      <c r="X65" s="352"/>
      <c r="Y65" s="352"/>
      <c r="Z65" s="352"/>
      <c r="AA65" s="352"/>
      <c r="AB65" s="352"/>
      <c r="AC65" s="352"/>
      <c r="AD65" s="352"/>
      <c r="AE65" s="352"/>
      <c r="AF65" s="352"/>
      <c r="AG65" s="352"/>
      <c r="AH65" s="352"/>
      <c r="AI65" s="352"/>
      <c r="AJ65" s="352"/>
      <c r="AK65" s="352"/>
      <c r="AL65" s="352"/>
      <c r="AM65" s="352"/>
      <c r="AN65" s="352"/>
      <c r="AO65" s="352"/>
      <c r="AP65" s="352"/>
      <c r="AQ65" s="352"/>
      <c r="AR65" s="352"/>
      <c r="AS65" s="352"/>
      <c r="AT65" s="352"/>
      <c r="AU65" s="352"/>
      <c r="AV65" s="352"/>
      <c r="AW65" s="352"/>
      <c r="AX65" s="352"/>
      <c r="AY65" s="352"/>
      <c r="AZ65" s="352"/>
      <c r="BA65" s="352"/>
      <c r="BB65" s="352"/>
      <c r="BC65" s="352"/>
      <c r="BD65" s="352"/>
      <c r="BE65" s="218"/>
      <c r="BF65" s="218"/>
      <c r="BG65" s="218"/>
      <c r="BH65" s="218"/>
      <c r="BI65" s="218"/>
      <c r="BJ65" s="218"/>
      <c r="BK65" s="218"/>
      <c r="BL65" s="218"/>
      <c r="BM65" s="218"/>
      <c r="BN65" s="218"/>
      <c r="BO65" s="218"/>
      <c r="BP65" s="218"/>
      <c r="BQ65" s="215">
        <v>59</v>
      </c>
      <c r="BR65" s="216"/>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08"/>
    </row>
    <row r="66" spans="1:131" ht="26.25" customHeight="1" x14ac:dyDescent="0.2">
      <c r="A66" s="763" t="s">
        <v>399</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400</v>
      </c>
      <c r="AV66" s="770"/>
      <c r="AW66" s="770"/>
      <c r="AX66" s="770"/>
      <c r="AY66" s="771"/>
      <c r="AZ66" s="769" t="s">
        <v>364</v>
      </c>
      <c r="BA66" s="770"/>
      <c r="BB66" s="770"/>
      <c r="BC66" s="770"/>
      <c r="BD66" s="776"/>
      <c r="BE66" s="218"/>
      <c r="BF66" s="218"/>
      <c r="BG66" s="218"/>
      <c r="BH66" s="218"/>
      <c r="BI66" s="218"/>
      <c r="BJ66" s="218"/>
      <c r="BK66" s="218"/>
      <c r="BL66" s="218"/>
      <c r="BM66" s="218"/>
      <c r="BN66" s="218"/>
      <c r="BO66" s="218"/>
      <c r="BP66" s="218"/>
      <c r="BQ66" s="215">
        <v>60</v>
      </c>
      <c r="BR66" s="220"/>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0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18"/>
      <c r="BF67" s="218"/>
      <c r="BG67" s="218"/>
      <c r="BH67" s="218"/>
      <c r="BI67" s="218"/>
      <c r="BJ67" s="218"/>
      <c r="BK67" s="218"/>
      <c r="BL67" s="218"/>
      <c r="BM67" s="218"/>
      <c r="BN67" s="218"/>
      <c r="BO67" s="218"/>
      <c r="BP67" s="218"/>
      <c r="BQ67" s="215">
        <v>61</v>
      </c>
      <c r="BR67" s="220"/>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08"/>
    </row>
    <row r="68" spans="1:131" ht="26.25" customHeight="1" thickTop="1" x14ac:dyDescent="0.2">
      <c r="A68" s="213">
        <v>1</v>
      </c>
      <c r="B68" s="905" t="s">
        <v>556</v>
      </c>
      <c r="C68" s="906"/>
      <c r="D68" s="906"/>
      <c r="E68" s="906"/>
      <c r="F68" s="906"/>
      <c r="G68" s="906"/>
      <c r="H68" s="906"/>
      <c r="I68" s="906"/>
      <c r="J68" s="906"/>
      <c r="K68" s="906"/>
      <c r="L68" s="906"/>
      <c r="M68" s="906"/>
      <c r="N68" s="906"/>
      <c r="O68" s="906"/>
      <c r="P68" s="907"/>
      <c r="Q68" s="908">
        <v>2</v>
      </c>
      <c r="R68" s="902"/>
      <c r="S68" s="902"/>
      <c r="T68" s="902"/>
      <c r="U68" s="902"/>
      <c r="V68" s="902">
        <v>1</v>
      </c>
      <c r="W68" s="902"/>
      <c r="X68" s="902"/>
      <c r="Y68" s="902"/>
      <c r="Z68" s="902"/>
      <c r="AA68" s="902">
        <v>0</v>
      </c>
      <c r="AB68" s="902"/>
      <c r="AC68" s="902"/>
      <c r="AD68" s="902"/>
      <c r="AE68" s="902"/>
      <c r="AF68" s="902">
        <v>0</v>
      </c>
      <c r="AG68" s="902"/>
      <c r="AH68" s="902"/>
      <c r="AI68" s="902"/>
      <c r="AJ68" s="902"/>
      <c r="AK68" s="902" t="s">
        <v>555</v>
      </c>
      <c r="AL68" s="902"/>
      <c r="AM68" s="902"/>
      <c r="AN68" s="902"/>
      <c r="AO68" s="902"/>
      <c r="AP68" s="902" t="s">
        <v>555</v>
      </c>
      <c r="AQ68" s="902"/>
      <c r="AR68" s="902"/>
      <c r="AS68" s="902"/>
      <c r="AT68" s="902"/>
      <c r="AU68" s="902" t="s">
        <v>555</v>
      </c>
      <c r="AV68" s="902"/>
      <c r="AW68" s="902"/>
      <c r="AX68" s="902"/>
      <c r="AY68" s="902"/>
      <c r="AZ68" s="903"/>
      <c r="BA68" s="903"/>
      <c r="BB68" s="903"/>
      <c r="BC68" s="903"/>
      <c r="BD68" s="904"/>
      <c r="BE68" s="218"/>
      <c r="BF68" s="218"/>
      <c r="BG68" s="218"/>
      <c r="BH68" s="218"/>
      <c r="BI68" s="218"/>
      <c r="BJ68" s="218"/>
      <c r="BK68" s="218"/>
      <c r="BL68" s="218"/>
      <c r="BM68" s="218"/>
      <c r="BN68" s="218"/>
      <c r="BO68" s="218"/>
      <c r="BP68" s="218"/>
      <c r="BQ68" s="215">
        <v>62</v>
      </c>
      <c r="BR68" s="220"/>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08"/>
    </row>
    <row r="69" spans="1:131" ht="26.25" customHeight="1" x14ac:dyDescent="0.2">
      <c r="A69" s="215">
        <v>2</v>
      </c>
      <c r="B69" s="909" t="s">
        <v>557</v>
      </c>
      <c r="C69" s="910"/>
      <c r="D69" s="910"/>
      <c r="E69" s="910"/>
      <c r="F69" s="910"/>
      <c r="G69" s="910"/>
      <c r="H69" s="910"/>
      <c r="I69" s="910"/>
      <c r="J69" s="910"/>
      <c r="K69" s="910"/>
      <c r="L69" s="910"/>
      <c r="M69" s="910"/>
      <c r="N69" s="910"/>
      <c r="O69" s="910"/>
      <c r="P69" s="911"/>
      <c r="Q69" s="912">
        <v>3302</v>
      </c>
      <c r="R69" s="866"/>
      <c r="S69" s="866"/>
      <c r="T69" s="866"/>
      <c r="U69" s="866"/>
      <c r="V69" s="866">
        <v>3214</v>
      </c>
      <c r="W69" s="866"/>
      <c r="X69" s="866"/>
      <c r="Y69" s="866"/>
      <c r="Z69" s="866"/>
      <c r="AA69" s="866">
        <v>88</v>
      </c>
      <c r="AB69" s="866"/>
      <c r="AC69" s="866"/>
      <c r="AD69" s="866"/>
      <c r="AE69" s="866"/>
      <c r="AF69" s="866">
        <v>54</v>
      </c>
      <c r="AG69" s="866"/>
      <c r="AH69" s="866"/>
      <c r="AI69" s="866"/>
      <c r="AJ69" s="866"/>
      <c r="AK69" s="866">
        <v>61</v>
      </c>
      <c r="AL69" s="866"/>
      <c r="AM69" s="866"/>
      <c r="AN69" s="866"/>
      <c r="AO69" s="866"/>
      <c r="AP69" s="866">
        <v>1730</v>
      </c>
      <c r="AQ69" s="866"/>
      <c r="AR69" s="866"/>
      <c r="AS69" s="866"/>
      <c r="AT69" s="866"/>
      <c r="AU69" s="866" t="s">
        <v>555</v>
      </c>
      <c r="AV69" s="866"/>
      <c r="AW69" s="866"/>
      <c r="AX69" s="866"/>
      <c r="AY69" s="866"/>
      <c r="AZ69" s="868"/>
      <c r="BA69" s="868"/>
      <c r="BB69" s="868"/>
      <c r="BC69" s="868"/>
      <c r="BD69" s="869"/>
      <c r="BE69" s="218"/>
      <c r="BF69" s="218"/>
      <c r="BG69" s="218"/>
      <c r="BH69" s="218"/>
      <c r="BI69" s="218"/>
      <c r="BJ69" s="218"/>
      <c r="BK69" s="218"/>
      <c r="BL69" s="218"/>
      <c r="BM69" s="218"/>
      <c r="BN69" s="218"/>
      <c r="BO69" s="218"/>
      <c r="BP69" s="218"/>
      <c r="BQ69" s="215">
        <v>63</v>
      </c>
      <c r="BR69" s="220"/>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08"/>
    </row>
    <row r="70" spans="1:131" ht="26.25" customHeight="1" x14ac:dyDescent="0.2">
      <c r="A70" s="215">
        <v>3</v>
      </c>
      <c r="B70" s="909" t="s">
        <v>558</v>
      </c>
      <c r="C70" s="910"/>
      <c r="D70" s="910"/>
      <c r="E70" s="910"/>
      <c r="F70" s="910"/>
      <c r="G70" s="910"/>
      <c r="H70" s="910"/>
      <c r="I70" s="910"/>
      <c r="J70" s="910"/>
      <c r="K70" s="910"/>
      <c r="L70" s="910"/>
      <c r="M70" s="910"/>
      <c r="N70" s="910"/>
      <c r="O70" s="910"/>
      <c r="P70" s="911"/>
      <c r="Q70" s="912">
        <v>198</v>
      </c>
      <c r="R70" s="866"/>
      <c r="S70" s="866"/>
      <c r="T70" s="866"/>
      <c r="U70" s="866"/>
      <c r="V70" s="866">
        <v>351</v>
      </c>
      <c r="W70" s="866"/>
      <c r="X70" s="866"/>
      <c r="Y70" s="866"/>
      <c r="Z70" s="866"/>
      <c r="AA70" s="866">
        <v>-153</v>
      </c>
      <c r="AB70" s="866"/>
      <c r="AC70" s="866"/>
      <c r="AD70" s="866"/>
      <c r="AE70" s="866"/>
      <c r="AF70" s="866" t="s">
        <v>555</v>
      </c>
      <c r="AG70" s="866"/>
      <c r="AH70" s="866"/>
      <c r="AI70" s="866"/>
      <c r="AJ70" s="866"/>
      <c r="AK70" s="866">
        <v>444</v>
      </c>
      <c r="AL70" s="866"/>
      <c r="AM70" s="866"/>
      <c r="AN70" s="866"/>
      <c r="AO70" s="866"/>
      <c r="AP70" s="866">
        <v>729</v>
      </c>
      <c r="AQ70" s="866"/>
      <c r="AR70" s="866"/>
      <c r="AS70" s="866"/>
      <c r="AT70" s="866"/>
      <c r="AU70" s="866" t="s">
        <v>555</v>
      </c>
      <c r="AV70" s="866"/>
      <c r="AW70" s="866"/>
      <c r="AX70" s="866"/>
      <c r="AY70" s="866"/>
      <c r="AZ70" s="868"/>
      <c r="BA70" s="868"/>
      <c r="BB70" s="868"/>
      <c r="BC70" s="868"/>
      <c r="BD70" s="869"/>
      <c r="BE70" s="218"/>
      <c r="BF70" s="218"/>
      <c r="BG70" s="218"/>
      <c r="BH70" s="218"/>
      <c r="BI70" s="218"/>
      <c r="BJ70" s="218"/>
      <c r="BK70" s="218"/>
      <c r="BL70" s="218"/>
      <c r="BM70" s="218"/>
      <c r="BN70" s="218"/>
      <c r="BO70" s="218"/>
      <c r="BP70" s="218"/>
      <c r="BQ70" s="215">
        <v>64</v>
      </c>
      <c r="BR70" s="220"/>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08"/>
    </row>
    <row r="71" spans="1:131" ht="26.25" customHeight="1" x14ac:dyDescent="0.2">
      <c r="A71" s="215">
        <v>4</v>
      </c>
      <c r="B71" s="909" t="s">
        <v>559</v>
      </c>
      <c r="C71" s="910"/>
      <c r="D71" s="910"/>
      <c r="E71" s="910"/>
      <c r="F71" s="910"/>
      <c r="G71" s="910"/>
      <c r="H71" s="910"/>
      <c r="I71" s="910"/>
      <c r="J71" s="910"/>
      <c r="K71" s="910"/>
      <c r="L71" s="910"/>
      <c r="M71" s="910"/>
      <c r="N71" s="910"/>
      <c r="O71" s="910"/>
      <c r="P71" s="911"/>
      <c r="Q71" s="912">
        <v>0</v>
      </c>
      <c r="R71" s="866"/>
      <c r="S71" s="866"/>
      <c r="T71" s="866"/>
      <c r="U71" s="866"/>
      <c r="V71" s="866">
        <v>0</v>
      </c>
      <c r="W71" s="866"/>
      <c r="X71" s="866"/>
      <c r="Y71" s="866"/>
      <c r="Z71" s="866"/>
      <c r="AA71" s="866" t="s">
        <v>560</v>
      </c>
      <c r="AB71" s="866"/>
      <c r="AC71" s="866"/>
      <c r="AD71" s="866"/>
      <c r="AE71" s="866"/>
      <c r="AF71" s="866">
        <v>9</v>
      </c>
      <c r="AG71" s="866"/>
      <c r="AH71" s="866"/>
      <c r="AI71" s="866"/>
      <c r="AJ71" s="866"/>
      <c r="AK71" s="866" t="s">
        <v>555</v>
      </c>
      <c r="AL71" s="866"/>
      <c r="AM71" s="866"/>
      <c r="AN71" s="866"/>
      <c r="AO71" s="866"/>
      <c r="AP71" s="866" t="s">
        <v>555</v>
      </c>
      <c r="AQ71" s="866"/>
      <c r="AR71" s="866"/>
      <c r="AS71" s="866"/>
      <c r="AT71" s="866"/>
      <c r="AU71" s="866" t="s">
        <v>555</v>
      </c>
      <c r="AV71" s="866"/>
      <c r="AW71" s="866"/>
      <c r="AX71" s="866"/>
      <c r="AY71" s="866"/>
      <c r="AZ71" s="868"/>
      <c r="BA71" s="868"/>
      <c r="BB71" s="868"/>
      <c r="BC71" s="868"/>
      <c r="BD71" s="869"/>
      <c r="BE71" s="218"/>
      <c r="BF71" s="218"/>
      <c r="BG71" s="218"/>
      <c r="BH71" s="218"/>
      <c r="BI71" s="218"/>
      <c r="BJ71" s="218"/>
      <c r="BK71" s="218"/>
      <c r="BL71" s="218"/>
      <c r="BM71" s="218"/>
      <c r="BN71" s="218"/>
      <c r="BO71" s="218"/>
      <c r="BP71" s="218"/>
      <c r="BQ71" s="215">
        <v>65</v>
      </c>
      <c r="BR71" s="220"/>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08"/>
    </row>
    <row r="72" spans="1:131" ht="26.25" customHeight="1" x14ac:dyDescent="0.2">
      <c r="A72" s="215">
        <v>5</v>
      </c>
      <c r="B72" s="909" t="s">
        <v>561</v>
      </c>
      <c r="C72" s="910"/>
      <c r="D72" s="910"/>
      <c r="E72" s="910"/>
      <c r="F72" s="910"/>
      <c r="G72" s="910"/>
      <c r="H72" s="910"/>
      <c r="I72" s="910"/>
      <c r="J72" s="910"/>
      <c r="K72" s="910"/>
      <c r="L72" s="910"/>
      <c r="M72" s="910"/>
      <c r="N72" s="910"/>
      <c r="O72" s="910"/>
      <c r="P72" s="911"/>
      <c r="Q72" s="912">
        <v>10670</v>
      </c>
      <c r="R72" s="866"/>
      <c r="S72" s="866"/>
      <c r="T72" s="866"/>
      <c r="U72" s="866"/>
      <c r="V72" s="866">
        <v>10603</v>
      </c>
      <c r="W72" s="866"/>
      <c r="X72" s="866"/>
      <c r="Y72" s="866"/>
      <c r="Z72" s="866"/>
      <c r="AA72" s="866">
        <v>67</v>
      </c>
      <c r="AB72" s="866"/>
      <c r="AC72" s="866"/>
      <c r="AD72" s="866"/>
      <c r="AE72" s="866"/>
      <c r="AF72" s="866">
        <v>67</v>
      </c>
      <c r="AG72" s="866"/>
      <c r="AH72" s="866"/>
      <c r="AI72" s="866"/>
      <c r="AJ72" s="866"/>
      <c r="AK72" s="866" t="s">
        <v>555</v>
      </c>
      <c r="AL72" s="866"/>
      <c r="AM72" s="866"/>
      <c r="AN72" s="866"/>
      <c r="AO72" s="866"/>
      <c r="AP72" s="866" t="s">
        <v>555</v>
      </c>
      <c r="AQ72" s="866"/>
      <c r="AR72" s="866"/>
      <c r="AS72" s="866"/>
      <c r="AT72" s="866"/>
      <c r="AU72" s="866" t="s">
        <v>555</v>
      </c>
      <c r="AV72" s="866"/>
      <c r="AW72" s="866"/>
      <c r="AX72" s="866"/>
      <c r="AY72" s="866"/>
      <c r="AZ72" s="868"/>
      <c r="BA72" s="868"/>
      <c r="BB72" s="868"/>
      <c r="BC72" s="868"/>
      <c r="BD72" s="869"/>
      <c r="BE72" s="218"/>
      <c r="BF72" s="218"/>
      <c r="BG72" s="218"/>
      <c r="BH72" s="218"/>
      <c r="BI72" s="218"/>
      <c r="BJ72" s="218"/>
      <c r="BK72" s="218"/>
      <c r="BL72" s="218"/>
      <c r="BM72" s="218"/>
      <c r="BN72" s="218"/>
      <c r="BO72" s="218"/>
      <c r="BP72" s="218"/>
      <c r="BQ72" s="215">
        <v>66</v>
      </c>
      <c r="BR72" s="220"/>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08"/>
    </row>
    <row r="73" spans="1:131" ht="26.25" customHeight="1" x14ac:dyDescent="0.2">
      <c r="A73" s="215">
        <v>6</v>
      </c>
      <c r="B73" s="909" t="s">
        <v>562</v>
      </c>
      <c r="C73" s="910"/>
      <c r="D73" s="910"/>
      <c r="E73" s="910"/>
      <c r="F73" s="910"/>
      <c r="G73" s="910"/>
      <c r="H73" s="910"/>
      <c r="I73" s="910"/>
      <c r="J73" s="910"/>
      <c r="K73" s="910"/>
      <c r="L73" s="910"/>
      <c r="M73" s="910"/>
      <c r="N73" s="910"/>
      <c r="O73" s="910"/>
      <c r="P73" s="911"/>
      <c r="Q73" s="912">
        <v>860</v>
      </c>
      <c r="R73" s="866"/>
      <c r="S73" s="866"/>
      <c r="T73" s="866"/>
      <c r="U73" s="866"/>
      <c r="V73" s="866">
        <v>858</v>
      </c>
      <c r="W73" s="866"/>
      <c r="X73" s="866"/>
      <c r="Y73" s="866"/>
      <c r="Z73" s="866"/>
      <c r="AA73" s="866">
        <v>2</v>
      </c>
      <c r="AB73" s="866"/>
      <c r="AC73" s="866"/>
      <c r="AD73" s="866"/>
      <c r="AE73" s="866"/>
      <c r="AF73" s="866">
        <v>2</v>
      </c>
      <c r="AG73" s="866"/>
      <c r="AH73" s="866"/>
      <c r="AI73" s="866"/>
      <c r="AJ73" s="866"/>
      <c r="AK73" s="866">
        <v>2</v>
      </c>
      <c r="AL73" s="866"/>
      <c r="AM73" s="866"/>
      <c r="AN73" s="866"/>
      <c r="AO73" s="866"/>
      <c r="AP73" s="866" t="s">
        <v>555</v>
      </c>
      <c r="AQ73" s="866"/>
      <c r="AR73" s="866"/>
      <c r="AS73" s="866"/>
      <c r="AT73" s="866"/>
      <c r="AU73" s="866" t="s">
        <v>555</v>
      </c>
      <c r="AV73" s="866"/>
      <c r="AW73" s="866"/>
      <c r="AX73" s="866"/>
      <c r="AY73" s="866"/>
      <c r="AZ73" s="868"/>
      <c r="BA73" s="868"/>
      <c r="BB73" s="868"/>
      <c r="BC73" s="868"/>
      <c r="BD73" s="869"/>
      <c r="BE73" s="218"/>
      <c r="BF73" s="218"/>
      <c r="BG73" s="218"/>
      <c r="BH73" s="218"/>
      <c r="BI73" s="218"/>
      <c r="BJ73" s="218"/>
      <c r="BK73" s="218"/>
      <c r="BL73" s="218"/>
      <c r="BM73" s="218"/>
      <c r="BN73" s="218"/>
      <c r="BO73" s="218"/>
      <c r="BP73" s="218"/>
      <c r="BQ73" s="215">
        <v>67</v>
      </c>
      <c r="BR73" s="220"/>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08"/>
    </row>
    <row r="74" spans="1:131" ht="26.25" customHeight="1" x14ac:dyDescent="0.2">
      <c r="A74" s="215">
        <v>7</v>
      </c>
      <c r="B74" s="909" t="s">
        <v>563</v>
      </c>
      <c r="C74" s="910"/>
      <c r="D74" s="910"/>
      <c r="E74" s="910"/>
      <c r="F74" s="910"/>
      <c r="G74" s="910"/>
      <c r="H74" s="910"/>
      <c r="I74" s="910"/>
      <c r="J74" s="910"/>
      <c r="K74" s="910"/>
      <c r="L74" s="910"/>
      <c r="M74" s="910"/>
      <c r="N74" s="910"/>
      <c r="O74" s="910"/>
      <c r="P74" s="911"/>
      <c r="Q74" s="912">
        <v>243</v>
      </c>
      <c r="R74" s="866"/>
      <c r="S74" s="866"/>
      <c r="T74" s="866"/>
      <c r="U74" s="866"/>
      <c r="V74" s="866">
        <v>238</v>
      </c>
      <c r="W74" s="866"/>
      <c r="X74" s="866"/>
      <c r="Y74" s="866"/>
      <c r="Z74" s="866"/>
      <c r="AA74" s="866">
        <v>5</v>
      </c>
      <c r="AB74" s="866"/>
      <c r="AC74" s="866"/>
      <c r="AD74" s="866"/>
      <c r="AE74" s="866"/>
      <c r="AF74" s="866">
        <v>5</v>
      </c>
      <c r="AG74" s="866"/>
      <c r="AH74" s="866"/>
      <c r="AI74" s="866"/>
      <c r="AJ74" s="866"/>
      <c r="AK74" s="866">
        <v>3</v>
      </c>
      <c r="AL74" s="866"/>
      <c r="AM74" s="866"/>
      <c r="AN74" s="866"/>
      <c r="AO74" s="866"/>
      <c r="AP74" s="866" t="s">
        <v>555</v>
      </c>
      <c r="AQ74" s="866"/>
      <c r="AR74" s="866"/>
      <c r="AS74" s="866"/>
      <c r="AT74" s="866"/>
      <c r="AU74" s="866" t="s">
        <v>555</v>
      </c>
      <c r="AV74" s="866"/>
      <c r="AW74" s="866"/>
      <c r="AX74" s="866"/>
      <c r="AY74" s="866"/>
      <c r="AZ74" s="868"/>
      <c r="BA74" s="868"/>
      <c r="BB74" s="868"/>
      <c r="BC74" s="868"/>
      <c r="BD74" s="869"/>
      <c r="BE74" s="218"/>
      <c r="BF74" s="218"/>
      <c r="BG74" s="218"/>
      <c r="BH74" s="218"/>
      <c r="BI74" s="218"/>
      <c r="BJ74" s="218"/>
      <c r="BK74" s="218"/>
      <c r="BL74" s="218"/>
      <c r="BM74" s="218"/>
      <c r="BN74" s="218"/>
      <c r="BO74" s="218"/>
      <c r="BP74" s="218"/>
      <c r="BQ74" s="215">
        <v>68</v>
      </c>
      <c r="BR74" s="220"/>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08"/>
    </row>
    <row r="75" spans="1:131" ht="26.25" customHeight="1" x14ac:dyDescent="0.2">
      <c r="A75" s="215">
        <v>8</v>
      </c>
      <c r="B75" s="909" t="s">
        <v>564</v>
      </c>
      <c r="C75" s="910"/>
      <c r="D75" s="910"/>
      <c r="E75" s="910"/>
      <c r="F75" s="910"/>
      <c r="G75" s="910"/>
      <c r="H75" s="910"/>
      <c r="I75" s="910"/>
      <c r="J75" s="910"/>
      <c r="K75" s="910"/>
      <c r="L75" s="910"/>
      <c r="M75" s="910"/>
      <c r="N75" s="910"/>
      <c r="O75" s="910"/>
      <c r="P75" s="911"/>
      <c r="Q75" s="913">
        <v>967</v>
      </c>
      <c r="R75" s="914"/>
      <c r="S75" s="914"/>
      <c r="T75" s="914"/>
      <c r="U75" s="870"/>
      <c r="V75" s="915">
        <v>732</v>
      </c>
      <c r="W75" s="914"/>
      <c r="X75" s="914"/>
      <c r="Y75" s="914"/>
      <c r="Z75" s="870"/>
      <c r="AA75" s="915">
        <v>236</v>
      </c>
      <c r="AB75" s="914"/>
      <c r="AC75" s="914"/>
      <c r="AD75" s="914"/>
      <c r="AE75" s="870"/>
      <c r="AF75" s="915">
        <v>236</v>
      </c>
      <c r="AG75" s="914"/>
      <c r="AH75" s="914"/>
      <c r="AI75" s="914"/>
      <c r="AJ75" s="870"/>
      <c r="AK75" s="915">
        <v>510</v>
      </c>
      <c r="AL75" s="914"/>
      <c r="AM75" s="914"/>
      <c r="AN75" s="914"/>
      <c r="AO75" s="870"/>
      <c r="AP75" s="915" t="s">
        <v>555</v>
      </c>
      <c r="AQ75" s="914"/>
      <c r="AR75" s="914"/>
      <c r="AS75" s="914"/>
      <c r="AT75" s="870"/>
      <c r="AU75" s="915" t="s">
        <v>555</v>
      </c>
      <c r="AV75" s="914"/>
      <c r="AW75" s="914"/>
      <c r="AX75" s="914"/>
      <c r="AY75" s="870"/>
      <c r="AZ75" s="868"/>
      <c r="BA75" s="868"/>
      <c r="BB75" s="868"/>
      <c r="BC75" s="868"/>
      <c r="BD75" s="869"/>
      <c r="BE75" s="218"/>
      <c r="BF75" s="218"/>
      <c r="BG75" s="218"/>
      <c r="BH75" s="218"/>
      <c r="BI75" s="218"/>
      <c r="BJ75" s="218"/>
      <c r="BK75" s="218"/>
      <c r="BL75" s="218"/>
      <c r="BM75" s="218"/>
      <c r="BN75" s="218"/>
      <c r="BO75" s="218"/>
      <c r="BP75" s="218"/>
      <c r="BQ75" s="215">
        <v>69</v>
      </c>
      <c r="BR75" s="220"/>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08"/>
    </row>
    <row r="76" spans="1:131" ht="26.25" customHeight="1" x14ac:dyDescent="0.2">
      <c r="A76" s="215">
        <v>9</v>
      </c>
      <c r="B76" s="909" t="s">
        <v>565</v>
      </c>
      <c r="C76" s="910"/>
      <c r="D76" s="910"/>
      <c r="E76" s="910"/>
      <c r="F76" s="910"/>
      <c r="G76" s="910"/>
      <c r="H76" s="910"/>
      <c r="I76" s="910"/>
      <c r="J76" s="910"/>
      <c r="K76" s="910"/>
      <c r="L76" s="910"/>
      <c r="M76" s="910"/>
      <c r="N76" s="910"/>
      <c r="O76" s="910"/>
      <c r="P76" s="911"/>
      <c r="Q76" s="913">
        <v>294625</v>
      </c>
      <c r="R76" s="914"/>
      <c r="S76" s="914"/>
      <c r="T76" s="914"/>
      <c r="U76" s="870"/>
      <c r="V76" s="915">
        <v>290389</v>
      </c>
      <c r="W76" s="914"/>
      <c r="X76" s="914"/>
      <c r="Y76" s="914"/>
      <c r="Z76" s="870"/>
      <c r="AA76" s="915">
        <v>4236</v>
      </c>
      <c r="AB76" s="914"/>
      <c r="AC76" s="914"/>
      <c r="AD76" s="914"/>
      <c r="AE76" s="870"/>
      <c r="AF76" s="915">
        <v>4236</v>
      </c>
      <c r="AG76" s="914"/>
      <c r="AH76" s="914"/>
      <c r="AI76" s="914"/>
      <c r="AJ76" s="870"/>
      <c r="AK76" s="915">
        <v>5909</v>
      </c>
      <c r="AL76" s="914"/>
      <c r="AM76" s="914"/>
      <c r="AN76" s="914"/>
      <c r="AO76" s="870"/>
      <c r="AP76" s="915" t="s">
        <v>555</v>
      </c>
      <c r="AQ76" s="914"/>
      <c r="AR76" s="914"/>
      <c r="AS76" s="914"/>
      <c r="AT76" s="870"/>
      <c r="AU76" s="915" t="s">
        <v>555</v>
      </c>
      <c r="AV76" s="914"/>
      <c r="AW76" s="914"/>
      <c r="AX76" s="914"/>
      <c r="AY76" s="870"/>
      <c r="AZ76" s="868"/>
      <c r="BA76" s="868"/>
      <c r="BB76" s="868"/>
      <c r="BC76" s="868"/>
      <c r="BD76" s="869"/>
      <c r="BE76" s="218"/>
      <c r="BF76" s="218"/>
      <c r="BG76" s="218"/>
      <c r="BH76" s="218"/>
      <c r="BI76" s="218"/>
      <c r="BJ76" s="218"/>
      <c r="BK76" s="218"/>
      <c r="BL76" s="218"/>
      <c r="BM76" s="218"/>
      <c r="BN76" s="218"/>
      <c r="BO76" s="218"/>
      <c r="BP76" s="218"/>
      <c r="BQ76" s="215">
        <v>70</v>
      </c>
      <c r="BR76" s="220"/>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08"/>
    </row>
    <row r="77" spans="1:131" ht="26.25" customHeight="1" x14ac:dyDescent="0.2">
      <c r="A77" s="215">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18"/>
      <c r="BF77" s="218"/>
      <c r="BG77" s="218"/>
      <c r="BH77" s="218"/>
      <c r="BI77" s="218"/>
      <c r="BJ77" s="218"/>
      <c r="BK77" s="218"/>
      <c r="BL77" s="218"/>
      <c r="BM77" s="218"/>
      <c r="BN77" s="218"/>
      <c r="BO77" s="218"/>
      <c r="BP77" s="218"/>
      <c r="BQ77" s="215">
        <v>71</v>
      </c>
      <c r="BR77" s="220"/>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08"/>
    </row>
    <row r="78" spans="1:131" ht="26.25" customHeight="1" x14ac:dyDescent="0.2">
      <c r="A78" s="215">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18"/>
      <c r="BF78" s="218"/>
      <c r="BG78" s="218"/>
      <c r="BH78" s="218"/>
      <c r="BI78" s="218"/>
      <c r="BJ78" s="208"/>
      <c r="BK78" s="208"/>
      <c r="BL78" s="208"/>
      <c r="BM78" s="208"/>
      <c r="BN78" s="208"/>
      <c r="BO78" s="218"/>
      <c r="BP78" s="218"/>
      <c r="BQ78" s="215">
        <v>72</v>
      </c>
      <c r="BR78" s="220"/>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08"/>
    </row>
    <row r="79" spans="1:131" ht="26.25" customHeight="1" x14ac:dyDescent="0.2">
      <c r="A79" s="215">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18"/>
      <c r="BF79" s="218"/>
      <c r="BG79" s="218"/>
      <c r="BH79" s="218"/>
      <c r="BI79" s="218"/>
      <c r="BJ79" s="208"/>
      <c r="BK79" s="208"/>
      <c r="BL79" s="208"/>
      <c r="BM79" s="208"/>
      <c r="BN79" s="208"/>
      <c r="BO79" s="218"/>
      <c r="BP79" s="218"/>
      <c r="BQ79" s="215">
        <v>73</v>
      </c>
      <c r="BR79" s="220"/>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08"/>
    </row>
    <row r="80" spans="1:131" ht="26.25" customHeight="1" x14ac:dyDescent="0.2">
      <c r="A80" s="215">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18"/>
      <c r="BF80" s="218"/>
      <c r="BG80" s="218"/>
      <c r="BH80" s="218"/>
      <c r="BI80" s="218"/>
      <c r="BJ80" s="218"/>
      <c r="BK80" s="218"/>
      <c r="BL80" s="218"/>
      <c r="BM80" s="218"/>
      <c r="BN80" s="218"/>
      <c r="BO80" s="218"/>
      <c r="BP80" s="218"/>
      <c r="BQ80" s="215">
        <v>74</v>
      </c>
      <c r="BR80" s="220"/>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08"/>
    </row>
    <row r="81" spans="1:131" ht="26.25" customHeight="1" x14ac:dyDescent="0.2">
      <c r="A81" s="215">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18"/>
      <c r="BF81" s="218"/>
      <c r="BG81" s="218"/>
      <c r="BH81" s="218"/>
      <c r="BI81" s="218"/>
      <c r="BJ81" s="218"/>
      <c r="BK81" s="218"/>
      <c r="BL81" s="218"/>
      <c r="BM81" s="218"/>
      <c r="BN81" s="218"/>
      <c r="BO81" s="218"/>
      <c r="BP81" s="218"/>
      <c r="BQ81" s="215">
        <v>75</v>
      </c>
      <c r="BR81" s="220"/>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08"/>
    </row>
    <row r="82" spans="1:131" ht="26.25" customHeight="1" x14ac:dyDescent="0.2">
      <c r="A82" s="215">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18"/>
      <c r="BF82" s="218"/>
      <c r="BG82" s="218"/>
      <c r="BH82" s="218"/>
      <c r="BI82" s="218"/>
      <c r="BJ82" s="218"/>
      <c r="BK82" s="218"/>
      <c r="BL82" s="218"/>
      <c r="BM82" s="218"/>
      <c r="BN82" s="218"/>
      <c r="BO82" s="218"/>
      <c r="BP82" s="218"/>
      <c r="BQ82" s="215">
        <v>76</v>
      </c>
      <c r="BR82" s="220"/>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08"/>
    </row>
    <row r="83" spans="1:131" ht="26.25" customHeight="1" x14ac:dyDescent="0.2">
      <c r="A83" s="215">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18"/>
      <c r="BF83" s="218"/>
      <c r="BG83" s="218"/>
      <c r="BH83" s="218"/>
      <c r="BI83" s="218"/>
      <c r="BJ83" s="218"/>
      <c r="BK83" s="218"/>
      <c r="BL83" s="218"/>
      <c r="BM83" s="218"/>
      <c r="BN83" s="218"/>
      <c r="BO83" s="218"/>
      <c r="BP83" s="218"/>
      <c r="BQ83" s="215">
        <v>77</v>
      </c>
      <c r="BR83" s="220"/>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08"/>
    </row>
    <row r="84" spans="1:131" ht="26.25" customHeight="1" x14ac:dyDescent="0.2">
      <c r="A84" s="215">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18"/>
      <c r="BF84" s="218"/>
      <c r="BG84" s="218"/>
      <c r="BH84" s="218"/>
      <c r="BI84" s="218"/>
      <c r="BJ84" s="218"/>
      <c r="BK84" s="218"/>
      <c r="BL84" s="218"/>
      <c r="BM84" s="218"/>
      <c r="BN84" s="218"/>
      <c r="BO84" s="218"/>
      <c r="BP84" s="218"/>
      <c r="BQ84" s="215">
        <v>78</v>
      </c>
      <c r="BR84" s="220"/>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08"/>
    </row>
    <row r="85" spans="1:131" ht="26.25" customHeight="1" x14ac:dyDescent="0.2">
      <c r="A85" s="215">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18"/>
      <c r="BF85" s="218"/>
      <c r="BG85" s="218"/>
      <c r="BH85" s="218"/>
      <c r="BI85" s="218"/>
      <c r="BJ85" s="218"/>
      <c r="BK85" s="218"/>
      <c r="BL85" s="218"/>
      <c r="BM85" s="218"/>
      <c r="BN85" s="218"/>
      <c r="BO85" s="218"/>
      <c r="BP85" s="218"/>
      <c r="BQ85" s="215">
        <v>79</v>
      </c>
      <c r="BR85" s="220"/>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08"/>
    </row>
    <row r="86" spans="1:131" ht="26.25" customHeight="1" x14ac:dyDescent="0.2">
      <c r="A86" s="215">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18"/>
      <c r="BF86" s="218"/>
      <c r="BG86" s="218"/>
      <c r="BH86" s="218"/>
      <c r="BI86" s="218"/>
      <c r="BJ86" s="218"/>
      <c r="BK86" s="218"/>
      <c r="BL86" s="218"/>
      <c r="BM86" s="218"/>
      <c r="BN86" s="218"/>
      <c r="BO86" s="218"/>
      <c r="BP86" s="218"/>
      <c r="BQ86" s="215">
        <v>80</v>
      </c>
      <c r="BR86" s="220"/>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08"/>
    </row>
    <row r="87" spans="1:131" ht="26.25" customHeight="1" x14ac:dyDescent="0.2">
      <c r="A87" s="221">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18"/>
      <c r="BF87" s="218"/>
      <c r="BG87" s="218"/>
      <c r="BH87" s="218"/>
      <c r="BI87" s="218"/>
      <c r="BJ87" s="218"/>
      <c r="BK87" s="218"/>
      <c r="BL87" s="218"/>
      <c r="BM87" s="218"/>
      <c r="BN87" s="218"/>
      <c r="BO87" s="218"/>
      <c r="BP87" s="218"/>
      <c r="BQ87" s="215">
        <v>81</v>
      </c>
      <c r="BR87" s="220"/>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08"/>
    </row>
    <row r="88" spans="1:131" ht="26.25" customHeight="1" thickBot="1" x14ac:dyDescent="0.25">
      <c r="A88" s="217" t="s">
        <v>376</v>
      </c>
      <c r="B88" s="825" t="s">
        <v>401</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4609</v>
      </c>
      <c r="AG88" s="880"/>
      <c r="AH88" s="880"/>
      <c r="AI88" s="880"/>
      <c r="AJ88" s="880"/>
      <c r="AK88" s="877"/>
      <c r="AL88" s="877"/>
      <c r="AM88" s="877"/>
      <c r="AN88" s="877"/>
      <c r="AO88" s="877"/>
      <c r="AP88" s="880">
        <v>2459</v>
      </c>
      <c r="AQ88" s="880"/>
      <c r="AR88" s="880"/>
      <c r="AS88" s="880"/>
      <c r="AT88" s="880"/>
      <c r="AU88" s="880"/>
      <c r="AV88" s="880"/>
      <c r="AW88" s="880"/>
      <c r="AX88" s="880"/>
      <c r="AY88" s="880"/>
      <c r="AZ88" s="885"/>
      <c r="BA88" s="885"/>
      <c r="BB88" s="885"/>
      <c r="BC88" s="885"/>
      <c r="BD88" s="886"/>
      <c r="BE88" s="218"/>
      <c r="BF88" s="218"/>
      <c r="BG88" s="218"/>
      <c r="BH88" s="218"/>
      <c r="BI88" s="218"/>
      <c r="BJ88" s="218"/>
      <c r="BK88" s="218"/>
      <c r="BL88" s="218"/>
      <c r="BM88" s="218"/>
      <c r="BN88" s="218"/>
      <c r="BO88" s="218"/>
      <c r="BP88" s="218"/>
      <c r="BQ88" s="215">
        <v>82</v>
      </c>
      <c r="BR88" s="220"/>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08"/>
    </row>
    <row r="89" spans="1:131" ht="26.25" hidden="1" customHeight="1" x14ac:dyDescent="0.2">
      <c r="A89" s="222"/>
      <c r="B89" s="223"/>
      <c r="C89" s="223"/>
      <c r="D89" s="223"/>
      <c r="E89" s="223"/>
      <c r="F89" s="223"/>
      <c r="G89" s="223"/>
      <c r="H89" s="223"/>
      <c r="I89" s="223"/>
      <c r="J89" s="223"/>
      <c r="K89" s="223"/>
      <c r="L89" s="223"/>
      <c r="M89" s="223"/>
      <c r="N89" s="223"/>
      <c r="O89" s="223"/>
      <c r="P89" s="223"/>
      <c r="Q89" s="224"/>
      <c r="R89" s="224"/>
      <c r="S89" s="224"/>
      <c r="T89" s="224"/>
      <c r="U89" s="224"/>
      <c r="V89" s="224"/>
      <c r="W89" s="224"/>
      <c r="X89" s="224"/>
      <c r="Y89" s="224"/>
      <c r="Z89" s="224"/>
      <c r="AA89" s="224"/>
      <c r="AB89" s="224"/>
      <c r="AC89" s="224"/>
      <c r="AD89" s="224"/>
      <c r="AE89" s="224"/>
      <c r="AF89" s="224"/>
      <c r="AG89" s="224"/>
      <c r="AH89" s="224"/>
      <c r="AI89" s="224"/>
      <c r="AJ89" s="224"/>
      <c r="AK89" s="224"/>
      <c r="AL89" s="224"/>
      <c r="AM89" s="224"/>
      <c r="AN89" s="224"/>
      <c r="AO89" s="224"/>
      <c r="AP89" s="224"/>
      <c r="AQ89" s="224"/>
      <c r="AR89" s="224"/>
      <c r="AS89" s="224"/>
      <c r="AT89" s="224"/>
      <c r="AU89" s="224"/>
      <c r="AV89" s="224"/>
      <c r="AW89" s="224"/>
      <c r="AX89" s="224"/>
      <c r="AY89" s="224"/>
      <c r="AZ89" s="225"/>
      <c r="BA89" s="225"/>
      <c r="BB89" s="225"/>
      <c r="BC89" s="225"/>
      <c r="BD89" s="225"/>
      <c r="BE89" s="218"/>
      <c r="BF89" s="218"/>
      <c r="BG89" s="218"/>
      <c r="BH89" s="218"/>
      <c r="BI89" s="218"/>
      <c r="BJ89" s="218"/>
      <c r="BK89" s="218"/>
      <c r="BL89" s="218"/>
      <c r="BM89" s="218"/>
      <c r="BN89" s="218"/>
      <c r="BO89" s="218"/>
      <c r="BP89" s="218"/>
      <c r="BQ89" s="215">
        <v>83</v>
      </c>
      <c r="BR89" s="220"/>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08"/>
    </row>
    <row r="90" spans="1:131" ht="26.25" hidden="1" customHeight="1" x14ac:dyDescent="0.2">
      <c r="A90" s="222"/>
      <c r="B90" s="223"/>
      <c r="C90" s="223"/>
      <c r="D90" s="223"/>
      <c r="E90" s="223"/>
      <c r="F90" s="223"/>
      <c r="G90" s="223"/>
      <c r="H90" s="223"/>
      <c r="I90" s="223"/>
      <c r="J90" s="223"/>
      <c r="K90" s="223"/>
      <c r="L90" s="223"/>
      <c r="M90" s="223"/>
      <c r="N90" s="223"/>
      <c r="O90" s="223"/>
      <c r="P90" s="223"/>
      <c r="Q90" s="224"/>
      <c r="R90" s="224"/>
      <c r="S90" s="224"/>
      <c r="T90" s="224"/>
      <c r="U90" s="224"/>
      <c r="V90" s="224"/>
      <c r="W90" s="224"/>
      <c r="X90" s="224"/>
      <c r="Y90" s="224"/>
      <c r="Z90" s="224"/>
      <c r="AA90" s="224"/>
      <c r="AB90" s="224"/>
      <c r="AC90" s="224"/>
      <c r="AD90" s="224"/>
      <c r="AE90" s="224"/>
      <c r="AF90" s="224"/>
      <c r="AG90" s="224"/>
      <c r="AH90" s="224"/>
      <c r="AI90" s="224"/>
      <c r="AJ90" s="224"/>
      <c r="AK90" s="224"/>
      <c r="AL90" s="224"/>
      <c r="AM90" s="224"/>
      <c r="AN90" s="224"/>
      <c r="AO90" s="224"/>
      <c r="AP90" s="224"/>
      <c r="AQ90" s="224"/>
      <c r="AR90" s="224"/>
      <c r="AS90" s="224"/>
      <c r="AT90" s="224"/>
      <c r="AU90" s="224"/>
      <c r="AV90" s="224"/>
      <c r="AW90" s="224"/>
      <c r="AX90" s="224"/>
      <c r="AY90" s="224"/>
      <c r="AZ90" s="225"/>
      <c r="BA90" s="225"/>
      <c r="BB90" s="225"/>
      <c r="BC90" s="225"/>
      <c r="BD90" s="225"/>
      <c r="BE90" s="218"/>
      <c r="BF90" s="218"/>
      <c r="BG90" s="218"/>
      <c r="BH90" s="218"/>
      <c r="BI90" s="218"/>
      <c r="BJ90" s="218"/>
      <c r="BK90" s="218"/>
      <c r="BL90" s="218"/>
      <c r="BM90" s="218"/>
      <c r="BN90" s="218"/>
      <c r="BO90" s="218"/>
      <c r="BP90" s="218"/>
      <c r="BQ90" s="215">
        <v>84</v>
      </c>
      <c r="BR90" s="220"/>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08"/>
    </row>
    <row r="91" spans="1:131" ht="26.25" hidden="1" customHeight="1" x14ac:dyDescent="0.2">
      <c r="A91" s="222"/>
      <c r="B91" s="223"/>
      <c r="C91" s="223"/>
      <c r="D91" s="223"/>
      <c r="E91" s="223"/>
      <c r="F91" s="223"/>
      <c r="G91" s="223"/>
      <c r="H91" s="223"/>
      <c r="I91" s="223"/>
      <c r="J91" s="223"/>
      <c r="K91" s="223"/>
      <c r="L91" s="223"/>
      <c r="M91" s="223"/>
      <c r="N91" s="223"/>
      <c r="O91" s="223"/>
      <c r="P91" s="223"/>
      <c r="Q91" s="224"/>
      <c r="R91" s="224"/>
      <c r="S91" s="224"/>
      <c r="T91" s="224"/>
      <c r="U91" s="224"/>
      <c r="V91" s="224"/>
      <c r="W91" s="224"/>
      <c r="X91" s="224"/>
      <c r="Y91" s="224"/>
      <c r="Z91" s="224"/>
      <c r="AA91" s="224"/>
      <c r="AB91" s="224"/>
      <c r="AC91" s="224"/>
      <c r="AD91" s="224"/>
      <c r="AE91" s="224"/>
      <c r="AF91" s="224"/>
      <c r="AG91" s="224"/>
      <c r="AH91" s="224"/>
      <c r="AI91" s="224"/>
      <c r="AJ91" s="224"/>
      <c r="AK91" s="224"/>
      <c r="AL91" s="224"/>
      <c r="AM91" s="224"/>
      <c r="AN91" s="224"/>
      <c r="AO91" s="224"/>
      <c r="AP91" s="224"/>
      <c r="AQ91" s="224"/>
      <c r="AR91" s="224"/>
      <c r="AS91" s="224"/>
      <c r="AT91" s="224"/>
      <c r="AU91" s="224"/>
      <c r="AV91" s="224"/>
      <c r="AW91" s="224"/>
      <c r="AX91" s="224"/>
      <c r="AY91" s="224"/>
      <c r="AZ91" s="225"/>
      <c r="BA91" s="225"/>
      <c r="BB91" s="225"/>
      <c r="BC91" s="225"/>
      <c r="BD91" s="225"/>
      <c r="BE91" s="218"/>
      <c r="BF91" s="218"/>
      <c r="BG91" s="218"/>
      <c r="BH91" s="218"/>
      <c r="BI91" s="218"/>
      <c r="BJ91" s="218"/>
      <c r="BK91" s="218"/>
      <c r="BL91" s="218"/>
      <c r="BM91" s="218"/>
      <c r="BN91" s="218"/>
      <c r="BO91" s="218"/>
      <c r="BP91" s="218"/>
      <c r="BQ91" s="215">
        <v>85</v>
      </c>
      <c r="BR91" s="220"/>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08"/>
    </row>
    <row r="92" spans="1:131" ht="26.25" hidden="1" customHeight="1" x14ac:dyDescent="0.2">
      <c r="A92" s="222"/>
      <c r="B92" s="223"/>
      <c r="C92" s="223"/>
      <c r="D92" s="223"/>
      <c r="E92" s="223"/>
      <c r="F92" s="223"/>
      <c r="G92" s="223"/>
      <c r="H92" s="223"/>
      <c r="I92" s="223"/>
      <c r="J92" s="223"/>
      <c r="K92" s="223"/>
      <c r="L92" s="223"/>
      <c r="M92" s="223"/>
      <c r="N92" s="223"/>
      <c r="O92" s="223"/>
      <c r="P92" s="223"/>
      <c r="Q92" s="224"/>
      <c r="R92" s="224"/>
      <c r="S92" s="224"/>
      <c r="T92" s="224"/>
      <c r="U92" s="224"/>
      <c r="V92" s="224"/>
      <c r="W92" s="224"/>
      <c r="X92" s="224"/>
      <c r="Y92" s="224"/>
      <c r="Z92" s="224"/>
      <c r="AA92" s="224"/>
      <c r="AB92" s="224"/>
      <c r="AC92" s="224"/>
      <c r="AD92" s="224"/>
      <c r="AE92" s="224"/>
      <c r="AF92" s="224"/>
      <c r="AG92" s="224"/>
      <c r="AH92" s="224"/>
      <c r="AI92" s="224"/>
      <c r="AJ92" s="224"/>
      <c r="AK92" s="224"/>
      <c r="AL92" s="224"/>
      <c r="AM92" s="224"/>
      <c r="AN92" s="224"/>
      <c r="AO92" s="224"/>
      <c r="AP92" s="224"/>
      <c r="AQ92" s="224"/>
      <c r="AR92" s="224"/>
      <c r="AS92" s="224"/>
      <c r="AT92" s="224"/>
      <c r="AU92" s="224"/>
      <c r="AV92" s="224"/>
      <c r="AW92" s="224"/>
      <c r="AX92" s="224"/>
      <c r="AY92" s="224"/>
      <c r="AZ92" s="225"/>
      <c r="BA92" s="225"/>
      <c r="BB92" s="225"/>
      <c r="BC92" s="225"/>
      <c r="BD92" s="225"/>
      <c r="BE92" s="218"/>
      <c r="BF92" s="218"/>
      <c r="BG92" s="218"/>
      <c r="BH92" s="218"/>
      <c r="BI92" s="218"/>
      <c r="BJ92" s="218"/>
      <c r="BK92" s="218"/>
      <c r="BL92" s="218"/>
      <c r="BM92" s="218"/>
      <c r="BN92" s="218"/>
      <c r="BO92" s="218"/>
      <c r="BP92" s="218"/>
      <c r="BQ92" s="215">
        <v>86</v>
      </c>
      <c r="BR92" s="220"/>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08"/>
    </row>
    <row r="93" spans="1:131" ht="26.25" hidden="1" customHeight="1" x14ac:dyDescent="0.2">
      <c r="A93" s="222"/>
      <c r="B93" s="223"/>
      <c r="C93" s="223"/>
      <c r="D93" s="223"/>
      <c r="E93" s="223"/>
      <c r="F93" s="223"/>
      <c r="G93" s="223"/>
      <c r="H93" s="223"/>
      <c r="I93" s="223"/>
      <c r="J93" s="223"/>
      <c r="K93" s="223"/>
      <c r="L93" s="223"/>
      <c r="M93" s="223"/>
      <c r="N93" s="223"/>
      <c r="O93" s="223"/>
      <c r="P93" s="223"/>
      <c r="Q93" s="224"/>
      <c r="R93" s="224"/>
      <c r="S93" s="224"/>
      <c r="T93" s="224"/>
      <c r="U93" s="224"/>
      <c r="V93" s="224"/>
      <c r="W93" s="224"/>
      <c r="X93" s="224"/>
      <c r="Y93" s="224"/>
      <c r="Z93" s="224"/>
      <c r="AA93" s="224"/>
      <c r="AB93" s="224"/>
      <c r="AC93" s="224"/>
      <c r="AD93" s="224"/>
      <c r="AE93" s="224"/>
      <c r="AF93" s="224"/>
      <c r="AG93" s="224"/>
      <c r="AH93" s="224"/>
      <c r="AI93" s="224"/>
      <c r="AJ93" s="224"/>
      <c r="AK93" s="224"/>
      <c r="AL93" s="224"/>
      <c r="AM93" s="224"/>
      <c r="AN93" s="224"/>
      <c r="AO93" s="224"/>
      <c r="AP93" s="224"/>
      <c r="AQ93" s="224"/>
      <c r="AR93" s="224"/>
      <c r="AS93" s="224"/>
      <c r="AT93" s="224"/>
      <c r="AU93" s="224"/>
      <c r="AV93" s="224"/>
      <c r="AW93" s="224"/>
      <c r="AX93" s="224"/>
      <c r="AY93" s="224"/>
      <c r="AZ93" s="225"/>
      <c r="BA93" s="225"/>
      <c r="BB93" s="225"/>
      <c r="BC93" s="225"/>
      <c r="BD93" s="225"/>
      <c r="BE93" s="218"/>
      <c r="BF93" s="218"/>
      <c r="BG93" s="218"/>
      <c r="BH93" s="218"/>
      <c r="BI93" s="218"/>
      <c r="BJ93" s="218"/>
      <c r="BK93" s="218"/>
      <c r="BL93" s="218"/>
      <c r="BM93" s="218"/>
      <c r="BN93" s="218"/>
      <c r="BO93" s="218"/>
      <c r="BP93" s="218"/>
      <c r="BQ93" s="215">
        <v>87</v>
      </c>
      <c r="BR93" s="220"/>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08"/>
    </row>
    <row r="94" spans="1:131" ht="26.25" hidden="1" customHeight="1" x14ac:dyDescent="0.2">
      <c r="A94" s="222"/>
      <c r="B94" s="223"/>
      <c r="C94" s="223"/>
      <c r="D94" s="223"/>
      <c r="E94" s="223"/>
      <c r="F94" s="223"/>
      <c r="G94" s="223"/>
      <c r="H94" s="223"/>
      <c r="I94" s="223"/>
      <c r="J94" s="223"/>
      <c r="K94" s="223"/>
      <c r="L94" s="223"/>
      <c r="M94" s="223"/>
      <c r="N94" s="223"/>
      <c r="O94" s="223"/>
      <c r="P94" s="223"/>
      <c r="Q94" s="224"/>
      <c r="R94" s="224"/>
      <c r="S94" s="224"/>
      <c r="T94" s="224"/>
      <c r="U94" s="224"/>
      <c r="V94" s="224"/>
      <c r="W94" s="224"/>
      <c r="X94" s="224"/>
      <c r="Y94" s="224"/>
      <c r="Z94" s="224"/>
      <c r="AA94" s="224"/>
      <c r="AB94" s="224"/>
      <c r="AC94" s="224"/>
      <c r="AD94" s="224"/>
      <c r="AE94" s="224"/>
      <c r="AF94" s="224"/>
      <c r="AG94" s="224"/>
      <c r="AH94" s="224"/>
      <c r="AI94" s="224"/>
      <c r="AJ94" s="224"/>
      <c r="AK94" s="224"/>
      <c r="AL94" s="224"/>
      <c r="AM94" s="224"/>
      <c r="AN94" s="224"/>
      <c r="AO94" s="224"/>
      <c r="AP94" s="224"/>
      <c r="AQ94" s="224"/>
      <c r="AR94" s="224"/>
      <c r="AS94" s="224"/>
      <c r="AT94" s="224"/>
      <c r="AU94" s="224"/>
      <c r="AV94" s="224"/>
      <c r="AW94" s="224"/>
      <c r="AX94" s="224"/>
      <c r="AY94" s="224"/>
      <c r="AZ94" s="225"/>
      <c r="BA94" s="225"/>
      <c r="BB94" s="225"/>
      <c r="BC94" s="225"/>
      <c r="BD94" s="225"/>
      <c r="BE94" s="218"/>
      <c r="BF94" s="218"/>
      <c r="BG94" s="218"/>
      <c r="BH94" s="218"/>
      <c r="BI94" s="218"/>
      <c r="BJ94" s="218"/>
      <c r="BK94" s="218"/>
      <c r="BL94" s="218"/>
      <c r="BM94" s="218"/>
      <c r="BN94" s="218"/>
      <c r="BO94" s="218"/>
      <c r="BP94" s="218"/>
      <c r="BQ94" s="215">
        <v>88</v>
      </c>
      <c r="BR94" s="220"/>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08"/>
    </row>
    <row r="95" spans="1:131" ht="26.25" hidden="1" customHeight="1" x14ac:dyDescent="0.2">
      <c r="A95" s="222"/>
      <c r="B95" s="223"/>
      <c r="C95" s="223"/>
      <c r="D95" s="223"/>
      <c r="E95" s="223"/>
      <c r="F95" s="223"/>
      <c r="G95" s="223"/>
      <c r="H95" s="223"/>
      <c r="I95" s="223"/>
      <c r="J95" s="223"/>
      <c r="K95" s="223"/>
      <c r="L95" s="223"/>
      <c r="M95" s="223"/>
      <c r="N95" s="223"/>
      <c r="O95" s="223"/>
      <c r="P95" s="223"/>
      <c r="Q95" s="224"/>
      <c r="R95" s="224"/>
      <c r="S95" s="224"/>
      <c r="T95" s="224"/>
      <c r="U95" s="224"/>
      <c r="V95" s="224"/>
      <c r="W95" s="224"/>
      <c r="X95" s="224"/>
      <c r="Y95" s="224"/>
      <c r="Z95" s="224"/>
      <c r="AA95" s="224"/>
      <c r="AB95" s="224"/>
      <c r="AC95" s="224"/>
      <c r="AD95" s="224"/>
      <c r="AE95" s="224"/>
      <c r="AF95" s="224"/>
      <c r="AG95" s="224"/>
      <c r="AH95" s="224"/>
      <c r="AI95" s="224"/>
      <c r="AJ95" s="224"/>
      <c r="AK95" s="224"/>
      <c r="AL95" s="224"/>
      <c r="AM95" s="224"/>
      <c r="AN95" s="224"/>
      <c r="AO95" s="224"/>
      <c r="AP95" s="224"/>
      <c r="AQ95" s="224"/>
      <c r="AR95" s="224"/>
      <c r="AS95" s="224"/>
      <c r="AT95" s="224"/>
      <c r="AU95" s="224"/>
      <c r="AV95" s="224"/>
      <c r="AW95" s="224"/>
      <c r="AX95" s="224"/>
      <c r="AY95" s="224"/>
      <c r="AZ95" s="225"/>
      <c r="BA95" s="225"/>
      <c r="BB95" s="225"/>
      <c r="BC95" s="225"/>
      <c r="BD95" s="225"/>
      <c r="BE95" s="218"/>
      <c r="BF95" s="218"/>
      <c r="BG95" s="218"/>
      <c r="BH95" s="218"/>
      <c r="BI95" s="218"/>
      <c r="BJ95" s="218"/>
      <c r="BK95" s="218"/>
      <c r="BL95" s="218"/>
      <c r="BM95" s="218"/>
      <c r="BN95" s="218"/>
      <c r="BO95" s="218"/>
      <c r="BP95" s="218"/>
      <c r="BQ95" s="215">
        <v>89</v>
      </c>
      <c r="BR95" s="220"/>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08"/>
    </row>
    <row r="96" spans="1:131" ht="26.25" hidden="1" customHeight="1" x14ac:dyDescent="0.2">
      <c r="A96" s="222"/>
      <c r="B96" s="223"/>
      <c r="C96" s="223"/>
      <c r="D96" s="223"/>
      <c r="E96" s="223"/>
      <c r="F96" s="223"/>
      <c r="G96" s="223"/>
      <c r="H96" s="223"/>
      <c r="I96" s="223"/>
      <c r="J96" s="223"/>
      <c r="K96" s="223"/>
      <c r="L96" s="223"/>
      <c r="M96" s="223"/>
      <c r="N96" s="223"/>
      <c r="O96" s="223"/>
      <c r="P96" s="223"/>
      <c r="Q96" s="224"/>
      <c r="R96" s="224"/>
      <c r="S96" s="224"/>
      <c r="T96" s="224"/>
      <c r="U96" s="224"/>
      <c r="V96" s="224"/>
      <c r="W96" s="224"/>
      <c r="X96" s="224"/>
      <c r="Y96" s="224"/>
      <c r="Z96" s="224"/>
      <c r="AA96" s="224"/>
      <c r="AB96" s="224"/>
      <c r="AC96" s="224"/>
      <c r="AD96" s="224"/>
      <c r="AE96" s="224"/>
      <c r="AF96" s="224"/>
      <c r="AG96" s="224"/>
      <c r="AH96" s="224"/>
      <c r="AI96" s="224"/>
      <c r="AJ96" s="224"/>
      <c r="AK96" s="224"/>
      <c r="AL96" s="224"/>
      <c r="AM96" s="224"/>
      <c r="AN96" s="224"/>
      <c r="AO96" s="224"/>
      <c r="AP96" s="224"/>
      <c r="AQ96" s="224"/>
      <c r="AR96" s="224"/>
      <c r="AS96" s="224"/>
      <c r="AT96" s="224"/>
      <c r="AU96" s="224"/>
      <c r="AV96" s="224"/>
      <c r="AW96" s="224"/>
      <c r="AX96" s="224"/>
      <c r="AY96" s="224"/>
      <c r="AZ96" s="225"/>
      <c r="BA96" s="225"/>
      <c r="BB96" s="225"/>
      <c r="BC96" s="225"/>
      <c r="BD96" s="225"/>
      <c r="BE96" s="218"/>
      <c r="BF96" s="218"/>
      <c r="BG96" s="218"/>
      <c r="BH96" s="218"/>
      <c r="BI96" s="218"/>
      <c r="BJ96" s="218"/>
      <c r="BK96" s="218"/>
      <c r="BL96" s="218"/>
      <c r="BM96" s="218"/>
      <c r="BN96" s="218"/>
      <c r="BO96" s="218"/>
      <c r="BP96" s="218"/>
      <c r="BQ96" s="215">
        <v>90</v>
      </c>
      <c r="BR96" s="220"/>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08"/>
    </row>
    <row r="97" spans="1:131" ht="26.25" hidden="1" customHeight="1" x14ac:dyDescent="0.2">
      <c r="A97" s="222"/>
      <c r="B97" s="223"/>
      <c r="C97" s="223"/>
      <c r="D97" s="223"/>
      <c r="E97" s="223"/>
      <c r="F97" s="223"/>
      <c r="G97" s="223"/>
      <c r="H97" s="223"/>
      <c r="I97" s="223"/>
      <c r="J97" s="223"/>
      <c r="K97" s="223"/>
      <c r="L97" s="223"/>
      <c r="M97" s="223"/>
      <c r="N97" s="223"/>
      <c r="O97" s="223"/>
      <c r="P97" s="223"/>
      <c r="Q97" s="224"/>
      <c r="R97" s="224"/>
      <c r="S97" s="224"/>
      <c r="T97" s="224"/>
      <c r="U97" s="224"/>
      <c r="V97" s="224"/>
      <c r="W97" s="224"/>
      <c r="X97" s="224"/>
      <c r="Y97" s="224"/>
      <c r="Z97" s="224"/>
      <c r="AA97" s="224"/>
      <c r="AB97" s="224"/>
      <c r="AC97" s="224"/>
      <c r="AD97" s="224"/>
      <c r="AE97" s="224"/>
      <c r="AF97" s="224"/>
      <c r="AG97" s="224"/>
      <c r="AH97" s="224"/>
      <c r="AI97" s="224"/>
      <c r="AJ97" s="224"/>
      <c r="AK97" s="224"/>
      <c r="AL97" s="224"/>
      <c r="AM97" s="224"/>
      <c r="AN97" s="224"/>
      <c r="AO97" s="224"/>
      <c r="AP97" s="224"/>
      <c r="AQ97" s="224"/>
      <c r="AR97" s="224"/>
      <c r="AS97" s="224"/>
      <c r="AT97" s="224"/>
      <c r="AU97" s="224"/>
      <c r="AV97" s="224"/>
      <c r="AW97" s="224"/>
      <c r="AX97" s="224"/>
      <c r="AY97" s="224"/>
      <c r="AZ97" s="225"/>
      <c r="BA97" s="225"/>
      <c r="BB97" s="225"/>
      <c r="BC97" s="225"/>
      <c r="BD97" s="225"/>
      <c r="BE97" s="218"/>
      <c r="BF97" s="218"/>
      <c r="BG97" s="218"/>
      <c r="BH97" s="218"/>
      <c r="BI97" s="218"/>
      <c r="BJ97" s="218"/>
      <c r="BK97" s="218"/>
      <c r="BL97" s="218"/>
      <c r="BM97" s="218"/>
      <c r="BN97" s="218"/>
      <c r="BO97" s="218"/>
      <c r="BP97" s="218"/>
      <c r="BQ97" s="215">
        <v>91</v>
      </c>
      <c r="BR97" s="220"/>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08"/>
    </row>
    <row r="98" spans="1:131" ht="26.25" hidden="1" customHeight="1" x14ac:dyDescent="0.2">
      <c r="A98" s="222"/>
      <c r="B98" s="223"/>
      <c r="C98" s="223"/>
      <c r="D98" s="223"/>
      <c r="E98" s="223"/>
      <c r="F98" s="223"/>
      <c r="G98" s="223"/>
      <c r="H98" s="223"/>
      <c r="I98" s="223"/>
      <c r="J98" s="223"/>
      <c r="K98" s="223"/>
      <c r="L98" s="223"/>
      <c r="M98" s="223"/>
      <c r="N98" s="223"/>
      <c r="O98" s="223"/>
      <c r="P98" s="223"/>
      <c r="Q98" s="224"/>
      <c r="R98" s="224"/>
      <c r="S98" s="224"/>
      <c r="T98" s="224"/>
      <c r="U98" s="224"/>
      <c r="V98" s="224"/>
      <c r="W98" s="224"/>
      <c r="X98" s="224"/>
      <c r="Y98" s="224"/>
      <c r="Z98" s="224"/>
      <c r="AA98" s="224"/>
      <c r="AB98" s="224"/>
      <c r="AC98" s="224"/>
      <c r="AD98" s="224"/>
      <c r="AE98" s="224"/>
      <c r="AF98" s="224"/>
      <c r="AG98" s="224"/>
      <c r="AH98" s="224"/>
      <c r="AI98" s="224"/>
      <c r="AJ98" s="224"/>
      <c r="AK98" s="224"/>
      <c r="AL98" s="224"/>
      <c r="AM98" s="224"/>
      <c r="AN98" s="224"/>
      <c r="AO98" s="224"/>
      <c r="AP98" s="224"/>
      <c r="AQ98" s="224"/>
      <c r="AR98" s="224"/>
      <c r="AS98" s="224"/>
      <c r="AT98" s="224"/>
      <c r="AU98" s="224"/>
      <c r="AV98" s="224"/>
      <c r="AW98" s="224"/>
      <c r="AX98" s="224"/>
      <c r="AY98" s="224"/>
      <c r="AZ98" s="225"/>
      <c r="BA98" s="225"/>
      <c r="BB98" s="225"/>
      <c r="BC98" s="225"/>
      <c r="BD98" s="225"/>
      <c r="BE98" s="218"/>
      <c r="BF98" s="218"/>
      <c r="BG98" s="218"/>
      <c r="BH98" s="218"/>
      <c r="BI98" s="218"/>
      <c r="BJ98" s="218"/>
      <c r="BK98" s="218"/>
      <c r="BL98" s="218"/>
      <c r="BM98" s="218"/>
      <c r="BN98" s="218"/>
      <c r="BO98" s="218"/>
      <c r="BP98" s="218"/>
      <c r="BQ98" s="215">
        <v>92</v>
      </c>
      <c r="BR98" s="220"/>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08"/>
    </row>
    <row r="99" spans="1:131" ht="26.25" hidden="1" customHeight="1" x14ac:dyDescent="0.2">
      <c r="A99" s="222"/>
      <c r="B99" s="223"/>
      <c r="C99" s="223"/>
      <c r="D99" s="223"/>
      <c r="E99" s="223"/>
      <c r="F99" s="223"/>
      <c r="G99" s="223"/>
      <c r="H99" s="223"/>
      <c r="I99" s="223"/>
      <c r="J99" s="223"/>
      <c r="K99" s="223"/>
      <c r="L99" s="223"/>
      <c r="M99" s="223"/>
      <c r="N99" s="223"/>
      <c r="O99" s="223"/>
      <c r="P99" s="223"/>
      <c r="Q99" s="224"/>
      <c r="R99" s="224"/>
      <c r="S99" s="224"/>
      <c r="T99" s="224"/>
      <c r="U99" s="224"/>
      <c r="V99" s="224"/>
      <c r="W99" s="224"/>
      <c r="X99" s="224"/>
      <c r="Y99" s="224"/>
      <c r="Z99" s="224"/>
      <c r="AA99" s="224"/>
      <c r="AB99" s="224"/>
      <c r="AC99" s="224"/>
      <c r="AD99" s="224"/>
      <c r="AE99" s="224"/>
      <c r="AF99" s="224"/>
      <c r="AG99" s="224"/>
      <c r="AH99" s="224"/>
      <c r="AI99" s="224"/>
      <c r="AJ99" s="224"/>
      <c r="AK99" s="224"/>
      <c r="AL99" s="224"/>
      <c r="AM99" s="224"/>
      <c r="AN99" s="224"/>
      <c r="AO99" s="224"/>
      <c r="AP99" s="224"/>
      <c r="AQ99" s="224"/>
      <c r="AR99" s="224"/>
      <c r="AS99" s="224"/>
      <c r="AT99" s="224"/>
      <c r="AU99" s="224"/>
      <c r="AV99" s="224"/>
      <c r="AW99" s="224"/>
      <c r="AX99" s="224"/>
      <c r="AY99" s="224"/>
      <c r="AZ99" s="225"/>
      <c r="BA99" s="225"/>
      <c r="BB99" s="225"/>
      <c r="BC99" s="225"/>
      <c r="BD99" s="225"/>
      <c r="BE99" s="218"/>
      <c r="BF99" s="218"/>
      <c r="BG99" s="218"/>
      <c r="BH99" s="218"/>
      <c r="BI99" s="218"/>
      <c r="BJ99" s="218"/>
      <c r="BK99" s="218"/>
      <c r="BL99" s="218"/>
      <c r="BM99" s="218"/>
      <c r="BN99" s="218"/>
      <c r="BO99" s="218"/>
      <c r="BP99" s="218"/>
      <c r="BQ99" s="215">
        <v>93</v>
      </c>
      <c r="BR99" s="220"/>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08"/>
    </row>
    <row r="100" spans="1:131" ht="26.25" hidden="1" customHeight="1" x14ac:dyDescent="0.2">
      <c r="A100" s="222"/>
      <c r="B100" s="223"/>
      <c r="C100" s="223"/>
      <c r="D100" s="223"/>
      <c r="E100" s="223"/>
      <c r="F100" s="223"/>
      <c r="G100" s="223"/>
      <c r="H100" s="223"/>
      <c r="I100" s="223"/>
      <c r="J100" s="223"/>
      <c r="K100" s="223"/>
      <c r="L100" s="223"/>
      <c r="M100" s="223"/>
      <c r="N100" s="223"/>
      <c r="O100" s="223"/>
      <c r="P100" s="223"/>
      <c r="Q100" s="224"/>
      <c r="R100" s="224"/>
      <c r="S100" s="224"/>
      <c r="T100" s="224"/>
      <c r="U100" s="224"/>
      <c r="V100" s="224"/>
      <c r="W100" s="224"/>
      <c r="X100" s="224"/>
      <c r="Y100" s="224"/>
      <c r="Z100" s="224"/>
      <c r="AA100" s="224"/>
      <c r="AB100" s="224"/>
      <c r="AC100" s="224"/>
      <c r="AD100" s="224"/>
      <c r="AE100" s="224"/>
      <c r="AF100" s="224"/>
      <c r="AG100" s="224"/>
      <c r="AH100" s="224"/>
      <c r="AI100" s="224"/>
      <c r="AJ100" s="224"/>
      <c r="AK100" s="224"/>
      <c r="AL100" s="224"/>
      <c r="AM100" s="224"/>
      <c r="AN100" s="224"/>
      <c r="AO100" s="224"/>
      <c r="AP100" s="224"/>
      <c r="AQ100" s="224"/>
      <c r="AR100" s="224"/>
      <c r="AS100" s="224"/>
      <c r="AT100" s="224"/>
      <c r="AU100" s="224"/>
      <c r="AV100" s="224"/>
      <c r="AW100" s="224"/>
      <c r="AX100" s="224"/>
      <c r="AY100" s="224"/>
      <c r="AZ100" s="225"/>
      <c r="BA100" s="225"/>
      <c r="BB100" s="225"/>
      <c r="BC100" s="225"/>
      <c r="BD100" s="225"/>
      <c r="BE100" s="218"/>
      <c r="BF100" s="218"/>
      <c r="BG100" s="218"/>
      <c r="BH100" s="218"/>
      <c r="BI100" s="218"/>
      <c r="BJ100" s="218"/>
      <c r="BK100" s="218"/>
      <c r="BL100" s="218"/>
      <c r="BM100" s="218"/>
      <c r="BN100" s="218"/>
      <c r="BO100" s="218"/>
      <c r="BP100" s="218"/>
      <c r="BQ100" s="215">
        <v>94</v>
      </c>
      <c r="BR100" s="220"/>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08"/>
    </row>
    <row r="101" spans="1:131" ht="26.25" hidden="1" customHeight="1" x14ac:dyDescent="0.2">
      <c r="A101" s="222"/>
      <c r="B101" s="223"/>
      <c r="C101" s="223"/>
      <c r="D101" s="223"/>
      <c r="E101" s="223"/>
      <c r="F101" s="223"/>
      <c r="G101" s="223"/>
      <c r="H101" s="223"/>
      <c r="I101" s="223"/>
      <c r="J101" s="223"/>
      <c r="K101" s="223"/>
      <c r="L101" s="223"/>
      <c r="M101" s="223"/>
      <c r="N101" s="223"/>
      <c r="O101" s="223"/>
      <c r="P101" s="223"/>
      <c r="Q101" s="224"/>
      <c r="R101" s="224"/>
      <c r="S101" s="224"/>
      <c r="T101" s="224"/>
      <c r="U101" s="224"/>
      <c r="V101" s="224"/>
      <c r="W101" s="224"/>
      <c r="X101" s="224"/>
      <c r="Y101" s="224"/>
      <c r="Z101" s="224"/>
      <c r="AA101" s="224"/>
      <c r="AB101" s="224"/>
      <c r="AC101" s="224"/>
      <c r="AD101" s="224"/>
      <c r="AE101" s="224"/>
      <c r="AF101" s="224"/>
      <c r="AG101" s="224"/>
      <c r="AH101" s="224"/>
      <c r="AI101" s="224"/>
      <c r="AJ101" s="224"/>
      <c r="AK101" s="224"/>
      <c r="AL101" s="224"/>
      <c r="AM101" s="224"/>
      <c r="AN101" s="224"/>
      <c r="AO101" s="224"/>
      <c r="AP101" s="224"/>
      <c r="AQ101" s="224"/>
      <c r="AR101" s="224"/>
      <c r="AS101" s="224"/>
      <c r="AT101" s="224"/>
      <c r="AU101" s="224"/>
      <c r="AV101" s="224"/>
      <c r="AW101" s="224"/>
      <c r="AX101" s="224"/>
      <c r="AY101" s="224"/>
      <c r="AZ101" s="225"/>
      <c r="BA101" s="225"/>
      <c r="BB101" s="225"/>
      <c r="BC101" s="225"/>
      <c r="BD101" s="225"/>
      <c r="BE101" s="218"/>
      <c r="BF101" s="218"/>
      <c r="BG101" s="218"/>
      <c r="BH101" s="218"/>
      <c r="BI101" s="218"/>
      <c r="BJ101" s="218"/>
      <c r="BK101" s="218"/>
      <c r="BL101" s="218"/>
      <c r="BM101" s="218"/>
      <c r="BN101" s="218"/>
      <c r="BO101" s="218"/>
      <c r="BP101" s="218"/>
      <c r="BQ101" s="215">
        <v>95</v>
      </c>
      <c r="BR101" s="220"/>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08"/>
    </row>
    <row r="102" spans="1:131" ht="26.25" customHeight="1" thickBot="1" x14ac:dyDescent="0.25">
      <c r="A102" s="222"/>
      <c r="B102" s="223"/>
      <c r="C102" s="223"/>
      <c r="D102" s="223"/>
      <c r="E102" s="223"/>
      <c r="F102" s="223"/>
      <c r="G102" s="223"/>
      <c r="H102" s="223"/>
      <c r="I102" s="223"/>
      <c r="J102" s="223"/>
      <c r="K102" s="223"/>
      <c r="L102" s="223"/>
      <c r="M102" s="223"/>
      <c r="N102" s="223"/>
      <c r="O102" s="223"/>
      <c r="P102" s="223"/>
      <c r="Q102" s="224"/>
      <c r="R102" s="224"/>
      <c r="S102" s="224"/>
      <c r="T102" s="224"/>
      <c r="U102" s="224"/>
      <c r="V102" s="224"/>
      <c r="W102" s="224"/>
      <c r="X102" s="224"/>
      <c r="Y102" s="224"/>
      <c r="Z102" s="224"/>
      <c r="AA102" s="224"/>
      <c r="AB102" s="224"/>
      <c r="AC102" s="224"/>
      <c r="AD102" s="224"/>
      <c r="AE102" s="224"/>
      <c r="AF102" s="224"/>
      <c r="AG102" s="224"/>
      <c r="AH102" s="224"/>
      <c r="AI102" s="224"/>
      <c r="AJ102" s="224"/>
      <c r="AK102" s="224"/>
      <c r="AL102" s="224"/>
      <c r="AM102" s="224"/>
      <c r="AN102" s="224"/>
      <c r="AO102" s="224"/>
      <c r="AP102" s="224"/>
      <c r="AQ102" s="224"/>
      <c r="AR102" s="224"/>
      <c r="AS102" s="224"/>
      <c r="AT102" s="224"/>
      <c r="AU102" s="224"/>
      <c r="AV102" s="224"/>
      <c r="AW102" s="224"/>
      <c r="AX102" s="224"/>
      <c r="AY102" s="224"/>
      <c r="AZ102" s="225"/>
      <c r="BA102" s="225"/>
      <c r="BB102" s="225"/>
      <c r="BC102" s="225"/>
      <c r="BD102" s="225"/>
      <c r="BE102" s="218"/>
      <c r="BF102" s="218"/>
      <c r="BG102" s="218"/>
      <c r="BH102" s="218"/>
      <c r="BI102" s="218"/>
      <c r="BJ102" s="218"/>
      <c r="BK102" s="218"/>
      <c r="BL102" s="218"/>
      <c r="BM102" s="218"/>
      <c r="BN102" s="218"/>
      <c r="BO102" s="218"/>
      <c r="BP102" s="218"/>
      <c r="BQ102" s="217" t="s">
        <v>376</v>
      </c>
      <c r="BR102" s="825" t="s">
        <v>402</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21</v>
      </c>
      <c r="CS102" s="888"/>
      <c r="CT102" s="888"/>
      <c r="CU102" s="888"/>
      <c r="CV102" s="927"/>
      <c r="CW102" s="926" t="s">
        <v>488</v>
      </c>
      <c r="CX102" s="888"/>
      <c r="CY102" s="888"/>
      <c r="CZ102" s="888"/>
      <c r="DA102" s="927"/>
      <c r="DB102" s="926">
        <v>85</v>
      </c>
      <c r="DC102" s="888"/>
      <c r="DD102" s="888"/>
      <c r="DE102" s="888"/>
      <c r="DF102" s="927"/>
      <c r="DG102" s="926" t="s">
        <v>488</v>
      </c>
      <c r="DH102" s="888"/>
      <c r="DI102" s="888"/>
      <c r="DJ102" s="888"/>
      <c r="DK102" s="927"/>
      <c r="DL102" s="926" t="s">
        <v>488</v>
      </c>
      <c r="DM102" s="888"/>
      <c r="DN102" s="888"/>
      <c r="DO102" s="888"/>
      <c r="DP102" s="927"/>
      <c r="DQ102" s="926" t="s">
        <v>488</v>
      </c>
      <c r="DR102" s="888"/>
      <c r="DS102" s="888"/>
      <c r="DT102" s="888"/>
      <c r="DU102" s="927"/>
      <c r="DV102" s="825"/>
      <c r="DW102" s="826"/>
      <c r="DX102" s="826"/>
      <c r="DY102" s="826"/>
      <c r="DZ102" s="950"/>
      <c r="EA102" s="208"/>
    </row>
    <row r="103" spans="1:131" ht="26.25" customHeight="1" x14ac:dyDescent="0.2">
      <c r="A103" s="222"/>
      <c r="B103" s="223"/>
      <c r="C103" s="223"/>
      <c r="D103" s="223"/>
      <c r="E103" s="223"/>
      <c r="F103" s="223"/>
      <c r="G103" s="223"/>
      <c r="H103" s="223"/>
      <c r="I103" s="223"/>
      <c r="J103" s="223"/>
      <c r="K103" s="223"/>
      <c r="L103" s="223"/>
      <c r="M103" s="223"/>
      <c r="N103" s="223"/>
      <c r="O103" s="223"/>
      <c r="P103" s="223"/>
      <c r="Q103" s="224"/>
      <c r="R103" s="224"/>
      <c r="S103" s="224"/>
      <c r="T103" s="224"/>
      <c r="U103" s="224"/>
      <c r="V103" s="224"/>
      <c r="W103" s="224"/>
      <c r="X103" s="224"/>
      <c r="Y103" s="224"/>
      <c r="Z103" s="224"/>
      <c r="AA103" s="224"/>
      <c r="AB103" s="224"/>
      <c r="AC103" s="224"/>
      <c r="AD103" s="224"/>
      <c r="AE103" s="224"/>
      <c r="AF103" s="224"/>
      <c r="AG103" s="224"/>
      <c r="AH103" s="224"/>
      <c r="AI103" s="224"/>
      <c r="AJ103" s="224"/>
      <c r="AK103" s="224"/>
      <c r="AL103" s="224"/>
      <c r="AM103" s="224"/>
      <c r="AN103" s="224"/>
      <c r="AO103" s="224"/>
      <c r="AP103" s="224"/>
      <c r="AQ103" s="224"/>
      <c r="AR103" s="224"/>
      <c r="AS103" s="224"/>
      <c r="AT103" s="224"/>
      <c r="AU103" s="224"/>
      <c r="AV103" s="224"/>
      <c r="AW103" s="224"/>
      <c r="AX103" s="224"/>
      <c r="AY103" s="224"/>
      <c r="AZ103" s="225"/>
      <c r="BA103" s="225"/>
      <c r="BB103" s="225"/>
      <c r="BC103" s="225"/>
      <c r="BD103" s="225"/>
      <c r="BE103" s="218"/>
      <c r="BF103" s="218"/>
      <c r="BG103" s="218"/>
      <c r="BH103" s="218"/>
      <c r="BI103" s="218"/>
      <c r="BJ103" s="218"/>
      <c r="BK103" s="218"/>
      <c r="BL103" s="218"/>
      <c r="BM103" s="218"/>
      <c r="BN103" s="218"/>
      <c r="BO103" s="218"/>
      <c r="BP103" s="218"/>
      <c r="BQ103" s="951" t="s">
        <v>403</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08"/>
    </row>
    <row r="104" spans="1:131" ht="26.25" customHeight="1" x14ac:dyDescent="0.2">
      <c r="A104" s="222"/>
      <c r="B104" s="223"/>
      <c r="C104" s="223"/>
      <c r="D104" s="223"/>
      <c r="E104" s="223"/>
      <c r="F104" s="223"/>
      <c r="G104" s="223"/>
      <c r="H104" s="223"/>
      <c r="I104" s="223"/>
      <c r="J104" s="223"/>
      <c r="K104" s="223"/>
      <c r="L104" s="223"/>
      <c r="M104" s="223"/>
      <c r="N104" s="223"/>
      <c r="O104" s="223"/>
      <c r="P104" s="223"/>
      <c r="Q104" s="224"/>
      <c r="R104" s="224"/>
      <c r="S104" s="224"/>
      <c r="T104" s="224"/>
      <c r="U104" s="224"/>
      <c r="V104" s="224"/>
      <c r="W104" s="224"/>
      <c r="X104" s="224"/>
      <c r="Y104" s="224"/>
      <c r="Z104" s="224"/>
      <c r="AA104" s="224"/>
      <c r="AB104" s="224"/>
      <c r="AC104" s="224"/>
      <c r="AD104" s="224"/>
      <c r="AE104" s="224"/>
      <c r="AF104" s="224"/>
      <c r="AG104" s="224"/>
      <c r="AH104" s="224"/>
      <c r="AI104" s="224"/>
      <c r="AJ104" s="224"/>
      <c r="AK104" s="224"/>
      <c r="AL104" s="224"/>
      <c r="AM104" s="224"/>
      <c r="AN104" s="224"/>
      <c r="AO104" s="224"/>
      <c r="AP104" s="224"/>
      <c r="AQ104" s="224"/>
      <c r="AR104" s="224"/>
      <c r="AS104" s="224"/>
      <c r="AT104" s="224"/>
      <c r="AU104" s="224"/>
      <c r="AV104" s="224"/>
      <c r="AW104" s="224"/>
      <c r="AX104" s="224"/>
      <c r="AY104" s="224"/>
      <c r="AZ104" s="225"/>
      <c r="BA104" s="225"/>
      <c r="BB104" s="225"/>
      <c r="BC104" s="225"/>
      <c r="BD104" s="225"/>
      <c r="BE104" s="218"/>
      <c r="BF104" s="218"/>
      <c r="BG104" s="218"/>
      <c r="BH104" s="218"/>
      <c r="BI104" s="218"/>
      <c r="BJ104" s="218"/>
      <c r="BK104" s="218"/>
      <c r="BL104" s="218"/>
      <c r="BM104" s="218"/>
      <c r="BN104" s="218"/>
      <c r="BO104" s="218"/>
      <c r="BP104" s="218"/>
      <c r="BQ104" s="952" t="s">
        <v>404</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08"/>
    </row>
    <row r="105" spans="1:131" ht="11.25" customHeight="1" x14ac:dyDescent="0.2">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08"/>
      <c r="BR105" s="208"/>
      <c r="BS105" s="208"/>
      <c r="BT105" s="208"/>
      <c r="BU105" s="208"/>
      <c r="BV105" s="208"/>
      <c r="BW105" s="208"/>
      <c r="BX105" s="208"/>
      <c r="BY105" s="208"/>
      <c r="BZ105" s="208"/>
      <c r="CA105" s="208"/>
      <c r="CB105" s="208"/>
      <c r="CC105" s="208"/>
      <c r="CD105" s="208"/>
      <c r="CE105" s="208"/>
      <c r="CF105" s="208"/>
      <c r="CG105" s="208"/>
      <c r="CH105" s="208"/>
      <c r="CI105" s="208"/>
      <c r="CJ105" s="208"/>
      <c r="CK105" s="208"/>
      <c r="CL105" s="208"/>
      <c r="CM105" s="208"/>
      <c r="CN105" s="208"/>
      <c r="CO105" s="208"/>
      <c r="CP105" s="208"/>
      <c r="CQ105" s="208"/>
      <c r="CR105" s="208"/>
      <c r="CS105" s="208"/>
      <c r="CT105" s="208"/>
      <c r="CU105" s="208"/>
      <c r="CV105" s="208"/>
      <c r="CW105" s="208"/>
      <c r="CX105" s="208"/>
      <c r="CY105" s="208"/>
      <c r="CZ105" s="208"/>
      <c r="DA105" s="208"/>
      <c r="DB105" s="208"/>
      <c r="DC105" s="208"/>
      <c r="DD105" s="208"/>
      <c r="DE105" s="208"/>
      <c r="DF105" s="208"/>
      <c r="DG105" s="208"/>
      <c r="DH105" s="208"/>
      <c r="DI105" s="208"/>
      <c r="DJ105" s="208"/>
      <c r="DK105" s="208"/>
      <c r="DL105" s="208"/>
      <c r="DM105" s="208"/>
      <c r="DN105" s="208"/>
      <c r="DO105" s="208"/>
      <c r="DP105" s="208"/>
      <c r="DQ105" s="208"/>
      <c r="DR105" s="208"/>
      <c r="DS105" s="208"/>
      <c r="DT105" s="208"/>
      <c r="DU105" s="208"/>
      <c r="DV105" s="208"/>
      <c r="DW105" s="208"/>
      <c r="DX105" s="208"/>
      <c r="DY105" s="208"/>
      <c r="DZ105" s="208"/>
      <c r="EA105" s="208"/>
    </row>
    <row r="106" spans="1:131" ht="11.25" customHeight="1" x14ac:dyDescent="0.2">
      <c r="A106" s="218"/>
      <c r="B106" s="218"/>
      <c r="C106" s="218"/>
      <c r="D106" s="218"/>
      <c r="E106" s="218"/>
      <c r="F106" s="218"/>
      <c r="G106" s="218"/>
      <c r="H106" s="218"/>
      <c r="I106" s="218"/>
      <c r="J106" s="218"/>
      <c r="K106" s="218"/>
      <c r="L106" s="218"/>
      <c r="M106" s="218"/>
      <c r="N106" s="218"/>
      <c r="O106" s="218"/>
      <c r="P106" s="218"/>
      <c r="Q106" s="218"/>
      <c r="R106" s="218"/>
      <c r="S106" s="218"/>
      <c r="T106" s="218"/>
      <c r="U106" s="218"/>
      <c r="V106" s="218"/>
      <c r="W106" s="218"/>
      <c r="X106" s="218"/>
      <c r="Y106" s="218"/>
      <c r="Z106" s="218"/>
      <c r="AA106" s="218"/>
      <c r="AB106" s="218"/>
      <c r="AC106" s="218"/>
      <c r="AD106" s="218"/>
      <c r="AE106" s="218"/>
      <c r="AF106" s="218"/>
      <c r="AG106" s="218"/>
      <c r="AH106" s="218"/>
      <c r="AI106" s="218"/>
      <c r="AJ106" s="218"/>
      <c r="AK106" s="218"/>
      <c r="AL106" s="218"/>
      <c r="AM106" s="218"/>
      <c r="AN106" s="218"/>
      <c r="AO106" s="218"/>
      <c r="AP106" s="218"/>
      <c r="AQ106" s="218"/>
      <c r="AR106" s="218"/>
      <c r="AS106" s="218"/>
      <c r="AT106" s="218"/>
      <c r="AU106" s="218"/>
      <c r="AV106" s="218"/>
      <c r="AW106" s="218"/>
      <c r="AX106" s="218"/>
      <c r="AY106" s="218"/>
      <c r="AZ106" s="218"/>
      <c r="BA106" s="218"/>
      <c r="BB106" s="218"/>
      <c r="BC106" s="218"/>
      <c r="BD106" s="218"/>
      <c r="BE106" s="218"/>
      <c r="BF106" s="218"/>
      <c r="BG106" s="218"/>
      <c r="BH106" s="218"/>
      <c r="BI106" s="218"/>
      <c r="BJ106" s="218"/>
      <c r="BK106" s="218"/>
      <c r="BL106" s="218"/>
      <c r="BM106" s="218"/>
      <c r="BN106" s="218"/>
      <c r="BO106" s="218"/>
      <c r="BP106" s="218"/>
      <c r="BQ106" s="208"/>
      <c r="BR106" s="208"/>
      <c r="BS106" s="208"/>
      <c r="BT106" s="208"/>
      <c r="BU106" s="208"/>
      <c r="BV106" s="208"/>
      <c r="BW106" s="208"/>
      <c r="BX106" s="208"/>
      <c r="BY106" s="208"/>
      <c r="BZ106" s="208"/>
      <c r="CA106" s="208"/>
      <c r="CB106" s="208"/>
      <c r="CC106" s="208"/>
      <c r="CD106" s="208"/>
      <c r="CE106" s="208"/>
      <c r="CF106" s="208"/>
      <c r="CG106" s="208"/>
      <c r="CH106" s="208"/>
      <c r="CI106" s="208"/>
      <c r="CJ106" s="208"/>
      <c r="CK106" s="208"/>
      <c r="CL106" s="208"/>
      <c r="CM106" s="208"/>
      <c r="CN106" s="208"/>
      <c r="CO106" s="208"/>
      <c r="CP106" s="208"/>
      <c r="CQ106" s="208"/>
      <c r="CR106" s="208"/>
      <c r="CS106" s="208"/>
      <c r="CT106" s="208"/>
      <c r="CU106" s="208"/>
      <c r="CV106" s="208"/>
      <c r="CW106" s="208"/>
      <c r="CX106" s="208"/>
      <c r="CY106" s="208"/>
      <c r="CZ106" s="208"/>
      <c r="DA106" s="208"/>
      <c r="DB106" s="208"/>
      <c r="DC106" s="208"/>
      <c r="DD106" s="208"/>
      <c r="DE106" s="208"/>
      <c r="DF106" s="208"/>
      <c r="DG106" s="208"/>
      <c r="DH106" s="208"/>
      <c r="DI106" s="208"/>
      <c r="DJ106" s="208"/>
      <c r="DK106" s="208"/>
      <c r="DL106" s="208"/>
      <c r="DM106" s="208"/>
      <c r="DN106" s="208"/>
      <c r="DO106" s="208"/>
      <c r="DP106" s="208"/>
      <c r="DQ106" s="208"/>
      <c r="DR106" s="208"/>
      <c r="DS106" s="208"/>
      <c r="DT106" s="208"/>
      <c r="DU106" s="208"/>
      <c r="DV106" s="208"/>
      <c r="DW106" s="208"/>
      <c r="DX106" s="208"/>
      <c r="DY106" s="208"/>
      <c r="DZ106" s="208"/>
      <c r="EA106" s="208"/>
    </row>
    <row r="107" spans="1:131" s="208" customFormat="1" ht="26.25" customHeight="1" thickBot="1" x14ac:dyDescent="0.25">
      <c r="A107" s="349" t="s">
        <v>405</v>
      </c>
      <c r="B107" s="353"/>
      <c r="C107" s="353"/>
      <c r="D107" s="353"/>
      <c r="E107" s="353"/>
      <c r="F107" s="353"/>
      <c r="G107" s="353"/>
      <c r="H107" s="353"/>
      <c r="I107" s="353"/>
      <c r="J107" s="353"/>
      <c r="K107" s="353"/>
      <c r="L107" s="353"/>
      <c r="M107" s="353"/>
      <c r="N107" s="353"/>
      <c r="O107" s="353"/>
      <c r="P107" s="353"/>
      <c r="Q107" s="353"/>
      <c r="R107" s="353"/>
      <c r="S107" s="353"/>
      <c r="T107" s="353"/>
      <c r="U107" s="353"/>
      <c r="V107" s="353"/>
      <c r="W107" s="353"/>
      <c r="X107" s="353"/>
      <c r="Y107" s="353"/>
      <c r="Z107" s="353"/>
      <c r="AA107" s="353"/>
      <c r="AB107" s="353"/>
      <c r="AC107" s="353"/>
      <c r="AD107" s="353"/>
      <c r="AE107" s="353"/>
      <c r="AF107" s="353"/>
      <c r="AG107" s="353"/>
      <c r="AH107" s="353"/>
      <c r="AI107" s="353"/>
      <c r="AJ107" s="353"/>
      <c r="AK107" s="353"/>
      <c r="AL107" s="353"/>
      <c r="AM107" s="353"/>
      <c r="AN107" s="353"/>
      <c r="AO107" s="353"/>
      <c r="AP107" s="353"/>
      <c r="AQ107" s="353"/>
      <c r="AR107" s="353"/>
      <c r="AS107" s="353"/>
      <c r="AT107" s="353"/>
      <c r="AU107" s="349" t="s">
        <v>406</v>
      </c>
      <c r="AV107" s="353"/>
      <c r="AW107" s="353"/>
      <c r="AX107" s="353"/>
      <c r="AY107" s="353"/>
      <c r="AZ107" s="353"/>
      <c r="BA107" s="353"/>
      <c r="BB107" s="353"/>
      <c r="BC107" s="353"/>
      <c r="BD107" s="353"/>
      <c r="BE107" s="353"/>
      <c r="BF107" s="353"/>
      <c r="BG107" s="353"/>
      <c r="BH107" s="353"/>
      <c r="BI107" s="353"/>
      <c r="BJ107" s="353"/>
      <c r="BK107" s="353"/>
      <c r="BL107" s="353"/>
      <c r="BM107" s="353"/>
      <c r="BN107" s="353"/>
      <c r="BO107" s="353"/>
      <c r="BP107" s="353"/>
      <c r="BQ107" s="353"/>
      <c r="BR107" s="353"/>
      <c r="BS107" s="353"/>
      <c r="BT107" s="353"/>
      <c r="BU107" s="353"/>
      <c r="BV107" s="353"/>
      <c r="BW107" s="353"/>
      <c r="BX107" s="353"/>
      <c r="BY107" s="353"/>
      <c r="BZ107" s="353"/>
      <c r="CA107" s="353"/>
      <c r="CB107" s="353"/>
      <c r="CC107" s="353"/>
      <c r="CD107" s="353"/>
      <c r="CE107" s="353"/>
      <c r="CF107" s="353"/>
      <c r="CG107" s="353"/>
      <c r="CH107" s="353"/>
      <c r="CI107" s="353"/>
      <c r="CJ107" s="353"/>
      <c r="CK107" s="353"/>
      <c r="CL107" s="353"/>
      <c r="CM107" s="353"/>
      <c r="CN107" s="353"/>
      <c r="CO107" s="353"/>
      <c r="CP107" s="353"/>
      <c r="CQ107" s="353"/>
      <c r="CR107" s="353"/>
      <c r="CS107" s="353"/>
      <c r="CT107" s="353"/>
      <c r="CU107" s="353"/>
      <c r="CV107" s="353"/>
      <c r="CW107" s="353"/>
      <c r="CX107" s="353"/>
      <c r="CY107" s="353"/>
      <c r="CZ107" s="353"/>
      <c r="DA107" s="353"/>
      <c r="DB107" s="353"/>
      <c r="DC107" s="353"/>
      <c r="DD107" s="353"/>
      <c r="DE107" s="353"/>
      <c r="DF107" s="353"/>
      <c r="DG107" s="353"/>
      <c r="DH107" s="353"/>
      <c r="DI107" s="353"/>
      <c r="DJ107" s="353"/>
      <c r="DK107" s="353"/>
      <c r="DL107" s="353"/>
      <c r="DM107" s="353"/>
      <c r="DN107" s="353"/>
      <c r="DO107" s="353"/>
      <c r="DP107" s="353"/>
      <c r="DQ107" s="353"/>
      <c r="DR107" s="353"/>
      <c r="DS107" s="353"/>
      <c r="DT107" s="353"/>
      <c r="DU107" s="353"/>
      <c r="DV107" s="353"/>
      <c r="DW107" s="353"/>
      <c r="DX107" s="353"/>
      <c r="DY107" s="353"/>
      <c r="DZ107" s="353"/>
    </row>
    <row r="108" spans="1:131" s="208" customFormat="1" ht="26.25" customHeight="1" x14ac:dyDescent="0.2">
      <c r="A108" s="953" t="s">
        <v>407</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408</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08" customFormat="1" ht="26.25" customHeight="1" x14ac:dyDescent="0.2">
      <c r="A109" s="948" t="s">
        <v>409</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410</v>
      </c>
      <c r="AB109" s="929"/>
      <c r="AC109" s="929"/>
      <c r="AD109" s="929"/>
      <c r="AE109" s="930"/>
      <c r="AF109" s="928" t="s">
        <v>411</v>
      </c>
      <c r="AG109" s="929"/>
      <c r="AH109" s="929"/>
      <c r="AI109" s="929"/>
      <c r="AJ109" s="930"/>
      <c r="AK109" s="928" t="s">
        <v>294</v>
      </c>
      <c r="AL109" s="929"/>
      <c r="AM109" s="929"/>
      <c r="AN109" s="929"/>
      <c r="AO109" s="930"/>
      <c r="AP109" s="928" t="s">
        <v>412</v>
      </c>
      <c r="AQ109" s="929"/>
      <c r="AR109" s="929"/>
      <c r="AS109" s="929"/>
      <c r="AT109" s="931"/>
      <c r="AU109" s="948" t="s">
        <v>409</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410</v>
      </c>
      <c r="BR109" s="929"/>
      <c r="BS109" s="929"/>
      <c r="BT109" s="929"/>
      <c r="BU109" s="930"/>
      <c r="BV109" s="928" t="s">
        <v>411</v>
      </c>
      <c r="BW109" s="929"/>
      <c r="BX109" s="929"/>
      <c r="BY109" s="929"/>
      <c r="BZ109" s="930"/>
      <c r="CA109" s="928" t="s">
        <v>294</v>
      </c>
      <c r="CB109" s="929"/>
      <c r="CC109" s="929"/>
      <c r="CD109" s="929"/>
      <c r="CE109" s="930"/>
      <c r="CF109" s="949" t="s">
        <v>412</v>
      </c>
      <c r="CG109" s="949"/>
      <c r="CH109" s="949"/>
      <c r="CI109" s="949"/>
      <c r="CJ109" s="949"/>
      <c r="CK109" s="928" t="s">
        <v>413</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410</v>
      </c>
      <c r="DH109" s="929"/>
      <c r="DI109" s="929"/>
      <c r="DJ109" s="929"/>
      <c r="DK109" s="930"/>
      <c r="DL109" s="928" t="s">
        <v>411</v>
      </c>
      <c r="DM109" s="929"/>
      <c r="DN109" s="929"/>
      <c r="DO109" s="929"/>
      <c r="DP109" s="930"/>
      <c r="DQ109" s="928" t="s">
        <v>294</v>
      </c>
      <c r="DR109" s="929"/>
      <c r="DS109" s="929"/>
      <c r="DT109" s="929"/>
      <c r="DU109" s="930"/>
      <c r="DV109" s="928" t="s">
        <v>412</v>
      </c>
      <c r="DW109" s="929"/>
      <c r="DX109" s="929"/>
      <c r="DY109" s="929"/>
      <c r="DZ109" s="931"/>
    </row>
    <row r="110" spans="1:131" s="208" customFormat="1" ht="26.25" customHeight="1" x14ac:dyDescent="0.2">
      <c r="A110" s="932" t="s">
        <v>414</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422083</v>
      </c>
      <c r="AB110" s="936"/>
      <c r="AC110" s="936"/>
      <c r="AD110" s="936"/>
      <c r="AE110" s="937"/>
      <c r="AF110" s="938">
        <v>452887</v>
      </c>
      <c r="AG110" s="936"/>
      <c r="AH110" s="936"/>
      <c r="AI110" s="936"/>
      <c r="AJ110" s="937"/>
      <c r="AK110" s="938">
        <v>573018</v>
      </c>
      <c r="AL110" s="936"/>
      <c r="AM110" s="936"/>
      <c r="AN110" s="936"/>
      <c r="AO110" s="937"/>
      <c r="AP110" s="939">
        <v>19.399999999999999</v>
      </c>
      <c r="AQ110" s="940"/>
      <c r="AR110" s="940"/>
      <c r="AS110" s="940"/>
      <c r="AT110" s="941"/>
      <c r="AU110" s="942" t="s">
        <v>69</v>
      </c>
      <c r="AV110" s="943"/>
      <c r="AW110" s="943"/>
      <c r="AX110" s="943"/>
      <c r="AY110" s="943"/>
      <c r="AZ110" s="965" t="s">
        <v>415</v>
      </c>
      <c r="BA110" s="933"/>
      <c r="BB110" s="933"/>
      <c r="BC110" s="933"/>
      <c r="BD110" s="933"/>
      <c r="BE110" s="933"/>
      <c r="BF110" s="933"/>
      <c r="BG110" s="933"/>
      <c r="BH110" s="933"/>
      <c r="BI110" s="933"/>
      <c r="BJ110" s="933"/>
      <c r="BK110" s="933"/>
      <c r="BL110" s="933"/>
      <c r="BM110" s="933"/>
      <c r="BN110" s="933"/>
      <c r="BO110" s="933"/>
      <c r="BP110" s="934"/>
      <c r="BQ110" s="966">
        <v>5343560</v>
      </c>
      <c r="BR110" s="967"/>
      <c r="BS110" s="967"/>
      <c r="BT110" s="967"/>
      <c r="BU110" s="967"/>
      <c r="BV110" s="967">
        <v>5999806</v>
      </c>
      <c r="BW110" s="967"/>
      <c r="BX110" s="967"/>
      <c r="BY110" s="967"/>
      <c r="BZ110" s="967"/>
      <c r="CA110" s="967">
        <v>6112115</v>
      </c>
      <c r="CB110" s="967"/>
      <c r="CC110" s="967"/>
      <c r="CD110" s="967"/>
      <c r="CE110" s="967"/>
      <c r="CF110" s="980">
        <v>206.5</v>
      </c>
      <c r="CG110" s="981"/>
      <c r="CH110" s="981"/>
      <c r="CI110" s="981"/>
      <c r="CJ110" s="981"/>
      <c r="CK110" s="982" t="s">
        <v>416</v>
      </c>
      <c r="CL110" s="983"/>
      <c r="CM110" s="965" t="s">
        <v>417</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08" customFormat="1" ht="26.25" customHeight="1" x14ac:dyDescent="0.2">
      <c r="A111" s="970" t="s">
        <v>418</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419</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420</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08" customFormat="1" ht="26.25" customHeight="1" x14ac:dyDescent="0.2">
      <c r="A112" s="988" t="s">
        <v>421</v>
      </c>
      <c r="B112" s="989"/>
      <c r="C112" s="959" t="s">
        <v>422</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423</v>
      </c>
      <c r="BA112" s="959"/>
      <c r="BB112" s="959"/>
      <c r="BC112" s="959"/>
      <c r="BD112" s="959"/>
      <c r="BE112" s="959"/>
      <c r="BF112" s="959"/>
      <c r="BG112" s="959"/>
      <c r="BH112" s="959"/>
      <c r="BI112" s="959"/>
      <c r="BJ112" s="959"/>
      <c r="BK112" s="959"/>
      <c r="BL112" s="959"/>
      <c r="BM112" s="959"/>
      <c r="BN112" s="959"/>
      <c r="BO112" s="959"/>
      <c r="BP112" s="960"/>
      <c r="BQ112" s="961">
        <v>939348</v>
      </c>
      <c r="BR112" s="962"/>
      <c r="BS112" s="962"/>
      <c r="BT112" s="962"/>
      <c r="BU112" s="962"/>
      <c r="BV112" s="962">
        <v>859888</v>
      </c>
      <c r="BW112" s="962"/>
      <c r="BX112" s="962"/>
      <c r="BY112" s="962"/>
      <c r="BZ112" s="962"/>
      <c r="CA112" s="962">
        <v>812261</v>
      </c>
      <c r="CB112" s="962"/>
      <c r="CC112" s="962"/>
      <c r="CD112" s="962"/>
      <c r="CE112" s="962"/>
      <c r="CF112" s="956">
        <v>27.4</v>
      </c>
      <c r="CG112" s="957"/>
      <c r="CH112" s="957"/>
      <c r="CI112" s="957"/>
      <c r="CJ112" s="957"/>
      <c r="CK112" s="984"/>
      <c r="CL112" s="985"/>
      <c r="CM112" s="958" t="s">
        <v>424</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08" customFormat="1" ht="26.25" customHeight="1" x14ac:dyDescent="0.2">
      <c r="A113" s="990"/>
      <c r="B113" s="991"/>
      <c r="C113" s="959" t="s">
        <v>425</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149037</v>
      </c>
      <c r="AB113" s="974"/>
      <c r="AC113" s="974"/>
      <c r="AD113" s="974"/>
      <c r="AE113" s="975"/>
      <c r="AF113" s="976">
        <v>138462</v>
      </c>
      <c r="AG113" s="974"/>
      <c r="AH113" s="974"/>
      <c r="AI113" s="974"/>
      <c r="AJ113" s="975"/>
      <c r="AK113" s="976">
        <v>150030</v>
      </c>
      <c r="AL113" s="974"/>
      <c r="AM113" s="974"/>
      <c r="AN113" s="974"/>
      <c r="AO113" s="975"/>
      <c r="AP113" s="977">
        <v>5.0999999999999996</v>
      </c>
      <c r="AQ113" s="978"/>
      <c r="AR113" s="978"/>
      <c r="AS113" s="978"/>
      <c r="AT113" s="979"/>
      <c r="AU113" s="944"/>
      <c r="AV113" s="945"/>
      <c r="AW113" s="945"/>
      <c r="AX113" s="945"/>
      <c r="AY113" s="945"/>
      <c r="AZ113" s="958" t="s">
        <v>426</v>
      </c>
      <c r="BA113" s="959"/>
      <c r="BB113" s="959"/>
      <c r="BC113" s="959"/>
      <c r="BD113" s="959"/>
      <c r="BE113" s="959"/>
      <c r="BF113" s="959"/>
      <c r="BG113" s="959"/>
      <c r="BH113" s="959"/>
      <c r="BI113" s="959"/>
      <c r="BJ113" s="959"/>
      <c r="BK113" s="959"/>
      <c r="BL113" s="959"/>
      <c r="BM113" s="959"/>
      <c r="BN113" s="959"/>
      <c r="BO113" s="959"/>
      <c r="BP113" s="960"/>
      <c r="BQ113" s="961">
        <v>402141</v>
      </c>
      <c r="BR113" s="962"/>
      <c r="BS113" s="962"/>
      <c r="BT113" s="962"/>
      <c r="BU113" s="962"/>
      <c r="BV113" s="962">
        <v>352605</v>
      </c>
      <c r="BW113" s="962"/>
      <c r="BX113" s="962"/>
      <c r="BY113" s="962"/>
      <c r="BZ113" s="962"/>
      <c r="CA113" s="962">
        <v>389939</v>
      </c>
      <c r="CB113" s="962"/>
      <c r="CC113" s="962"/>
      <c r="CD113" s="962"/>
      <c r="CE113" s="962"/>
      <c r="CF113" s="956">
        <v>13.2</v>
      </c>
      <c r="CG113" s="957"/>
      <c r="CH113" s="957"/>
      <c r="CI113" s="957"/>
      <c r="CJ113" s="957"/>
      <c r="CK113" s="984"/>
      <c r="CL113" s="985"/>
      <c r="CM113" s="958" t="s">
        <v>427</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08" customFormat="1" ht="26.25" customHeight="1" x14ac:dyDescent="0.2">
      <c r="A114" s="990"/>
      <c r="B114" s="991"/>
      <c r="C114" s="959" t="s">
        <v>428</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45568</v>
      </c>
      <c r="AB114" s="995"/>
      <c r="AC114" s="995"/>
      <c r="AD114" s="995"/>
      <c r="AE114" s="996"/>
      <c r="AF114" s="997">
        <v>51754</v>
      </c>
      <c r="AG114" s="995"/>
      <c r="AH114" s="995"/>
      <c r="AI114" s="995"/>
      <c r="AJ114" s="996"/>
      <c r="AK114" s="997">
        <v>54537</v>
      </c>
      <c r="AL114" s="995"/>
      <c r="AM114" s="995"/>
      <c r="AN114" s="995"/>
      <c r="AO114" s="996"/>
      <c r="AP114" s="998">
        <v>1.8</v>
      </c>
      <c r="AQ114" s="999"/>
      <c r="AR114" s="999"/>
      <c r="AS114" s="999"/>
      <c r="AT114" s="1000"/>
      <c r="AU114" s="944"/>
      <c r="AV114" s="945"/>
      <c r="AW114" s="945"/>
      <c r="AX114" s="945"/>
      <c r="AY114" s="945"/>
      <c r="AZ114" s="958" t="s">
        <v>429</v>
      </c>
      <c r="BA114" s="959"/>
      <c r="BB114" s="959"/>
      <c r="BC114" s="959"/>
      <c r="BD114" s="959"/>
      <c r="BE114" s="959"/>
      <c r="BF114" s="959"/>
      <c r="BG114" s="959"/>
      <c r="BH114" s="959"/>
      <c r="BI114" s="959"/>
      <c r="BJ114" s="959"/>
      <c r="BK114" s="959"/>
      <c r="BL114" s="959"/>
      <c r="BM114" s="959"/>
      <c r="BN114" s="959"/>
      <c r="BO114" s="959"/>
      <c r="BP114" s="960"/>
      <c r="BQ114" s="961">
        <v>540073</v>
      </c>
      <c r="BR114" s="962"/>
      <c r="BS114" s="962"/>
      <c r="BT114" s="962"/>
      <c r="BU114" s="962"/>
      <c r="BV114" s="962">
        <v>550304</v>
      </c>
      <c r="BW114" s="962"/>
      <c r="BX114" s="962"/>
      <c r="BY114" s="962"/>
      <c r="BZ114" s="962"/>
      <c r="CA114" s="962">
        <v>524074</v>
      </c>
      <c r="CB114" s="962"/>
      <c r="CC114" s="962"/>
      <c r="CD114" s="962"/>
      <c r="CE114" s="962"/>
      <c r="CF114" s="956">
        <v>17.7</v>
      </c>
      <c r="CG114" s="957"/>
      <c r="CH114" s="957"/>
      <c r="CI114" s="957"/>
      <c r="CJ114" s="957"/>
      <c r="CK114" s="984"/>
      <c r="CL114" s="985"/>
      <c r="CM114" s="958" t="s">
        <v>430</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08" customFormat="1" ht="26.25" customHeight="1" x14ac:dyDescent="0.2">
      <c r="A115" s="990"/>
      <c r="B115" s="991"/>
      <c r="C115" s="959" t="s">
        <v>431</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496</v>
      </c>
      <c r="AB115" s="974"/>
      <c r="AC115" s="974"/>
      <c r="AD115" s="974"/>
      <c r="AE115" s="975"/>
      <c r="AF115" s="976">
        <v>466</v>
      </c>
      <c r="AG115" s="974"/>
      <c r="AH115" s="974"/>
      <c r="AI115" s="974"/>
      <c r="AJ115" s="975"/>
      <c r="AK115" s="976">
        <v>327</v>
      </c>
      <c r="AL115" s="974"/>
      <c r="AM115" s="974"/>
      <c r="AN115" s="974"/>
      <c r="AO115" s="975"/>
      <c r="AP115" s="977">
        <v>0</v>
      </c>
      <c r="AQ115" s="978"/>
      <c r="AR115" s="978"/>
      <c r="AS115" s="978"/>
      <c r="AT115" s="979"/>
      <c r="AU115" s="944"/>
      <c r="AV115" s="945"/>
      <c r="AW115" s="945"/>
      <c r="AX115" s="945"/>
      <c r="AY115" s="945"/>
      <c r="AZ115" s="958" t="s">
        <v>432</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433</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08" customFormat="1" ht="26.25" customHeight="1" x14ac:dyDescent="0.2">
      <c r="A116" s="992"/>
      <c r="B116" s="993"/>
      <c r="C116" s="1001" t="s">
        <v>434</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435</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436</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08" customFormat="1" ht="26.25" customHeight="1" x14ac:dyDescent="0.2">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437</v>
      </c>
      <c r="Z117" s="930"/>
      <c r="AA117" s="1014">
        <v>617184</v>
      </c>
      <c r="AB117" s="1015"/>
      <c r="AC117" s="1015"/>
      <c r="AD117" s="1015"/>
      <c r="AE117" s="1016"/>
      <c r="AF117" s="1017">
        <v>643569</v>
      </c>
      <c r="AG117" s="1015"/>
      <c r="AH117" s="1015"/>
      <c r="AI117" s="1015"/>
      <c r="AJ117" s="1016"/>
      <c r="AK117" s="1017">
        <v>777912</v>
      </c>
      <c r="AL117" s="1015"/>
      <c r="AM117" s="1015"/>
      <c r="AN117" s="1015"/>
      <c r="AO117" s="1016"/>
      <c r="AP117" s="1018"/>
      <c r="AQ117" s="1019"/>
      <c r="AR117" s="1019"/>
      <c r="AS117" s="1019"/>
      <c r="AT117" s="1020"/>
      <c r="AU117" s="944"/>
      <c r="AV117" s="945"/>
      <c r="AW117" s="945"/>
      <c r="AX117" s="945"/>
      <c r="AY117" s="945"/>
      <c r="AZ117" s="1010" t="s">
        <v>438</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439</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08" customFormat="1" ht="26.25" customHeight="1" x14ac:dyDescent="0.2">
      <c r="A118" s="948" t="s">
        <v>413</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410</v>
      </c>
      <c r="AB118" s="929"/>
      <c r="AC118" s="929"/>
      <c r="AD118" s="929"/>
      <c r="AE118" s="930"/>
      <c r="AF118" s="928" t="s">
        <v>411</v>
      </c>
      <c r="AG118" s="929"/>
      <c r="AH118" s="929"/>
      <c r="AI118" s="929"/>
      <c r="AJ118" s="930"/>
      <c r="AK118" s="928" t="s">
        <v>294</v>
      </c>
      <c r="AL118" s="929"/>
      <c r="AM118" s="929"/>
      <c r="AN118" s="929"/>
      <c r="AO118" s="930"/>
      <c r="AP118" s="1006" t="s">
        <v>412</v>
      </c>
      <c r="AQ118" s="1007"/>
      <c r="AR118" s="1007"/>
      <c r="AS118" s="1007"/>
      <c r="AT118" s="1008"/>
      <c r="AU118" s="944"/>
      <c r="AV118" s="945"/>
      <c r="AW118" s="945"/>
      <c r="AX118" s="945"/>
      <c r="AY118" s="945"/>
      <c r="AZ118" s="1009" t="s">
        <v>440</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441</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08" customFormat="1" ht="26.25" customHeight="1" x14ac:dyDescent="0.2">
      <c r="A119" s="1092" t="s">
        <v>416</v>
      </c>
      <c r="B119" s="983"/>
      <c r="C119" s="965" t="s">
        <v>417</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26" t="s">
        <v>177</v>
      </c>
      <c r="BA119" s="226"/>
      <c r="BB119" s="226"/>
      <c r="BC119" s="226"/>
      <c r="BD119" s="226"/>
      <c r="BE119" s="226"/>
      <c r="BF119" s="226"/>
      <c r="BG119" s="226"/>
      <c r="BH119" s="226"/>
      <c r="BI119" s="226"/>
      <c r="BJ119" s="226"/>
      <c r="BK119" s="226"/>
      <c r="BL119" s="226"/>
      <c r="BM119" s="226"/>
      <c r="BN119" s="226"/>
      <c r="BO119" s="1013" t="s">
        <v>442</v>
      </c>
      <c r="BP119" s="1041"/>
      <c r="BQ119" s="1035">
        <v>7225122</v>
      </c>
      <c r="BR119" s="1036"/>
      <c r="BS119" s="1036"/>
      <c r="BT119" s="1036"/>
      <c r="BU119" s="1036"/>
      <c r="BV119" s="1036">
        <v>7762603</v>
      </c>
      <c r="BW119" s="1036"/>
      <c r="BX119" s="1036"/>
      <c r="BY119" s="1036"/>
      <c r="BZ119" s="1036"/>
      <c r="CA119" s="1036">
        <v>7838389</v>
      </c>
      <c r="CB119" s="1036"/>
      <c r="CC119" s="1036"/>
      <c r="CD119" s="1036"/>
      <c r="CE119" s="1036"/>
      <c r="CF119" s="1037"/>
      <c r="CG119" s="1038"/>
      <c r="CH119" s="1038"/>
      <c r="CI119" s="1038"/>
      <c r="CJ119" s="1039"/>
      <c r="CK119" s="986"/>
      <c r="CL119" s="987"/>
      <c r="CM119" s="1009" t="s">
        <v>443</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08" customFormat="1" ht="26.25" customHeight="1" x14ac:dyDescent="0.2">
      <c r="A120" s="1093"/>
      <c r="B120" s="985"/>
      <c r="C120" s="958" t="s">
        <v>420</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444</v>
      </c>
      <c r="AV120" s="1028"/>
      <c r="AW120" s="1028"/>
      <c r="AX120" s="1028"/>
      <c r="AY120" s="1029"/>
      <c r="AZ120" s="965" t="s">
        <v>445</v>
      </c>
      <c r="BA120" s="933"/>
      <c r="BB120" s="933"/>
      <c r="BC120" s="933"/>
      <c r="BD120" s="933"/>
      <c r="BE120" s="933"/>
      <c r="BF120" s="933"/>
      <c r="BG120" s="933"/>
      <c r="BH120" s="933"/>
      <c r="BI120" s="933"/>
      <c r="BJ120" s="933"/>
      <c r="BK120" s="933"/>
      <c r="BL120" s="933"/>
      <c r="BM120" s="933"/>
      <c r="BN120" s="933"/>
      <c r="BO120" s="933"/>
      <c r="BP120" s="934"/>
      <c r="BQ120" s="966">
        <v>3735970</v>
      </c>
      <c r="BR120" s="967"/>
      <c r="BS120" s="967"/>
      <c r="BT120" s="967"/>
      <c r="BU120" s="967"/>
      <c r="BV120" s="967">
        <v>3952056</v>
      </c>
      <c r="BW120" s="967"/>
      <c r="BX120" s="967"/>
      <c r="BY120" s="967"/>
      <c r="BZ120" s="967"/>
      <c r="CA120" s="967">
        <v>4220063</v>
      </c>
      <c r="CB120" s="967"/>
      <c r="CC120" s="967"/>
      <c r="CD120" s="967"/>
      <c r="CE120" s="967"/>
      <c r="CF120" s="980">
        <v>142.6</v>
      </c>
      <c r="CG120" s="981"/>
      <c r="CH120" s="981"/>
      <c r="CI120" s="981"/>
      <c r="CJ120" s="981"/>
      <c r="CK120" s="1042" t="s">
        <v>446</v>
      </c>
      <c r="CL120" s="1043"/>
      <c r="CM120" s="1043"/>
      <c r="CN120" s="1043"/>
      <c r="CO120" s="1044"/>
      <c r="CP120" s="1050" t="s">
        <v>393</v>
      </c>
      <c r="CQ120" s="1051"/>
      <c r="CR120" s="1051"/>
      <c r="CS120" s="1051"/>
      <c r="CT120" s="1051"/>
      <c r="CU120" s="1051"/>
      <c r="CV120" s="1051"/>
      <c r="CW120" s="1051"/>
      <c r="CX120" s="1051"/>
      <c r="CY120" s="1051"/>
      <c r="CZ120" s="1051"/>
      <c r="DA120" s="1051"/>
      <c r="DB120" s="1051"/>
      <c r="DC120" s="1051"/>
      <c r="DD120" s="1051"/>
      <c r="DE120" s="1051"/>
      <c r="DF120" s="1052"/>
      <c r="DG120" s="966" t="s">
        <v>122</v>
      </c>
      <c r="DH120" s="967"/>
      <c r="DI120" s="967"/>
      <c r="DJ120" s="967"/>
      <c r="DK120" s="967"/>
      <c r="DL120" s="967" t="s">
        <v>122</v>
      </c>
      <c r="DM120" s="967"/>
      <c r="DN120" s="967"/>
      <c r="DO120" s="967"/>
      <c r="DP120" s="967"/>
      <c r="DQ120" s="967">
        <v>636271</v>
      </c>
      <c r="DR120" s="967"/>
      <c r="DS120" s="967"/>
      <c r="DT120" s="967"/>
      <c r="DU120" s="967"/>
      <c r="DV120" s="968">
        <v>21.5</v>
      </c>
      <c r="DW120" s="968"/>
      <c r="DX120" s="968"/>
      <c r="DY120" s="968"/>
      <c r="DZ120" s="969"/>
    </row>
    <row r="121" spans="1:130" s="208" customFormat="1" ht="26.25" customHeight="1" x14ac:dyDescent="0.2">
      <c r="A121" s="1093"/>
      <c r="B121" s="985"/>
      <c r="C121" s="1010" t="s">
        <v>447</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448</v>
      </c>
      <c r="BA121" s="959"/>
      <c r="BB121" s="959"/>
      <c r="BC121" s="959"/>
      <c r="BD121" s="959"/>
      <c r="BE121" s="959"/>
      <c r="BF121" s="959"/>
      <c r="BG121" s="959"/>
      <c r="BH121" s="959"/>
      <c r="BI121" s="959"/>
      <c r="BJ121" s="959"/>
      <c r="BK121" s="959"/>
      <c r="BL121" s="959"/>
      <c r="BM121" s="959"/>
      <c r="BN121" s="959"/>
      <c r="BO121" s="959"/>
      <c r="BP121" s="960"/>
      <c r="BQ121" s="961">
        <v>542281</v>
      </c>
      <c r="BR121" s="962"/>
      <c r="BS121" s="962"/>
      <c r="BT121" s="962"/>
      <c r="BU121" s="962"/>
      <c r="BV121" s="962">
        <v>502305</v>
      </c>
      <c r="BW121" s="962"/>
      <c r="BX121" s="962"/>
      <c r="BY121" s="962"/>
      <c r="BZ121" s="962"/>
      <c r="CA121" s="962">
        <v>463041</v>
      </c>
      <c r="CB121" s="962"/>
      <c r="CC121" s="962"/>
      <c r="CD121" s="962"/>
      <c r="CE121" s="962"/>
      <c r="CF121" s="956">
        <v>15.6</v>
      </c>
      <c r="CG121" s="957"/>
      <c r="CH121" s="957"/>
      <c r="CI121" s="957"/>
      <c r="CJ121" s="957"/>
      <c r="CK121" s="1045"/>
      <c r="CL121" s="1046"/>
      <c r="CM121" s="1046"/>
      <c r="CN121" s="1046"/>
      <c r="CO121" s="1047"/>
      <c r="CP121" s="1055" t="s">
        <v>394</v>
      </c>
      <c r="CQ121" s="1056"/>
      <c r="CR121" s="1056"/>
      <c r="CS121" s="1056"/>
      <c r="CT121" s="1056"/>
      <c r="CU121" s="1056"/>
      <c r="CV121" s="1056"/>
      <c r="CW121" s="1056"/>
      <c r="CX121" s="1056"/>
      <c r="CY121" s="1056"/>
      <c r="CZ121" s="1056"/>
      <c r="DA121" s="1056"/>
      <c r="DB121" s="1056"/>
      <c r="DC121" s="1056"/>
      <c r="DD121" s="1056"/>
      <c r="DE121" s="1056"/>
      <c r="DF121" s="1057"/>
      <c r="DG121" s="961">
        <v>142200</v>
      </c>
      <c r="DH121" s="962"/>
      <c r="DI121" s="962"/>
      <c r="DJ121" s="962"/>
      <c r="DK121" s="962"/>
      <c r="DL121" s="962">
        <v>142200</v>
      </c>
      <c r="DM121" s="962"/>
      <c r="DN121" s="962"/>
      <c r="DO121" s="962"/>
      <c r="DP121" s="962"/>
      <c r="DQ121" s="962">
        <v>126651</v>
      </c>
      <c r="DR121" s="962"/>
      <c r="DS121" s="962"/>
      <c r="DT121" s="962"/>
      <c r="DU121" s="962"/>
      <c r="DV121" s="963">
        <v>4.3</v>
      </c>
      <c r="DW121" s="963"/>
      <c r="DX121" s="963"/>
      <c r="DY121" s="963"/>
      <c r="DZ121" s="964"/>
    </row>
    <row r="122" spans="1:130" s="208" customFormat="1" ht="26.25" customHeight="1" x14ac:dyDescent="0.2">
      <c r="A122" s="1093"/>
      <c r="B122" s="985"/>
      <c r="C122" s="958" t="s">
        <v>430</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449</v>
      </c>
      <c r="BA122" s="1001"/>
      <c r="BB122" s="1001"/>
      <c r="BC122" s="1001"/>
      <c r="BD122" s="1001"/>
      <c r="BE122" s="1001"/>
      <c r="BF122" s="1001"/>
      <c r="BG122" s="1001"/>
      <c r="BH122" s="1001"/>
      <c r="BI122" s="1001"/>
      <c r="BJ122" s="1001"/>
      <c r="BK122" s="1001"/>
      <c r="BL122" s="1001"/>
      <c r="BM122" s="1001"/>
      <c r="BN122" s="1001"/>
      <c r="BO122" s="1001"/>
      <c r="BP122" s="1002"/>
      <c r="BQ122" s="1035">
        <v>4188055</v>
      </c>
      <c r="BR122" s="1036"/>
      <c r="BS122" s="1036"/>
      <c r="BT122" s="1036"/>
      <c r="BU122" s="1036"/>
      <c r="BV122" s="1036">
        <v>4683022</v>
      </c>
      <c r="BW122" s="1036"/>
      <c r="BX122" s="1036"/>
      <c r="BY122" s="1036"/>
      <c r="BZ122" s="1036"/>
      <c r="CA122" s="1036">
        <v>4725668</v>
      </c>
      <c r="CB122" s="1036"/>
      <c r="CC122" s="1036"/>
      <c r="CD122" s="1036"/>
      <c r="CE122" s="1036"/>
      <c r="CF122" s="1053">
        <v>159.69999999999999</v>
      </c>
      <c r="CG122" s="1054"/>
      <c r="CH122" s="1054"/>
      <c r="CI122" s="1054"/>
      <c r="CJ122" s="1054"/>
      <c r="CK122" s="1045"/>
      <c r="CL122" s="1046"/>
      <c r="CM122" s="1046"/>
      <c r="CN122" s="1046"/>
      <c r="CO122" s="1047"/>
      <c r="CP122" s="1055" t="s">
        <v>391</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v>49339</v>
      </c>
      <c r="DR122" s="962"/>
      <c r="DS122" s="962"/>
      <c r="DT122" s="962"/>
      <c r="DU122" s="962"/>
      <c r="DV122" s="963">
        <v>1.7</v>
      </c>
      <c r="DW122" s="963"/>
      <c r="DX122" s="963"/>
      <c r="DY122" s="963"/>
      <c r="DZ122" s="964"/>
    </row>
    <row r="123" spans="1:130" s="208" customFormat="1" ht="26.25" customHeight="1" x14ac:dyDescent="0.2">
      <c r="A123" s="1093"/>
      <c r="B123" s="985"/>
      <c r="C123" s="958" t="s">
        <v>436</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26" t="s">
        <v>177</v>
      </c>
      <c r="BA123" s="226"/>
      <c r="BB123" s="226"/>
      <c r="BC123" s="226"/>
      <c r="BD123" s="226"/>
      <c r="BE123" s="226"/>
      <c r="BF123" s="226"/>
      <c r="BG123" s="226"/>
      <c r="BH123" s="226"/>
      <c r="BI123" s="226"/>
      <c r="BJ123" s="226"/>
      <c r="BK123" s="226"/>
      <c r="BL123" s="226"/>
      <c r="BM123" s="226"/>
      <c r="BN123" s="226"/>
      <c r="BO123" s="1013" t="s">
        <v>450</v>
      </c>
      <c r="BP123" s="1041"/>
      <c r="BQ123" s="1099">
        <v>8466306</v>
      </c>
      <c r="BR123" s="1100"/>
      <c r="BS123" s="1100"/>
      <c r="BT123" s="1100"/>
      <c r="BU123" s="1100"/>
      <c r="BV123" s="1100">
        <v>9137383</v>
      </c>
      <c r="BW123" s="1100"/>
      <c r="BX123" s="1100"/>
      <c r="BY123" s="1100"/>
      <c r="BZ123" s="1100"/>
      <c r="CA123" s="1100">
        <v>9408772</v>
      </c>
      <c r="CB123" s="1100"/>
      <c r="CC123" s="1100"/>
      <c r="CD123" s="1100"/>
      <c r="CE123" s="1100"/>
      <c r="CF123" s="1037"/>
      <c r="CG123" s="1038"/>
      <c r="CH123" s="1038"/>
      <c r="CI123" s="1038"/>
      <c r="CJ123" s="1039"/>
      <c r="CK123" s="1045"/>
      <c r="CL123" s="1046"/>
      <c r="CM123" s="1046"/>
      <c r="CN123" s="1046"/>
      <c r="CO123" s="1047"/>
      <c r="CP123" s="1055" t="s">
        <v>389</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08" customFormat="1" ht="26.25" customHeight="1" thickBot="1" x14ac:dyDescent="0.25">
      <c r="A124" s="1093"/>
      <c r="B124" s="985"/>
      <c r="C124" s="958" t="s">
        <v>439</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451</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452</v>
      </c>
      <c r="CQ124" s="1056"/>
      <c r="CR124" s="1056"/>
      <c r="CS124" s="1056"/>
      <c r="CT124" s="1056"/>
      <c r="CU124" s="1056"/>
      <c r="CV124" s="1056"/>
      <c r="CW124" s="1056"/>
      <c r="CX124" s="1056"/>
      <c r="CY124" s="1056"/>
      <c r="CZ124" s="1056"/>
      <c r="DA124" s="1056"/>
      <c r="DB124" s="1056"/>
      <c r="DC124" s="1056"/>
      <c r="DD124" s="1056"/>
      <c r="DE124" s="1056"/>
      <c r="DF124" s="1057"/>
      <c r="DG124" s="1040">
        <v>797148</v>
      </c>
      <c r="DH124" s="1022"/>
      <c r="DI124" s="1022"/>
      <c r="DJ124" s="1022"/>
      <c r="DK124" s="1023"/>
      <c r="DL124" s="1021">
        <v>717688</v>
      </c>
      <c r="DM124" s="1022"/>
      <c r="DN124" s="1022"/>
      <c r="DO124" s="1022"/>
      <c r="DP124" s="1023"/>
      <c r="DQ124" s="1021" t="s">
        <v>122</v>
      </c>
      <c r="DR124" s="1022"/>
      <c r="DS124" s="1022"/>
      <c r="DT124" s="1022"/>
      <c r="DU124" s="1023"/>
      <c r="DV124" s="1024" t="s">
        <v>122</v>
      </c>
      <c r="DW124" s="1025"/>
      <c r="DX124" s="1025"/>
      <c r="DY124" s="1025"/>
      <c r="DZ124" s="1026"/>
    </row>
    <row r="125" spans="1:130" s="208" customFormat="1" ht="26.25" customHeight="1" x14ac:dyDescent="0.2">
      <c r="A125" s="1093"/>
      <c r="B125" s="985"/>
      <c r="C125" s="958" t="s">
        <v>441</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350"/>
      <c r="AV125" s="351"/>
      <c r="AW125" s="351"/>
      <c r="AX125" s="351"/>
      <c r="AY125" s="351"/>
      <c r="AZ125" s="351"/>
      <c r="BA125" s="351"/>
      <c r="BB125" s="351"/>
      <c r="BC125" s="351"/>
      <c r="BD125" s="351"/>
      <c r="BE125" s="351"/>
      <c r="BF125" s="351"/>
      <c r="BG125" s="351"/>
      <c r="BH125" s="351"/>
      <c r="BI125" s="351"/>
      <c r="BJ125" s="351"/>
      <c r="BK125" s="351"/>
      <c r="BL125" s="351"/>
      <c r="BM125" s="351"/>
      <c r="BN125" s="351"/>
      <c r="BO125" s="351"/>
      <c r="BP125" s="351"/>
      <c r="BQ125" s="352"/>
      <c r="BR125" s="352"/>
      <c r="BS125" s="352"/>
      <c r="BT125" s="352"/>
      <c r="BU125" s="352"/>
      <c r="BV125" s="352"/>
      <c r="BW125" s="352"/>
      <c r="BX125" s="352"/>
      <c r="BY125" s="352"/>
      <c r="BZ125" s="352"/>
      <c r="CA125" s="352"/>
      <c r="CB125" s="352"/>
      <c r="CC125" s="352"/>
      <c r="CD125" s="352"/>
      <c r="CE125" s="352"/>
      <c r="CF125" s="352"/>
      <c r="CG125" s="352"/>
      <c r="CH125" s="352"/>
      <c r="CI125" s="352"/>
      <c r="CJ125" s="227"/>
      <c r="CK125" s="1058" t="s">
        <v>453</v>
      </c>
      <c r="CL125" s="1043"/>
      <c r="CM125" s="1043"/>
      <c r="CN125" s="1043"/>
      <c r="CO125" s="1044"/>
      <c r="CP125" s="965" t="s">
        <v>454</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08" customFormat="1" ht="26.25" customHeight="1" thickBot="1" x14ac:dyDescent="0.25">
      <c r="A126" s="1093"/>
      <c r="B126" s="985"/>
      <c r="C126" s="958" t="s">
        <v>443</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352"/>
      <c r="AV126" s="352"/>
      <c r="AW126" s="352"/>
      <c r="AX126" s="352"/>
      <c r="AY126" s="352"/>
      <c r="AZ126" s="352"/>
      <c r="BA126" s="352"/>
      <c r="BB126" s="352"/>
      <c r="BC126" s="352"/>
      <c r="BD126" s="352"/>
      <c r="BE126" s="352"/>
      <c r="BF126" s="352"/>
      <c r="BG126" s="352"/>
      <c r="BH126" s="352"/>
      <c r="BI126" s="352"/>
      <c r="BJ126" s="352"/>
      <c r="BK126" s="352"/>
      <c r="BL126" s="352"/>
      <c r="BM126" s="352"/>
      <c r="BN126" s="352"/>
      <c r="BO126" s="352"/>
      <c r="BP126" s="352"/>
      <c r="BQ126" s="352"/>
      <c r="BR126" s="352"/>
      <c r="BS126" s="352"/>
      <c r="BT126" s="352"/>
      <c r="BU126" s="352"/>
      <c r="BV126" s="352"/>
      <c r="BW126" s="352"/>
      <c r="BX126" s="352"/>
      <c r="BY126" s="352"/>
      <c r="BZ126" s="352"/>
      <c r="CA126" s="352"/>
      <c r="CB126" s="352"/>
      <c r="CC126" s="352"/>
      <c r="CD126" s="228"/>
      <c r="CE126" s="228"/>
      <c r="CF126" s="228"/>
      <c r="CG126" s="352"/>
      <c r="CH126" s="352"/>
      <c r="CI126" s="352"/>
      <c r="CJ126" s="227"/>
      <c r="CK126" s="1059"/>
      <c r="CL126" s="1046"/>
      <c r="CM126" s="1046"/>
      <c r="CN126" s="1046"/>
      <c r="CO126" s="1047"/>
      <c r="CP126" s="958" t="s">
        <v>455</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08" customFormat="1" ht="26.25" customHeight="1" x14ac:dyDescent="0.2">
      <c r="A127" s="1094"/>
      <c r="B127" s="987"/>
      <c r="C127" s="1009" t="s">
        <v>456</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496</v>
      </c>
      <c r="AB127" s="995"/>
      <c r="AC127" s="995"/>
      <c r="AD127" s="995"/>
      <c r="AE127" s="996"/>
      <c r="AF127" s="997">
        <v>466</v>
      </c>
      <c r="AG127" s="995"/>
      <c r="AH127" s="995"/>
      <c r="AI127" s="995"/>
      <c r="AJ127" s="996"/>
      <c r="AK127" s="997">
        <v>327</v>
      </c>
      <c r="AL127" s="995"/>
      <c r="AM127" s="995"/>
      <c r="AN127" s="995"/>
      <c r="AO127" s="996"/>
      <c r="AP127" s="998">
        <v>0</v>
      </c>
      <c r="AQ127" s="999"/>
      <c r="AR127" s="999"/>
      <c r="AS127" s="999"/>
      <c r="AT127" s="1000"/>
      <c r="AU127" s="352"/>
      <c r="AV127" s="352"/>
      <c r="AW127" s="352"/>
      <c r="AX127" s="1067" t="s">
        <v>457</v>
      </c>
      <c r="AY127" s="1068"/>
      <c r="AZ127" s="1068"/>
      <c r="BA127" s="1068"/>
      <c r="BB127" s="1068"/>
      <c r="BC127" s="1068"/>
      <c r="BD127" s="1068"/>
      <c r="BE127" s="1069"/>
      <c r="BF127" s="1070" t="s">
        <v>458</v>
      </c>
      <c r="BG127" s="1068"/>
      <c r="BH127" s="1068"/>
      <c r="BI127" s="1068"/>
      <c r="BJ127" s="1068"/>
      <c r="BK127" s="1068"/>
      <c r="BL127" s="1069"/>
      <c r="BM127" s="1070" t="s">
        <v>459</v>
      </c>
      <c r="BN127" s="1068"/>
      <c r="BO127" s="1068"/>
      <c r="BP127" s="1068"/>
      <c r="BQ127" s="1068"/>
      <c r="BR127" s="1068"/>
      <c r="BS127" s="1069"/>
      <c r="BT127" s="1070" t="s">
        <v>460</v>
      </c>
      <c r="BU127" s="1068"/>
      <c r="BV127" s="1068"/>
      <c r="BW127" s="1068"/>
      <c r="BX127" s="1068"/>
      <c r="BY127" s="1068"/>
      <c r="BZ127" s="1091"/>
      <c r="CA127" s="352"/>
      <c r="CB127" s="352"/>
      <c r="CC127" s="352"/>
      <c r="CD127" s="228"/>
      <c r="CE127" s="228"/>
      <c r="CF127" s="228"/>
      <c r="CG127" s="352"/>
      <c r="CH127" s="352"/>
      <c r="CI127" s="352"/>
      <c r="CJ127" s="227"/>
      <c r="CK127" s="1059"/>
      <c r="CL127" s="1046"/>
      <c r="CM127" s="1046"/>
      <c r="CN127" s="1046"/>
      <c r="CO127" s="1047"/>
      <c r="CP127" s="958" t="s">
        <v>461</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08" customFormat="1" ht="26.25" customHeight="1" thickBot="1" x14ac:dyDescent="0.25">
      <c r="A128" s="1077" t="s">
        <v>462</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463</v>
      </c>
      <c r="X128" s="1079"/>
      <c r="Y128" s="1079"/>
      <c r="Z128" s="1080"/>
      <c r="AA128" s="1081">
        <v>34893</v>
      </c>
      <c r="AB128" s="1082"/>
      <c r="AC128" s="1082"/>
      <c r="AD128" s="1082"/>
      <c r="AE128" s="1083"/>
      <c r="AF128" s="1084">
        <v>34671</v>
      </c>
      <c r="AG128" s="1082"/>
      <c r="AH128" s="1082"/>
      <c r="AI128" s="1082"/>
      <c r="AJ128" s="1083"/>
      <c r="AK128" s="1084">
        <v>38278</v>
      </c>
      <c r="AL128" s="1082"/>
      <c r="AM128" s="1082"/>
      <c r="AN128" s="1082"/>
      <c r="AO128" s="1083"/>
      <c r="AP128" s="1085"/>
      <c r="AQ128" s="1086"/>
      <c r="AR128" s="1086"/>
      <c r="AS128" s="1086"/>
      <c r="AT128" s="1087"/>
      <c r="AU128" s="352"/>
      <c r="AV128" s="352"/>
      <c r="AW128" s="352"/>
      <c r="AX128" s="932" t="s">
        <v>464</v>
      </c>
      <c r="AY128" s="933"/>
      <c r="AZ128" s="933"/>
      <c r="BA128" s="933"/>
      <c r="BB128" s="933"/>
      <c r="BC128" s="933"/>
      <c r="BD128" s="933"/>
      <c r="BE128" s="934"/>
      <c r="BF128" s="1088" t="s">
        <v>122</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28"/>
      <c r="CB128" s="228"/>
      <c r="CC128" s="228"/>
      <c r="CD128" s="228"/>
      <c r="CE128" s="228"/>
      <c r="CF128" s="228"/>
      <c r="CG128" s="352"/>
      <c r="CH128" s="352"/>
      <c r="CI128" s="352"/>
      <c r="CJ128" s="227"/>
      <c r="CK128" s="1060"/>
      <c r="CL128" s="1061"/>
      <c r="CM128" s="1061"/>
      <c r="CN128" s="1061"/>
      <c r="CO128" s="1062"/>
      <c r="CP128" s="1071" t="s">
        <v>465</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08" customFormat="1" ht="26.25" customHeight="1" x14ac:dyDescent="0.2">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466</v>
      </c>
      <c r="X129" s="1107"/>
      <c r="Y129" s="1107"/>
      <c r="Z129" s="1108"/>
      <c r="AA129" s="994">
        <v>3181729</v>
      </c>
      <c r="AB129" s="995"/>
      <c r="AC129" s="995"/>
      <c r="AD129" s="995"/>
      <c r="AE129" s="996"/>
      <c r="AF129" s="997">
        <v>3302003</v>
      </c>
      <c r="AG129" s="995"/>
      <c r="AH129" s="995"/>
      <c r="AI129" s="995"/>
      <c r="AJ129" s="996"/>
      <c r="AK129" s="997">
        <v>3397802</v>
      </c>
      <c r="AL129" s="995"/>
      <c r="AM129" s="995"/>
      <c r="AN129" s="995"/>
      <c r="AO129" s="996"/>
      <c r="AP129" s="1109"/>
      <c r="AQ129" s="1110"/>
      <c r="AR129" s="1110"/>
      <c r="AS129" s="1110"/>
      <c r="AT129" s="1111"/>
      <c r="AU129" s="210"/>
      <c r="AV129" s="210"/>
      <c r="AW129" s="210"/>
      <c r="AX129" s="1101" t="s">
        <v>467</v>
      </c>
      <c r="AY129" s="959"/>
      <c r="AZ129" s="959"/>
      <c r="BA129" s="959"/>
      <c r="BB129" s="959"/>
      <c r="BC129" s="959"/>
      <c r="BD129" s="959"/>
      <c r="BE129" s="960"/>
      <c r="BF129" s="1102" t="s">
        <v>122</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29"/>
      <c r="CB129" s="229"/>
      <c r="CC129" s="229"/>
      <c r="CD129" s="229"/>
      <c r="CE129" s="229"/>
      <c r="CF129" s="229"/>
      <c r="CG129" s="229"/>
      <c r="CH129" s="229"/>
      <c r="CI129" s="229"/>
      <c r="CJ129" s="229"/>
      <c r="CK129" s="229"/>
      <c r="CL129" s="229"/>
      <c r="CM129" s="229"/>
      <c r="CN129" s="229"/>
      <c r="CO129" s="229"/>
      <c r="CP129" s="229"/>
      <c r="CQ129" s="229"/>
      <c r="CR129" s="229"/>
      <c r="CS129" s="229"/>
      <c r="CT129" s="229"/>
      <c r="CU129" s="229"/>
      <c r="CV129" s="229"/>
      <c r="CW129" s="229"/>
      <c r="CX129" s="229"/>
      <c r="CY129" s="229"/>
      <c r="CZ129" s="229"/>
      <c r="DA129" s="229"/>
      <c r="DB129" s="229"/>
      <c r="DC129" s="229"/>
      <c r="DD129" s="229"/>
      <c r="DE129" s="229"/>
      <c r="DF129" s="229"/>
      <c r="DG129" s="229"/>
      <c r="DH129" s="229"/>
      <c r="DI129" s="229"/>
      <c r="DJ129" s="229"/>
      <c r="DK129" s="229"/>
      <c r="DL129" s="229"/>
      <c r="DM129" s="229"/>
      <c r="DN129" s="229"/>
      <c r="DO129" s="229"/>
      <c r="DP129" s="210"/>
      <c r="DQ129" s="210"/>
      <c r="DR129" s="210"/>
      <c r="DS129" s="210"/>
      <c r="DT129" s="210"/>
      <c r="DU129" s="210"/>
      <c r="DV129" s="210"/>
      <c r="DW129" s="210"/>
      <c r="DX129" s="210"/>
      <c r="DY129" s="210"/>
      <c r="DZ129" s="210"/>
    </row>
    <row r="130" spans="1:131" s="208" customFormat="1" ht="26.25" customHeight="1" x14ac:dyDescent="0.2">
      <c r="A130" s="970" t="s">
        <v>468</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469</v>
      </c>
      <c r="X130" s="1107"/>
      <c r="Y130" s="1107"/>
      <c r="Z130" s="1108"/>
      <c r="AA130" s="994">
        <v>346302</v>
      </c>
      <c r="AB130" s="995"/>
      <c r="AC130" s="995"/>
      <c r="AD130" s="995"/>
      <c r="AE130" s="996"/>
      <c r="AF130" s="997">
        <v>368964</v>
      </c>
      <c r="AG130" s="995"/>
      <c r="AH130" s="995"/>
      <c r="AI130" s="995"/>
      <c r="AJ130" s="996"/>
      <c r="AK130" s="997">
        <v>438317</v>
      </c>
      <c r="AL130" s="995"/>
      <c r="AM130" s="995"/>
      <c r="AN130" s="995"/>
      <c r="AO130" s="996"/>
      <c r="AP130" s="1109"/>
      <c r="AQ130" s="1110"/>
      <c r="AR130" s="1110"/>
      <c r="AS130" s="1110"/>
      <c r="AT130" s="1111"/>
      <c r="AU130" s="210"/>
      <c r="AV130" s="210"/>
      <c r="AW130" s="210"/>
      <c r="AX130" s="1101" t="s">
        <v>470</v>
      </c>
      <c r="AY130" s="959"/>
      <c r="AZ130" s="959"/>
      <c r="BA130" s="959"/>
      <c r="BB130" s="959"/>
      <c r="BC130" s="959"/>
      <c r="BD130" s="959"/>
      <c r="BE130" s="960"/>
      <c r="BF130" s="1137">
        <v>8.8000000000000007</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29"/>
      <c r="CB130" s="229"/>
      <c r="CC130" s="229"/>
      <c r="CD130" s="229"/>
      <c r="CE130" s="229"/>
      <c r="CF130" s="229"/>
      <c r="CG130" s="229"/>
      <c r="CH130" s="229"/>
      <c r="CI130" s="229"/>
      <c r="CJ130" s="229"/>
      <c r="CK130" s="229"/>
      <c r="CL130" s="229"/>
      <c r="CM130" s="229"/>
      <c r="CN130" s="229"/>
      <c r="CO130" s="229"/>
      <c r="CP130" s="229"/>
      <c r="CQ130" s="229"/>
      <c r="CR130" s="229"/>
      <c r="CS130" s="229"/>
      <c r="CT130" s="229"/>
      <c r="CU130" s="229"/>
      <c r="CV130" s="229"/>
      <c r="CW130" s="229"/>
      <c r="CX130" s="229"/>
      <c r="CY130" s="229"/>
      <c r="CZ130" s="229"/>
      <c r="DA130" s="229"/>
      <c r="DB130" s="229"/>
      <c r="DC130" s="229"/>
      <c r="DD130" s="229"/>
      <c r="DE130" s="229"/>
      <c r="DF130" s="229"/>
      <c r="DG130" s="229"/>
      <c r="DH130" s="229"/>
      <c r="DI130" s="229"/>
      <c r="DJ130" s="229"/>
      <c r="DK130" s="229"/>
      <c r="DL130" s="229"/>
      <c r="DM130" s="229"/>
      <c r="DN130" s="229"/>
      <c r="DO130" s="229"/>
      <c r="DP130" s="210"/>
      <c r="DQ130" s="210"/>
      <c r="DR130" s="210"/>
      <c r="DS130" s="210"/>
      <c r="DT130" s="210"/>
      <c r="DU130" s="210"/>
      <c r="DV130" s="210"/>
      <c r="DW130" s="210"/>
      <c r="DX130" s="210"/>
      <c r="DY130" s="210"/>
      <c r="DZ130" s="210"/>
    </row>
    <row r="131" spans="1:131" s="208"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471</v>
      </c>
      <c r="X131" s="1144"/>
      <c r="Y131" s="1144"/>
      <c r="Z131" s="1145"/>
      <c r="AA131" s="1040">
        <v>2835427</v>
      </c>
      <c r="AB131" s="1022"/>
      <c r="AC131" s="1022"/>
      <c r="AD131" s="1022"/>
      <c r="AE131" s="1023"/>
      <c r="AF131" s="1021">
        <v>2933039</v>
      </c>
      <c r="AG131" s="1022"/>
      <c r="AH131" s="1022"/>
      <c r="AI131" s="1022"/>
      <c r="AJ131" s="1023"/>
      <c r="AK131" s="1021">
        <v>2959485</v>
      </c>
      <c r="AL131" s="1022"/>
      <c r="AM131" s="1022"/>
      <c r="AN131" s="1022"/>
      <c r="AO131" s="1023"/>
      <c r="AP131" s="1146"/>
      <c r="AQ131" s="1147"/>
      <c r="AR131" s="1147"/>
      <c r="AS131" s="1147"/>
      <c r="AT131" s="1148"/>
      <c r="AU131" s="210"/>
      <c r="AV131" s="210"/>
      <c r="AW131" s="210"/>
      <c r="AX131" s="1119" t="s">
        <v>472</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29"/>
      <c r="CB131" s="229"/>
      <c r="CC131" s="229"/>
      <c r="CD131" s="229"/>
      <c r="CE131" s="229"/>
      <c r="CF131" s="229"/>
      <c r="CG131" s="229"/>
      <c r="CH131" s="229"/>
      <c r="CI131" s="229"/>
      <c r="CJ131" s="229"/>
      <c r="CK131" s="229"/>
      <c r="CL131" s="229"/>
      <c r="CM131" s="229"/>
      <c r="CN131" s="229"/>
      <c r="CO131" s="229"/>
      <c r="CP131" s="229"/>
      <c r="CQ131" s="229"/>
      <c r="CR131" s="229"/>
      <c r="CS131" s="229"/>
      <c r="CT131" s="229"/>
      <c r="CU131" s="229"/>
      <c r="CV131" s="229"/>
      <c r="CW131" s="229"/>
      <c r="CX131" s="229"/>
      <c r="CY131" s="229"/>
      <c r="CZ131" s="229"/>
      <c r="DA131" s="229"/>
      <c r="DB131" s="229"/>
      <c r="DC131" s="229"/>
      <c r="DD131" s="229"/>
      <c r="DE131" s="229"/>
      <c r="DF131" s="229"/>
      <c r="DG131" s="229"/>
      <c r="DH131" s="229"/>
      <c r="DI131" s="229"/>
      <c r="DJ131" s="229"/>
      <c r="DK131" s="229"/>
      <c r="DL131" s="229"/>
      <c r="DM131" s="229"/>
      <c r="DN131" s="229"/>
      <c r="DO131" s="229"/>
      <c r="DP131" s="210"/>
      <c r="DQ131" s="210"/>
      <c r="DR131" s="210"/>
      <c r="DS131" s="210"/>
      <c r="DT131" s="210"/>
      <c r="DU131" s="210"/>
      <c r="DV131" s="210"/>
      <c r="DW131" s="210"/>
      <c r="DX131" s="210"/>
      <c r="DY131" s="210"/>
      <c r="DZ131" s="210"/>
    </row>
    <row r="132" spans="1:131" s="208" customFormat="1" ht="26.25" customHeight="1" x14ac:dyDescent="0.2">
      <c r="A132" s="1126" t="s">
        <v>473</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474</v>
      </c>
      <c r="W132" s="1130"/>
      <c r="X132" s="1130"/>
      <c r="Y132" s="1130"/>
      <c r="Z132" s="1131"/>
      <c r="AA132" s="1132">
        <v>8.3228734160000002</v>
      </c>
      <c r="AB132" s="1133"/>
      <c r="AC132" s="1133"/>
      <c r="AD132" s="1133"/>
      <c r="AE132" s="1134"/>
      <c r="AF132" s="1135">
        <v>8.1803890090000007</v>
      </c>
      <c r="AG132" s="1133"/>
      <c r="AH132" s="1133"/>
      <c r="AI132" s="1133"/>
      <c r="AJ132" s="1134"/>
      <c r="AK132" s="1135">
        <v>10.181399799999999</v>
      </c>
      <c r="AL132" s="1133"/>
      <c r="AM132" s="1133"/>
      <c r="AN132" s="1133"/>
      <c r="AO132" s="1134"/>
      <c r="AP132" s="1037"/>
      <c r="AQ132" s="1038"/>
      <c r="AR132" s="1038"/>
      <c r="AS132" s="1038"/>
      <c r="AT132" s="1136"/>
      <c r="AU132" s="230"/>
      <c r="AV132" s="210"/>
      <c r="AW132" s="210"/>
      <c r="AX132" s="210"/>
      <c r="AY132" s="210"/>
      <c r="AZ132" s="210"/>
      <c r="BA132" s="210"/>
      <c r="BB132" s="210"/>
      <c r="BC132" s="210"/>
      <c r="BD132" s="210"/>
      <c r="BE132" s="210"/>
      <c r="BF132" s="210"/>
      <c r="BG132" s="210"/>
      <c r="BH132" s="210"/>
      <c r="BI132" s="210"/>
      <c r="BJ132" s="210"/>
      <c r="BK132" s="210"/>
      <c r="BL132" s="210"/>
      <c r="BM132" s="210"/>
      <c r="BN132" s="210"/>
      <c r="BO132" s="210"/>
      <c r="BP132" s="210"/>
      <c r="BQ132" s="210"/>
      <c r="BR132" s="210"/>
      <c r="BS132" s="211"/>
      <c r="BT132" s="210"/>
      <c r="BU132" s="210"/>
      <c r="BV132" s="210"/>
      <c r="BW132" s="210"/>
      <c r="BX132" s="210"/>
      <c r="BY132" s="210"/>
      <c r="BZ132" s="210"/>
      <c r="CA132" s="229"/>
      <c r="CB132" s="229"/>
      <c r="CC132" s="229"/>
      <c r="CD132" s="229"/>
      <c r="CE132" s="229"/>
      <c r="CF132" s="229"/>
      <c r="CG132" s="229"/>
      <c r="CH132" s="229"/>
      <c r="CI132" s="229"/>
      <c r="CJ132" s="229"/>
      <c r="CK132" s="229"/>
      <c r="CL132" s="229"/>
      <c r="CM132" s="229"/>
      <c r="CN132" s="229"/>
      <c r="CO132" s="229"/>
      <c r="CP132" s="229"/>
      <c r="CQ132" s="229"/>
      <c r="CR132" s="229"/>
      <c r="CS132" s="229"/>
      <c r="CT132" s="229"/>
      <c r="CU132" s="229"/>
      <c r="CV132" s="229"/>
      <c r="CW132" s="229"/>
      <c r="CX132" s="229"/>
      <c r="CY132" s="229"/>
      <c r="CZ132" s="229"/>
      <c r="DA132" s="229"/>
      <c r="DB132" s="229"/>
      <c r="DC132" s="229"/>
      <c r="DD132" s="229"/>
      <c r="DE132" s="229"/>
      <c r="DF132" s="229"/>
      <c r="DG132" s="229"/>
      <c r="DH132" s="229"/>
      <c r="DI132" s="229"/>
      <c r="DJ132" s="229"/>
      <c r="DK132" s="229"/>
      <c r="DL132" s="229"/>
      <c r="DM132" s="229"/>
      <c r="DN132" s="229"/>
      <c r="DO132" s="229"/>
      <c r="DP132" s="210"/>
      <c r="DQ132" s="210"/>
      <c r="DR132" s="210"/>
      <c r="DS132" s="210"/>
      <c r="DT132" s="210"/>
      <c r="DU132" s="210"/>
      <c r="DV132" s="210"/>
      <c r="DW132" s="210"/>
      <c r="DX132" s="210"/>
      <c r="DY132" s="210"/>
      <c r="DZ132" s="210"/>
    </row>
    <row r="133" spans="1:131" s="208"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475</v>
      </c>
      <c r="W133" s="1113"/>
      <c r="X133" s="1113"/>
      <c r="Y133" s="1113"/>
      <c r="Z133" s="1114"/>
      <c r="AA133" s="1115">
        <v>8.3000000000000007</v>
      </c>
      <c r="AB133" s="1116"/>
      <c r="AC133" s="1116"/>
      <c r="AD133" s="1116"/>
      <c r="AE133" s="1117"/>
      <c r="AF133" s="1115">
        <v>8.3000000000000007</v>
      </c>
      <c r="AG133" s="1116"/>
      <c r="AH133" s="1116"/>
      <c r="AI133" s="1116"/>
      <c r="AJ133" s="1117"/>
      <c r="AK133" s="1115">
        <v>8.8000000000000007</v>
      </c>
      <c r="AL133" s="1116"/>
      <c r="AM133" s="1116"/>
      <c r="AN133" s="1116"/>
      <c r="AO133" s="1117"/>
      <c r="AP133" s="1064"/>
      <c r="AQ133" s="1065"/>
      <c r="AR133" s="1065"/>
      <c r="AS133" s="1065"/>
      <c r="AT133" s="1118"/>
      <c r="AU133" s="210"/>
      <c r="AV133" s="210"/>
      <c r="AW133" s="210"/>
      <c r="AX133" s="210"/>
      <c r="AY133" s="210"/>
      <c r="AZ133" s="210"/>
      <c r="BA133" s="210"/>
      <c r="BB133" s="210"/>
      <c r="BC133" s="210"/>
      <c r="BD133" s="210"/>
      <c r="BE133" s="210"/>
      <c r="BF133" s="210"/>
      <c r="BG133" s="210"/>
      <c r="BH133" s="210"/>
      <c r="BI133" s="210"/>
      <c r="BJ133" s="210"/>
      <c r="BK133" s="210"/>
      <c r="BL133" s="210"/>
      <c r="BM133" s="210"/>
      <c r="BN133" s="229"/>
      <c r="BO133" s="229"/>
      <c r="BP133" s="229"/>
      <c r="BQ133" s="229"/>
      <c r="BR133" s="229"/>
      <c r="BS133" s="229"/>
      <c r="BT133" s="229"/>
      <c r="BU133" s="229"/>
      <c r="BV133" s="229"/>
      <c r="BW133" s="229"/>
      <c r="BX133" s="229"/>
      <c r="BY133" s="229"/>
      <c r="BZ133" s="229"/>
      <c r="CA133" s="229"/>
      <c r="CB133" s="229"/>
      <c r="CC133" s="229"/>
      <c r="CD133" s="229"/>
      <c r="CE133" s="229"/>
      <c r="CF133" s="229"/>
      <c r="CG133" s="229"/>
      <c r="CH133" s="229"/>
      <c r="CI133" s="229"/>
      <c r="CJ133" s="229"/>
      <c r="CK133" s="229"/>
      <c r="CL133" s="229"/>
      <c r="CM133" s="229"/>
      <c r="CN133" s="229"/>
      <c r="CO133" s="229"/>
      <c r="CP133" s="229"/>
      <c r="CQ133" s="229"/>
      <c r="CR133" s="229"/>
      <c r="CS133" s="229"/>
      <c r="CT133" s="229"/>
      <c r="CU133" s="229"/>
      <c r="CV133" s="229"/>
      <c r="CW133" s="229"/>
      <c r="CX133" s="229"/>
      <c r="CY133" s="229"/>
      <c r="CZ133" s="229"/>
      <c r="DA133" s="229"/>
      <c r="DB133" s="229"/>
      <c r="DC133" s="229"/>
      <c r="DD133" s="229"/>
      <c r="DE133" s="229"/>
      <c r="DF133" s="229"/>
      <c r="DG133" s="229"/>
      <c r="DH133" s="229"/>
      <c r="DI133" s="229"/>
      <c r="DJ133" s="229"/>
      <c r="DK133" s="229"/>
      <c r="DL133" s="229"/>
      <c r="DM133" s="229"/>
      <c r="DN133" s="229"/>
      <c r="DO133" s="229"/>
      <c r="DP133" s="210"/>
      <c r="DQ133" s="210"/>
      <c r="DR133" s="210"/>
      <c r="DS133" s="210"/>
      <c r="DT133" s="210"/>
      <c r="DU133" s="210"/>
      <c r="DV133" s="210"/>
      <c r="DW133" s="210"/>
      <c r="DX133" s="210"/>
      <c r="DY133" s="210"/>
      <c r="DZ133" s="210"/>
    </row>
    <row r="134" spans="1:131" ht="11.25" customHeight="1" x14ac:dyDescent="0.2">
      <c r="A134" s="231"/>
      <c r="B134" s="231"/>
      <c r="C134" s="231"/>
      <c r="D134" s="231"/>
      <c r="E134" s="231"/>
      <c r="F134" s="231"/>
      <c r="G134" s="231"/>
      <c r="H134" s="231"/>
      <c r="I134" s="231"/>
      <c r="J134" s="231"/>
      <c r="K134" s="231"/>
      <c r="L134" s="231"/>
      <c r="M134" s="231"/>
      <c r="N134" s="231"/>
      <c r="O134" s="231"/>
      <c r="P134" s="231"/>
      <c r="Q134" s="231"/>
      <c r="R134" s="231"/>
      <c r="S134" s="231"/>
      <c r="T134" s="231"/>
      <c r="U134" s="231"/>
      <c r="V134" s="231"/>
      <c r="W134" s="231"/>
      <c r="X134" s="231"/>
      <c r="Y134" s="231"/>
      <c r="Z134" s="231"/>
      <c r="AA134" s="231"/>
      <c r="AB134" s="231"/>
      <c r="AC134" s="231"/>
      <c r="AD134" s="231"/>
      <c r="AE134" s="231"/>
      <c r="AF134" s="231"/>
      <c r="AG134" s="231"/>
      <c r="AH134" s="231"/>
      <c r="AI134" s="231"/>
      <c r="AJ134" s="231"/>
      <c r="AK134" s="231"/>
      <c r="AL134" s="231"/>
      <c r="AM134" s="231"/>
      <c r="AN134" s="231"/>
      <c r="AO134" s="231"/>
      <c r="AP134" s="231"/>
      <c r="AQ134" s="231"/>
      <c r="AR134" s="231"/>
      <c r="AS134" s="231"/>
      <c r="AT134" s="231"/>
      <c r="AU134" s="210"/>
      <c r="AV134" s="210"/>
      <c r="AW134" s="210"/>
      <c r="AX134" s="210"/>
      <c r="AY134" s="210"/>
      <c r="AZ134" s="210"/>
      <c r="BA134" s="210"/>
      <c r="BB134" s="210"/>
      <c r="BC134" s="210"/>
      <c r="BD134" s="210"/>
      <c r="BE134" s="210"/>
      <c r="BF134" s="210"/>
      <c r="BG134" s="210"/>
      <c r="BH134" s="210"/>
      <c r="BI134" s="210"/>
      <c r="BJ134" s="210"/>
      <c r="BK134" s="210"/>
      <c r="BL134" s="210"/>
      <c r="BM134" s="210"/>
      <c r="BN134" s="229"/>
      <c r="BO134" s="229"/>
      <c r="BP134" s="229"/>
      <c r="BQ134" s="229"/>
      <c r="BR134" s="229"/>
      <c r="BS134" s="229"/>
      <c r="BT134" s="229"/>
      <c r="BU134" s="229"/>
      <c r="BV134" s="229"/>
      <c r="BW134" s="229"/>
      <c r="BX134" s="229"/>
      <c r="BY134" s="229"/>
      <c r="BZ134" s="229"/>
      <c r="CA134" s="229"/>
      <c r="CB134" s="229"/>
      <c r="CC134" s="229"/>
      <c r="CD134" s="229"/>
      <c r="CE134" s="229"/>
      <c r="CF134" s="229"/>
      <c r="CG134" s="229"/>
      <c r="CH134" s="229"/>
      <c r="CI134" s="229"/>
      <c r="CJ134" s="229"/>
      <c r="CK134" s="229"/>
      <c r="CL134" s="229"/>
      <c r="CM134" s="229"/>
      <c r="CN134" s="229"/>
      <c r="CO134" s="229"/>
      <c r="CP134" s="229"/>
      <c r="CQ134" s="229"/>
      <c r="CR134" s="229"/>
      <c r="CS134" s="229"/>
      <c r="CT134" s="229"/>
      <c r="CU134" s="229"/>
      <c r="CV134" s="229"/>
      <c r="CW134" s="229"/>
      <c r="CX134" s="229"/>
      <c r="CY134" s="229"/>
      <c r="CZ134" s="229"/>
      <c r="DA134" s="229"/>
      <c r="DB134" s="229"/>
      <c r="DC134" s="229"/>
      <c r="DD134" s="229"/>
      <c r="DE134" s="229"/>
      <c r="DF134" s="229"/>
      <c r="DG134" s="229"/>
      <c r="DH134" s="229"/>
      <c r="DI134" s="229"/>
      <c r="DJ134" s="229"/>
      <c r="DK134" s="229"/>
      <c r="DL134" s="229"/>
      <c r="DM134" s="229"/>
      <c r="DN134" s="229"/>
      <c r="DO134" s="229"/>
      <c r="DP134" s="210"/>
      <c r="DQ134" s="210"/>
      <c r="DR134" s="210"/>
      <c r="DS134" s="210"/>
      <c r="DT134" s="210"/>
      <c r="DU134" s="210"/>
      <c r="DV134" s="210"/>
      <c r="DW134" s="210"/>
      <c r="DX134" s="210"/>
      <c r="DY134" s="210"/>
      <c r="DZ134" s="210"/>
      <c r="EA134" s="208"/>
    </row>
    <row r="135" spans="1:131" ht="14" hidden="1" x14ac:dyDescent="0.2">
      <c r="AU135" s="231"/>
      <c r="AV135" s="231"/>
      <c r="AW135" s="231"/>
      <c r="AX135" s="231"/>
      <c r="AY135" s="231"/>
      <c r="AZ135" s="231"/>
      <c r="BA135" s="231"/>
      <c r="BB135" s="231"/>
      <c r="BC135" s="231"/>
      <c r="BD135" s="231"/>
      <c r="BE135" s="231"/>
      <c r="BF135" s="231"/>
      <c r="BG135" s="231"/>
      <c r="BH135" s="231"/>
      <c r="BI135" s="231"/>
      <c r="BJ135" s="231"/>
      <c r="BK135" s="231"/>
      <c r="BL135" s="231"/>
      <c r="BM135" s="231"/>
      <c r="BN135" s="231"/>
      <c r="BO135" s="231"/>
      <c r="BP135" s="231"/>
      <c r="BQ135" s="231"/>
      <c r="BR135" s="231"/>
      <c r="BS135" s="231"/>
      <c r="BT135" s="231"/>
      <c r="BU135" s="231"/>
      <c r="BV135" s="231"/>
      <c r="BW135" s="231"/>
      <c r="BX135" s="231"/>
      <c r="BY135" s="231"/>
      <c r="BZ135" s="231"/>
      <c r="CA135" s="231"/>
      <c r="CB135" s="231"/>
      <c r="CC135" s="231"/>
      <c r="CD135" s="231"/>
      <c r="CE135" s="231"/>
      <c r="CF135" s="231"/>
      <c r="CG135" s="231"/>
      <c r="CH135" s="231"/>
      <c r="CI135" s="231"/>
      <c r="CJ135" s="231"/>
      <c r="CK135" s="231"/>
      <c r="CL135" s="231"/>
      <c r="CM135" s="231"/>
      <c r="CN135" s="231"/>
      <c r="CO135" s="231"/>
      <c r="CP135" s="231"/>
      <c r="CQ135" s="231"/>
      <c r="CR135" s="231"/>
      <c r="CS135" s="231"/>
      <c r="CT135" s="231"/>
      <c r="CU135" s="231"/>
      <c r="CV135" s="231"/>
      <c r="CW135" s="231"/>
      <c r="CX135" s="231"/>
      <c r="CY135" s="231"/>
      <c r="CZ135" s="231"/>
      <c r="DA135" s="231"/>
      <c r="DB135" s="231"/>
      <c r="DC135" s="231"/>
      <c r="DD135" s="231"/>
      <c r="DE135" s="231"/>
      <c r="DF135" s="231"/>
      <c r="DG135" s="231"/>
      <c r="DH135" s="231"/>
      <c r="DI135" s="231"/>
      <c r="DJ135" s="231"/>
      <c r="DK135" s="231"/>
      <c r="DL135" s="231"/>
      <c r="DM135" s="231"/>
      <c r="DN135" s="231"/>
      <c r="DO135" s="231"/>
      <c r="DP135" s="231"/>
      <c r="DQ135" s="231"/>
      <c r="DR135" s="231"/>
      <c r="DS135" s="231"/>
      <c r="DT135" s="231"/>
      <c r="DU135" s="231"/>
      <c r="DV135" s="231"/>
      <c r="DW135" s="231"/>
      <c r="DX135" s="231"/>
      <c r="DY135" s="231"/>
      <c r="DZ135" s="231"/>
    </row>
  </sheetData>
  <sheetProtection algorithmName="SHA-512" hashValue="QFCuy2TZwEKR3mFf/kmk+pNnlJL3rqNdakqDYuojR2idBcafJOWGPaz+bRaLK2xASO+mvS60OeV0OM4e+M5Bwg==" saltValue="1Q+pQuFn5hQKihgI9pyCb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33" customWidth="1"/>
    <col min="121" max="121" width="0" style="232" hidden="1" customWidth="1"/>
    <col min="122" max="16384" width="9" style="232" hidden="1"/>
  </cols>
  <sheetData>
    <row r="1" spans="1:120" ht="13" x14ac:dyDescent="0.2">
      <c r="A1" s="232"/>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c r="AI1" s="232"/>
      <c r="AJ1" s="232"/>
      <c r="AK1" s="232"/>
      <c r="AL1" s="232"/>
      <c r="AM1" s="232"/>
      <c r="AN1" s="232"/>
      <c r="AO1" s="232"/>
      <c r="AP1" s="232"/>
      <c r="AQ1" s="232"/>
      <c r="AR1" s="232"/>
      <c r="AS1" s="232"/>
      <c r="AT1" s="232"/>
      <c r="AU1" s="232"/>
      <c r="AV1" s="232"/>
      <c r="AW1" s="232"/>
      <c r="AX1" s="232"/>
      <c r="AY1" s="232"/>
      <c r="AZ1" s="232"/>
      <c r="BA1" s="232"/>
      <c r="BB1" s="232"/>
      <c r="BC1" s="232"/>
      <c r="BD1" s="232"/>
      <c r="BE1" s="232"/>
      <c r="BF1" s="232"/>
      <c r="BG1" s="232"/>
      <c r="BH1" s="232"/>
      <c r="BI1" s="232"/>
      <c r="BJ1" s="232"/>
      <c r="BK1" s="232"/>
      <c r="BL1" s="232"/>
      <c r="BM1" s="232"/>
      <c r="BN1" s="232"/>
      <c r="BO1" s="232"/>
      <c r="BP1" s="232"/>
      <c r="BQ1" s="232"/>
      <c r="BR1" s="232"/>
      <c r="BS1" s="232"/>
      <c r="BT1" s="232"/>
      <c r="BU1" s="232"/>
      <c r="BV1" s="232"/>
      <c r="BW1" s="232"/>
      <c r="BX1" s="232"/>
      <c r="BY1" s="232"/>
      <c r="BZ1" s="232"/>
      <c r="CA1" s="232"/>
      <c r="CB1" s="232"/>
      <c r="CC1" s="232"/>
      <c r="CD1" s="232"/>
      <c r="CE1" s="232"/>
      <c r="CF1" s="232"/>
      <c r="CG1" s="232"/>
      <c r="CH1" s="232"/>
      <c r="CI1" s="232"/>
      <c r="CJ1" s="232"/>
      <c r="CK1" s="232"/>
      <c r="CL1" s="232"/>
      <c r="CM1" s="232"/>
      <c r="CN1" s="232"/>
      <c r="CO1" s="232"/>
      <c r="CP1" s="232"/>
      <c r="CQ1" s="232"/>
      <c r="CR1" s="232"/>
      <c r="CS1" s="232"/>
      <c r="CT1" s="232"/>
      <c r="CU1" s="232"/>
      <c r="CV1" s="232"/>
      <c r="CW1" s="232"/>
      <c r="CX1" s="232"/>
      <c r="CY1" s="232"/>
      <c r="CZ1" s="232"/>
      <c r="DA1" s="232"/>
      <c r="DB1" s="232"/>
      <c r="DC1" s="232"/>
      <c r="DD1" s="232"/>
      <c r="DE1" s="232"/>
      <c r="DF1" s="232"/>
      <c r="DG1" s="232"/>
      <c r="DH1" s="232"/>
      <c r="DI1" s="232"/>
      <c r="DJ1" s="232"/>
      <c r="DK1" s="232"/>
      <c r="DL1" s="232"/>
      <c r="DM1" s="232"/>
      <c r="DN1" s="232"/>
      <c r="DO1" s="232"/>
      <c r="DP1" s="232"/>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32"/>
    </row>
    <row r="17" spans="119:120" ht="13" x14ac:dyDescent="0.2">
      <c r="DP17" s="232"/>
    </row>
    <row r="18" spans="119:120" ht="13" x14ac:dyDescent="0.2"/>
    <row r="19" spans="119:120" ht="13" x14ac:dyDescent="0.2"/>
    <row r="20" spans="119:120" ht="13" x14ac:dyDescent="0.2">
      <c r="DO20" s="232"/>
      <c r="DP20" s="232"/>
    </row>
    <row r="21" spans="119:120" ht="13" x14ac:dyDescent="0.2">
      <c r="DP21" s="232"/>
    </row>
    <row r="22" spans="119:120" ht="13" x14ac:dyDescent="0.2"/>
    <row r="23" spans="119:120" ht="13" x14ac:dyDescent="0.2">
      <c r="DO23" s="232"/>
      <c r="DP23" s="232"/>
    </row>
    <row r="24" spans="119:120" ht="13" x14ac:dyDescent="0.2">
      <c r="DP24" s="232"/>
    </row>
    <row r="25" spans="119:120" ht="13" x14ac:dyDescent="0.2">
      <c r="DP25" s="232"/>
    </row>
    <row r="26" spans="119:120" ht="13" x14ac:dyDescent="0.2">
      <c r="DO26" s="232"/>
      <c r="DP26" s="232"/>
    </row>
    <row r="27" spans="119:120" ht="13" x14ac:dyDescent="0.2"/>
    <row r="28" spans="119:120" ht="13" x14ac:dyDescent="0.2">
      <c r="DO28" s="232"/>
      <c r="DP28" s="232"/>
    </row>
    <row r="29" spans="119:120" ht="13" x14ac:dyDescent="0.2">
      <c r="DP29" s="232"/>
    </row>
    <row r="30" spans="119:120" ht="13" x14ac:dyDescent="0.2"/>
    <row r="31" spans="119:120" ht="13" x14ac:dyDescent="0.2">
      <c r="DO31" s="232"/>
      <c r="DP31" s="232"/>
    </row>
    <row r="32" spans="119:120" ht="13" x14ac:dyDescent="0.2"/>
    <row r="33" spans="98:120" ht="13" x14ac:dyDescent="0.2">
      <c r="DO33" s="232"/>
      <c r="DP33" s="232"/>
    </row>
    <row r="34" spans="98:120" ht="13" x14ac:dyDescent="0.2">
      <c r="DM34" s="232"/>
    </row>
    <row r="35" spans="98:120" ht="13" x14ac:dyDescent="0.2">
      <c r="CT35" s="232"/>
      <c r="CU35" s="232"/>
      <c r="CV35" s="232"/>
      <c r="CY35" s="232"/>
      <c r="CZ35" s="232"/>
      <c r="DA35" s="232"/>
      <c r="DD35" s="232"/>
      <c r="DE35" s="232"/>
      <c r="DF35" s="232"/>
      <c r="DI35" s="232"/>
      <c r="DJ35" s="232"/>
      <c r="DK35" s="232"/>
      <c r="DM35" s="232"/>
      <c r="DN35" s="232"/>
      <c r="DO35" s="232"/>
      <c r="DP35" s="232"/>
    </row>
    <row r="36" spans="98:120" ht="13" x14ac:dyDescent="0.2"/>
    <row r="37" spans="98:120" ht="13" x14ac:dyDescent="0.2">
      <c r="CW37" s="232"/>
      <c r="DB37" s="232"/>
      <c r="DG37" s="232"/>
      <c r="DL37" s="232"/>
      <c r="DP37" s="232"/>
    </row>
    <row r="38" spans="98:120" ht="13" x14ac:dyDescent="0.2">
      <c r="CT38" s="232"/>
      <c r="CU38" s="232"/>
      <c r="CV38" s="232"/>
      <c r="CW38" s="232"/>
      <c r="CY38" s="232"/>
      <c r="CZ38" s="232"/>
      <c r="DA38" s="232"/>
      <c r="DB38" s="232"/>
      <c r="DD38" s="232"/>
      <c r="DE38" s="232"/>
      <c r="DF38" s="232"/>
      <c r="DG38" s="232"/>
      <c r="DI38" s="232"/>
      <c r="DJ38" s="232"/>
      <c r="DK38" s="232"/>
      <c r="DL38" s="232"/>
      <c r="DN38" s="232"/>
      <c r="DO38" s="232"/>
      <c r="DP38" s="232"/>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32"/>
      <c r="DO49" s="232"/>
      <c r="DP49" s="232"/>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32"/>
      <c r="CS63" s="232"/>
      <c r="CX63" s="232"/>
      <c r="DC63" s="232"/>
      <c r="DH63" s="232"/>
    </row>
    <row r="64" spans="22:120" ht="13" x14ac:dyDescent="0.2">
      <c r="V64" s="232"/>
    </row>
    <row r="65" spans="15:120" ht="13" x14ac:dyDescent="0.2">
      <c r="X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32"/>
      <c r="BF65" s="232"/>
      <c r="BG65" s="232"/>
      <c r="BH65" s="232"/>
      <c r="BI65" s="232"/>
      <c r="BJ65" s="232"/>
      <c r="BK65" s="232"/>
      <c r="BL65" s="232"/>
      <c r="BM65" s="232"/>
      <c r="BN65" s="232"/>
      <c r="BO65" s="232"/>
      <c r="BP65" s="232"/>
      <c r="BQ65" s="232"/>
      <c r="BR65" s="232"/>
      <c r="BS65" s="232"/>
      <c r="BT65" s="232"/>
      <c r="BU65" s="232"/>
      <c r="BV65" s="232"/>
      <c r="BW65" s="232"/>
      <c r="BX65" s="232"/>
      <c r="BY65" s="232"/>
      <c r="BZ65" s="232"/>
      <c r="CA65" s="232"/>
      <c r="CB65" s="232"/>
      <c r="CC65" s="232"/>
      <c r="CD65" s="232"/>
      <c r="CE65" s="232"/>
      <c r="CF65" s="232"/>
      <c r="CG65" s="232"/>
      <c r="CH65" s="232"/>
      <c r="CI65" s="232"/>
      <c r="CJ65" s="232"/>
      <c r="CK65" s="232"/>
      <c r="CL65" s="232"/>
      <c r="CM65" s="232"/>
      <c r="CN65" s="232"/>
      <c r="CO65" s="232"/>
      <c r="CP65" s="232"/>
      <c r="CQ65" s="232"/>
      <c r="CR65" s="232"/>
      <c r="CU65" s="232"/>
      <c r="CZ65" s="232"/>
      <c r="DE65" s="232"/>
      <c r="DJ65" s="232"/>
    </row>
    <row r="66" spans="15:120" ht="13" x14ac:dyDescent="0.2">
      <c r="Q66" s="232"/>
      <c r="S66" s="232"/>
      <c r="U66" s="232"/>
      <c r="DM66" s="232"/>
    </row>
    <row r="67" spans="15:120" ht="13" x14ac:dyDescent="0.2">
      <c r="O67" s="232"/>
      <c r="P67" s="232"/>
      <c r="R67" s="232"/>
      <c r="T67" s="232"/>
      <c r="Y67" s="232"/>
      <c r="CT67" s="232"/>
      <c r="CV67" s="232"/>
      <c r="CW67" s="232"/>
      <c r="CY67" s="232"/>
      <c r="DA67" s="232"/>
      <c r="DB67" s="232"/>
      <c r="DD67" s="232"/>
      <c r="DF67" s="232"/>
      <c r="DG67" s="232"/>
      <c r="DI67" s="232"/>
      <c r="DK67" s="232"/>
      <c r="DL67" s="232"/>
      <c r="DN67" s="232"/>
      <c r="DO67" s="232"/>
      <c r="DP67" s="232"/>
    </row>
    <row r="68" spans="15:120" ht="13" x14ac:dyDescent="0.2"/>
    <row r="69" spans="15:120" ht="13" x14ac:dyDescent="0.2"/>
    <row r="70" spans="15:120" ht="13" x14ac:dyDescent="0.2"/>
    <row r="71" spans="15:120" ht="13" x14ac:dyDescent="0.2"/>
    <row r="72" spans="15:120" ht="13" x14ac:dyDescent="0.2">
      <c r="DP72" s="232"/>
    </row>
    <row r="73" spans="15:120" ht="13" x14ac:dyDescent="0.2">
      <c r="DP73" s="232"/>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32"/>
      <c r="CX96" s="232"/>
      <c r="DC96" s="232"/>
      <c r="DH96" s="232"/>
    </row>
    <row r="97" spans="24:120" ht="13" x14ac:dyDescent="0.2">
      <c r="CS97" s="232"/>
      <c r="CX97" s="232"/>
      <c r="DC97" s="232"/>
      <c r="DH97" s="232"/>
      <c r="DP97" s="233" t="s">
        <v>476</v>
      </c>
    </row>
    <row r="98" spans="24:120" ht="13" hidden="1" x14ac:dyDescent="0.2">
      <c r="CS98" s="232"/>
      <c r="CX98" s="232"/>
      <c r="DC98" s="232"/>
      <c r="DH98" s="232"/>
    </row>
    <row r="99" spans="24:120" ht="13" hidden="1" x14ac:dyDescent="0.2">
      <c r="CS99" s="232"/>
      <c r="CX99" s="232"/>
      <c r="DC99" s="232"/>
      <c r="DH99" s="232"/>
    </row>
    <row r="101" spans="24:120" ht="12" hidden="1" customHeight="1" x14ac:dyDescent="0.2">
      <c r="X101" s="232"/>
      <c r="Y101" s="232"/>
      <c r="Z101" s="232"/>
      <c r="AA101" s="232"/>
      <c r="AB101" s="232"/>
      <c r="AC101" s="232"/>
      <c r="AD101" s="232"/>
      <c r="AE101" s="232"/>
      <c r="AF101" s="232"/>
      <c r="AG101" s="232"/>
      <c r="AH101" s="232"/>
      <c r="AI101" s="232"/>
      <c r="AJ101" s="232"/>
      <c r="AK101" s="232"/>
      <c r="AL101" s="232"/>
      <c r="AM101" s="232"/>
      <c r="AN101" s="232"/>
      <c r="AO101" s="232"/>
      <c r="AP101" s="232"/>
      <c r="AQ101" s="232"/>
      <c r="AR101" s="232"/>
      <c r="AS101" s="232"/>
      <c r="AT101" s="232"/>
      <c r="AU101" s="232"/>
      <c r="AV101" s="232"/>
      <c r="AW101" s="232"/>
      <c r="AX101" s="232"/>
      <c r="AY101" s="232"/>
      <c r="AZ101" s="232"/>
      <c r="BA101" s="232"/>
      <c r="BB101" s="232"/>
      <c r="BC101" s="232"/>
      <c r="BD101" s="232"/>
      <c r="BE101" s="232"/>
      <c r="BF101" s="232"/>
      <c r="BG101" s="232"/>
      <c r="BH101" s="232"/>
      <c r="BI101" s="232"/>
      <c r="BJ101" s="232"/>
      <c r="BK101" s="232"/>
      <c r="BL101" s="232"/>
      <c r="BM101" s="232"/>
      <c r="BN101" s="232"/>
      <c r="BO101" s="232"/>
      <c r="BP101" s="232"/>
      <c r="BQ101" s="232"/>
      <c r="BR101" s="232"/>
      <c r="BS101" s="232"/>
      <c r="BT101" s="232"/>
      <c r="BU101" s="232"/>
      <c r="BV101" s="232"/>
      <c r="BW101" s="232"/>
      <c r="BX101" s="232"/>
      <c r="BY101" s="232"/>
      <c r="BZ101" s="232"/>
      <c r="CA101" s="232"/>
      <c r="CB101" s="232"/>
      <c r="CC101" s="232"/>
      <c r="CD101" s="232"/>
      <c r="CE101" s="232"/>
      <c r="CF101" s="232"/>
      <c r="CG101" s="232"/>
      <c r="CH101" s="232"/>
      <c r="CI101" s="232"/>
      <c r="CJ101" s="232"/>
      <c r="CK101" s="232"/>
      <c r="CL101" s="232"/>
      <c r="CM101" s="232"/>
      <c r="CN101" s="232"/>
      <c r="CO101" s="232"/>
      <c r="CP101" s="232"/>
      <c r="CQ101" s="232"/>
      <c r="CR101" s="232"/>
      <c r="CU101" s="232"/>
      <c r="CZ101" s="232"/>
      <c r="DE101" s="232"/>
      <c r="DJ101" s="232"/>
    </row>
    <row r="102" spans="24:120" ht="1.5" hidden="1" customHeight="1" x14ac:dyDescent="0.2">
      <c r="CU102" s="232"/>
      <c r="CZ102" s="232"/>
      <c r="DE102" s="232"/>
      <c r="DJ102" s="232"/>
      <c r="DM102" s="232"/>
    </row>
    <row r="103" spans="24:120" ht="13" hidden="1" x14ac:dyDescent="0.2">
      <c r="CT103" s="232"/>
      <c r="CV103" s="232"/>
      <c r="CW103" s="232"/>
      <c r="CY103" s="232"/>
      <c r="DA103" s="232"/>
      <c r="DB103" s="232"/>
      <c r="DD103" s="232"/>
      <c r="DF103" s="232"/>
      <c r="DG103" s="232"/>
      <c r="DI103" s="232"/>
      <c r="DK103" s="232"/>
      <c r="DL103" s="232"/>
      <c r="DM103" s="232"/>
      <c r="DN103" s="232"/>
      <c r="DO103" s="232"/>
      <c r="DP103" s="232"/>
    </row>
    <row r="104" spans="24:120" ht="13" hidden="1" x14ac:dyDescent="0.2">
      <c r="CV104" s="232"/>
      <c r="CW104" s="232"/>
      <c r="DA104" s="232"/>
      <c r="DB104" s="232"/>
      <c r="DF104" s="232"/>
      <c r="DG104" s="232"/>
      <c r="DK104" s="232"/>
      <c r="DL104" s="232"/>
      <c r="DN104" s="232"/>
      <c r="DO104" s="232"/>
      <c r="DP104" s="232"/>
    </row>
    <row r="105" spans="24:120" ht="12.75" hidden="1" customHeight="1" x14ac:dyDescent="0.2"/>
  </sheetData>
  <sheetProtection algorithmName="SHA-512" hashValue="MtTgbrmJBW/mgMR7O9Dp1dW2DB1WNopZPCeDh+Izo0/dyW54D6xO74s4r1ow5dS7rbTO9eLRWElmjL1PKTPP/A==" saltValue="owCU6j0x8wiWMEERjIs+X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33" customWidth="1"/>
    <col min="117" max="16384" width="9" style="232" hidden="1"/>
  </cols>
  <sheetData>
    <row r="1" spans="2:116" ht="13" x14ac:dyDescent="0.2">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c r="AI1" s="232"/>
      <c r="AJ1" s="232"/>
      <c r="AK1" s="232"/>
      <c r="AL1" s="232"/>
      <c r="AM1" s="232"/>
      <c r="AN1" s="232"/>
      <c r="AO1" s="232"/>
      <c r="AP1" s="232"/>
      <c r="AQ1" s="232"/>
      <c r="AR1" s="232"/>
      <c r="AS1" s="232"/>
      <c r="AT1" s="232"/>
      <c r="AU1" s="232"/>
      <c r="AV1" s="232"/>
      <c r="AW1" s="232"/>
      <c r="AX1" s="232"/>
      <c r="AY1" s="232"/>
      <c r="AZ1" s="232"/>
      <c r="BA1" s="232"/>
      <c r="BB1" s="232"/>
      <c r="BC1" s="232"/>
      <c r="BD1" s="232"/>
      <c r="BE1" s="232"/>
      <c r="BF1" s="232"/>
      <c r="BG1" s="232"/>
      <c r="BH1" s="232"/>
      <c r="BI1" s="232"/>
      <c r="BJ1" s="232"/>
      <c r="BK1" s="232"/>
      <c r="BL1" s="232"/>
      <c r="BM1" s="232"/>
      <c r="BN1" s="232"/>
      <c r="BO1" s="232"/>
      <c r="BP1" s="232"/>
      <c r="BQ1" s="232"/>
      <c r="BR1" s="232"/>
      <c r="BS1" s="232"/>
      <c r="BT1" s="232"/>
      <c r="BU1" s="232"/>
      <c r="BV1" s="232"/>
      <c r="BW1" s="232"/>
      <c r="BX1" s="232"/>
      <c r="BY1" s="232"/>
      <c r="BZ1" s="232"/>
      <c r="CA1" s="232"/>
      <c r="CB1" s="232"/>
      <c r="CC1" s="232"/>
      <c r="CD1" s="232"/>
      <c r="CE1" s="232"/>
      <c r="CF1" s="232"/>
      <c r="CG1" s="232"/>
      <c r="CH1" s="232"/>
      <c r="CI1" s="232"/>
      <c r="CJ1" s="232"/>
      <c r="CK1" s="232"/>
      <c r="CL1" s="232"/>
      <c r="CM1" s="232"/>
      <c r="CN1" s="232"/>
      <c r="CO1" s="232"/>
      <c r="CP1" s="232"/>
      <c r="CQ1" s="232"/>
      <c r="CR1" s="232"/>
      <c r="CS1" s="232"/>
      <c r="CT1" s="232"/>
      <c r="CU1" s="232"/>
      <c r="CV1" s="232"/>
      <c r="CW1" s="232"/>
      <c r="CX1" s="232"/>
      <c r="CY1" s="232"/>
      <c r="CZ1" s="232"/>
      <c r="DA1" s="232"/>
      <c r="DB1" s="232"/>
      <c r="DC1" s="232"/>
      <c r="DD1" s="232"/>
      <c r="DE1" s="232"/>
      <c r="DF1" s="232"/>
      <c r="DG1" s="232"/>
      <c r="DH1" s="232"/>
      <c r="DI1" s="232"/>
      <c r="DJ1" s="232"/>
      <c r="DK1" s="232"/>
      <c r="DL1" s="232"/>
    </row>
    <row r="2" spans="2:116" ht="13" x14ac:dyDescent="0.2"/>
    <row r="3" spans="2:116" ht="13" x14ac:dyDescent="0.2"/>
    <row r="4" spans="2:116" ht="13" x14ac:dyDescent="0.2">
      <c r="R4" s="232"/>
      <c r="S4" s="232"/>
      <c r="T4" s="232"/>
      <c r="U4" s="232"/>
      <c r="V4" s="232"/>
      <c r="W4" s="232"/>
      <c r="X4" s="232"/>
      <c r="Y4" s="232"/>
      <c r="Z4" s="232"/>
      <c r="AA4" s="232"/>
      <c r="AB4" s="232"/>
      <c r="AC4" s="232"/>
      <c r="AD4" s="232"/>
      <c r="AE4" s="232"/>
      <c r="AF4" s="232"/>
      <c r="AG4" s="232"/>
      <c r="AH4" s="232"/>
      <c r="AI4" s="232"/>
      <c r="AJ4" s="232"/>
      <c r="AK4" s="232"/>
      <c r="AL4" s="232"/>
      <c r="AM4" s="232"/>
      <c r="AN4" s="232"/>
      <c r="AO4" s="232"/>
      <c r="AP4" s="232"/>
      <c r="AQ4" s="232"/>
      <c r="AR4" s="232"/>
      <c r="AS4" s="232"/>
      <c r="AT4" s="232"/>
      <c r="AU4" s="232"/>
      <c r="AV4" s="232"/>
      <c r="AW4" s="232"/>
      <c r="AX4" s="232"/>
      <c r="AY4" s="232"/>
      <c r="AZ4" s="232"/>
      <c r="BA4" s="232"/>
      <c r="BB4" s="232"/>
      <c r="BC4" s="232"/>
      <c r="BD4" s="232"/>
      <c r="BE4" s="232"/>
      <c r="BF4" s="232"/>
      <c r="BG4" s="232"/>
      <c r="BH4" s="232"/>
      <c r="BI4" s="232"/>
      <c r="BJ4" s="232"/>
      <c r="BK4" s="232"/>
      <c r="BL4" s="232"/>
      <c r="BM4" s="232"/>
      <c r="BN4" s="232"/>
      <c r="BO4" s="232"/>
      <c r="BP4" s="232"/>
      <c r="BQ4" s="232"/>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row>
    <row r="5" spans="2:116" ht="13" x14ac:dyDescent="0.2">
      <c r="R5" s="232"/>
      <c r="S5" s="232"/>
      <c r="T5" s="232"/>
      <c r="U5" s="232"/>
      <c r="V5" s="232"/>
      <c r="W5" s="232"/>
      <c r="X5" s="232"/>
      <c r="Y5" s="232"/>
      <c r="Z5" s="232"/>
      <c r="AA5" s="232"/>
      <c r="AB5" s="232"/>
      <c r="AC5" s="232"/>
      <c r="AD5" s="232"/>
      <c r="AE5" s="232"/>
      <c r="AF5" s="232"/>
      <c r="AG5" s="232"/>
      <c r="AH5" s="232"/>
      <c r="AI5" s="232"/>
      <c r="AJ5" s="232"/>
      <c r="AK5" s="232"/>
      <c r="AL5" s="232"/>
      <c r="AM5" s="232"/>
      <c r="AN5" s="232"/>
      <c r="AO5" s="232"/>
      <c r="AP5" s="232"/>
      <c r="AQ5" s="232"/>
      <c r="AR5" s="232"/>
      <c r="AS5" s="232"/>
      <c r="AT5" s="232"/>
      <c r="AU5" s="232"/>
      <c r="AV5" s="232"/>
      <c r="AW5" s="232"/>
      <c r="AX5" s="232"/>
      <c r="AY5" s="232"/>
      <c r="AZ5" s="232"/>
      <c r="BA5" s="232"/>
      <c r="BB5" s="232"/>
      <c r="BC5" s="232"/>
      <c r="BD5" s="232"/>
      <c r="BE5" s="232"/>
      <c r="BF5" s="232"/>
      <c r="BG5" s="232"/>
      <c r="BH5" s="232"/>
      <c r="BI5" s="232"/>
      <c r="BJ5" s="232"/>
      <c r="BK5" s="232"/>
      <c r="BL5" s="232"/>
      <c r="BM5" s="232"/>
      <c r="BN5" s="232"/>
      <c r="BO5" s="232"/>
      <c r="BP5" s="232"/>
      <c r="BQ5" s="232"/>
      <c r="BR5" s="232"/>
      <c r="BS5" s="232"/>
      <c r="BT5" s="232"/>
      <c r="BU5" s="232"/>
      <c r="BV5" s="232"/>
      <c r="BW5" s="232"/>
      <c r="BX5" s="232"/>
      <c r="BY5" s="232"/>
      <c r="BZ5" s="232"/>
      <c r="CA5" s="232"/>
      <c r="CB5" s="232"/>
      <c r="CC5" s="232"/>
      <c r="CD5" s="232"/>
      <c r="CE5" s="232"/>
      <c r="CF5" s="232"/>
      <c r="CG5" s="232"/>
      <c r="CH5" s="232"/>
      <c r="CI5" s="232"/>
      <c r="CJ5" s="232"/>
      <c r="CK5" s="232"/>
      <c r="CL5" s="232"/>
      <c r="CM5" s="232"/>
      <c r="CN5" s="232"/>
      <c r="CO5" s="232"/>
      <c r="CP5" s="232"/>
      <c r="CQ5" s="232"/>
      <c r="CR5" s="232"/>
      <c r="CS5" s="232"/>
      <c r="CT5" s="232"/>
      <c r="CU5" s="232"/>
      <c r="CV5" s="232"/>
      <c r="CW5" s="232"/>
      <c r="CX5" s="232"/>
      <c r="CY5" s="232"/>
      <c r="CZ5" s="232"/>
      <c r="DA5" s="232"/>
      <c r="DB5" s="232"/>
      <c r="DC5" s="232"/>
      <c r="DD5" s="232"/>
      <c r="DE5" s="232"/>
      <c r="DF5" s="232"/>
      <c r="DG5" s="232"/>
      <c r="DH5" s="232"/>
      <c r="DI5" s="232"/>
      <c r="DJ5" s="232"/>
      <c r="DK5" s="232"/>
      <c r="DL5" s="232"/>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32"/>
      <c r="AY18" s="232"/>
      <c r="AZ18" s="232"/>
      <c r="BA18" s="232"/>
      <c r="BB18" s="232"/>
      <c r="BC18" s="232"/>
      <c r="BD18" s="232"/>
      <c r="BE18" s="232"/>
      <c r="BF18" s="232"/>
      <c r="BG18" s="232"/>
      <c r="BH18" s="232"/>
      <c r="BI18" s="232"/>
      <c r="BJ18" s="232"/>
      <c r="BK18" s="232"/>
      <c r="BL18" s="232"/>
      <c r="BM18" s="232"/>
      <c r="BN18" s="232"/>
      <c r="BO18" s="232"/>
      <c r="BP18" s="232"/>
      <c r="BQ18" s="232"/>
      <c r="BR18" s="232"/>
      <c r="BS18" s="232"/>
      <c r="BT18" s="232"/>
      <c r="BU18" s="232"/>
      <c r="BV18" s="232"/>
      <c r="BW18" s="232"/>
      <c r="BX18" s="232"/>
      <c r="BY18" s="232"/>
      <c r="BZ18" s="232"/>
      <c r="CA18" s="232"/>
      <c r="CB18" s="232"/>
      <c r="CC18" s="232"/>
      <c r="CD18" s="232"/>
      <c r="CE18" s="232"/>
      <c r="CF18" s="232"/>
      <c r="CG18" s="232"/>
      <c r="CH18" s="232"/>
      <c r="CI18" s="232"/>
      <c r="CJ18" s="232"/>
      <c r="CK18" s="232"/>
      <c r="CL18" s="232"/>
      <c r="CM18" s="232"/>
      <c r="CN18" s="232"/>
      <c r="CO18" s="232"/>
      <c r="CP18" s="232"/>
      <c r="CQ18" s="232"/>
      <c r="CR18" s="232"/>
      <c r="CS18" s="232"/>
      <c r="CT18" s="232"/>
      <c r="CU18" s="232"/>
      <c r="CV18" s="232"/>
      <c r="CW18" s="232"/>
      <c r="CX18" s="232"/>
      <c r="CY18" s="232"/>
      <c r="CZ18" s="232"/>
      <c r="DA18" s="232"/>
      <c r="DB18" s="232"/>
      <c r="DC18" s="232"/>
      <c r="DD18" s="232"/>
      <c r="DE18" s="232"/>
      <c r="DF18" s="232"/>
      <c r="DG18" s="232"/>
      <c r="DH18" s="232"/>
      <c r="DI18" s="232"/>
      <c r="DJ18" s="232"/>
      <c r="DK18" s="232"/>
      <c r="DL18" s="232"/>
    </row>
    <row r="19" spans="9:116" ht="13" x14ac:dyDescent="0.2"/>
    <row r="20" spans="9:116" ht="13" x14ac:dyDescent="0.2"/>
    <row r="21" spans="9:116" ht="13" x14ac:dyDescent="0.2">
      <c r="DL21" s="232"/>
    </row>
    <row r="22" spans="9:116" ht="13" x14ac:dyDescent="0.2">
      <c r="DI22" s="232"/>
      <c r="DJ22" s="232"/>
      <c r="DK22" s="232"/>
      <c r="DL22" s="232"/>
    </row>
    <row r="23" spans="9:116" ht="13" x14ac:dyDescent="0.2">
      <c r="CY23" s="232"/>
      <c r="CZ23" s="232"/>
      <c r="DA23" s="232"/>
      <c r="DB23" s="232"/>
      <c r="DC23" s="232"/>
      <c r="DD23" s="232"/>
      <c r="DE23" s="232"/>
      <c r="DF23" s="232"/>
      <c r="DG23" s="232"/>
      <c r="DH23" s="232"/>
      <c r="DI23" s="232"/>
      <c r="DJ23" s="232"/>
      <c r="DK23" s="232"/>
      <c r="DL23" s="232"/>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32"/>
      <c r="DA35" s="232"/>
      <c r="DB35" s="232"/>
      <c r="DC35" s="232"/>
      <c r="DD35" s="232"/>
      <c r="DE35" s="232"/>
      <c r="DF35" s="232"/>
      <c r="DG35" s="232"/>
      <c r="DH35" s="232"/>
      <c r="DI35" s="232"/>
      <c r="DJ35" s="232"/>
      <c r="DK35" s="232"/>
      <c r="DL35" s="232"/>
    </row>
    <row r="36" spans="15:116" ht="13" x14ac:dyDescent="0.2"/>
    <row r="37" spans="15:116" ht="13" x14ac:dyDescent="0.2">
      <c r="DL37" s="232"/>
    </row>
    <row r="38" spans="15:116" ht="13" x14ac:dyDescent="0.2">
      <c r="DI38" s="232"/>
      <c r="DJ38" s="232"/>
      <c r="DK38" s="232"/>
      <c r="DL38" s="232"/>
    </row>
    <row r="39" spans="15:116" ht="13" x14ac:dyDescent="0.2"/>
    <row r="40" spans="15:116" ht="13" x14ac:dyDescent="0.2"/>
    <row r="41" spans="15:116" ht="13" x14ac:dyDescent="0.2"/>
    <row r="42" spans="15:116" ht="13" x14ac:dyDescent="0.2"/>
    <row r="43" spans="15:116" ht="13" x14ac:dyDescent="0.2">
      <c r="O43" s="232"/>
      <c r="P43" s="232"/>
      <c r="Q43" s="232"/>
      <c r="R43" s="232"/>
      <c r="S43" s="232"/>
      <c r="T43" s="232"/>
      <c r="U43" s="232"/>
      <c r="V43" s="232"/>
      <c r="W43" s="232"/>
      <c r="X43" s="232"/>
      <c r="Y43" s="232"/>
      <c r="Z43" s="232"/>
      <c r="AA43" s="232"/>
      <c r="AB43" s="232"/>
      <c r="AC43" s="232"/>
      <c r="AD43" s="232"/>
      <c r="AE43" s="232"/>
      <c r="AF43" s="232"/>
      <c r="AG43" s="232"/>
      <c r="AH43" s="232"/>
      <c r="AI43" s="232"/>
      <c r="AJ43" s="232"/>
      <c r="AK43" s="232"/>
      <c r="AL43" s="232"/>
      <c r="AM43" s="232"/>
      <c r="AN43" s="232"/>
      <c r="AO43" s="232"/>
      <c r="AP43" s="232"/>
      <c r="AQ43" s="232"/>
      <c r="AR43" s="232"/>
      <c r="AS43" s="232"/>
      <c r="AT43" s="232"/>
      <c r="AU43" s="232"/>
      <c r="AV43" s="232"/>
      <c r="AW43" s="232"/>
      <c r="AX43" s="232"/>
      <c r="AY43" s="232"/>
      <c r="AZ43" s="232"/>
      <c r="BA43" s="232"/>
      <c r="BB43" s="232"/>
      <c r="BC43" s="232"/>
      <c r="BD43" s="232"/>
      <c r="BE43" s="232"/>
      <c r="BF43" s="232"/>
      <c r="BG43" s="232"/>
      <c r="BH43" s="232"/>
      <c r="BI43" s="232"/>
      <c r="BJ43" s="232"/>
      <c r="BK43" s="232"/>
      <c r="BL43" s="232"/>
      <c r="BM43" s="232"/>
      <c r="BN43" s="232"/>
      <c r="BO43" s="232"/>
      <c r="BP43" s="232"/>
      <c r="BQ43" s="232"/>
      <c r="BR43" s="232"/>
      <c r="BS43" s="232"/>
      <c r="BT43" s="232"/>
      <c r="BU43" s="232"/>
      <c r="BV43" s="232"/>
      <c r="BW43" s="232"/>
      <c r="BX43" s="232"/>
      <c r="BY43" s="232"/>
      <c r="BZ43" s="232"/>
      <c r="CA43" s="232"/>
      <c r="CB43" s="232"/>
      <c r="CC43" s="232"/>
      <c r="CD43" s="232"/>
      <c r="CE43" s="232"/>
      <c r="CF43" s="232"/>
      <c r="CG43" s="232"/>
      <c r="CH43" s="232"/>
      <c r="CI43" s="232"/>
      <c r="CJ43" s="232"/>
      <c r="CK43" s="232"/>
      <c r="CL43" s="232"/>
      <c r="CM43" s="232"/>
      <c r="CN43" s="232"/>
      <c r="CO43" s="232"/>
      <c r="CP43" s="232"/>
      <c r="CQ43" s="232"/>
      <c r="CR43" s="232"/>
      <c r="CS43" s="232"/>
      <c r="CT43" s="232"/>
      <c r="CU43" s="232"/>
      <c r="CV43" s="232"/>
      <c r="CW43" s="232"/>
      <c r="CX43" s="232"/>
      <c r="CY43" s="232"/>
      <c r="CZ43" s="232"/>
      <c r="DA43" s="232"/>
      <c r="DB43" s="232"/>
      <c r="DC43" s="232"/>
      <c r="DD43" s="232"/>
      <c r="DE43" s="232"/>
      <c r="DF43" s="232"/>
      <c r="DG43" s="232"/>
      <c r="DH43" s="232"/>
      <c r="DI43" s="232"/>
      <c r="DJ43" s="232"/>
      <c r="DK43" s="232"/>
      <c r="DL43" s="232"/>
    </row>
    <row r="44" spans="15:116" ht="13" x14ac:dyDescent="0.2">
      <c r="DL44" s="232"/>
    </row>
    <row r="45" spans="15:116" ht="13" x14ac:dyDescent="0.2"/>
    <row r="46" spans="15:116" ht="13" x14ac:dyDescent="0.2">
      <c r="DA46" s="232"/>
      <c r="DB46" s="232"/>
      <c r="DC46" s="232"/>
      <c r="DD46" s="232"/>
      <c r="DE46" s="232"/>
      <c r="DF46" s="232"/>
      <c r="DG46" s="232"/>
      <c r="DH46" s="232"/>
      <c r="DI46" s="232"/>
      <c r="DJ46" s="232"/>
      <c r="DK46" s="232"/>
      <c r="DL46" s="232"/>
    </row>
    <row r="47" spans="15:116" ht="13" x14ac:dyDescent="0.2"/>
    <row r="48" spans="15:116" ht="13" x14ac:dyDescent="0.2"/>
    <row r="49" spans="104:116" ht="13" x14ac:dyDescent="0.2"/>
    <row r="50" spans="104:116" ht="13" x14ac:dyDescent="0.2">
      <c r="CZ50" s="232"/>
      <c r="DA50" s="232"/>
      <c r="DB50" s="232"/>
      <c r="DC50" s="232"/>
      <c r="DD50" s="232"/>
      <c r="DE50" s="232"/>
      <c r="DF50" s="232"/>
      <c r="DG50" s="232"/>
      <c r="DH50" s="232"/>
      <c r="DI50" s="232"/>
      <c r="DJ50" s="232"/>
      <c r="DK50" s="232"/>
      <c r="DL50" s="232"/>
    </row>
    <row r="51" spans="104:116" ht="13" x14ac:dyDescent="0.2"/>
    <row r="52" spans="104:116" ht="13" x14ac:dyDescent="0.2"/>
    <row r="53" spans="104:116" ht="13" x14ac:dyDescent="0.2">
      <c r="DL53" s="232"/>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32"/>
      <c r="DD67" s="232"/>
      <c r="DE67" s="232"/>
      <c r="DF67" s="232"/>
      <c r="DG67" s="232"/>
      <c r="DH67" s="232"/>
      <c r="DI67" s="232"/>
      <c r="DJ67" s="232"/>
      <c r="DK67" s="232"/>
      <c r="DL67" s="232"/>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ebfStM2o6H9Nl1ZQCv9d80dbCuRYlI5vcs/7GdXhZ4AVfYfGnCRI18vYU4zXkqYWlzkd+JEsLjkYNpxtisl4JQ==" saltValue="3Sl3+cZhNsJHnpWFJ9kYk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34" customWidth="1"/>
    <col min="37" max="44" width="17" style="234" customWidth="1"/>
    <col min="45" max="45" width="6.08984375" style="241" customWidth="1"/>
    <col min="46" max="46" width="3" style="239" customWidth="1"/>
    <col min="47" max="47" width="19.08984375" style="234" hidden="1" customWidth="1"/>
    <col min="48" max="52" width="12.6328125" style="234" hidden="1" customWidth="1"/>
    <col min="53" max="16384" width="8.6328125" style="234" hidden="1"/>
  </cols>
  <sheetData>
    <row r="1" spans="1:46" ht="13" x14ac:dyDescent="0.2">
      <c r="AS1" s="235"/>
      <c r="AT1" s="235"/>
    </row>
    <row r="2" spans="1:46" ht="13" x14ac:dyDescent="0.2">
      <c r="AS2" s="235"/>
      <c r="AT2" s="235"/>
    </row>
    <row r="3" spans="1:46" ht="13" x14ac:dyDescent="0.2">
      <c r="AS3" s="235"/>
      <c r="AT3" s="235"/>
    </row>
    <row r="4" spans="1:46" ht="13" x14ac:dyDescent="0.2">
      <c r="AS4" s="235"/>
      <c r="AT4" s="235"/>
    </row>
    <row r="5" spans="1:46" ht="16.5" x14ac:dyDescent="0.2">
      <c r="A5" s="236" t="s">
        <v>477</v>
      </c>
      <c r="B5" s="237"/>
      <c r="C5" s="237"/>
      <c r="D5" s="237"/>
      <c r="E5" s="237"/>
      <c r="F5" s="237"/>
      <c r="G5" s="237"/>
      <c r="H5" s="237"/>
      <c r="I5" s="237"/>
      <c r="J5" s="237"/>
      <c r="K5" s="237"/>
      <c r="L5" s="237"/>
      <c r="M5" s="237"/>
      <c r="N5" s="237"/>
      <c r="O5" s="237"/>
      <c r="P5" s="237"/>
      <c r="Q5" s="237"/>
      <c r="R5" s="237"/>
      <c r="S5" s="237"/>
      <c r="T5" s="237"/>
      <c r="U5" s="237"/>
      <c r="V5" s="237"/>
      <c r="W5" s="237"/>
      <c r="X5" s="237"/>
      <c r="Y5" s="237"/>
      <c r="Z5" s="237"/>
      <c r="AA5" s="237"/>
      <c r="AB5" s="237"/>
      <c r="AC5" s="237"/>
      <c r="AD5" s="237"/>
      <c r="AE5" s="237"/>
      <c r="AF5" s="237"/>
      <c r="AG5" s="237"/>
      <c r="AH5" s="237"/>
      <c r="AI5" s="237"/>
      <c r="AJ5" s="237"/>
      <c r="AK5" s="237"/>
      <c r="AL5" s="237"/>
      <c r="AM5" s="237"/>
      <c r="AN5" s="237"/>
      <c r="AO5" s="237"/>
      <c r="AP5" s="237"/>
      <c r="AQ5" s="237"/>
      <c r="AR5" s="237"/>
      <c r="AS5" s="238"/>
    </row>
    <row r="6" spans="1:46" ht="13" x14ac:dyDescent="0.2">
      <c r="A6" s="239"/>
      <c r="B6" s="235"/>
      <c r="C6" s="235"/>
      <c r="D6" s="235"/>
      <c r="E6" s="235"/>
      <c r="F6" s="235"/>
      <c r="G6" s="235"/>
      <c r="H6" s="235"/>
      <c r="I6" s="235"/>
      <c r="J6" s="235"/>
      <c r="K6" s="235"/>
      <c r="L6" s="235"/>
      <c r="M6" s="235"/>
      <c r="N6" s="235"/>
      <c r="O6" s="235"/>
      <c r="P6" s="235"/>
      <c r="Q6" s="235"/>
      <c r="R6" s="235"/>
      <c r="S6" s="235"/>
      <c r="T6" s="235"/>
      <c r="U6" s="235"/>
      <c r="V6" s="235"/>
      <c r="W6" s="235"/>
      <c r="X6" s="235"/>
      <c r="Y6" s="235"/>
      <c r="Z6" s="235"/>
      <c r="AA6" s="235"/>
      <c r="AB6" s="235"/>
      <c r="AC6" s="235"/>
      <c r="AD6" s="235"/>
      <c r="AE6" s="235"/>
      <c r="AF6" s="235"/>
      <c r="AG6" s="235"/>
      <c r="AH6" s="235"/>
      <c r="AI6" s="235"/>
      <c r="AJ6" s="235"/>
      <c r="AK6" s="240" t="s">
        <v>478</v>
      </c>
      <c r="AL6" s="240"/>
      <c r="AM6" s="240"/>
      <c r="AN6" s="240"/>
      <c r="AO6" s="235"/>
      <c r="AP6" s="235"/>
      <c r="AQ6" s="235"/>
      <c r="AR6" s="235"/>
    </row>
    <row r="7" spans="1:46" ht="13.5" customHeight="1" x14ac:dyDescent="0.2">
      <c r="A7" s="239"/>
      <c r="B7" s="235"/>
      <c r="C7" s="235"/>
      <c r="D7" s="235"/>
      <c r="E7" s="235"/>
      <c r="F7" s="235"/>
      <c r="G7" s="235"/>
      <c r="H7" s="235"/>
      <c r="I7" s="235"/>
      <c r="J7" s="235"/>
      <c r="K7" s="235"/>
      <c r="L7" s="235"/>
      <c r="M7" s="235"/>
      <c r="N7" s="235"/>
      <c r="O7" s="235"/>
      <c r="P7" s="235"/>
      <c r="Q7" s="235"/>
      <c r="R7" s="235"/>
      <c r="S7" s="235"/>
      <c r="T7" s="235"/>
      <c r="U7" s="235"/>
      <c r="V7" s="235"/>
      <c r="W7" s="235"/>
      <c r="X7" s="235"/>
      <c r="Y7" s="235"/>
      <c r="Z7" s="235"/>
      <c r="AA7" s="235"/>
      <c r="AB7" s="235"/>
      <c r="AC7" s="235"/>
      <c r="AD7" s="235"/>
      <c r="AE7" s="235"/>
      <c r="AF7" s="235"/>
      <c r="AG7" s="235"/>
      <c r="AH7" s="235"/>
      <c r="AI7" s="235"/>
      <c r="AJ7" s="235"/>
      <c r="AK7" s="242"/>
      <c r="AL7" s="243"/>
      <c r="AM7" s="243"/>
      <c r="AN7" s="244"/>
      <c r="AO7" s="1154" t="s">
        <v>479</v>
      </c>
      <c r="AP7" s="245"/>
      <c r="AQ7" s="246" t="s">
        <v>480</v>
      </c>
      <c r="AR7" s="247"/>
    </row>
    <row r="8" spans="1:46" ht="13" x14ac:dyDescent="0.2">
      <c r="A8" s="239"/>
      <c r="B8" s="235"/>
      <c r="C8" s="235"/>
      <c r="D8" s="235"/>
      <c r="E8" s="235"/>
      <c r="F8" s="235"/>
      <c r="G8" s="235"/>
      <c r="H8" s="235"/>
      <c r="I8" s="235"/>
      <c r="J8" s="235"/>
      <c r="K8" s="235"/>
      <c r="L8" s="235"/>
      <c r="M8" s="235"/>
      <c r="N8" s="235"/>
      <c r="O8" s="235"/>
      <c r="P8" s="235"/>
      <c r="Q8" s="235"/>
      <c r="R8" s="235"/>
      <c r="S8" s="235"/>
      <c r="T8" s="235"/>
      <c r="U8" s="235"/>
      <c r="V8" s="235"/>
      <c r="W8" s="235"/>
      <c r="X8" s="235"/>
      <c r="Y8" s="235"/>
      <c r="Z8" s="235"/>
      <c r="AA8" s="235"/>
      <c r="AB8" s="235"/>
      <c r="AC8" s="235"/>
      <c r="AD8" s="235"/>
      <c r="AE8" s="235"/>
      <c r="AF8" s="235"/>
      <c r="AG8" s="235"/>
      <c r="AH8" s="235"/>
      <c r="AI8" s="235"/>
      <c r="AJ8" s="235"/>
      <c r="AK8" s="248"/>
      <c r="AL8" s="249"/>
      <c r="AM8" s="249"/>
      <c r="AN8" s="250"/>
      <c r="AO8" s="1155"/>
      <c r="AP8" s="251" t="s">
        <v>481</v>
      </c>
      <c r="AQ8" s="252" t="s">
        <v>482</v>
      </c>
      <c r="AR8" s="253" t="s">
        <v>483</v>
      </c>
    </row>
    <row r="9" spans="1:46" ht="13" x14ac:dyDescent="0.2">
      <c r="A9" s="239"/>
      <c r="B9" s="235"/>
      <c r="C9" s="235"/>
      <c r="D9" s="235"/>
      <c r="E9" s="235"/>
      <c r="F9" s="235"/>
      <c r="G9" s="235"/>
      <c r="H9" s="235"/>
      <c r="I9" s="235"/>
      <c r="J9" s="235"/>
      <c r="K9" s="235"/>
      <c r="L9" s="235"/>
      <c r="M9" s="235"/>
      <c r="N9" s="235"/>
      <c r="O9" s="235"/>
      <c r="P9" s="235"/>
      <c r="Q9" s="235"/>
      <c r="R9" s="235"/>
      <c r="S9" s="235"/>
      <c r="T9" s="235"/>
      <c r="U9" s="235"/>
      <c r="V9" s="235"/>
      <c r="W9" s="235"/>
      <c r="X9" s="235"/>
      <c r="Y9" s="235"/>
      <c r="Z9" s="235"/>
      <c r="AA9" s="235"/>
      <c r="AB9" s="235"/>
      <c r="AC9" s="235"/>
      <c r="AD9" s="235"/>
      <c r="AE9" s="235"/>
      <c r="AF9" s="235"/>
      <c r="AG9" s="235"/>
      <c r="AH9" s="235"/>
      <c r="AI9" s="235"/>
      <c r="AJ9" s="235"/>
      <c r="AK9" s="1166" t="s">
        <v>484</v>
      </c>
      <c r="AL9" s="1167"/>
      <c r="AM9" s="1167"/>
      <c r="AN9" s="1168"/>
      <c r="AO9" s="254">
        <v>890615</v>
      </c>
      <c r="AP9" s="254">
        <v>119066</v>
      </c>
      <c r="AQ9" s="255">
        <v>154424</v>
      </c>
      <c r="AR9" s="256">
        <v>-22.9</v>
      </c>
    </row>
    <row r="10" spans="1:46" ht="13.5" customHeight="1" x14ac:dyDescent="0.2">
      <c r="A10" s="239"/>
      <c r="B10" s="235"/>
      <c r="C10" s="235"/>
      <c r="D10" s="235"/>
      <c r="E10" s="235"/>
      <c r="F10" s="235"/>
      <c r="G10" s="235"/>
      <c r="H10" s="235"/>
      <c r="I10" s="235"/>
      <c r="J10" s="235"/>
      <c r="K10" s="235"/>
      <c r="L10" s="235"/>
      <c r="M10" s="235"/>
      <c r="N10" s="235"/>
      <c r="O10" s="235"/>
      <c r="P10" s="235"/>
      <c r="Q10" s="235"/>
      <c r="R10" s="235"/>
      <c r="S10" s="235"/>
      <c r="T10" s="235"/>
      <c r="U10" s="235"/>
      <c r="V10" s="235"/>
      <c r="W10" s="235"/>
      <c r="X10" s="235"/>
      <c r="Y10" s="235"/>
      <c r="Z10" s="235"/>
      <c r="AA10" s="235"/>
      <c r="AB10" s="235"/>
      <c r="AC10" s="235"/>
      <c r="AD10" s="235"/>
      <c r="AE10" s="235"/>
      <c r="AF10" s="235"/>
      <c r="AG10" s="235"/>
      <c r="AH10" s="235"/>
      <c r="AI10" s="235"/>
      <c r="AJ10" s="235"/>
      <c r="AK10" s="1166" t="s">
        <v>485</v>
      </c>
      <c r="AL10" s="1167"/>
      <c r="AM10" s="1167"/>
      <c r="AN10" s="1168"/>
      <c r="AO10" s="257">
        <v>199755</v>
      </c>
      <c r="AP10" s="257">
        <v>26705</v>
      </c>
      <c r="AQ10" s="258">
        <v>18194</v>
      </c>
      <c r="AR10" s="259">
        <v>46.8</v>
      </c>
    </row>
    <row r="11" spans="1:46" ht="13.5" customHeight="1" x14ac:dyDescent="0.2">
      <c r="A11" s="239"/>
      <c r="B11" s="235"/>
      <c r="C11" s="235"/>
      <c r="D11" s="235"/>
      <c r="E11" s="235"/>
      <c r="F11" s="235"/>
      <c r="G11" s="235"/>
      <c r="H11" s="235"/>
      <c r="I11" s="235"/>
      <c r="J11" s="235"/>
      <c r="K11" s="235"/>
      <c r="L11" s="235"/>
      <c r="M11" s="235"/>
      <c r="N11" s="235"/>
      <c r="O11" s="235"/>
      <c r="P11" s="235"/>
      <c r="Q11" s="235"/>
      <c r="R11" s="235"/>
      <c r="S11" s="235"/>
      <c r="T11" s="235"/>
      <c r="U11" s="235"/>
      <c r="V11" s="235"/>
      <c r="W11" s="235"/>
      <c r="X11" s="235"/>
      <c r="Y11" s="235"/>
      <c r="Z11" s="235"/>
      <c r="AA11" s="235"/>
      <c r="AB11" s="235"/>
      <c r="AC11" s="235"/>
      <c r="AD11" s="235"/>
      <c r="AE11" s="235"/>
      <c r="AF11" s="235"/>
      <c r="AG11" s="235"/>
      <c r="AH11" s="235"/>
      <c r="AI11" s="235"/>
      <c r="AJ11" s="235"/>
      <c r="AK11" s="1166" t="s">
        <v>486</v>
      </c>
      <c r="AL11" s="1167"/>
      <c r="AM11" s="1167"/>
      <c r="AN11" s="1168"/>
      <c r="AO11" s="257">
        <v>828</v>
      </c>
      <c r="AP11" s="257">
        <v>111</v>
      </c>
      <c r="AQ11" s="258">
        <v>1285</v>
      </c>
      <c r="AR11" s="259">
        <v>-91.4</v>
      </c>
    </row>
    <row r="12" spans="1:46" ht="13.5" customHeight="1" x14ac:dyDescent="0.2">
      <c r="A12" s="239"/>
      <c r="B12" s="235"/>
      <c r="C12" s="235"/>
      <c r="D12" s="235"/>
      <c r="E12" s="235"/>
      <c r="F12" s="235"/>
      <c r="G12" s="235"/>
      <c r="H12" s="235"/>
      <c r="I12" s="235"/>
      <c r="J12" s="235"/>
      <c r="K12" s="235"/>
      <c r="L12" s="235"/>
      <c r="M12" s="235"/>
      <c r="N12" s="235"/>
      <c r="O12" s="235"/>
      <c r="P12" s="235"/>
      <c r="Q12" s="235"/>
      <c r="R12" s="235"/>
      <c r="S12" s="235"/>
      <c r="T12" s="235"/>
      <c r="U12" s="235"/>
      <c r="V12" s="235"/>
      <c r="W12" s="235"/>
      <c r="X12" s="235"/>
      <c r="Y12" s="235"/>
      <c r="Z12" s="235"/>
      <c r="AA12" s="235"/>
      <c r="AB12" s="235"/>
      <c r="AC12" s="235"/>
      <c r="AD12" s="235"/>
      <c r="AE12" s="235"/>
      <c r="AF12" s="235"/>
      <c r="AG12" s="235"/>
      <c r="AH12" s="235"/>
      <c r="AI12" s="235"/>
      <c r="AJ12" s="235"/>
      <c r="AK12" s="1166" t="s">
        <v>487</v>
      </c>
      <c r="AL12" s="1167"/>
      <c r="AM12" s="1167"/>
      <c r="AN12" s="1168"/>
      <c r="AO12" s="257" t="s">
        <v>488</v>
      </c>
      <c r="AP12" s="257" t="s">
        <v>488</v>
      </c>
      <c r="AQ12" s="258" t="s">
        <v>488</v>
      </c>
      <c r="AR12" s="259" t="s">
        <v>488</v>
      </c>
    </row>
    <row r="13" spans="1:46" ht="13.5" customHeight="1" x14ac:dyDescent="0.2">
      <c r="A13" s="239"/>
      <c r="B13" s="235"/>
      <c r="C13" s="235"/>
      <c r="D13" s="235"/>
      <c r="E13" s="235"/>
      <c r="F13" s="235"/>
      <c r="G13" s="235"/>
      <c r="H13" s="235"/>
      <c r="I13" s="235"/>
      <c r="J13" s="235"/>
      <c r="K13" s="235"/>
      <c r="L13" s="235"/>
      <c r="M13" s="235"/>
      <c r="N13" s="235"/>
      <c r="O13" s="235"/>
      <c r="P13" s="235"/>
      <c r="Q13" s="235"/>
      <c r="R13" s="235"/>
      <c r="S13" s="235"/>
      <c r="T13" s="235"/>
      <c r="U13" s="235"/>
      <c r="V13" s="235"/>
      <c r="W13" s="235"/>
      <c r="X13" s="235"/>
      <c r="Y13" s="235"/>
      <c r="Z13" s="235"/>
      <c r="AA13" s="235"/>
      <c r="AB13" s="235"/>
      <c r="AC13" s="235"/>
      <c r="AD13" s="235"/>
      <c r="AE13" s="235"/>
      <c r="AF13" s="235"/>
      <c r="AG13" s="235"/>
      <c r="AH13" s="235"/>
      <c r="AI13" s="235"/>
      <c r="AJ13" s="235"/>
      <c r="AK13" s="1166" t="s">
        <v>489</v>
      </c>
      <c r="AL13" s="1167"/>
      <c r="AM13" s="1167"/>
      <c r="AN13" s="1168"/>
      <c r="AO13" s="257">
        <v>38943</v>
      </c>
      <c r="AP13" s="257">
        <v>5206</v>
      </c>
      <c r="AQ13" s="258">
        <v>5735</v>
      </c>
      <c r="AR13" s="259">
        <v>-9.1999999999999993</v>
      </c>
    </row>
    <row r="14" spans="1:46" ht="13.5" customHeight="1" x14ac:dyDescent="0.2">
      <c r="A14" s="239"/>
      <c r="B14" s="235"/>
      <c r="C14" s="235"/>
      <c r="D14" s="235"/>
      <c r="E14" s="235"/>
      <c r="F14" s="235"/>
      <c r="G14" s="235"/>
      <c r="H14" s="235"/>
      <c r="I14" s="235"/>
      <c r="J14" s="235"/>
      <c r="K14" s="235"/>
      <c r="L14" s="235"/>
      <c r="M14" s="235"/>
      <c r="N14" s="235"/>
      <c r="O14" s="235"/>
      <c r="P14" s="235"/>
      <c r="Q14" s="235"/>
      <c r="R14" s="235"/>
      <c r="S14" s="235"/>
      <c r="T14" s="235"/>
      <c r="U14" s="235"/>
      <c r="V14" s="235"/>
      <c r="W14" s="235"/>
      <c r="X14" s="235"/>
      <c r="Y14" s="235"/>
      <c r="Z14" s="235"/>
      <c r="AA14" s="235"/>
      <c r="AB14" s="235"/>
      <c r="AC14" s="235"/>
      <c r="AD14" s="235"/>
      <c r="AE14" s="235"/>
      <c r="AF14" s="235"/>
      <c r="AG14" s="235"/>
      <c r="AH14" s="235"/>
      <c r="AI14" s="235"/>
      <c r="AJ14" s="235"/>
      <c r="AK14" s="1166" t="s">
        <v>490</v>
      </c>
      <c r="AL14" s="1167"/>
      <c r="AM14" s="1167"/>
      <c r="AN14" s="1168"/>
      <c r="AO14" s="257" t="s">
        <v>488</v>
      </c>
      <c r="AP14" s="257" t="s">
        <v>488</v>
      </c>
      <c r="AQ14" s="258">
        <v>2950</v>
      </c>
      <c r="AR14" s="259" t="s">
        <v>488</v>
      </c>
    </row>
    <row r="15" spans="1:46" ht="13.5" customHeight="1" x14ac:dyDescent="0.2">
      <c r="A15" s="239"/>
      <c r="B15" s="235"/>
      <c r="C15" s="235"/>
      <c r="D15" s="235"/>
      <c r="E15" s="235"/>
      <c r="F15" s="235"/>
      <c r="G15" s="235"/>
      <c r="H15" s="235"/>
      <c r="I15" s="235"/>
      <c r="J15" s="235"/>
      <c r="K15" s="235"/>
      <c r="L15" s="235"/>
      <c r="M15" s="235"/>
      <c r="N15" s="235"/>
      <c r="O15" s="235"/>
      <c r="P15" s="235"/>
      <c r="Q15" s="235"/>
      <c r="R15" s="235"/>
      <c r="S15" s="235"/>
      <c r="T15" s="235"/>
      <c r="U15" s="235"/>
      <c r="V15" s="235"/>
      <c r="W15" s="235"/>
      <c r="X15" s="235"/>
      <c r="Y15" s="235"/>
      <c r="Z15" s="235"/>
      <c r="AA15" s="235"/>
      <c r="AB15" s="235"/>
      <c r="AC15" s="235"/>
      <c r="AD15" s="235"/>
      <c r="AE15" s="235"/>
      <c r="AF15" s="235"/>
      <c r="AG15" s="235"/>
      <c r="AH15" s="235"/>
      <c r="AI15" s="235"/>
      <c r="AJ15" s="235"/>
      <c r="AK15" s="1169" t="s">
        <v>491</v>
      </c>
      <c r="AL15" s="1170"/>
      <c r="AM15" s="1170"/>
      <c r="AN15" s="1171"/>
      <c r="AO15" s="257">
        <v>-65830</v>
      </c>
      <c r="AP15" s="257">
        <v>-8801</v>
      </c>
      <c r="AQ15" s="258">
        <v>-9110</v>
      </c>
      <c r="AR15" s="259">
        <v>-3.4</v>
      </c>
    </row>
    <row r="16" spans="1:46" ht="13" x14ac:dyDescent="0.2">
      <c r="A16" s="239"/>
      <c r="B16" s="235"/>
      <c r="C16" s="235"/>
      <c r="D16" s="235"/>
      <c r="E16" s="235"/>
      <c r="F16" s="235"/>
      <c r="G16" s="235"/>
      <c r="H16" s="235"/>
      <c r="I16" s="235"/>
      <c r="J16" s="235"/>
      <c r="K16" s="235"/>
      <c r="L16" s="235"/>
      <c r="M16" s="235"/>
      <c r="N16" s="235"/>
      <c r="O16" s="235"/>
      <c r="P16" s="235"/>
      <c r="Q16" s="235"/>
      <c r="R16" s="235"/>
      <c r="S16" s="235"/>
      <c r="T16" s="235"/>
      <c r="U16" s="235"/>
      <c r="V16" s="235"/>
      <c r="W16" s="235"/>
      <c r="X16" s="235"/>
      <c r="Y16" s="235"/>
      <c r="Z16" s="235"/>
      <c r="AA16" s="235"/>
      <c r="AB16" s="235"/>
      <c r="AC16" s="235"/>
      <c r="AD16" s="235"/>
      <c r="AE16" s="235"/>
      <c r="AF16" s="235"/>
      <c r="AG16" s="235"/>
      <c r="AH16" s="235"/>
      <c r="AI16" s="235"/>
      <c r="AJ16" s="235"/>
      <c r="AK16" s="1169" t="s">
        <v>177</v>
      </c>
      <c r="AL16" s="1170"/>
      <c r="AM16" s="1170"/>
      <c r="AN16" s="1171"/>
      <c r="AO16" s="257">
        <v>1064311</v>
      </c>
      <c r="AP16" s="257">
        <v>142288</v>
      </c>
      <c r="AQ16" s="258">
        <v>173477</v>
      </c>
      <c r="AR16" s="259">
        <v>-18</v>
      </c>
    </row>
    <row r="17" spans="1:46" ht="13" x14ac:dyDescent="0.2">
      <c r="A17" s="239"/>
      <c r="B17" s="235"/>
      <c r="C17" s="235"/>
      <c r="D17" s="235"/>
      <c r="E17" s="235"/>
      <c r="F17" s="235"/>
      <c r="G17" s="235"/>
      <c r="H17" s="235"/>
      <c r="I17" s="235"/>
      <c r="J17" s="235"/>
      <c r="K17" s="235"/>
      <c r="L17" s="235"/>
      <c r="M17" s="235"/>
      <c r="N17" s="235"/>
      <c r="O17" s="235"/>
      <c r="P17" s="235"/>
      <c r="Q17" s="235"/>
      <c r="R17" s="235"/>
      <c r="S17" s="235"/>
      <c r="T17" s="235"/>
      <c r="U17" s="235"/>
      <c r="V17" s="235"/>
      <c r="W17" s="235"/>
      <c r="X17" s="235"/>
      <c r="Y17" s="235"/>
      <c r="Z17" s="235"/>
      <c r="AA17" s="235"/>
      <c r="AB17" s="235"/>
      <c r="AC17" s="235"/>
      <c r="AD17" s="235"/>
      <c r="AE17" s="235"/>
      <c r="AF17" s="235"/>
      <c r="AG17" s="235"/>
      <c r="AH17" s="235"/>
      <c r="AI17" s="235"/>
      <c r="AJ17" s="235"/>
      <c r="AK17" s="235"/>
      <c r="AL17" s="235"/>
      <c r="AM17" s="235"/>
      <c r="AN17" s="235"/>
      <c r="AO17" s="235"/>
      <c r="AP17" s="235"/>
      <c r="AQ17" s="235"/>
      <c r="AR17" s="260"/>
    </row>
    <row r="18" spans="1:46" ht="13" x14ac:dyDescent="0.2">
      <c r="A18" s="239"/>
      <c r="B18" s="235"/>
      <c r="C18" s="235"/>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61"/>
      <c r="AR18" s="261"/>
    </row>
    <row r="19" spans="1:46" ht="13" x14ac:dyDescent="0.2">
      <c r="A19" s="239"/>
      <c r="B19" s="235"/>
      <c r="C19" s="235"/>
      <c r="D19" s="235"/>
      <c r="E19" s="235"/>
      <c r="F19" s="235"/>
      <c r="G19" s="235"/>
      <c r="H19" s="235"/>
      <c r="I19" s="235"/>
      <c r="J19" s="235"/>
      <c r="K19" s="235"/>
      <c r="L19" s="235"/>
      <c r="M19" s="235"/>
      <c r="N19" s="235"/>
      <c r="O19" s="235"/>
      <c r="P19" s="235"/>
      <c r="Q19" s="235"/>
      <c r="R19" s="235"/>
      <c r="S19" s="235"/>
      <c r="T19" s="235"/>
      <c r="U19" s="235"/>
      <c r="V19" s="235"/>
      <c r="W19" s="235"/>
      <c r="X19" s="235"/>
      <c r="Y19" s="235"/>
      <c r="Z19" s="235"/>
      <c r="AA19" s="235"/>
      <c r="AB19" s="235"/>
      <c r="AC19" s="235"/>
      <c r="AD19" s="235"/>
      <c r="AE19" s="235"/>
      <c r="AF19" s="235"/>
      <c r="AG19" s="235"/>
      <c r="AH19" s="235"/>
      <c r="AI19" s="235"/>
      <c r="AJ19" s="235"/>
      <c r="AK19" s="235" t="s">
        <v>492</v>
      </c>
      <c r="AL19" s="235"/>
      <c r="AM19" s="235"/>
      <c r="AN19" s="235"/>
      <c r="AO19" s="235"/>
      <c r="AP19" s="235"/>
      <c r="AQ19" s="235"/>
      <c r="AR19" s="235"/>
    </row>
    <row r="20" spans="1:46" ht="13" x14ac:dyDescent="0.2">
      <c r="A20" s="239"/>
      <c r="B20" s="235"/>
      <c r="C20" s="235"/>
      <c r="D20" s="235"/>
      <c r="E20" s="235"/>
      <c r="F20" s="235"/>
      <c r="G20" s="235"/>
      <c r="H20" s="235"/>
      <c r="I20" s="235"/>
      <c r="J20" s="235"/>
      <c r="K20" s="235"/>
      <c r="L20" s="235"/>
      <c r="M20" s="235"/>
      <c r="N20" s="235"/>
      <c r="O20" s="235"/>
      <c r="P20" s="235"/>
      <c r="Q20" s="235"/>
      <c r="R20" s="235"/>
      <c r="S20" s="235"/>
      <c r="T20" s="235"/>
      <c r="U20" s="235"/>
      <c r="V20" s="235"/>
      <c r="W20" s="235"/>
      <c r="X20" s="235"/>
      <c r="Y20" s="235"/>
      <c r="Z20" s="235"/>
      <c r="AA20" s="235"/>
      <c r="AB20" s="235"/>
      <c r="AC20" s="235"/>
      <c r="AD20" s="235"/>
      <c r="AE20" s="235"/>
      <c r="AF20" s="235"/>
      <c r="AG20" s="235"/>
      <c r="AH20" s="235"/>
      <c r="AI20" s="235"/>
      <c r="AJ20" s="235"/>
      <c r="AK20" s="262"/>
      <c r="AL20" s="263"/>
      <c r="AM20" s="263"/>
      <c r="AN20" s="264"/>
      <c r="AO20" s="265" t="s">
        <v>493</v>
      </c>
      <c r="AP20" s="266" t="s">
        <v>494</v>
      </c>
      <c r="AQ20" s="267" t="s">
        <v>495</v>
      </c>
      <c r="AR20" s="268"/>
    </row>
    <row r="21" spans="1:46" s="274" customFormat="1" ht="13" x14ac:dyDescent="0.2">
      <c r="A21" s="269"/>
      <c r="B21" s="240"/>
      <c r="C21" s="240"/>
      <c r="D21" s="240"/>
      <c r="E21" s="240"/>
      <c r="F21" s="240"/>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1172" t="s">
        <v>496</v>
      </c>
      <c r="AL21" s="1173"/>
      <c r="AM21" s="1173"/>
      <c r="AN21" s="1174"/>
      <c r="AO21" s="270">
        <v>13.1</v>
      </c>
      <c r="AP21" s="271">
        <v>14.28</v>
      </c>
      <c r="AQ21" s="272">
        <v>-1.18</v>
      </c>
      <c r="AR21" s="240"/>
      <c r="AS21" s="273"/>
      <c r="AT21" s="269"/>
    </row>
    <row r="22" spans="1:46" s="274" customFormat="1" ht="13" x14ac:dyDescent="0.2">
      <c r="A22" s="269"/>
      <c r="B22" s="240"/>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1172" t="s">
        <v>497</v>
      </c>
      <c r="AL22" s="1173"/>
      <c r="AM22" s="1173"/>
      <c r="AN22" s="1174"/>
      <c r="AO22" s="275">
        <v>95.9</v>
      </c>
      <c r="AP22" s="276">
        <v>96</v>
      </c>
      <c r="AQ22" s="277">
        <v>-0.1</v>
      </c>
      <c r="AR22" s="261"/>
      <c r="AS22" s="273"/>
      <c r="AT22" s="269"/>
    </row>
    <row r="23" spans="1:46" s="274" customFormat="1" ht="13" x14ac:dyDescent="0.2">
      <c r="A23" s="269"/>
      <c r="B23" s="240"/>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40"/>
      <c r="AJ23" s="240"/>
      <c r="AK23" s="240"/>
      <c r="AL23" s="240"/>
      <c r="AM23" s="240"/>
      <c r="AN23" s="240"/>
      <c r="AO23" s="240"/>
      <c r="AP23" s="261"/>
      <c r="AQ23" s="261"/>
      <c r="AR23" s="261"/>
      <c r="AS23" s="273"/>
      <c r="AT23" s="269"/>
    </row>
    <row r="24" spans="1:46" s="274" customFormat="1" ht="13" x14ac:dyDescent="0.2">
      <c r="A24" s="269"/>
      <c r="B24" s="240"/>
      <c r="C24" s="240"/>
      <c r="D24" s="240"/>
      <c r="E24" s="240"/>
      <c r="F24" s="240"/>
      <c r="G24" s="240"/>
      <c r="H24" s="240"/>
      <c r="I24" s="240"/>
      <c r="J24" s="240"/>
      <c r="K24" s="240"/>
      <c r="L24" s="240"/>
      <c r="M24" s="240"/>
      <c r="N24" s="240"/>
      <c r="O24" s="240"/>
      <c r="P24" s="240"/>
      <c r="Q24" s="240"/>
      <c r="R24" s="240"/>
      <c r="S24" s="240"/>
      <c r="T24" s="240"/>
      <c r="U24" s="240"/>
      <c r="V24" s="240"/>
      <c r="W24" s="240"/>
      <c r="X24" s="240"/>
      <c r="Y24" s="240"/>
      <c r="Z24" s="240"/>
      <c r="AA24" s="240"/>
      <c r="AB24" s="240"/>
      <c r="AC24" s="240"/>
      <c r="AD24" s="240"/>
      <c r="AE24" s="240"/>
      <c r="AF24" s="240"/>
      <c r="AG24" s="240"/>
      <c r="AH24" s="240"/>
      <c r="AI24" s="240"/>
      <c r="AJ24" s="240"/>
      <c r="AK24" s="240"/>
      <c r="AL24" s="240"/>
      <c r="AM24" s="240"/>
      <c r="AN24" s="240"/>
      <c r="AO24" s="240"/>
      <c r="AP24" s="261"/>
      <c r="AQ24" s="261"/>
      <c r="AR24" s="261"/>
      <c r="AS24" s="273"/>
      <c r="AT24" s="269"/>
    </row>
    <row r="25" spans="1:46" s="274" customFormat="1" ht="13" x14ac:dyDescent="0.2">
      <c r="A25" s="278"/>
      <c r="B25" s="279"/>
      <c r="C25" s="279"/>
      <c r="D25" s="279"/>
      <c r="E25" s="279"/>
      <c r="F25" s="279"/>
      <c r="G25" s="279"/>
      <c r="H25" s="279"/>
      <c r="I25" s="279"/>
      <c r="J25" s="279"/>
      <c r="K25" s="279"/>
      <c r="L25" s="279"/>
      <c r="M25" s="279"/>
      <c r="N25" s="279"/>
      <c r="O25" s="279"/>
      <c r="P25" s="279"/>
      <c r="Q25" s="279"/>
      <c r="R25" s="279"/>
      <c r="S25" s="279"/>
      <c r="T25" s="279"/>
      <c r="U25" s="279"/>
      <c r="V25" s="279"/>
      <c r="W25" s="279"/>
      <c r="X25" s="279"/>
      <c r="Y25" s="279"/>
      <c r="Z25" s="279"/>
      <c r="AA25" s="279"/>
      <c r="AB25" s="279"/>
      <c r="AC25" s="279"/>
      <c r="AD25" s="279"/>
      <c r="AE25" s="279"/>
      <c r="AF25" s="279"/>
      <c r="AG25" s="279"/>
      <c r="AH25" s="279"/>
      <c r="AI25" s="279"/>
      <c r="AJ25" s="279"/>
      <c r="AK25" s="279"/>
      <c r="AL25" s="279"/>
      <c r="AM25" s="279"/>
      <c r="AN25" s="279"/>
      <c r="AO25" s="279"/>
      <c r="AP25" s="280"/>
      <c r="AQ25" s="280"/>
      <c r="AR25" s="280"/>
      <c r="AS25" s="281"/>
      <c r="AT25" s="269"/>
    </row>
    <row r="26" spans="1:46" s="274" customFormat="1" ht="13" x14ac:dyDescent="0.2">
      <c r="A26" s="1165" t="s">
        <v>498</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40"/>
    </row>
    <row r="27" spans="1:46" ht="13" x14ac:dyDescent="0.2">
      <c r="A27" s="282"/>
      <c r="AO27" s="235"/>
      <c r="AP27" s="235"/>
      <c r="AQ27" s="235"/>
      <c r="AR27" s="235"/>
      <c r="AS27" s="235"/>
      <c r="AT27" s="235"/>
    </row>
    <row r="28" spans="1:46" ht="16.5" x14ac:dyDescent="0.2">
      <c r="A28" s="236" t="s">
        <v>499</v>
      </c>
      <c r="B28" s="237"/>
      <c r="C28" s="237"/>
      <c r="D28" s="237"/>
      <c r="E28" s="237"/>
      <c r="F28" s="237"/>
      <c r="G28" s="237"/>
      <c r="H28" s="237"/>
      <c r="I28" s="237"/>
      <c r="J28" s="237"/>
      <c r="K28" s="237"/>
      <c r="L28" s="237"/>
      <c r="M28" s="237"/>
      <c r="N28" s="237"/>
      <c r="O28" s="237"/>
      <c r="P28" s="237"/>
      <c r="Q28" s="237"/>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83"/>
    </row>
    <row r="29" spans="1:46" ht="13" x14ac:dyDescent="0.2">
      <c r="A29" s="239"/>
      <c r="B29" s="235"/>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40" t="s">
        <v>500</v>
      </c>
      <c r="AL29" s="240"/>
      <c r="AM29" s="240"/>
      <c r="AN29" s="240"/>
      <c r="AO29" s="235"/>
      <c r="AP29" s="235"/>
      <c r="AQ29" s="235"/>
      <c r="AR29" s="235"/>
      <c r="AS29" s="284"/>
    </row>
    <row r="30" spans="1:46" ht="13.5" customHeight="1" x14ac:dyDescent="0.2">
      <c r="A30" s="239"/>
      <c r="B30" s="235"/>
      <c r="C30" s="235"/>
      <c r="D30" s="235"/>
      <c r="E30" s="235"/>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5"/>
      <c r="AK30" s="242"/>
      <c r="AL30" s="243"/>
      <c r="AM30" s="243"/>
      <c r="AN30" s="244"/>
      <c r="AO30" s="1154" t="s">
        <v>479</v>
      </c>
      <c r="AP30" s="245"/>
      <c r="AQ30" s="246" t="s">
        <v>480</v>
      </c>
      <c r="AR30" s="247"/>
    </row>
    <row r="31" spans="1:46" ht="13" x14ac:dyDescent="0.2">
      <c r="A31" s="239"/>
      <c r="B31" s="235"/>
      <c r="C31" s="235"/>
      <c r="D31" s="235"/>
      <c r="E31" s="235"/>
      <c r="F31" s="235"/>
      <c r="G31" s="235"/>
      <c r="H31" s="235"/>
      <c r="I31" s="235"/>
      <c r="J31" s="235"/>
      <c r="K31" s="235"/>
      <c r="L31" s="235"/>
      <c r="M31" s="235"/>
      <c r="N31" s="235"/>
      <c r="O31" s="235"/>
      <c r="P31" s="235"/>
      <c r="Q31" s="235"/>
      <c r="R31" s="235"/>
      <c r="S31" s="235"/>
      <c r="T31" s="235"/>
      <c r="U31" s="235"/>
      <c r="V31" s="235"/>
      <c r="W31" s="235"/>
      <c r="X31" s="235"/>
      <c r="Y31" s="235"/>
      <c r="Z31" s="235"/>
      <c r="AA31" s="235"/>
      <c r="AB31" s="235"/>
      <c r="AC31" s="235"/>
      <c r="AD31" s="235"/>
      <c r="AE31" s="235"/>
      <c r="AF31" s="235"/>
      <c r="AG31" s="235"/>
      <c r="AH31" s="235"/>
      <c r="AI31" s="235"/>
      <c r="AJ31" s="235"/>
      <c r="AK31" s="248"/>
      <c r="AL31" s="249"/>
      <c r="AM31" s="249"/>
      <c r="AN31" s="250"/>
      <c r="AO31" s="1155"/>
      <c r="AP31" s="251" t="s">
        <v>481</v>
      </c>
      <c r="AQ31" s="252" t="s">
        <v>482</v>
      </c>
      <c r="AR31" s="253" t="s">
        <v>483</v>
      </c>
    </row>
    <row r="32" spans="1:46" ht="27" customHeight="1" x14ac:dyDescent="0.2">
      <c r="A32" s="239"/>
      <c r="B32" s="235"/>
      <c r="C32" s="235"/>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1156" t="s">
        <v>501</v>
      </c>
      <c r="AL32" s="1157"/>
      <c r="AM32" s="1157"/>
      <c r="AN32" s="1158"/>
      <c r="AO32" s="285">
        <v>573018</v>
      </c>
      <c r="AP32" s="285">
        <v>76607</v>
      </c>
      <c r="AQ32" s="286">
        <v>83140</v>
      </c>
      <c r="AR32" s="287">
        <v>-7.9</v>
      </c>
    </row>
    <row r="33" spans="1:46" ht="13.5" customHeight="1" x14ac:dyDescent="0.2">
      <c r="A33" s="239"/>
      <c r="B33" s="235"/>
      <c r="C33" s="235"/>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35"/>
      <c r="AK33" s="1156" t="s">
        <v>502</v>
      </c>
      <c r="AL33" s="1157"/>
      <c r="AM33" s="1157"/>
      <c r="AN33" s="1158"/>
      <c r="AO33" s="285" t="s">
        <v>488</v>
      </c>
      <c r="AP33" s="285" t="s">
        <v>488</v>
      </c>
      <c r="AQ33" s="286" t="s">
        <v>488</v>
      </c>
      <c r="AR33" s="287" t="s">
        <v>488</v>
      </c>
    </row>
    <row r="34" spans="1:46" ht="27" customHeight="1" x14ac:dyDescent="0.2">
      <c r="A34" s="239"/>
      <c r="B34" s="235"/>
      <c r="C34" s="235"/>
      <c r="D34" s="235"/>
      <c r="E34" s="235"/>
      <c r="F34" s="235"/>
      <c r="G34" s="235"/>
      <c r="H34" s="235"/>
      <c r="I34" s="235"/>
      <c r="J34" s="235"/>
      <c r="K34" s="235"/>
      <c r="L34" s="235"/>
      <c r="M34" s="235"/>
      <c r="N34" s="235"/>
      <c r="O34" s="235"/>
      <c r="P34" s="235"/>
      <c r="Q34" s="235"/>
      <c r="R34" s="235"/>
      <c r="S34" s="235"/>
      <c r="T34" s="235"/>
      <c r="U34" s="235"/>
      <c r="V34" s="235"/>
      <c r="W34" s="235"/>
      <c r="X34" s="235"/>
      <c r="Y34" s="235"/>
      <c r="Z34" s="235"/>
      <c r="AA34" s="235"/>
      <c r="AB34" s="235"/>
      <c r="AC34" s="235"/>
      <c r="AD34" s="235"/>
      <c r="AE34" s="235"/>
      <c r="AF34" s="235"/>
      <c r="AG34" s="235"/>
      <c r="AH34" s="235"/>
      <c r="AI34" s="235"/>
      <c r="AJ34" s="235"/>
      <c r="AK34" s="1156" t="s">
        <v>503</v>
      </c>
      <c r="AL34" s="1157"/>
      <c r="AM34" s="1157"/>
      <c r="AN34" s="1158"/>
      <c r="AO34" s="285" t="s">
        <v>488</v>
      </c>
      <c r="AP34" s="285" t="s">
        <v>488</v>
      </c>
      <c r="AQ34" s="286" t="s">
        <v>488</v>
      </c>
      <c r="AR34" s="287" t="s">
        <v>488</v>
      </c>
    </row>
    <row r="35" spans="1:46" ht="27" customHeight="1" x14ac:dyDescent="0.2">
      <c r="A35" s="239"/>
      <c r="B35" s="235"/>
      <c r="C35" s="235"/>
      <c r="D35" s="235"/>
      <c r="E35" s="235"/>
      <c r="F35" s="235"/>
      <c r="G35" s="235"/>
      <c r="H35" s="235"/>
      <c r="I35" s="235"/>
      <c r="J35" s="235"/>
      <c r="K35" s="235"/>
      <c r="L35" s="235"/>
      <c r="M35" s="235"/>
      <c r="N35" s="235"/>
      <c r="O35" s="235"/>
      <c r="P35" s="235"/>
      <c r="Q35" s="235"/>
      <c r="R35" s="235"/>
      <c r="S35" s="235"/>
      <c r="T35" s="235"/>
      <c r="U35" s="235"/>
      <c r="V35" s="235"/>
      <c r="W35" s="235"/>
      <c r="X35" s="235"/>
      <c r="Y35" s="235"/>
      <c r="Z35" s="235"/>
      <c r="AA35" s="235"/>
      <c r="AB35" s="235"/>
      <c r="AC35" s="235"/>
      <c r="AD35" s="235"/>
      <c r="AE35" s="235"/>
      <c r="AF35" s="235"/>
      <c r="AG35" s="235"/>
      <c r="AH35" s="235"/>
      <c r="AI35" s="235"/>
      <c r="AJ35" s="235"/>
      <c r="AK35" s="1156" t="s">
        <v>504</v>
      </c>
      <c r="AL35" s="1157"/>
      <c r="AM35" s="1157"/>
      <c r="AN35" s="1158"/>
      <c r="AO35" s="285">
        <v>150030</v>
      </c>
      <c r="AP35" s="285">
        <v>20057</v>
      </c>
      <c r="AQ35" s="286">
        <v>26106</v>
      </c>
      <c r="AR35" s="287">
        <v>-23.2</v>
      </c>
    </row>
    <row r="36" spans="1:46" ht="27" customHeight="1" x14ac:dyDescent="0.2">
      <c r="A36" s="239"/>
      <c r="B36" s="235"/>
      <c r="C36" s="235"/>
      <c r="D36" s="235"/>
      <c r="E36" s="235"/>
      <c r="F36" s="235"/>
      <c r="G36" s="235"/>
      <c r="H36" s="235"/>
      <c r="I36" s="235"/>
      <c r="J36" s="235"/>
      <c r="K36" s="235"/>
      <c r="L36" s="235"/>
      <c r="M36" s="235"/>
      <c r="N36" s="235"/>
      <c r="O36" s="235"/>
      <c r="P36" s="235"/>
      <c r="Q36" s="235"/>
      <c r="R36" s="235"/>
      <c r="S36" s="235"/>
      <c r="T36" s="235"/>
      <c r="U36" s="235"/>
      <c r="V36" s="235"/>
      <c r="W36" s="235"/>
      <c r="X36" s="235"/>
      <c r="Y36" s="235"/>
      <c r="Z36" s="235"/>
      <c r="AA36" s="235"/>
      <c r="AB36" s="235"/>
      <c r="AC36" s="235"/>
      <c r="AD36" s="235"/>
      <c r="AE36" s="235"/>
      <c r="AF36" s="235"/>
      <c r="AG36" s="235"/>
      <c r="AH36" s="235"/>
      <c r="AI36" s="235"/>
      <c r="AJ36" s="235"/>
      <c r="AK36" s="1156" t="s">
        <v>505</v>
      </c>
      <c r="AL36" s="1157"/>
      <c r="AM36" s="1157"/>
      <c r="AN36" s="1158"/>
      <c r="AO36" s="285">
        <v>54537</v>
      </c>
      <c r="AP36" s="285">
        <v>7291</v>
      </c>
      <c r="AQ36" s="286">
        <v>4689</v>
      </c>
      <c r="AR36" s="287">
        <v>55.5</v>
      </c>
    </row>
    <row r="37" spans="1:46" ht="13.5" customHeight="1" x14ac:dyDescent="0.2">
      <c r="A37" s="239"/>
      <c r="B37" s="235"/>
      <c r="C37" s="235"/>
      <c r="D37" s="235"/>
      <c r="E37" s="235"/>
      <c r="F37" s="235"/>
      <c r="G37" s="235"/>
      <c r="H37" s="235"/>
      <c r="I37" s="235"/>
      <c r="J37" s="235"/>
      <c r="K37" s="235"/>
      <c r="L37" s="235"/>
      <c r="M37" s="235"/>
      <c r="N37" s="235"/>
      <c r="O37" s="235"/>
      <c r="P37" s="235"/>
      <c r="Q37" s="235"/>
      <c r="R37" s="235"/>
      <c r="S37" s="235"/>
      <c r="T37" s="235"/>
      <c r="U37" s="235"/>
      <c r="V37" s="235"/>
      <c r="W37" s="235"/>
      <c r="X37" s="235"/>
      <c r="Y37" s="235"/>
      <c r="Z37" s="235"/>
      <c r="AA37" s="235"/>
      <c r="AB37" s="235"/>
      <c r="AC37" s="235"/>
      <c r="AD37" s="235"/>
      <c r="AE37" s="235"/>
      <c r="AF37" s="235"/>
      <c r="AG37" s="235"/>
      <c r="AH37" s="235"/>
      <c r="AI37" s="235"/>
      <c r="AJ37" s="235"/>
      <c r="AK37" s="1156" t="s">
        <v>506</v>
      </c>
      <c r="AL37" s="1157"/>
      <c r="AM37" s="1157"/>
      <c r="AN37" s="1158"/>
      <c r="AO37" s="285">
        <v>327</v>
      </c>
      <c r="AP37" s="285">
        <v>44</v>
      </c>
      <c r="AQ37" s="286">
        <v>554</v>
      </c>
      <c r="AR37" s="287">
        <v>-92.1</v>
      </c>
    </row>
    <row r="38" spans="1:46" ht="27" customHeight="1" x14ac:dyDescent="0.2">
      <c r="A38" s="239"/>
      <c r="B38" s="235"/>
      <c r="C38" s="235"/>
      <c r="D38" s="235"/>
      <c r="E38" s="235"/>
      <c r="F38" s="235"/>
      <c r="G38" s="235"/>
      <c r="H38" s="235"/>
      <c r="I38" s="235"/>
      <c r="J38" s="235"/>
      <c r="K38" s="235"/>
      <c r="L38" s="235"/>
      <c r="M38" s="235"/>
      <c r="N38" s="235"/>
      <c r="O38" s="235"/>
      <c r="P38" s="235"/>
      <c r="Q38" s="235"/>
      <c r="R38" s="235"/>
      <c r="S38" s="235"/>
      <c r="T38" s="235"/>
      <c r="U38" s="235"/>
      <c r="V38" s="235"/>
      <c r="W38" s="235"/>
      <c r="X38" s="235"/>
      <c r="Y38" s="235"/>
      <c r="Z38" s="235"/>
      <c r="AA38" s="235"/>
      <c r="AB38" s="235"/>
      <c r="AC38" s="235"/>
      <c r="AD38" s="235"/>
      <c r="AE38" s="235"/>
      <c r="AF38" s="235"/>
      <c r="AG38" s="235"/>
      <c r="AH38" s="235"/>
      <c r="AI38" s="235"/>
      <c r="AJ38" s="235"/>
      <c r="AK38" s="1159" t="s">
        <v>507</v>
      </c>
      <c r="AL38" s="1160"/>
      <c r="AM38" s="1160"/>
      <c r="AN38" s="1161"/>
      <c r="AO38" s="288" t="s">
        <v>488</v>
      </c>
      <c r="AP38" s="288" t="s">
        <v>488</v>
      </c>
      <c r="AQ38" s="289">
        <v>7</v>
      </c>
      <c r="AR38" s="277" t="s">
        <v>488</v>
      </c>
      <c r="AS38" s="284"/>
    </row>
    <row r="39" spans="1:46" ht="13" x14ac:dyDescent="0.2">
      <c r="A39" s="239"/>
      <c r="B39" s="235"/>
      <c r="C39" s="235"/>
      <c r="D39" s="235"/>
      <c r="E39" s="235"/>
      <c r="F39" s="235"/>
      <c r="G39" s="235"/>
      <c r="H39" s="235"/>
      <c r="I39" s="235"/>
      <c r="J39" s="235"/>
      <c r="K39" s="235"/>
      <c r="L39" s="235"/>
      <c r="M39" s="235"/>
      <c r="N39" s="235"/>
      <c r="O39" s="235"/>
      <c r="P39" s="235"/>
      <c r="Q39" s="235"/>
      <c r="R39" s="235"/>
      <c r="S39" s="235"/>
      <c r="T39" s="235"/>
      <c r="U39" s="235"/>
      <c r="V39" s="235"/>
      <c r="W39" s="235"/>
      <c r="X39" s="235"/>
      <c r="Y39" s="235"/>
      <c r="Z39" s="235"/>
      <c r="AA39" s="235"/>
      <c r="AB39" s="235"/>
      <c r="AC39" s="235"/>
      <c r="AD39" s="235"/>
      <c r="AE39" s="235"/>
      <c r="AF39" s="235"/>
      <c r="AG39" s="235"/>
      <c r="AH39" s="235"/>
      <c r="AI39" s="235"/>
      <c r="AJ39" s="235"/>
      <c r="AK39" s="1159" t="s">
        <v>508</v>
      </c>
      <c r="AL39" s="1160"/>
      <c r="AM39" s="1160"/>
      <c r="AN39" s="1161"/>
      <c r="AO39" s="285">
        <v>-38278</v>
      </c>
      <c r="AP39" s="285">
        <v>-5117</v>
      </c>
      <c r="AQ39" s="286">
        <v>-2038</v>
      </c>
      <c r="AR39" s="287">
        <v>151.1</v>
      </c>
      <c r="AS39" s="284"/>
    </row>
    <row r="40" spans="1:46" ht="27" customHeight="1" x14ac:dyDescent="0.2">
      <c r="A40" s="239"/>
      <c r="B40" s="235"/>
      <c r="C40" s="235"/>
      <c r="D40" s="235"/>
      <c r="E40" s="235"/>
      <c r="F40" s="235"/>
      <c r="G40" s="235"/>
      <c r="H40" s="235"/>
      <c r="I40" s="235"/>
      <c r="J40" s="235"/>
      <c r="K40" s="235"/>
      <c r="L40" s="235"/>
      <c r="M40" s="235"/>
      <c r="N40" s="235"/>
      <c r="O40" s="235"/>
      <c r="P40" s="235"/>
      <c r="Q40" s="235"/>
      <c r="R40" s="235"/>
      <c r="S40" s="235"/>
      <c r="T40" s="235"/>
      <c r="U40" s="235"/>
      <c r="V40" s="235"/>
      <c r="W40" s="235"/>
      <c r="X40" s="235"/>
      <c r="Y40" s="235"/>
      <c r="Z40" s="235"/>
      <c r="AA40" s="235"/>
      <c r="AB40" s="235"/>
      <c r="AC40" s="235"/>
      <c r="AD40" s="235"/>
      <c r="AE40" s="235"/>
      <c r="AF40" s="235"/>
      <c r="AG40" s="235"/>
      <c r="AH40" s="235"/>
      <c r="AI40" s="235"/>
      <c r="AJ40" s="235"/>
      <c r="AK40" s="1156" t="s">
        <v>509</v>
      </c>
      <c r="AL40" s="1157"/>
      <c r="AM40" s="1157"/>
      <c r="AN40" s="1158"/>
      <c r="AO40" s="285">
        <v>-438317</v>
      </c>
      <c r="AP40" s="285">
        <v>-58599</v>
      </c>
      <c r="AQ40" s="286">
        <v>-74354</v>
      </c>
      <c r="AR40" s="287">
        <v>-21.2</v>
      </c>
      <c r="AS40" s="284"/>
    </row>
    <row r="41" spans="1:46" ht="13" x14ac:dyDescent="0.2">
      <c r="A41" s="239"/>
      <c r="B41" s="235"/>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1162" t="s">
        <v>287</v>
      </c>
      <c r="AL41" s="1163"/>
      <c r="AM41" s="1163"/>
      <c r="AN41" s="1164"/>
      <c r="AO41" s="285">
        <v>301317</v>
      </c>
      <c r="AP41" s="285">
        <v>40283</v>
      </c>
      <c r="AQ41" s="286">
        <v>38106</v>
      </c>
      <c r="AR41" s="287">
        <v>5.7</v>
      </c>
      <c r="AS41" s="284"/>
    </row>
    <row r="42" spans="1:46" ht="13" x14ac:dyDescent="0.2">
      <c r="A42" s="239"/>
      <c r="B42" s="235"/>
      <c r="C42" s="235"/>
      <c r="D42" s="235"/>
      <c r="E42" s="235"/>
      <c r="F42" s="235"/>
      <c r="G42" s="235"/>
      <c r="H42" s="235"/>
      <c r="I42" s="235"/>
      <c r="J42" s="235"/>
      <c r="K42" s="235"/>
      <c r="L42" s="235"/>
      <c r="M42" s="235"/>
      <c r="N42" s="235"/>
      <c r="O42" s="235"/>
      <c r="P42" s="235"/>
      <c r="Q42" s="235"/>
      <c r="R42" s="235"/>
      <c r="S42" s="235"/>
      <c r="T42" s="235"/>
      <c r="U42" s="235"/>
      <c r="V42" s="235"/>
      <c r="W42" s="235"/>
      <c r="X42" s="235"/>
      <c r="Y42" s="235"/>
      <c r="Z42" s="235"/>
      <c r="AA42" s="235"/>
      <c r="AB42" s="235"/>
      <c r="AC42" s="235"/>
      <c r="AD42" s="235"/>
      <c r="AE42" s="235"/>
      <c r="AF42" s="235"/>
      <c r="AG42" s="235"/>
      <c r="AH42" s="235"/>
      <c r="AI42" s="235"/>
      <c r="AJ42" s="235"/>
      <c r="AK42" s="290"/>
      <c r="AL42" s="235"/>
      <c r="AM42" s="235"/>
      <c r="AN42" s="235"/>
      <c r="AO42" s="235"/>
      <c r="AP42" s="235"/>
      <c r="AQ42" s="261"/>
      <c r="AR42" s="261"/>
      <c r="AS42" s="284"/>
    </row>
    <row r="43" spans="1:46" ht="13" x14ac:dyDescent="0.2">
      <c r="A43" s="239"/>
      <c r="B43" s="235"/>
      <c r="C43" s="235"/>
      <c r="D43" s="235"/>
      <c r="E43" s="235"/>
      <c r="F43" s="235"/>
      <c r="G43" s="235"/>
      <c r="H43" s="235"/>
      <c r="I43" s="235"/>
      <c r="J43" s="235"/>
      <c r="K43" s="235"/>
      <c r="L43" s="235"/>
      <c r="M43" s="235"/>
      <c r="N43" s="235"/>
      <c r="O43" s="235"/>
      <c r="P43" s="235"/>
      <c r="Q43" s="235"/>
      <c r="R43" s="235"/>
      <c r="S43" s="235"/>
      <c r="T43" s="235"/>
      <c r="U43" s="235"/>
      <c r="V43" s="235"/>
      <c r="W43" s="235"/>
      <c r="X43" s="235"/>
      <c r="Y43" s="235"/>
      <c r="Z43" s="235"/>
      <c r="AA43" s="235"/>
      <c r="AB43" s="235"/>
      <c r="AC43" s="235"/>
      <c r="AD43" s="235"/>
      <c r="AE43" s="235"/>
      <c r="AF43" s="235"/>
      <c r="AG43" s="235"/>
      <c r="AH43" s="235"/>
      <c r="AI43" s="235"/>
      <c r="AJ43" s="235"/>
      <c r="AK43" s="235"/>
      <c r="AL43" s="235"/>
      <c r="AM43" s="235"/>
      <c r="AN43" s="235"/>
      <c r="AO43" s="235"/>
      <c r="AP43" s="291"/>
      <c r="AQ43" s="261"/>
      <c r="AR43" s="235"/>
      <c r="AS43" s="284"/>
    </row>
    <row r="44" spans="1:46" ht="13" x14ac:dyDescent="0.2">
      <c r="A44" s="239"/>
      <c r="B44" s="235"/>
      <c r="C44" s="235"/>
      <c r="D44" s="235"/>
      <c r="E44" s="235"/>
      <c r="F44" s="235"/>
      <c r="G44" s="235"/>
      <c r="H44" s="235"/>
      <c r="I44" s="235"/>
      <c r="J44" s="235"/>
      <c r="K44" s="235"/>
      <c r="L44" s="235"/>
      <c r="M44" s="235"/>
      <c r="N44" s="235"/>
      <c r="O44" s="235"/>
      <c r="P44" s="235"/>
      <c r="Q44" s="235"/>
      <c r="R44" s="235"/>
      <c r="S44" s="235"/>
      <c r="T44" s="235"/>
      <c r="U44" s="235"/>
      <c r="V44" s="235"/>
      <c r="W44" s="235"/>
      <c r="X44" s="235"/>
      <c r="Y44" s="235"/>
      <c r="Z44" s="235"/>
      <c r="AA44" s="235"/>
      <c r="AB44" s="235"/>
      <c r="AC44" s="235"/>
      <c r="AD44" s="235"/>
      <c r="AE44" s="235"/>
      <c r="AF44" s="235"/>
      <c r="AG44" s="235"/>
      <c r="AH44" s="235"/>
      <c r="AI44" s="235"/>
      <c r="AJ44" s="235"/>
      <c r="AK44" s="235"/>
      <c r="AL44" s="235"/>
      <c r="AM44" s="235"/>
      <c r="AN44" s="235"/>
      <c r="AO44" s="235"/>
      <c r="AP44" s="235"/>
      <c r="AQ44" s="261"/>
      <c r="AR44" s="235"/>
    </row>
    <row r="45" spans="1:46" ht="13" x14ac:dyDescent="0.2">
      <c r="A45" s="237"/>
      <c r="B45" s="237"/>
      <c r="C45" s="237"/>
      <c r="D45" s="237"/>
      <c r="E45" s="237"/>
      <c r="F45" s="237"/>
      <c r="G45" s="237"/>
      <c r="H45" s="237"/>
      <c r="I45" s="237"/>
      <c r="J45" s="237"/>
      <c r="K45" s="237"/>
      <c r="L45" s="237"/>
      <c r="M45" s="237"/>
      <c r="N45" s="237"/>
      <c r="O45" s="237"/>
      <c r="P45" s="237"/>
      <c r="Q45" s="237"/>
      <c r="R45" s="237"/>
      <c r="S45" s="237"/>
      <c r="T45" s="237"/>
      <c r="U45" s="237"/>
      <c r="V45" s="237"/>
      <c r="W45" s="237"/>
      <c r="X45" s="237"/>
      <c r="Y45" s="237"/>
      <c r="Z45" s="237"/>
      <c r="AA45" s="237"/>
      <c r="AB45" s="237"/>
      <c r="AC45" s="237"/>
      <c r="AD45" s="237"/>
      <c r="AE45" s="237"/>
      <c r="AF45" s="237"/>
      <c r="AG45" s="237"/>
      <c r="AH45" s="237"/>
      <c r="AI45" s="237"/>
      <c r="AJ45" s="237"/>
      <c r="AK45" s="237"/>
      <c r="AL45" s="237"/>
      <c r="AM45" s="237"/>
      <c r="AN45" s="237"/>
      <c r="AO45" s="237"/>
      <c r="AP45" s="237"/>
      <c r="AQ45" s="292"/>
      <c r="AR45" s="237"/>
      <c r="AS45" s="237"/>
      <c r="AT45" s="235"/>
    </row>
    <row r="46" spans="1:46" ht="13" x14ac:dyDescent="0.2">
      <c r="A46" s="293"/>
      <c r="B46" s="293"/>
      <c r="C46" s="293"/>
      <c r="D46" s="293"/>
      <c r="E46" s="293"/>
      <c r="F46" s="293"/>
      <c r="G46" s="293"/>
      <c r="H46" s="293"/>
      <c r="I46" s="293"/>
      <c r="J46" s="293"/>
      <c r="K46" s="293"/>
      <c r="L46" s="293"/>
      <c r="M46" s="293"/>
      <c r="N46" s="293"/>
      <c r="O46" s="293"/>
      <c r="P46" s="293"/>
      <c r="Q46" s="293"/>
      <c r="R46" s="293"/>
      <c r="S46" s="293"/>
      <c r="T46" s="293"/>
      <c r="U46" s="293"/>
      <c r="V46" s="293"/>
      <c r="W46" s="293"/>
      <c r="X46" s="293"/>
      <c r="Y46" s="293"/>
      <c r="Z46" s="293"/>
      <c r="AA46" s="293"/>
      <c r="AB46" s="293"/>
      <c r="AC46" s="293"/>
      <c r="AD46" s="293"/>
      <c r="AE46" s="293"/>
      <c r="AF46" s="293"/>
      <c r="AG46" s="293"/>
      <c r="AH46" s="293"/>
      <c r="AI46" s="293"/>
      <c r="AJ46" s="293"/>
      <c r="AK46" s="293"/>
      <c r="AL46" s="293"/>
      <c r="AM46" s="293"/>
      <c r="AN46" s="293"/>
      <c r="AO46" s="293"/>
      <c r="AP46" s="293"/>
      <c r="AQ46" s="293"/>
      <c r="AR46" s="293"/>
      <c r="AS46" s="293"/>
      <c r="AT46" s="235"/>
    </row>
    <row r="47" spans="1:46" ht="17.25" customHeight="1" x14ac:dyDescent="0.2">
      <c r="A47" s="294" t="s">
        <v>510</v>
      </c>
      <c r="B47" s="235"/>
      <c r="C47" s="235"/>
      <c r="D47" s="235"/>
      <c r="E47" s="235"/>
      <c r="F47" s="235"/>
      <c r="G47" s="235"/>
      <c r="H47" s="235"/>
      <c r="I47" s="235"/>
      <c r="J47" s="235"/>
      <c r="K47" s="235"/>
      <c r="L47" s="235"/>
      <c r="M47" s="235"/>
      <c r="N47" s="235"/>
      <c r="O47" s="235"/>
      <c r="P47" s="235"/>
      <c r="Q47" s="235"/>
      <c r="R47" s="235"/>
      <c r="S47" s="235"/>
      <c r="T47" s="235"/>
      <c r="U47" s="235"/>
      <c r="V47" s="235"/>
      <c r="W47" s="235"/>
      <c r="X47" s="235"/>
      <c r="Y47" s="235"/>
      <c r="Z47" s="235"/>
      <c r="AA47" s="235"/>
      <c r="AB47" s="235"/>
      <c r="AC47" s="235"/>
      <c r="AD47" s="235"/>
      <c r="AE47" s="235"/>
      <c r="AF47" s="235"/>
      <c r="AG47" s="235"/>
      <c r="AH47" s="235"/>
      <c r="AI47" s="235"/>
      <c r="AJ47" s="235"/>
      <c r="AK47" s="235"/>
      <c r="AL47" s="235"/>
      <c r="AM47" s="235"/>
      <c r="AN47" s="235"/>
      <c r="AO47" s="235"/>
      <c r="AP47" s="235"/>
      <c r="AQ47" s="235"/>
      <c r="AR47" s="235"/>
    </row>
    <row r="48" spans="1:46" ht="13" x14ac:dyDescent="0.2">
      <c r="A48" s="239"/>
      <c r="B48" s="235"/>
      <c r="C48" s="235"/>
      <c r="D48" s="235"/>
      <c r="E48" s="235"/>
      <c r="F48" s="235"/>
      <c r="G48" s="235"/>
      <c r="H48" s="235"/>
      <c r="I48" s="235"/>
      <c r="J48" s="235"/>
      <c r="K48" s="235"/>
      <c r="L48" s="235"/>
      <c r="M48" s="235"/>
      <c r="N48" s="235"/>
      <c r="O48" s="235"/>
      <c r="P48" s="235"/>
      <c r="Q48" s="235"/>
      <c r="R48" s="235"/>
      <c r="S48" s="235"/>
      <c r="T48" s="235"/>
      <c r="U48" s="235"/>
      <c r="V48" s="235"/>
      <c r="W48" s="235"/>
      <c r="X48" s="235"/>
      <c r="Y48" s="235"/>
      <c r="Z48" s="235"/>
      <c r="AA48" s="235"/>
      <c r="AB48" s="235"/>
      <c r="AC48" s="235"/>
      <c r="AD48" s="235"/>
      <c r="AE48" s="235"/>
      <c r="AF48" s="235"/>
      <c r="AG48" s="235"/>
      <c r="AH48" s="235"/>
      <c r="AI48" s="235"/>
      <c r="AJ48" s="235"/>
      <c r="AK48" s="295" t="s">
        <v>511</v>
      </c>
      <c r="AL48" s="295"/>
      <c r="AM48" s="295"/>
      <c r="AN48" s="295"/>
      <c r="AO48" s="295"/>
      <c r="AP48" s="295"/>
      <c r="AQ48" s="296"/>
      <c r="AR48" s="295"/>
    </row>
    <row r="49" spans="1:44" ht="13.5" customHeight="1" x14ac:dyDescent="0.2">
      <c r="A49" s="239"/>
      <c r="B49" s="235"/>
      <c r="C49" s="235"/>
      <c r="D49" s="235"/>
      <c r="E49" s="235"/>
      <c r="F49" s="235"/>
      <c r="G49" s="235"/>
      <c r="H49" s="235"/>
      <c r="I49" s="235"/>
      <c r="J49" s="235"/>
      <c r="K49" s="235"/>
      <c r="L49" s="235"/>
      <c r="M49" s="235"/>
      <c r="N49" s="235"/>
      <c r="O49" s="235"/>
      <c r="P49" s="235"/>
      <c r="Q49" s="235"/>
      <c r="R49" s="235"/>
      <c r="S49" s="235"/>
      <c r="T49" s="235"/>
      <c r="U49" s="235"/>
      <c r="V49" s="235"/>
      <c r="W49" s="235"/>
      <c r="X49" s="235"/>
      <c r="Y49" s="235"/>
      <c r="Z49" s="235"/>
      <c r="AA49" s="235"/>
      <c r="AB49" s="235"/>
      <c r="AC49" s="235"/>
      <c r="AD49" s="235"/>
      <c r="AE49" s="235"/>
      <c r="AF49" s="235"/>
      <c r="AG49" s="235"/>
      <c r="AH49" s="235"/>
      <c r="AI49" s="235"/>
      <c r="AJ49" s="235"/>
      <c r="AK49" s="297"/>
      <c r="AL49" s="298"/>
      <c r="AM49" s="1149" t="s">
        <v>479</v>
      </c>
      <c r="AN49" s="1151" t="s">
        <v>512</v>
      </c>
      <c r="AO49" s="1152"/>
      <c r="AP49" s="1152"/>
      <c r="AQ49" s="1152"/>
      <c r="AR49" s="1153"/>
    </row>
    <row r="50" spans="1:44" ht="13" x14ac:dyDescent="0.2">
      <c r="A50" s="239"/>
      <c r="B50" s="235"/>
      <c r="C50" s="235"/>
      <c r="D50" s="235"/>
      <c r="E50" s="235"/>
      <c r="F50" s="235"/>
      <c r="G50" s="235"/>
      <c r="H50" s="235"/>
      <c r="I50" s="235"/>
      <c r="J50" s="235"/>
      <c r="K50" s="235"/>
      <c r="L50" s="235"/>
      <c r="M50" s="235"/>
      <c r="N50" s="235"/>
      <c r="O50" s="235"/>
      <c r="P50" s="235"/>
      <c r="Q50" s="235"/>
      <c r="R50" s="235"/>
      <c r="S50" s="235"/>
      <c r="T50" s="235"/>
      <c r="U50" s="235"/>
      <c r="V50" s="235"/>
      <c r="W50" s="235"/>
      <c r="X50" s="235"/>
      <c r="Y50" s="235"/>
      <c r="Z50" s="235"/>
      <c r="AA50" s="235"/>
      <c r="AB50" s="235"/>
      <c r="AC50" s="235"/>
      <c r="AD50" s="235"/>
      <c r="AE50" s="235"/>
      <c r="AF50" s="235"/>
      <c r="AG50" s="235"/>
      <c r="AH50" s="235"/>
      <c r="AI50" s="235"/>
      <c r="AJ50" s="235"/>
      <c r="AK50" s="299"/>
      <c r="AL50" s="300"/>
      <c r="AM50" s="1150"/>
      <c r="AN50" s="301" t="s">
        <v>513</v>
      </c>
      <c r="AO50" s="302" t="s">
        <v>514</v>
      </c>
      <c r="AP50" s="303" t="s">
        <v>515</v>
      </c>
      <c r="AQ50" s="304" t="s">
        <v>516</v>
      </c>
      <c r="AR50" s="305" t="s">
        <v>517</v>
      </c>
    </row>
    <row r="51" spans="1:44" ht="13" x14ac:dyDescent="0.2">
      <c r="A51" s="239"/>
      <c r="B51" s="235"/>
      <c r="C51" s="235"/>
      <c r="D51" s="235"/>
      <c r="E51" s="235"/>
      <c r="F51" s="235"/>
      <c r="G51" s="235"/>
      <c r="H51" s="235"/>
      <c r="I51" s="235"/>
      <c r="J51" s="235"/>
      <c r="K51" s="235"/>
      <c r="L51" s="235"/>
      <c r="M51" s="235"/>
      <c r="N51" s="235"/>
      <c r="O51" s="235"/>
      <c r="P51" s="235"/>
      <c r="Q51" s="235"/>
      <c r="R51" s="235"/>
      <c r="S51" s="235"/>
      <c r="T51" s="235"/>
      <c r="U51" s="235"/>
      <c r="V51" s="235"/>
      <c r="W51" s="235"/>
      <c r="X51" s="235"/>
      <c r="Y51" s="235"/>
      <c r="Z51" s="235"/>
      <c r="AA51" s="235"/>
      <c r="AB51" s="235"/>
      <c r="AC51" s="235"/>
      <c r="AD51" s="235"/>
      <c r="AE51" s="235"/>
      <c r="AF51" s="235"/>
      <c r="AG51" s="235"/>
      <c r="AH51" s="235"/>
      <c r="AI51" s="235"/>
      <c r="AJ51" s="235"/>
      <c r="AK51" s="297" t="s">
        <v>518</v>
      </c>
      <c r="AL51" s="298"/>
      <c r="AM51" s="306">
        <v>918548</v>
      </c>
      <c r="AN51" s="307">
        <v>115803</v>
      </c>
      <c r="AO51" s="308">
        <v>55.4</v>
      </c>
      <c r="AP51" s="309">
        <v>125391</v>
      </c>
      <c r="AQ51" s="310">
        <v>-13.6</v>
      </c>
      <c r="AR51" s="311">
        <v>69</v>
      </c>
    </row>
    <row r="52" spans="1:44" ht="13" x14ac:dyDescent="0.2">
      <c r="A52" s="239"/>
      <c r="B52" s="235"/>
      <c r="C52" s="235"/>
      <c r="D52" s="235"/>
      <c r="E52" s="235"/>
      <c r="F52" s="235"/>
      <c r="G52" s="235"/>
      <c r="H52" s="235"/>
      <c r="I52" s="235"/>
      <c r="J52" s="235"/>
      <c r="K52" s="235"/>
      <c r="L52" s="235"/>
      <c r="M52" s="235"/>
      <c r="N52" s="235"/>
      <c r="O52" s="235"/>
      <c r="P52" s="235"/>
      <c r="Q52" s="235"/>
      <c r="R52" s="235"/>
      <c r="S52" s="235"/>
      <c r="T52" s="235"/>
      <c r="U52" s="235"/>
      <c r="V52" s="235"/>
      <c r="W52" s="235"/>
      <c r="X52" s="235"/>
      <c r="Y52" s="235"/>
      <c r="Z52" s="235"/>
      <c r="AA52" s="235"/>
      <c r="AB52" s="235"/>
      <c r="AC52" s="235"/>
      <c r="AD52" s="235"/>
      <c r="AE52" s="235"/>
      <c r="AF52" s="235"/>
      <c r="AG52" s="235"/>
      <c r="AH52" s="235"/>
      <c r="AI52" s="235"/>
      <c r="AJ52" s="235"/>
      <c r="AK52" s="312"/>
      <c r="AL52" s="313" t="s">
        <v>519</v>
      </c>
      <c r="AM52" s="314">
        <v>339032</v>
      </c>
      <c r="AN52" s="315">
        <v>42742</v>
      </c>
      <c r="AO52" s="316">
        <v>33.799999999999997</v>
      </c>
      <c r="AP52" s="317">
        <v>68516</v>
      </c>
      <c r="AQ52" s="318">
        <v>-18.2</v>
      </c>
      <c r="AR52" s="319">
        <v>52</v>
      </c>
    </row>
    <row r="53" spans="1:44" ht="13" x14ac:dyDescent="0.2">
      <c r="A53" s="239"/>
      <c r="B53" s="235"/>
      <c r="C53" s="235"/>
      <c r="D53" s="235"/>
      <c r="E53" s="235"/>
      <c r="F53" s="235"/>
      <c r="G53" s="235"/>
      <c r="H53" s="235"/>
      <c r="I53" s="235"/>
      <c r="J53" s="235"/>
      <c r="K53" s="235"/>
      <c r="L53" s="235"/>
      <c r="M53" s="235"/>
      <c r="N53" s="235"/>
      <c r="O53" s="235"/>
      <c r="P53" s="235"/>
      <c r="Q53" s="235"/>
      <c r="R53" s="235"/>
      <c r="S53" s="235"/>
      <c r="T53" s="235"/>
      <c r="U53" s="235"/>
      <c r="V53" s="235"/>
      <c r="W53" s="235"/>
      <c r="X53" s="235"/>
      <c r="Y53" s="235"/>
      <c r="Z53" s="235"/>
      <c r="AA53" s="235"/>
      <c r="AB53" s="235"/>
      <c r="AC53" s="235"/>
      <c r="AD53" s="235"/>
      <c r="AE53" s="235"/>
      <c r="AF53" s="235"/>
      <c r="AG53" s="235"/>
      <c r="AH53" s="235"/>
      <c r="AI53" s="235"/>
      <c r="AJ53" s="235"/>
      <c r="AK53" s="297" t="s">
        <v>520</v>
      </c>
      <c r="AL53" s="298"/>
      <c r="AM53" s="306">
        <v>1156521</v>
      </c>
      <c r="AN53" s="307">
        <v>147685</v>
      </c>
      <c r="AO53" s="308">
        <v>27.5</v>
      </c>
      <c r="AP53" s="309">
        <v>122054</v>
      </c>
      <c r="AQ53" s="310">
        <v>-2.7</v>
      </c>
      <c r="AR53" s="311">
        <v>30.2</v>
      </c>
    </row>
    <row r="54" spans="1:44" ht="13" x14ac:dyDescent="0.2">
      <c r="A54" s="239"/>
      <c r="B54" s="235"/>
      <c r="C54" s="235"/>
      <c r="D54" s="235"/>
      <c r="E54" s="235"/>
      <c r="F54" s="235"/>
      <c r="G54" s="235"/>
      <c r="H54" s="235"/>
      <c r="I54" s="235"/>
      <c r="J54" s="235"/>
      <c r="K54" s="235"/>
      <c r="L54" s="235"/>
      <c r="M54" s="235"/>
      <c r="N54" s="235"/>
      <c r="O54" s="235"/>
      <c r="P54" s="235"/>
      <c r="Q54" s="235"/>
      <c r="R54" s="235"/>
      <c r="S54" s="235"/>
      <c r="T54" s="235"/>
      <c r="U54" s="235"/>
      <c r="V54" s="235"/>
      <c r="W54" s="235"/>
      <c r="X54" s="235"/>
      <c r="Y54" s="235"/>
      <c r="Z54" s="235"/>
      <c r="AA54" s="235"/>
      <c r="AB54" s="235"/>
      <c r="AC54" s="235"/>
      <c r="AD54" s="235"/>
      <c r="AE54" s="235"/>
      <c r="AF54" s="235"/>
      <c r="AG54" s="235"/>
      <c r="AH54" s="235"/>
      <c r="AI54" s="235"/>
      <c r="AJ54" s="235"/>
      <c r="AK54" s="312"/>
      <c r="AL54" s="313" t="s">
        <v>519</v>
      </c>
      <c r="AM54" s="314">
        <v>509529</v>
      </c>
      <c r="AN54" s="315">
        <v>65066</v>
      </c>
      <c r="AO54" s="316">
        <v>52.2</v>
      </c>
      <c r="AP54" s="317">
        <v>68298</v>
      </c>
      <c r="AQ54" s="318">
        <v>-0.3</v>
      </c>
      <c r="AR54" s="319">
        <v>52.5</v>
      </c>
    </row>
    <row r="55" spans="1:44" ht="13" x14ac:dyDescent="0.2">
      <c r="A55" s="239"/>
      <c r="B55" s="235"/>
      <c r="C55" s="235"/>
      <c r="D55" s="235"/>
      <c r="E55" s="235"/>
      <c r="F55" s="235"/>
      <c r="G55" s="235"/>
      <c r="H55" s="235"/>
      <c r="I55" s="235"/>
      <c r="J55" s="235"/>
      <c r="K55" s="235"/>
      <c r="L55" s="235"/>
      <c r="M55" s="235"/>
      <c r="N55" s="235"/>
      <c r="O55" s="235"/>
      <c r="P55" s="235"/>
      <c r="Q55" s="235"/>
      <c r="R55" s="235"/>
      <c r="S55" s="235"/>
      <c r="T55" s="235"/>
      <c r="U55" s="235"/>
      <c r="V55" s="235"/>
      <c r="W55" s="235"/>
      <c r="X55" s="235"/>
      <c r="Y55" s="235"/>
      <c r="Z55" s="235"/>
      <c r="AA55" s="235"/>
      <c r="AB55" s="235"/>
      <c r="AC55" s="235"/>
      <c r="AD55" s="235"/>
      <c r="AE55" s="235"/>
      <c r="AF55" s="235"/>
      <c r="AG55" s="235"/>
      <c r="AH55" s="235"/>
      <c r="AI55" s="235"/>
      <c r="AJ55" s="235"/>
      <c r="AK55" s="297" t="s">
        <v>521</v>
      </c>
      <c r="AL55" s="298"/>
      <c r="AM55" s="306">
        <v>526217</v>
      </c>
      <c r="AN55" s="307">
        <v>68092</v>
      </c>
      <c r="AO55" s="308">
        <v>-53.9</v>
      </c>
      <c r="AP55" s="309">
        <v>111644</v>
      </c>
      <c r="AQ55" s="310">
        <v>-8.5</v>
      </c>
      <c r="AR55" s="311">
        <v>-45.4</v>
      </c>
    </row>
    <row r="56" spans="1:44" ht="13" x14ac:dyDescent="0.2">
      <c r="A56" s="239"/>
      <c r="B56" s="235"/>
      <c r="C56" s="235"/>
      <c r="D56" s="235"/>
      <c r="E56" s="235"/>
      <c r="F56" s="235"/>
      <c r="G56" s="235"/>
      <c r="H56" s="235"/>
      <c r="I56" s="235"/>
      <c r="J56" s="235"/>
      <c r="K56" s="235"/>
      <c r="L56" s="235"/>
      <c r="M56" s="235"/>
      <c r="N56" s="235"/>
      <c r="O56" s="235"/>
      <c r="P56" s="235"/>
      <c r="Q56" s="235"/>
      <c r="R56" s="235"/>
      <c r="S56" s="235"/>
      <c r="T56" s="235"/>
      <c r="U56" s="235"/>
      <c r="V56" s="235"/>
      <c r="W56" s="235"/>
      <c r="X56" s="235"/>
      <c r="Y56" s="235"/>
      <c r="Z56" s="235"/>
      <c r="AA56" s="235"/>
      <c r="AB56" s="235"/>
      <c r="AC56" s="235"/>
      <c r="AD56" s="235"/>
      <c r="AE56" s="235"/>
      <c r="AF56" s="235"/>
      <c r="AG56" s="235"/>
      <c r="AH56" s="235"/>
      <c r="AI56" s="235"/>
      <c r="AJ56" s="235"/>
      <c r="AK56" s="312"/>
      <c r="AL56" s="313" t="s">
        <v>519</v>
      </c>
      <c r="AM56" s="314">
        <v>133298</v>
      </c>
      <c r="AN56" s="315">
        <v>17249</v>
      </c>
      <c r="AO56" s="316">
        <v>-73.5</v>
      </c>
      <c r="AP56" s="317">
        <v>66606</v>
      </c>
      <c r="AQ56" s="318">
        <v>-2.5</v>
      </c>
      <c r="AR56" s="319">
        <v>-71</v>
      </c>
    </row>
    <row r="57" spans="1:44" ht="13" x14ac:dyDescent="0.2">
      <c r="A57" s="239"/>
      <c r="B57" s="235"/>
      <c r="C57" s="235"/>
      <c r="D57" s="235"/>
      <c r="E57" s="235"/>
      <c r="F57" s="235"/>
      <c r="G57" s="235"/>
      <c r="H57" s="235"/>
      <c r="I57" s="235"/>
      <c r="J57" s="235"/>
      <c r="K57" s="235"/>
      <c r="L57" s="235"/>
      <c r="M57" s="235"/>
      <c r="N57" s="235"/>
      <c r="O57" s="235"/>
      <c r="P57" s="235"/>
      <c r="Q57" s="235"/>
      <c r="R57" s="235"/>
      <c r="S57" s="235"/>
      <c r="T57" s="235"/>
      <c r="U57" s="235"/>
      <c r="V57" s="235"/>
      <c r="W57" s="235"/>
      <c r="X57" s="235"/>
      <c r="Y57" s="235"/>
      <c r="Z57" s="235"/>
      <c r="AA57" s="235"/>
      <c r="AB57" s="235"/>
      <c r="AC57" s="235"/>
      <c r="AD57" s="235"/>
      <c r="AE57" s="235"/>
      <c r="AF57" s="235"/>
      <c r="AG57" s="235"/>
      <c r="AH57" s="235"/>
      <c r="AI57" s="235"/>
      <c r="AJ57" s="235"/>
      <c r="AK57" s="297" t="s">
        <v>522</v>
      </c>
      <c r="AL57" s="298"/>
      <c r="AM57" s="306">
        <v>970385</v>
      </c>
      <c r="AN57" s="307">
        <v>127952</v>
      </c>
      <c r="AO57" s="308">
        <v>87.9</v>
      </c>
      <c r="AP57" s="309">
        <v>127917</v>
      </c>
      <c r="AQ57" s="310">
        <v>14.6</v>
      </c>
      <c r="AR57" s="311">
        <v>73.3</v>
      </c>
    </row>
    <row r="58" spans="1:44" ht="13" x14ac:dyDescent="0.2">
      <c r="A58" s="239"/>
      <c r="B58" s="235"/>
      <c r="C58" s="235"/>
      <c r="D58" s="235"/>
      <c r="E58" s="235"/>
      <c r="F58" s="235"/>
      <c r="G58" s="235"/>
      <c r="H58" s="235"/>
      <c r="I58" s="235"/>
      <c r="J58" s="235"/>
      <c r="K58" s="235"/>
      <c r="L58" s="235"/>
      <c r="M58" s="235"/>
      <c r="N58" s="235"/>
      <c r="O58" s="235"/>
      <c r="P58" s="235"/>
      <c r="Q58" s="235"/>
      <c r="R58" s="235"/>
      <c r="S58" s="235"/>
      <c r="T58" s="235"/>
      <c r="U58" s="235"/>
      <c r="V58" s="235"/>
      <c r="W58" s="235"/>
      <c r="X58" s="235"/>
      <c r="Y58" s="235"/>
      <c r="Z58" s="235"/>
      <c r="AA58" s="235"/>
      <c r="AB58" s="235"/>
      <c r="AC58" s="235"/>
      <c r="AD58" s="235"/>
      <c r="AE58" s="235"/>
      <c r="AF58" s="235"/>
      <c r="AG58" s="235"/>
      <c r="AH58" s="235"/>
      <c r="AI58" s="235"/>
      <c r="AJ58" s="235"/>
      <c r="AK58" s="312"/>
      <c r="AL58" s="313" t="s">
        <v>519</v>
      </c>
      <c r="AM58" s="314">
        <v>288463</v>
      </c>
      <c r="AN58" s="315">
        <v>38036</v>
      </c>
      <c r="AO58" s="316">
        <v>120.5</v>
      </c>
      <c r="AP58" s="317">
        <v>69746</v>
      </c>
      <c r="AQ58" s="318">
        <v>4.7</v>
      </c>
      <c r="AR58" s="319">
        <v>115.8</v>
      </c>
    </row>
    <row r="59" spans="1:44" ht="13" x14ac:dyDescent="0.2">
      <c r="A59" s="239"/>
      <c r="B59" s="235"/>
      <c r="C59" s="235"/>
      <c r="D59" s="235"/>
      <c r="E59" s="235"/>
      <c r="F59" s="235"/>
      <c r="G59" s="235"/>
      <c r="H59" s="235"/>
      <c r="I59" s="235"/>
      <c r="J59" s="235"/>
      <c r="K59" s="235"/>
      <c r="L59" s="235"/>
      <c r="M59" s="235"/>
      <c r="N59" s="235"/>
      <c r="O59" s="235"/>
      <c r="P59" s="235"/>
      <c r="Q59" s="235"/>
      <c r="R59" s="235"/>
      <c r="S59" s="235"/>
      <c r="T59" s="235"/>
      <c r="U59" s="235"/>
      <c r="V59" s="235"/>
      <c r="W59" s="235"/>
      <c r="X59" s="235"/>
      <c r="Y59" s="235"/>
      <c r="Z59" s="235"/>
      <c r="AA59" s="235"/>
      <c r="AB59" s="235"/>
      <c r="AC59" s="235"/>
      <c r="AD59" s="235"/>
      <c r="AE59" s="235"/>
      <c r="AF59" s="235"/>
      <c r="AG59" s="235"/>
      <c r="AH59" s="235"/>
      <c r="AI59" s="235"/>
      <c r="AJ59" s="235"/>
      <c r="AK59" s="297" t="s">
        <v>523</v>
      </c>
      <c r="AL59" s="298"/>
      <c r="AM59" s="306">
        <v>1089451</v>
      </c>
      <c r="AN59" s="307">
        <v>145649</v>
      </c>
      <c r="AO59" s="308">
        <v>13.8</v>
      </c>
      <c r="AP59" s="309">
        <v>135931</v>
      </c>
      <c r="AQ59" s="310">
        <v>6.3</v>
      </c>
      <c r="AR59" s="311">
        <v>7.5</v>
      </c>
    </row>
    <row r="60" spans="1:44" ht="13" x14ac:dyDescent="0.2">
      <c r="A60" s="239"/>
      <c r="B60" s="235"/>
      <c r="C60" s="235"/>
      <c r="D60" s="235"/>
      <c r="E60" s="235"/>
      <c r="F60" s="235"/>
      <c r="G60" s="235"/>
      <c r="H60" s="235"/>
      <c r="I60" s="235"/>
      <c r="J60" s="235"/>
      <c r="K60" s="235"/>
      <c r="L60" s="235"/>
      <c r="M60" s="235"/>
      <c r="N60" s="235"/>
      <c r="O60" s="235"/>
      <c r="P60" s="235"/>
      <c r="Q60" s="235"/>
      <c r="R60" s="235"/>
      <c r="S60" s="235"/>
      <c r="T60" s="235"/>
      <c r="U60" s="235"/>
      <c r="V60" s="235"/>
      <c r="W60" s="235"/>
      <c r="X60" s="235"/>
      <c r="Y60" s="235"/>
      <c r="Z60" s="235"/>
      <c r="AA60" s="235"/>
      <c r="AB60" s="235"/>
      <c r="AC60" s="235"/>
      <c r="AD60" s="235"/>
      <c r="AE60" s="235"/>
      <c r="AF60" s="235"/>
      <c r="AG60" s="235"/>
      <c r="AH60" s="235"/>
      <c r="AI60" s="235"/>
      <c r="AJ60" s="235"/>
      <c r="AK60" s="312"/>
      <c r="AL60" s="313" t="s">
        <v>519</v>
      </c>
      <c r="AM60" s="314">
        <v>143104</v>
      </c>
      <c r="AN60" s="315">
        <v>19132</v>
      </c>
      <c r="AO60" s="316">
        <v>-49.7</v>
      </c>
      <c r="AP60" s="317">
        <v>75320</v>
      </c>
      <c r="AQ60" s="318">
        <v>8</v>
      </c>
      <c r="AR60" s="319">
        <v>-57.7</v>
      </c>
    </row>
    <row r="61" spans="1:44" ht="13" x14ac:dyDescent="0.2">
      <c r="A61" s="239"/>
      <c r="B61" s="235"/>
      <c r="C61" s="235"/>
      <c r="D61" s="235"/>
      <c r="E61" s="235"/>
      <c r="F61" s="235"/>
      <c r="G61" s="235"/>
      <c r="H61" s="235"/>
      <c r="I61" s="235"/>
      <c r="J61" s="235"/>
      <c r="K61" s="235"/>
      <c r="L61" s="235"/>
      <c r="M61" s="235"/>
      <c r="N61" s="235"/>
      <c r="O61" s="235"/>
      <c r="P61" s="235"/>
      <c r="Q61" s="235"/>
      <c r="R61" s="235"/>
      <c r="S61" s="235"/>
      <c r="T61" s="235"/>
      <c r="U61" s="235"/>
      <c r="V61" s="235"/>
      <c r="W61" s="235"/>
      <c r="X61" s="235"/>
      <c r="Y61" s="235"/>
      <c r="Z61" s="235"/>
      <c r="AA61" s="235"/>
      <c r="AB61" s="235"/>
      <c r="AC61" s="235"/>
      <c r="AD61" s="235"/>
      <c r="AE61" s="235"/>
      <c r="AF61" s="235"/>
      <c r="AG61" s="235"/>
      <c r="AH61" s="235"/>
      <c r="AI61" s="235"/>
      <c r="AJ61" s="235"/>
      <c r="AK61" s="297" t="s">
        <v>524</v>
      </c>
      <c r="AL61" s="320"/>
      <c r="AM61" s="321">
        <v>932224</v>
      </c>
      <c r="AN61" s="322">
        <v>121036</v>
      </c>
      <c r="AO61" s="323">
        <v>26.1</v>
      </c>
      <c r="AP61" s="324">
        <v>124587</v>
      </c>
      <c r="AQ61" s="325">
        <v>-0.8</v>
      </c>
      <c r="AR61" s="311">
        <v>26.9</v>
      </c>
    </row>
    <row r="62" spans="1:44" ht="13" x14ac:dyDescent="0.2">
      <c r="A62" s="239"/>
      <c r="B62" s="235"/>
      <c r="C62" s="235"/>
      <c r="D62" s="235"/>
      <c r="E62" s="235"/>
      <c r="F62" s="235"/>
      <c r="G62" s="235"/>
      <c r="H62" s="235"/>
      <c r="I62" s="235"/>
      <c r="J62" s="235"/>
      <c r="K62" s="235"/>
      <c r="L62" s="235"/>
      <c r="M62" s="235"/>
      <c r="N62" s="235"/>
      <c r="O62" s="235"/>
      <c r="P62" s="235"/>
      <c r="Q62" s="235"/>
      <c r="R62" s="235"/>
      <c r="S62" s="235"/>
      <c r="T62" s="235"/>
      <c r="U62" s="235"/>
      <c r="V62" s="235"/>
      <c r="W62" s="235"/>
      <c r="X62" s="235"/>
      <c r="Y62" s="235"/>
      <c r="Z62" s="235"/>
      <c r="AA62" s="235"/>
      <c r="AB62" s="235"/>
      <c r="AC62" s="235"/>
      <c r="AD62" s="235"/>
      <c r="AE62" s="235"/>
      <c r="AF62" s="235"/>
      <c r="AG62" s="235"/>
      <c r="AH62" s="235"/>
      <c r="AI62" s="235"/>
      <c r="AJ62" s="235"/>
      <c r="AK62" s="312"/>
      <c r="AL62" s="313" t="s">
        <v>519</v>
      </c>
      <c r="AM62" s="314">
        <v>282685</v>
      </c>
      <c r="AN62" s="315">
        <v>36445</v>
      </c>
      <c r="AO62" s="316">
        <v>16.7</v>
      </c>
      <c r="AP62" s="317">
        <v>69697</v>
      </c>
      <c r="AQ62" s="318">
        <v>-1.7</v>
      </c>
      <c r="AR62" s="319">
        <v>18.399999999999999</v>
      </c>
    </row>
    <row r="63" spans="1:44" ht="13" x14ac:dyDescent="0.2">
      <c r="A63" s="239"/>
      <c r="B63" s="235"/>
      <c r="C63" s="235"/>
      <c r="D63" s="235"/>
      <c r="E63" s="235"/>
      <c r="F63" s="235"/>
      <c r="G63" s="235"/>
      <c r="H63" s="235"/>
      <c r="I63" s="235"/>
      <c r="J63" s="235"/>
      <c r="K63" s="235"/>
      <c r="L63" s="235"/>
      <c r="M63" s="235"/>
      <c r="N63" s="235"/>
      <c r="O63" s="235"/>
      <c r="P63" s="235"/>
      <c r="Q63" s="235"/>
      <c r="R63" s="235"/>
      <c r="S63" s="235"/>
      <c r="T63" s="235"/>
      <c r="U63" s="235"/>
      <c r="V63" s="235"/>
      <c r="W63" s="235"/>
      <c r="X63" s="235"/>
      <c r="Y63" s="235"/>
      <c r="Z63" s="235"/>
      <c r="AA63" s="235"/>
      <c r="AB63" s="235"/>
      <c r="AC63" s="235"/>
      <c r="AD63" s="235"/>
      <c r="AE63" s="235"/>
      <c r="AF63" s="235"/>
      <c r="AG63" s="235"/>
      <c r="AH63" s="235"/>
      <c r="AI63" s="235"/>
      <c r="AJ63" s="235"/>
      <c r="AK63" s="235"/>
      <c r="AL63" s="235"/>
      <c r="AM63" s="235"/>
      <c r="AN63" s="235"/>
      <c r="AO63" s="235"/>
      <c r="AP63" s="235"/>
      <c r="AQ63" s="235"/>
      <c r="AR63" s="235"/>
    </row>
    <row r="64" spans="1:44" ht="13" x14ac:dyDescent="0.2">
      <c r="A64" s="239"/>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row>
    <row r="65" spans="1:46" ht="13" x14ac:dyDescent="0.2">
      <c r="A65" s="239"/>
      <c r="B65" s="235"/>
      <c r="C65" s="235"/>
      <c r="D65" s="235"/>
      <c r="E65" s="235"/>
      <c r="F65" s="235"/>
      <c r="G65" s="235"/>
      <c r="H65" s="235"/>
      <c r="I65" s="235"/>
      <c r="J65" s="235"/>
      <c r="K65" s="235"/>
      <c r="L65" s="235"/>
      <c r="M65" s="235"/>
      <c r="N65" s="235"/>
      <c r="O65" s="235"/>
      <c r="P65" s="235"/>
      <c r="Q65" s="235"/>
      <c r="R65" s="235"/>
      <c r="S65" s="235"/>
      <c r="T65" s="235"/>
      <c r="U65" s="235"/>
      <c r="V65" s="235"/>
      <c r="W65" s="235"/>
      <c r="X65" s="235"/>
      <c r="Y65" s="235"/>
      <c r="Z65" s="235"/>
      <c r="AA65" s="235"/>
      <c r="AB65" s="235"/>
      <c r="AC65" s="235"/>
      <c r="AD65" s="235"/>
      <c r="AE65" s="235"/>
      <c r="AF65" s="235"/>
      <c r="AG65" s="235"/>
      <c r="AH65" s="235"/>
      <c r="AI65" s="235"/>
      <c r="AJ65" s="235"/>
      <c r="AK65" s="235"/>
      <c r="AL65" s="235"/>
      <c r="AM65" s="235"/>
      <c r="AN65" s="235"/>
      <c r="AO65" s="235"/>
      <c r="AP65" s="235"/>
      <c r="AQ65" s="235"/>
      <c r="AR65" s="235"/>
    </row>
    <row r="66" spans="1:46" ht="13" x14ac:dyDescent="0.2">
      <c r="A66" s="326"/>
      <c r="B66" s="293"/>
      <c r="C66" s="293"/>
      <c r="D66" s="293"/>
      <c r="E66" s="293"/>
      <c r="F66" s="293"/>
      <c r="G66" s="293"/>
      <c r="H66" s="293"/>
      <c r="I66" s="293"/>
      <c r="J66" s="293"/>
      <c r="K66" s="293"/>
      <c r="L66" s="293"/>
      <c r="M66" s="293"/>
      <c r="N66" s="293"/>
      <c r="O66" s="293"/>
      <c r="P66" s="293"/>
      <c r="Q66" s="293"/>
      <c r="R66" s="293"/>
      <c r="S66" s="293"/>
      <c r="T66" s="293"/>
      <c r="U66" s="293"/>
      <c r="V66" s="293"/>
      <c r="W66" s="293"/>
      <c r="X66" s="293"/>
      <c r="Y66" s="293"/>
      <c r="Z66" s="293"/>
      <c r="AA66" s="293"/>
      <c r="AB66" s="293"/>
      <c r="AC66" s="293"/>
      <c r="AD66" s="293"/>
      <c r="AE66" s="293"/>
      <c r="AF66" s="293"/>
      <c r="AG66" s="293"/>
      <c r="AH66" s="293"/>
      <c r="AI66" s="293"/>
      <c r="AJ66" s="293"/>
      <c r="AK66" s="293"/>
      <c r="AL66" s="293"/>
      <c r="AM66" s="293"/>
      <c r="AN66" s="293"/>
      <c r="AO66" s="293"/>
      <c r="AP66" s="293"/>
      <c r="AQ66" s="293"/>
      <c r="AR66" s="293"/>
      <c r="AS66" s="327"/>
    </row>
    <row r="67" spans="1:46" ht="13.5" hidden="1" customHeight="1" x14ac:dyDescent="0.2">
      <c r="AK67" s="235"/>
      <c r="AL67" s="235"/>
      <c r="AM67" s="235"/>
      <c r="AN67" s="235"/>
      <c r="AO67" s="235"/>
      <c r="AP67" s="235"/>
      <c r="AQ67" s="235"/>
      <c r="AR67" s="235"/>
      <c r="AS67" s="235"/>
      <c r="AT67" s="235"/>
    </row>
    <row r="68" spans="1:46" ht="13.5" hidden="1" customHeight="1" x14ac:dyDescent="0.2">
      <c r="AK68" s="235"/>
      <c r="AL68" s="235"/>
      <c r="AM68" s="235"/>
      <c r="AN68" s="235"/>
      <c r="AO68" s="235"/>
      <c r="AP68" s="235"/>
      <c r="AQ68" s="235"/>
      <c r="AR68" s="235"/>
    </row>
    <row r="69" spans="1:46" ht="13.5" hidden="1" customHeight="1" x14ac:dyDescent="0.2">
      <c r="AK69" s="235"/>
      <c r="AL69" s="235"/>
      <c r="AM69" s="235"/>
      <c r="AN69" s="235"/>
      <c r="AO69" s="235"/>
      <c r="AP69" s="235"/>
      <c r="AQ69" s="235"/>
      <c r="AR69" s="235"/>
    </row>
    <row r="70" spans="1:46" ht="13" hidden="1" x14ac:dyDescent="0.2">
      <c r="AK70" s="235"/>
      <c r="AL70" s="235"/>
      <c r="AM70" s="235"/>
      <c r="AN70" s="235"/>
      <c r="AO70" s="235"/>
      <c r="AP70" s="235"/>
      <c r="AQ70" s="235"/>
      <c r="AR70" s="235"/>
    </row>
    <row r="71" spans="1:46" ht="13" hidden="1" x14ac:dyDescent="0.2">
      <c r="AK71" s="235"/>
      <c r="AL71" s="235"/>
      <c r="AM71" s="235"/>
      <c r="AN71" s="235"/>
      <c r="AO71" s="235"/>
      <c r="AP71" s="235"/>
      <c r="AQ71" s="235"/>
      <c r="AR71" s="235"/>
    </row>
    <row r="72" spans="1:46" ht="13" hidden="1" x14ac:dyDescent="0.2">
      <c r="AK72" s="235"/>
      <c r="AL72" s="235"/>
      <c r="AM72" s="235"/>
      <c r="AN72" s="235"/>
      <c r="AO72" s="235"/>
      <c r="AP72" s="235"/>
      <c r="AQ72" s="235"/>
      <c r="AR72" s="235"/>
    </row>
    <row r="73" spans="1:46" ht="13" hidden="1" x14ac:dyDescent="0.2">
      <c r="AK73" s="235"/>
      <c r="AL73" s="235"/>
      <c r="AM73" s="235"/>
      <c r="AN73" s="235"/>
      <c r="AO73" s="235"/>
      <c r="AP73" s="235"/>
      <c r="AQ73" s="235"/>
      <c r="AR73" s="235"/>
    </row>
  </sheetData>
  <sheetProtection algorithmName="SHA-512" hashValue="Cf6CbcTT6fQ1LPZklFEgibEPQ9EbEfGTLuMGJe/BuA+B5kpOyJf+Ob7uwcOYFp6TvhuDwUw12a4bhnyhi1+QhA==" saltValue="YDsq4xAwwMv+/FIPdqO8g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33" customWidth="1"/>
    <col min="126" max="16384" width="9" style="232" hidden="1"/>
  </cols>
  <sheetData>
    <row r="1" spans="2:125" ht="13.5" customHeight="1" x14ac:dyDescent="0.2">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c r="AI1" s="232"/>
      <c r="AJ1" s="232"/>
      <c r="AK1" s="232"/>
      <c r="AL1" s="232"/>
      <c r="AM1" s="232"/>
      <c r="AN1" s="232"/>
      <c r="AO1" s="232"/>
      <c r="AP1" s="232"/>
      <c r="AQ1" s="232"/>
      <c r="AR1" s="232"/>
      <c r="AS1" s="232"/>
      <c r="AT1" s="232"/>
      <c r="AU1" s="232"/>
      <c r="AV1" s="232"/>
      <c r="AW1" s="232"/>
      <c r="AX1" s="232"/>
      <c r="AY1" s="232"/>
      <c r="AZ1" s="232"/>
      <c r="BA1" s="232"/>
      <c r="BB1" s="232"/>
      <c r="BC1" s="232"/>
      <c r="BD1" s="232"/>
      <c r="BE1" s="232"/>
      <c r="BF1" s="232"/>
      <c r="BG1" s="232"/>
      <c r="BH1" s="232"/>
      <c r="BI1" s="232"/>
      <c r="BJ1" s="232"/>
      <c r="BK1" s="232"/>
      <c r="BL1" s="232"/>
      <c r="BM1" s="232"/>
      <c r="BN1" s="232"/>
      <c r="BO1" s="232"/>
      <c r="BP1" s="232"/>
      <c r="BQ1" s="232"/>
      <c r="BR1" s="232"/>
      <c r="BS1" s="232"/>
      <c r="BT1" s="232"/>
      <c r="BU1" s="232"/>
      <c r="BV1" s="232"/>
      <c r="BW1" s="232"/>
      <c r="BX1" s="232"/>
      <c r="BY1" s="232"/>
      <c r="BZ1" s="232"/>
      <c r="CA1" s="232"/>
      <c r="CB1" s="232"/>
      <c r="CC1" s="232"/>
      <c r="CD1" s="232"/>
      <c r="CE1" s="232"/>
      <c r="CF1" s="232"/>
      <c r="CG1" s="232"/>
      <c r="CH1" s="232"/>
      <c r="CI1" s="232"/>
      <c r="CJ1" s="232"/>
      <c r="CK1" s="232"/>
      <c r="CL1" s="232"/>
      <c r="CM1" s="232"/>
      <c r="CN1" s="232"/>
      <c r="CO1" s="232"/>
      <c r="CP1" s="232"/>
      <c r="CQ1" s="232"/>
      <c r="CR1" s="232"/>
      <c r="CS1" s="232"/>
      <c r="CT1" s="232"/>
      <c r="CU1" s="232"/>
      <c r="CV1" s="232"/>
      <c r="CW1" s="232"/>
      <c r="CX1" s="232"/>
      <c r="CY1" s="232"/>
      <c r="CZ1" s="232"/>
      <c r="DA1" s="232"/>
      <c r="DB1" s="232"/>
      <c r="DC1" s="232"/>
      <c r="DD1" s="232"/>
      <c r="DE1" s="232"/>
      <c r="DF1" s="232"/>
      <c r="DG1" s="232"/>
      <c r="DH1" s="232"/>
      <c r="DI1" s="232"/>
      <c r="DJ1" s="232"/>
      <c r="DK1" s="232"/>
      <c r="DL1" s="232"/>
      <c r="DM1" s="232"/>
      <c r="DN1" s="232"/>
      <c r="DO1" s="232"/>
      <c r="DP1" s="232"/>
      <c r="DQ1" s="232"/>
      <c r="DR1" s="232"/>
      <c r="DS1" s="232"/>
      <c r="DT1" s="232"/>
      <c r="DU1" s="232"/>
    </row>
    <row r="2" spans="2:125" ht="13" x14ac:dyDescent="0.2">
      <c r="B2" s="232"/>
      <c r="DG2" s="232"/>
    </row>
    <row r="3" spans="2:125" ht="13" x14ac:dyDescent="0.2">
      <c r="C3" s="232"/>
      <c r="D3" s="232"/>
      <c r="E3" s="232"/>
      <c r="F3" s="232"/>
      <c r="G3" s="232"/>
      <c r="H3" s="232"/>
      <c r="I3" s="232"/>
      <c r="J3" s="232"/>
      <c r="K3" s="232"/>
      <c r="L3" s="232"/>
      <c r="M3" s="232"/>
      <c r="N3" s="232"/>
      <c r="O3" s="232"/>
      <c r="P3" s="232"/>
      <c r="Q3" s="232"/>
      <c r="R3" s="232"/>
      <c r="S3" s="232"/>
      <c r="T3" s="23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H3" s="232"/>
      <c r="DI3" s="232"/>
      <c r="DJ3" s="232"/>
      <c r="DK3" s="232"/>
      <c r="DL3" s="232"/>
      <c r="DM3" s="232"/>
      <c r="DN3" s="232"/>
      <c r="DO3" s="232"/>
      <c r="DP3" s="232"/>
      <c r="DQ3" s="232"/>
      <c r="DR3" s="232"/>
      <c r="DS3" s="232"/>
      <c r="DT3" s="232"/>
      <c r="DU3" s="232"/>
    </row>
    <row r="4" spans="2:125" ht="13" x14ac:dyDescent="0.2"/>
    <row r="5" spans="2:125" ht="13" x14ac:dyDescent="0.2"/>
    <row r="6" spans="2:125" ht="13" x14ac:dyDescent="0.2"/>
    <row r="7" spans="2:125" ht="13" x14ac:dyDescent="0.2"/>
    <row r="8" spans="2:125" ht="13" x14ac:dyDescent="0.2"/>
    <row r="9" spans="2:125" ht="13" x14ac:dyDescent="0.2">
      <c r="DU9" s="232"/>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32"/>
    </row>
    <row r="18" spans="125:125" ht="13" x14ac:dyDescent="0.2"/>
    <row r="19" spans="125:125" ht="13" x14ac:dyDescent="0.2"/>
    <row r="20" spans="125:125" ht="13" x14ac:dyDescent="0.2">
      <c r="DU20" s="232"/>
    </row>
    <row r="21" spans="125:125" ht="13" x14ac:dyDescent="0.2">
      <c r="DU21" s="232"/>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32"/>
    </row>
    <row r="29" spans="125:125" ht="13" x14ac:dyDescent="0.2"/>
    <row r="30" spans="125:125" ht="13" x14ac:dyDescent="0.2"/>
    <row r="31" spans="125:125" ht="13" x14ac:dyDescent="0.2"/>
    <row r="32" spans="125:125" ht="13" x14ac:dyDescent="0.2"/>
    <row r="33" spans="2:125" ht="13" x14ac:dyDescent="0.2">
      <c r="B33" s="232"/>
      <c r="G33" s="232"/>
      <c r="I33" s="232"/>
    </row>
    <row r="34" spans="2:125" ht="13" x14ac:dyDescent="0.2">
      <c r="C34" s="232"/>
      <c r="P34" s="232"/>
      <c r="DE34" s="232"/>
      <c r="DH34" s="232"/>
    </row>
    <row r="35" spans="2:125" ht="13" x14ac:dyDescent="0.2">
      <c r="D35" s="232"/>
      <c r="E35" s="232"/>
      <c r="DG35" s="232"/>
      <c r="DJ35" s="232"/>
      <c r="DP35" s="232"/>
      <c r="DQ35" s="232"/>
      <c r="DR35" s="232"/>
      <c r="DS35" s="232"/>
      <c r="DT35" s="232"/>
      <c r="DU35" s="232"/>
    </row>
    <row r="36" spans="2:125" ht="13" x14ac:dyDescent="0.2">
      <c r="F36" s="232"/>
      <c r="H36" s="232"/>
      <c r="J36" s="232"/>
      <c r="K36" s="232"/>
      <c r="L36" s="232"/>
      <c r="M36" s="232"/>
      <c r="N36" s="232"/>
      <c r="O36" s="232"/>
      <c r="Q36" s="232"/>
      <c r="R36" s="232"/>
      <c r="S36" s="232"/>
      <c r="T36" s="232"/>
      <c r="U36" s="232"/>
      <c r="V36" s="232"/>
      <c r="W36" s="232"/>
      <c r="X36" s="232"/>
      <c r="Y36" s="232"/>
      <c r="Z36" s="232"/>
      <c r="AA36" s="232"/>
      <c r="AB36" s="232"/>
      <c r="AC36" s="232"/>
      <c r="AD36" s="232"/>
      <c r="AE36" s="232"/>
      <c r="AF36" s="232"/>
      <c r="AG36" s="232"/>
      <c r="AH36" s="232"/>
      <c r="AI36" s="232"/>
      <c r="AJ36" s="232"/>
      <c r="AK36" s="232"/>
      <c r="AL36" s="232"/>
      <c r="AM36" s="232"/>
      <c r="AN36" s="232"/>
      <c r="AO36" s="232"/>
      <c r="AP36" s="232"/>
      <c r="AQ36" s="232"/>
      <c r="AR36" s="232"/>
      <c r="AS36" s="232"/>
      <c r="AT36" s="232"/>
      <c r="AU36" s="232"/>
      <c r="AV36" s="232"/>
      <c r="AW36" s="232"/>
      <c r="AX36" s="232"/>
      <c r="AY36" s="232"/>
      <c r="AZ36" s="232"/>
      <c r="BA36" s="232"/>
      <c r="BB36" s="232"/>
      <c r="BC36" s="232"/>
      <c r="BD36" s="232"/>
      <c r="BE36" s="232"/>
      <c r="BF36" s="232"/>
      <c r="BG36" s="232"/>
      <c r="BH36" s="232"/>
      <c r="BI36" s="232"/>
      <c r="BJ36" s="232"/>
      <c r="BK36" s="232"/>
      <c r="BL36" s="232"/>
      <c r="BM36" s="232"/>
      <c r="BN36" s="232"/>
      <c r="BO36" s="232"/>
      <c r="BP36" s="232"/>
      <c r="BQ36" s="232"/>
      <c r="BR36" s="232"/>
      <c r="BS36" s="232"/>
      <c r="BT36" s="232"/>
      <c r="BU36" s="232"/>
      <c r="BV36" s="232"/>
      <c r="BW36" s="232"/>
      <c r="BX36" s="232"/>
      <c r="BY36" s="232"/>
      <c r="BZ36" s="232"/>
      <c r="CA36" s="232"/>
      <c r="CB36" s="232"/>
      <c r="CC36" s="232"/>
      <c r="CD36" s="232"/>
      <c r="CE36" s="232"/>
      <c r="CF36" s="232"/>
      <c r="CG36" s="232"/>
      <c r="CH36" s="232"/>
      <c r="CI36" s="232"/>
      <c r="CJ36" s="232"/>
      <c r="CK36" s="232"/>
      <c r="CL36" s="232"/>
      <c r="CM36" s="232"/>
      <c r="CN36" s="232"/>
      <c r="CO36" s="232"/>
      <c r="CP36" s="232"/>
      <c r="CQ36" s="232"/>
      <c r="CR36" s="232"/>
      <c r="CS36" s="232"/>
      <c r="CT36" s="232"/>
      <c r="CU36" s="232"/>
      <c r="CV36" s="232"/>
      <c r="CW36" s="232"/>
      <c r="CX36" s="232"/>
      <c r="CY36" s="232"/>
      <c r="CZ36" s="232"/>
      <c r="DA36" s="232"/>
      <c r="DB36" s="232"/>
      <c r="DC36" s="232"/>
      <c r="DD36" s="232"/>
      <c r="DF36" s="232"/>
      <c r="DI36" s="232"/>
      <c r="DK36" s="232"/>
      <c r="DL36" s="232"/>
      <c r="DM36" s="232"/>
      <c r="DN36" s="232"/>
      <c r="DO36" s="232"/>
      <c r="DP36" s="232"/>
      <c r="DQ36" s="232"/>
      <c r="DR36" s="232"/>
      <c r="DS36" s="232"/>
      <c r="DT36" s="232"/>
      <c r="DU36" s="232"/>
    </row>
    <row r="37" spans="2:125" ht="13" x14ac:dyDescent="0.2">
      <c r="DU37" s="232"/>
    </row>
    <row r="38" spans="2:125" ht="13" x14ac:dyDescent="0.2">
      <c r="DT38" s="232"/>
      <c r="DU38" s="232"/>
    </row>
    <row r="39" spans="2:125" ht="13" x14ac:dyDescent="0.2"/>
    <row r="40" spans="2:125" ht="13" x14ac:dyDescent="0.2">
      <c r="DH40" s="232"/>
    </row>
    <row r="41" spans="2:125" ht="13" x14ac:dyDescent="0.2">
      <c r="DE41" s="232"/>
    </row>
    <row r="42" spans="2:125" ht="13" x14ac:dyDescent="0.2">
      <c r="DG42" s="232"/>
      <c r="DJ42" s="232"/>
    </row>
    <row r="43" spans="2:125" ht="13" x14ac:dyDescent="0.2">
      <c r="Q43" s="232"/>
      <c r="R43" s="232"/>
      <c r="S43" s="232"/>
      <c r="T43" s="232"/>
      <c r="U43" s="232"/>
      <c r="V43" s="232"/>
      <c r="W43" s="232"/>
      <c r="X43" s="232"/>
      <c r="Y43" s="232"/>
      <c r="Z43" s="232"/>
      <c r="AA43" s="232"/>
      <c r="AB43" s="232"/>
      <c r="AC43" s="232"/>
      <c r="AD43" s="232"/>
      <c r="AE43" s="232"/>
      <c r="AF43" s="232"/>
      <c r="AG43" s="232"/>
      <c r="AH43" s="232"/>
      <c r="AI43" s="232"/>
      <c r="AJ43" s="232"/>
      <c r="AK43" s="232"/>
      <c r="AL43" s="232"/>
      <c r="AM43" s="232"/>
      <c r="AN43" s="232"/>
      <c r="AO43" s="232"/>
      <c r="AP43" s="232"/>
      <c r="AQ43" s="232"/>
      <c r="AR43" s="232"/>
      <c r="AS43" s="232"/>
      <c r="AT43" s="232"/>
      <c r="AU43" s="232"/>
      <c r="AV43" s="232"/>
      <c r="AW43" s="232"/>
      <c r="AX43" s="232"/>
      <c r="AY43" s="232"/>
      <c r="AZ43" s="232"/>
      <c r="BA43" s="232"/>
      <c r="BB43" s="232"/>
      <c r="BC43" s="232"/>
      <c r="BD43" s="232"/>
      <c r="BE43" s="232"/>
      <c r="BF43" s="232"/>
      <c r="BG43" s="232"/>
      <c r="BH43" s="232"/>
      <c r="BI43" s="232"/>
      <c r="BJ43" s="232"/>
      <c r="BK43" s="232"/>
      <c r="BL43" s="232"/>
      <c r="BM43" s="232"/>
      <c r="BN43" s="232"/>
      <c r="BO43" s="232"/>
      <c r="BP43" s="232"/>
      <c r="BQ43" s="232"/>
      <c r="BR43" s="232"/>
      <c r="BS43" s="232"/>
      <c r="BT43" s="232"/>
      <c r="BU43" s="232"/>
      <c r="BV43" s="232"/>
      <c r="BW43" s="232"/>
      <c r="BX43" s="232"/>
      <c r="BY43" s="232"/>
      <c r="BZ43" s="232"/>
      <c r="CA43" s="232"/>
      <c r="CB43" s="232"/>
      <c r="CC43" s="232"/>
      <c r="CD43" s="232"/>
      <c r="CE43" s="232"/>
      <c r="CF43" s="232"/>
      <c r="CG43" s="232"/>
      <c r="CH43" s="232"/>
      <c r="CI43" s="232"/>
      <c r="CJ43" s="232"/>
      <c r="CK43" s="232"/>
      <c r="CL43" s="232"/>
      <c r="CM43" s="232"/>
      <c r="CN43" s="232"/>
      <c r="CO43" s="232"/>
      <c r="CP43" s="232"/>
      <c r="CQ43" s="232"/>
      <c r="CR43" s="232"/>
      <c r="CS43" s="232"/>
      <c r="CT43" s="232"/>
      <c r="CU43" s="232"/>
      <c r="CV43" s="232"/>
      <c r="CW43" s="232"/>
      <c r="CX43" s="232"/>
      <c r="CY43" s="232"/>
      <c r="CZ43" s="232"/>
      <c r="DA43" s="232"/>
      <c r="DB43" s="232"/>
      <c r="DC43" s="232"/>
      <c r="DD43" s="232"/>
      <c r="DF43" s="232"/>
      <c r="DI43" s="232"/>
      <c r="DK43" s="232"/>
      <c r="DL43" s="232"/>
      <c r="DM43" s="232"/>
      <c r="DN43" s="232"/>
      <c r="DO43" s="232"/>
      <c r="DP43" s="232"/>
      <c r="DQ43" s="232"/>
      <c r="DR43" s="232"/>
      <c r="DS43" s="232"/>
      <c r="DT43" s="232"/>
      <c r="DU43" s="232"/>
    </row>
    <row r="44" spans="2:125" ht="13" x14ac:dyDescent="0.2">
      <c r="DU44" s="232"/>
    </row>
    <row r="45" spans="2:125" ht="13" x14ac:dyDescent="0.2"/>
    <row r="46" spans="2:125" ht="13" x14ac:dyDescent="0.2"/>
    <row r="47" spans="2:125" ht="13" x14ac:dyDescent="0.2"/>
    <row r="48" spans="2:125" ht="13" x14ac:dyDescent="0.2">
      <c r="DT48" s="232"/>
      <c r="DU48" s="232"/>
    </row>
    <row r="49" spans="120:125" ht="13" x14ac:dyDescent="0.2">
      <c r="DU49" s="232"/>
    </row>
    <row r="50" spans="120:125" ht="13" x14ac:dyDescent="0.2">
      <c r="DU50" s="232"/>
    </row>
    <row r="51" spans="120:125" ht="13" x14ac:dyDescent="0.2">
      <c r="DP51" s="232"/>
      <c r="DQ51" s="232"/>
      <c r="DR51" s="232"/>
      <c r="DS51" s="232"/>
      <c r="DT51" s="232"/>
      <c r="DU51" s="232"/>
    </row>
    <row r="52" spans="120:125" ht="13" x14ac:dyDescent="0.2"/>
    <row r="53" spans="120:125" ht="13" x14ac:dyDescent="0.2"/>
    <row r="54" spans="120:125" ht="13" x14ac:dyDescent="0.2">
      <c r="DU54" s="232"/>
    </row>
    <row r="55" spans="120:125" ht="13" x14ac:dyDescent="0.2"/>
    <row r="56" spans="120:125" ht="13" x14ac:dyDescent="0.2"/>
    <row r="57" spans="120:125" ht="13" x14ac:dyDescent="0.2"/>
    <row r="58" spans="120:125" ht="13" x14ac:dyDescent="0.2">
      <c r="DU58" s="232"/>
    </row>
    <row r="59" spans="120:125" ht="13" x14ac:dyDescent="0.2"/>
    <row r="60" spans="120:125" ht="13" x14ac:dyDescent="0.2"/>
    <row r="61" spans="120:125" ht="13" x14ac:dyDescent="0.2"/>
    <row r="62" spans="120:125" ht="13" x14ac:dyDescent="0.2"/>
    <row r="63" spans="120:125" ht="13" x14ac:dyDescent="0.2">
      <c r="DU63" s="232"/>
    </row>
    <row r="64" spans="120:125" ht="13" x14ac:dyDescent="0.2">
      <c r="DT64" s="232"/>
      <c r="DU64" s="232"/>
    </row>
    <row r="65" spans="123:125" ht="13" x14ac:dyDescent="0.2"/>
    <row r="66" spans="123:125" ht="13" x14ac:dyDescent="0.2"/>
    <row r="67" spans="123:125" ht="13" x14ac:dyDescent="0.2"/>
    <row r="68" spans="123:125" ht="13" x14ac:dyDescent="0.2"/>
    <row r="69" spans="123:125" ht="13" x14ac:dyDescent="0.2">
      <c r="DS69" s="232"/>
      <c r="DT69" s="232"/>
      <c r="DU69" s="232"/>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32"/>
    </row>
    <row r="83" spans="116:125" ht="13" x14ac:dyDescent="0.2">
      <c r="DM83" s="232"/>
      <c r="DN83" s="232"/>
      <c r="DO83" s="232"/>
      <c r="DP83" s="232"/>
      <c r="DQ83" s="232"/>
      <c r="DR83" s="232"/>
      <c r="DS83" s="232"/>
      <c r="DT83" s="232"/>
      <c r="DU83" s="232"/>
    </row>
    <row r="84" spans="116:125" ht="13" x14ac:dyDescent="0.2"/>
    <row r="85" spans="116:125" ht="13" x14ac:dyDescent="0.2"/>
    <row r="86" spans="116:125" ht="13" x14ac:dyDescent="0.2"/>
    <row r="87" spans="116:125" ht="13" x14ac:dyDescent="0.2"/>
    <row r="88" spans="116:125" ht="13" x14ac:dyDescent="0.2">
      <c r="DU88" s="232"/>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32"/>
      <c r="DT94" s="232"/>
      <c r="DU94" s="232"/>
    </row>
    <row r="95" spans="116:125" ht="13.5" customHeight="1" x14ac:dyDescent="0.2">
      <c r="DU95" s="232"/>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32"/>
    </row>
    <row r="102" spans="124:125" ht="13.5" customHeight="1" x14ac:dyDescent="0.2"/>
    <row r="103" spans="124:125" ht="13.5" customHeight="1" x14ac:dyDescent="0.2"/>
    <row r="104" spans="124:125" ht="13.5" customHeight="1" x14ac:dyDescent="0.2">
      <c r="DT104" s="232"/>
      <c r="DU104" s="232"/>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2" t="s">
        <v>476</v>
      </c>
    </row>
    <row r="121" spans="125:125" ht="13.5" hidden="1" customHeight="1" x14ac:dyDescent="0.2">
      <c r="DU121" s="232"/>
    </row>
  </sheetData>
  <sheetProtection algorithmName="SHA-512" hashValue="dMM1hDnNu61LSOohbFmpAtEeOYoK2FeN8yu+C2A36LFW3xW+eCTqMckKqbBMjw2Dyth09Om7aU24Q2xu24gGFA==" saltValue="P0xBcrmuamiKSrRK3AE9s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33" customWidth="1"/>
    <col min="126" max="142" width="0" style="232" hidden="1" customWidth="1"/>
    <col min="143" max="16384" width="9" style="232" hidden="1"/>
  </cols>
  <sheetData>
    <row r="1" spans="1:125" ht="13.5" customHeight="1" x14ac:dyDescent="0.2">
      <c r="A1" s="232"/>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c r="AI1" s="232"/>
      <c r="AJ1" s="232"/>
      <c r="AK1" s="232"/>
      <c r="AL1" s="232"/>
      <c r="AM1" s="232"/>
      <c r="AN1" s="232"/>
      <c r="AO1" s="232"/>
      <c r="AP1" s="232"/>
      <c r="AQ1" s="232"/>
      <c r="AR1" s="232"/>
      <c r="AS1" s="232"/>
      <c r="AT1" s="232"/>
      <c r="AU1" s="232"/>
      <c r="AV1" s="232"/>
      <c r="AW1" s="232"/>
      <c r="AX1" s="232"/>
      <c r="AY1" s="232"/>
      <c r="AZ1" s="232"/>
      <c r="BA1" s="232"/>
      <c r="BB1" s="232"/>
      <c r="BC1" s="232"/>
      <c r="BD1" s="232"/>
      <c r="BE1" s="232"/>
      <c r="BF1" s="232"/>
      <c r="BG1" s="232"/>
      <c r="BH1" s="232"/>
      <c r="BI1" s="232"/>
      <c r="BJ1" s="232"/>
      <c r="BK1" s="232"/>
      <c r="BL1" s="232"/>
      <c r="BM1" s="232"/>
      <c r="BN1" s="232"/>
      <c r="BO1" s="232"/>
      <c r="BP1" s="232"/>
      <c r="BQ1" s="232"/>
      <c r="BR1" s="232"/>
      <c r="BS1" s="232"/>
      <c r="BT1" s="232"/>
      <c r="BU1" s="232"/>
      <c r="BV1" s="232"/>
      <c r="BW1" s="232"/>
      <c r="BX1" s="232"/>
      <c r="BY1" s="232"/>
      <c r="BZ1" s="232"/>
      <c r="CA1" s="232"/>
      <c r="CB1" s="232"/>
      <c r="CC1" s="232"/>
      <c r="CD1" s="232"/>
      <c r="CE1" s="232"/>
      <c r="CF1" s="232"/>
      <c r="CG1" s="232"/>
      <c r="CH1" s="232"/>
      <c r="CI1" s="232"/>
      <c r="CJ1" s="232"/>
      <c r="CK1" s="232"/>
      <c r="CL1" s="232"/>
      <c r="CM1" s="232"/>
      <c r="CN1" s="232"/>
      <c r="CO1" s="232"/>
      <c r="CP1" s="232"/>
      <c r="CQ1" s="232"/>
      <c r="CR1" s="232"/>
      <c r="CS1" s="232"/>
      <c r="CT1" s="232"/>
      <c r="CU1" s="232"/>
      <c r="CV1" s="232"/>
      <c r="CW1" s="232"/>
      <c r="CX1" s="232"/>
      <c r="CY1" s="232"/>
      <c r="CZ1" s="232"/>
      <c r="DA1" s="232"/>
      <c r="DB1" s="232"/>
      <c r="DC1" s="232"/>
      <c r="DD1" s="232"/>
      <c r="DE1" s="232"/>
      <c r="DF1" s="232"/>
      <c r="DG1" s="232"/>
      <c r="DH1" s="232"/>
      <c r="DI1" s="232"/>
      <c r="DJ1" s="232"/>
      <c r="DK1" s="232"/>
      <c r="DL1" s="232"/>
      <c r="DM1" s="232"/>
      <c r="DN1" s="232"/>
      <c r="DO1" s="232"/>
      <c r="DP1" s="232"/>
      <c r="DQ1" s="232"/>
      <c r="DR1" s="232"/>
      <c r="DS1" s="232"/>
      <c r="DT1" s="232"/>
      <c r="DU1" s="232"/>
    </row>
    <row r="2" spans="1:125" ht="13" x14ac:dyDescent="0.2">
      <c r="B2" s="232"/>
      <c r="T2" s="232"/>
    </row>
    <row r="3" spans="1:125" ht="13" x14ac:dyDescent="0.2">
      <c r="C3" s="232"/>
      <c r="D3" s="232"/>
      <c r="E3" s="232"/>
      <c r="F3" s="232"/>
      <c r="G3" s="232"/>
      <c r="H3" s="232"/>
      <c r="I3" s="232"/>
      <c r="J3" s="232"/>
      <c r="K3" s="232"/>
      <c r="L3" s="232"/>
      <c r="M3" s="232"/>
      <c r="N3" s="232"/>
      <c r="O3" s="232"/>
      <c r="P3" s="232"/>
      <c r="Q3" s="232"/>
      <c r="R3" s="232"/>
      <c r="S3" s="23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32"/>
      <c r="G33" s="232"/>
      <c r="I33" s="232"/>
    </row>
    <row r="34" spans="2:125" ht="13" x14ac:dyDescent="0.2">
      <c r="C34" s="232"/>
      <c r="P34" s="232"/>
      <c r="R34" s="232"/>
      <c r="U34" s="232"/>
    </row>
    <row r="35" spans="2:125" ht="13" x14ac:dyDescent="0.2">
      <c r="D35" s="232"/>
      <c r="E35" s="232"/>
      <c r="T35" s="232"/>
      <c r="W35" s="232"/>
      <c r="X35" s="232"/>
      <c r="Y35" s="232"/>
      <c r="Z35" s="232"/>
      <c r="AA35" s="232"/>
      <c r="AB35" s="232"/>
      <c r="AC35" s="232"/>
      <c r="AD35" s="232"/>
      <c r="AE35" s="232"/>
      <c r="AF35" s="232"/>
      <c r="AG35" s="232"/>
      <c r="AH35" s="232"/>
      <c r="AI35" s="232"/>
      <c r="AJ35" s="232"/>
      <c r="AK35" s="232"/>
      <c r="AL35" s="232"/>
      <c r="AM35" s="232"/>
      <c r="AN35" s="232"/>
      <c r="AO35" s="232"/>
      <c r="AP35" s="232"/>
      <c r="AQ35" s="232"/>
      <c r="AR35" s="232"/>
      <c r="AS35" s="232"/>
      <c r="AT35" s="232"/>
      <c r="AU35" s="232"/>
      <c r="AV35" s="232"/>
      <c r="AW35" s="232"/>
      <c r="AX35" s="232"/>
      <c r="AY35" s="232"/>
      <c r="AZ35" s="232"/>
      <c r="BA35" s="232"/>
      <c r="BB35" s="232"/>
      <c r="BC35" s="232"/>
      <c r="BD35" s="232"/>
      <c r="BE35" s="232"/>
      <c r="BF35" s="232"/>
      <c r="BG35" s="232"/>
      <c r="BH35" s="232"/>
      <c r="BI35" s="232"/>
      <c r="BJ35" s="232"/>
      <c r="BK35" s="232"/>
      <c r="BL35" s="232"/>
      <c r="BM35" s="232"/>
      <c r="BN35" s="232"/>
      <c r="BO35" s="232"/>
      <c r="BP35" s="232"/>
      <c r="BQ35" s="232"/>
      <c r="BR35" s="232"/>
      <c r="BS35" s="232"/>
      <c r="BT35" s="232"/>
      <c r="BU35" s="232"/>
      <c r="BV35" s="232"/>
      <c r="BW35" s="232"/>
      <c r="BX35" s="232"/>
      <c r="BY35" s="232"/>
      <c r="BZ35" s="232"/>
      <c r="CA35" s="232"/>
      <c r="CB35" s="232"/>
      <c r="CC35" s="232"/>
      <c r="CD35" s="232"/>
      <c r="CE35" s="232"/>
      <c r="CF35" s="232"/>
      <c r="CG35" s="232"/>
      <c r="CH35" s="232"/>
      <c r="CI35" s="232"/>
      <c r="CJ35" s="232"/>
      <c r="CK35" s="232"/>
      <c r="CL35" s="232"/>
      <c r="CM35" s="232"/>
      <c r="CN35" s="232"/>
      <c r="CO35" s="232"/>
      <c r="CP35" s="232"/>
      <c r="CQ35" s="232"/>
      <c r="CR35" s="232"/>
      <c r="CS35" s="232"/>
      <c r="CT35" s="232"/>
      <c r="CU35" s="232"/>
      <c r="CV35" s="232"/>
      <c r="CW35" s="232"/>
      <c r="CX35" s="232"/>
      <c r="CY35" s="232"/>
      <c r="CZ35" s="232"/>
      <c r="DA35" s="232"/>
      <c r="DB35" s="232"/>
      <c r="DC35" s="232"/>
      <c r="DD35" s="232"/>
      <c r="DE35" s="232"/>
      <c r="DF35" s="232"/>
      <c r="DG35" s="232"/>
      <c r="DH35" s="232"/>
      <c r="DI35" s="232"/>
      <c r="DJ35" s="232"/>
      <c r="DK35" s="232"/>
      <c r="DL35" s="232"/>
      <c r="DM35" s="232"/>
      <c r="DN35" s="232"/>
      <c r="DO35" s="232"/>
      <c r="DP35" s="232"/>
      <c r="DQ35" s="232"/>
      <c r="DR35" s="232"/>
      <c r="DS35" s="232"/>
      <c r="DT35" s="232"/>
      <c r="DU35" s="232"/>
    </row>
    <row r="36" spans="2:125" ht="13" x14ac:dyDescent="0.2">
      <c r="F36" s="232"/>
      <c r="H36" s="232"/>
      <c r="J36" s="232"/>
      <c r="K36" s="232"/>
      <c r="L36" s="232"/>
      <c r="M36" s="232"/>
      <c r="N36" s="232"/>
      <c r="O36" s="232"/>
      <c r="Q36" s="232"/>
      <c r="S36" s="232"/>
      <c r="V36" s="232"/>
    </row>
    <row r="37" spans="2:125" ht="13" x14ac:dyDescent="0.2"/>
    <row r="38" spans="2:125" ht="13" x14ac:dyDescent="0.2"/>
    <row r="39" spans="2:125" ht="13" x14ac:dyDescent="0.2"/>
    <row r="40" spans="2:125" ht="13" x14ac:dyDescent="0.2">
      <c r="U40" s="232"/>
    </row>
    <row r="41" spans="2:125" ht="13" x14ac:dyDescent="0.2">
      <c r="R41" s="232"/>
    </row>
    <row r="42" spans="2:125" ht="13" x14ac:dyDescent="0.2">
      <c r="T42" s="232"/>
      <c r="W42" s="232"/>
      <c r="X42" s="232"/>
      <c r="Y42" s="232"/>
      <c r="Z42" s="232"/>
      <c r="AA42" s="232"/>
      <c r="AB42" s="232"/>
      <c r="AC42" s="232"/>
      <c r="AD42" s="232"/>
      <c r="AE42" s="232"/>
      <c r="AF42" s="232"/>
      <c r="AG42" s="232"/>
      <c r="AH42" s="232"/>
      <c r="AI42" s="232"/>
      <c r="AJ42" s="232"/>
      <c r="AK42" s="232"/>
      <c r="AL42" s="232"/>
      <c r="AM42" s="232"/>
      <c r="AN42" s="232"/>
      <c r="AO42" s="232"/>
      <c r="AP42" s="232"/>
      <c r="AQ42" s="232"/>
      <c r="AR42" s="232"/>
      <c r="AS42" s="232"/>
      <c r="AT42" s="232"/>
      <c r="AU42" s="232"/>
      <c r="AV42" s="232"/>
      <c r="AW42" s="232"/>
      <c r="AX42" s="232"/>
      <c r="AY42" s="232"/>
      <c r="AZ42" s="232"/>
      <c r="BA42" s="232"/>
      <c r="BB42" s="232"/>
      <c r="BC42" s="232"/>
      <c r="BD42" s="232"/>
      <c r="BE42" s="232"/>
      <c r="BF42" s="232"/>
      <c r="BG42" s="232"/>
      <c r="BH42" s="232"/>
      <c r="BI42" s="232"/>
      <c r="BJ42" s="232"/>
      <c r="BK42" s="232"/>
      <c r="BL42" s="232"/>
      <c r="BM42" s="232"/>
      <c r="BN42" s="232"/>
      <c r="BO42" s="232"/>
      <c r="BP42" s="232"/>
      <c r="BQ42" s="232"/>
      <c r="BR42" s="232"/>
      <c r="BS42" s="232"/>
      <c r="BT42" s="232"/>
      <c r="BU42" s="232"/>
      <c r="BV42" s="232"/>
      <c r="BW42" s="232"/>
      <c r="BX42" s="232"/>
      <c r="BY42" s="232"/>
      <c r="BZ42" s="232"/>
      <c r="CA42" s="232"/>
      <c r="CB42" s="232"/>
      <c r="CC42" s="232"/>
      <c r="CD42" s="232"/>
      <c r="CE42" s="232"/>
      <c r="CF42" s="232"/>
      <c r="CG42" s="232"/>
      <c r="CH42" s="232"/>
      <c r="CI42" s="232"/>
      <c r="CJ42" s="232"/>
      <c r="CK42" s="232"/>
      <c r="CL42" s="232"/>
      <c r="CM42" s="232"/>
      <c r="CN42" s="232"/>
      <c r="CO42" s="232"/>
      <c r="CP42" s="232"/>
      <c r="CQ42" s="232"/>
      <c r="CR42" s="232"/>
      <c r="CS42" s="232"/>
      <c r="CT42" s="232"/>
      <c r="CU42" s="232"/>
      <c r="CV42" s="232"/>
      <c r="CW42" s="232"/>
      <c r="CX42" s="232"/>
      <c r="CY42" s="232"/>
      <c r="CZ42" s="232"/>
      <c r="DA42" s="232"/>
      <c r="DB42" s="232"/>
      <c r="DC42" s="232"/>
      <c r="DD42" s="232"/>
      <c r="DE42" s="232"/>
      <c r="DF42" s="232"/>
      <c r="DG42" s="232"/>
      <c r="DH42" s="232"/>
      <c r="DI42" s="232"/>
      <c r="DJ42" s="232"/>
      <c r="DK42" s="232"/>
      <c r="DL42" s="232"/>
      <c r="DM42" s="232"/>
      <c r="DN42" s="232"/>
      <c r="DO42" s="232"/>
      <c r="DP42" s="232"/>
      <c r="DQ42" s="232"/>
      <c r="DR42" s="232"/>
      <c r="DS42" s="232"/>
      <c r="DT42" s="232"/>
      <c r="DU42" s="232"/>
    </row>
    <row r="43" spans="2:125" ht="13" x14ac:dyDescent="0.2">
      <c r="Q43" s="232"/>
      <c r="S43" s="232"/>
      <c r="V43" s="232"/>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3" t="s">
        <v>476</v>
      </c>
    </row>
  </sheetData>
  <sheetProtection algorithmName="SHA-512" hashValue="LKLt2rfTmHDP8HOL7oDX67gAXvkIF7jdE3YwsAbbBmTPrOeNGJzuLqR0j/OqQlatYhx6BzyOqPnIXn3QfnyG4g==" saltValue="aRAKUSHQ9vZfRtFubkaCi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75" t="s">
        <v>3</v>
      </c>
      <c r="D47" s="1175"/>
      <c r="E47" s="1176"/>
      <c r="F47" s="11">
        <v>30.66</v>
      </c>
      <c r="G47" s="12">
        <v>30.87</v>
      </c>
      <c r="H47" s="12">
        <v>31.17</v>
      </c>
      <c r="I47" s="12">
        <v>27.18</v>
      </c>
      <c r="J47" s="13">
        <v>28.25</v>
      </c>
    </row>
    <row r="48" spans="2:10" ht="57.75" customHeight="1" x14ac:dyDescent="0.2">
      <c r="B48" s="14"/>
      <c r="C48" s="1177" t="s">
        <v>4</v>
      </c>
      <c r="D48" s="1177"/>
      <c r="E48" s="1178"/>
      <c r="F48" s="15">
        <v>14.22</v>
      </c>
      <c r="G48" s="16">
        <v>16.489999999999998</v>
      </c>
      <c r="H48" s="16">
        <v>16.61</v>
      </c>
      <c r="I48" s="16">
        <v>15.44</v>
      </c>
      <c r="J48" s="17">
        <v>12</v>
      </c>
    </row>
    <row r="49" spans="2:10" ht="57.75" customHeight="1" thickBot="1" x14ac:dyDescent="0.25">
      <c r="B49" s="18"/>
      <c r="C49" s="1179" t="s">
        <v>5</v>
      </c>
      <c r="D49" s="1179"/>
      <c r="E49" s="1180"/>
      <c r="F49" s="19" t="s">
        <v>531</v>
      </c>
      <c r="G49" s="20" t="s">
        <v>532</v>
      </c>
      <c r="H49" s="20" t="s">
        <v>533</v>
      </c>
      <c r="I49" s="20" t="s">
        <v>534</v>
      </c>
      <c r="J49" s="21" t="s">
        <v>535</v>
      </c>
    </row>
    <row r="50" spans="2:10" ht="13" x14ac:dyDescent="0.2"/>
  </sheetData>
  <sheetProtection algorithmName="SHA-512" hashValue="gIOr6r87vLg052c/mOh5g+NEjK21p3bfkfzXPSxIpJIt1F2xzRo/n6qt0s8M8DcO4RwPfA447UZ1mzJ8aXgsGA==" saltValue="i741BJarE5yHbDeiFMT71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7" t="s">
        <v>536</v>
      </c>
      <c r="D34" s="1187"/>
      <c r="E34" s="1188"/>
      <c r="F34" s="32">
        <v>14.22</v>
      </c>
      <c r="G34" s="33">
        <v>16.48</v>
      </c>
      <c r="H34" s="33">
        <v>16.600000000000001</v>
      </c>
      <c r="I34" s="33">
        <v>15.44</v>
      </c>
      <c r="J34" s="34">
        <v>11.89</v>
      </c>
      <c r="K34" s="22"/>
      <c r="L34" s="22"/>
      <c r="M34" s="22"/>
      <c r="N34" s="22"/>
      <c r="O34" s="22"/>
      <c r="P34" s="22"/>
    </row>
    <row r="35" spans="1:16" ht="39" customHeight="1" x14ac:dyDescent="0.2">
      <c r="A35" s="22"/>
      <c r="B35" s="35"/>
      <c r="C35" s="1181" t="s">
        <v>537</v>
      </c>
      <c r="D35" s="1182"/>
      <c r="E35" s="1183"/>
      <c r="F35" s="36">
        <v>10.26</v>
      </c>
      <c r="G35" s="37">
        <v>9.08</v>
      </c>
      <c r="H35" s="37">
        <v>9.09</v>
      </c>
      <c r="I35" s="37">
        <v>8.73</v>
      </c>
      <c r="J35" s="38">
        <v>8.99</v>
      </c>
      <c r="K35" s="22"/>
      <c r="L35" s="22"/>
      <c r="M35" s="22"/>
      <c r="N35" s="22"/>
      <c r="O35" s="22"/>
      <c r="P35" s="22"/>
    </row>
    <row r="36" spans="1:16" ht="39" customHeight="1" x14ac:dyDescent="0.2">
      <c r="A36" s="22"/>
      <c r="B36" s="35"/>
      <c r="C36" s="1181" t="s">
        <v>538</v>
      </c>
      <c r="D36" s="1182"/>
      <c r="E36" s="1183"/>
      <c r="F36" s="36">
        <v>0.91</v>
      </c>
      <c r="G36" s="37">
        <v>1.24</v>
      </c>
      <c r="H36" s="37">
        <v>0.98</v>
      </c>
      <c r="I36" s="37">
        <v>0.32</v>
      </c>
      <c r="J36" s="38">
        <v>1.94</v>
      </c>
      <c r="K36" s="22"/>
      <c r="L36" s="22"/>
      <c r="M36" s="22"/>
      <c r="N36" s="22"/>
      <c r="O36" s="22"/>
      <c r="P36" s="22"/>
    </row>
    <row r="37" spans="1:16" ht="39" customHeight="1" x14ac:dyDescent="0.2">
      <c r="A37" s="22"/>
      <c r="B37" s="35"/>
      <c r="C37" s="1181" t="s">
        <v>539</v>
      </c>
      <c r="D37" s="1182"/>
      <c r="E37" s="1183"/>
      <c r="F37" s="36" t="s">
        <v>488</v>
      </c>
      <c r="G37" s="37" t="s">
        <v>488</v>
      </c>
      <c r="H37" s="37" t="s">
        <v>488</v>
      </c>
      <c r="I37" s="37" t="s">
        <v>488</v>
      </c>
      <c r="J37" s="38">
        <v>1.92</v>
      </c>
      <c r="K37" s="22"/>
      <c r="L37" s="22"/>
      <c r="M37" s="22"/>
      <c r="N37" s="22"/>
      <c r="O37" s="22"/>
      <c r="P37" s="22"/>
    </row>
    <row r="38" spans="1:16" ht="39" customHeight="1" x14ac:dyDescent="0.2">
      <c r="A38" s="22"/>
      <c r="B38" s="35"/>
      <c r="C38" s="1181" t="s">
        <v>540</v>
      </c>
      <c r="D38" s="1182"/>
      <c r="E38" s="1183"/>
      <c r="F38" s="36">
        <v>1.19</v>
      </c>
      <c r="G38" s="37">
        <v>0.74</v>
      </c>
      <c r="H38" s="37">
        <v>1.69</v>
      </c>
      <c r="I38" s="37">
        <v>0.93</v>
      </c>
      <c r="J38" s="38">
        <v>0.22</v>
      </c>
      <c r="K38" s="22"/>
      <c r="L38" s="22"/>
      <c r="M38" s="22"/>
      <c r="N38" s="22"/>
      <c r="O38" s="22"/>
      <c r="P38" s="22"/>
    </row>
    <row r="39" spans="1:16" ht="39" customHeight="1" x14ac:dyDescent="0.2">
      <c r="A39" s="22"/>
      <c r="B39" s="35"/>
      <c r="C39" s="1181" t="s">
        <v>541</v>
      </c>
      <c r="D39" s="1182"/>
      <c r="E39" s="1183"/>
      <c r="F39" s="36">
        <v>0.01</v>
      </c>
      <c r="G39" s="37">
        <v>0.01</v>
      </c>
      <c r="H39" s="37">
        <v>0.01</v>
      </c>
      <c r="I39" s="37">
        <v>0.02</v>
      </c>
      <c r="J39" s="38">
        <v>0.01</v>
      </c>
      <c r="K39" s="22"/>
      <c r="L39" s="22"/>
      <c r="M39" s="22"/>
      <c r="N39" s="22"/>
      <c r="O39" s="22"/>
      <c r="P39" s="22"/>
    </row>
    <row r="40" spans="1:16" ht="39" customHeight="1" x14ac:dyDescent="0.2">
      <c r="A40" s="22"/>
      <c r="B40" s="35"/>
      <c r="C40" s="1181" t="s">
        <v>542</v>
      </c>
      <c r="D40" s="1182"/>
      <c r="E40" s="1183"/>
      <c r="F40" s="36">
        <v>0.46</v>
      </c>
      <c r="G40" s="37">
        <v>0</v>
      </c>
      <c r="H40" s="37">
        <v>0</v>
      </c>
      <c r="I40" s="37">
        <v>0</v>
      </c>
      <c r="J40" s="38">
        <v>0</v>
      </c>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543</v>
      </c>
      <c r="D42" s="1182"/>
      <c r="E42" s="1183"/>
      <c r="F42" s="36" t="s">
        <v>488</v>
      </c>
      <c r="G42" s="37" t="s">
        <v>488</v>
      </c>
      <c r="H42" s="37" t="s">
        <v>488</v>
      </c>
      <c r="I42" s="37" t="s">
        <v>488</v>
      </c>
      <c r="J42" s="38" t="s">
        <v>488</v>
      </c>
      <c r="K42" s="22"/>
      <c r="L42" s="22"/>
      <c r="M42" s="22"/>
      <c r="N42" s="22"/>
      <c r="O42" s="22"/>
      <c r="P42" s="22"/>
    </row>
    <row r="43" spans="1:16" ht="39" customHeight="1" thickBot="1" x14ac:dyDescent="0.25">
      <c r="A43" s="22"/>
      <c r="B43" s="40"/>
      <c r="C43" s="1184" t="s">
        <v>544</v>
      </c>
      <c r="D43" s="1185"/>
      <c r="E43" s="1186"/>
      <c r="F43" s="41">
        <v>0.69</v>
      </c>
      <c r="G43" s="42">
        <v>0.59</v>
      </c>
      <c r="H43" s="42">
        <v>0.64</v>
      </c>
      <c r="I43" s="42">
        <v>2.9</v>
      </c>
      <c r="J43" s="43" t="s">
        <v>488</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qBo5Q0zrqUdzMrtXuCkkdoCpUdnvudg5S1eLfFWDcrCwlgp8hAREssunj1uUjMe60hbJThsB718CPO21glZysA==" saltValue="v06IEUginip2D00EnqQDz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380</v>
      </c>
      <c r="L45" s="60">
        <v>412</v>
      </c>
      <c r="M45" s="60">
        <v>422</v>
      </c>
      <c r="N45" s="60">
        <v>453</v>
      </c>
      <c r="O45" s="61">
        <v>573</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488</v>
      </c>
      <c r="L46" s="64" t="s">
        <v>488</v>
      </c>
      <c r="M46" s="64" t="s">
        <v>488</v>
      </c>
      <c r="N46" s="64" t="s">
        <v>488</v>
      </c>
      <c r="O46" s="65" t="s">
        <v>488</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488</v>
      </c>
      <c r="L47" s="64" t="s">
        <v>488</v>
      </c>
      <c r="M47" s="64" t="s">
        <v>488</v>
      </c>
      <c r="N47" s="64" t="s">
        <v>488</v>
      </c>
      <c r="O47" s="65" t="s">
        <v>488</v>
      </c>
      <c r="P47" s="48"/>
      <c r="Q47" s="48"/>
      <c r="R47" s="48"/>
      <c r="S47" s="48"/>
      <c r="T47" s="48"/>
      <c r="U47" s="48"/>
    </row>
    <row r="48" spans="1:21" ht="30.75" customHeight="1" x14ac:dyDescent="0.2">
      <c r="A48" s="48"/>
      <c r="B48" s="1214"/>
      <c r="C48" s="1215"/>
      <c r="D48" s="62"/>
      <c r="E48" s="1191" t="s">
        <v>13</v>
      </c>
      <c r="F48" s="1191"/>
      <c r="G48" s="1191"/>
      <c r="H48" s="1191"/>
      <c r="I48" s="1191"/>
      <c r="J48" s="1192"/>
      <c r="K48" s="63">
        <v>168</v>
      </c>
      <c r="L48" s="64">
        <v>166</v>
      </c>
      <c r="M48" s="64">
        <v>149</v>
      </c>
      <c r="N48" s="64">
        <v>138</v>
      </c>
      <c r="O48" s="65">
        <v>150</v>
      </c>
      <c r="P48" s="48"/>
      <c r="Q48" s="48"/>
      <c r="R48" s="48"/>
      <c r="S48" s="48"/>
      <c r="T48" s="48"/>
      <c r="U48" s="48"/>
    </row>
    <row r="49" spans="1:21" ht="30.75" customHeight="1" x14ac:dyDescent="0.2">
      <c r="A49" s="48"/>
      <c r="B49" s="1214"/>
      <c r="C49" s="1215"/>
      <c r="D49" s="62"/>
      <c r="E49" s="1191" t="s">
        <v>14</v>
      </c>
      <c r="F49" s="1191"/>
      <c r="G49" s="1191"/>
      <c r="H49" s="1191"/>
      <c r="I49" s="1191"/>
      <c r="J49" s="1192"/>
      <c r="K49" s="63">
        <v>48</v>
      </c>
      <c r="L49" s="64">
        <v>44</v>
      </c>
      <c r="M49" s="64">
        <v>46</v>
      </c>
      <c r="N49" s="64">
        <v>52</v>
      </c>
      <c r="O49" s="65">
        <v>55</v>
      </c>
      <c r="P49" s="48"/>
      <c r="Q49" s="48"/>
      <c r="R49" s="48"/>
      <c r="S49" s="48"/>
      <c r="T49" s="48"/>
      <c r="U49" s="48"/>
    </row>
    <row r="50" spans="1:21" ht="30.75" customHeight="1" x14ac:dyDescent="0.2">
      <c r="A50" s="48"/>
      <c r="B50" s="1214"/>
      <c r="C50" s="1215"/>
      <c r="D50" s="62"/>
      <c r="E50" s="1191" t="s">
        <v>15</v>
      </c>
      <c r="F50" s="1191"/>
      <c r="G50" s="1191"/>
      <c r="H50" s="1191"/>
      <c r="I50" s="1191"/>
      <c r="J50" s="1192"/>
      <c r="K50" s="63">
        <v>1</v>
      </c>
      <c r="L50" s="64">
        <v>1</v>
      </c>
      <c r="M50" s="64">
        <v>0</v>
      </c>
      <c r="N50" s="64">
        <v>0</v>
      </c>
      <c r="O50" s="65">
        <v>0</v>
      </c>
      <c r="P50" s="48"/>
      <c r="Q50" s="48"/>
      <c r="R50" s="48"/>
      <c r="S50" s="48"/>
      <c r="T50" s="48"/>
      <c r="U50" s="48"/>
    </row>
    <row r="51" spans="1:21" ht="30.75" customHeight="1" x14ac:dyDescent="0.2">
      <c r="A51" s="48"/>
      <c r="B51" s="1216"/>
      <c r="C51" s="1217"/>
      <c r="D51" s="66"/>
      <c r="E51" s="1191" t="s">
        <v>16</v>
      </c>
      <c r="F51" s="1191"/>
      <c r="G51" s="1191"/>
      <c r="H51" s="1191"/>
      <c r="I51" s="1191"/>
      <c r="J51" s="1192"/>
      <c r="K51" s="63" t="s">
        <v>488</v>
      </c>
      <c r="L51" s="64" t="s">
        <v>488</v>
      </c>
      <c r="M51" s="64" t="s">
        <v>488</v>
      </c>
      <c r="N51" s="64" t="s">
        <v>488</v>
      </c>
      <c r="O51" s="65" t="s">
        <v>488</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379</v>
      </c>
      <c r="L52" s="64">
        <v>383</v>
      </c>
      <c r="M52" s="64">
        <v>381</v>
      </c>
      <c r="N52" s="64">
        <v>404</v>
      </c>
      <c r="O52" s="65">
        <v>476</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218</v>
      </c>
      <c r="L53" s="69">
        <v>240</v>
      </c>
      <c r="M53" s="69">
        <v>236</v>
      </c>
      <c r="N53" s="69">
        <v>239</v>
      </c>
      <c r="O53" s="70">
        <v>302</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x14ac:dyDescent="0.2">
      <c r="B58" s="1197" t="s">
        <v>24</v>
      </c>
      <c r="C58" s="1198"/>
      <c r="D58" s="1203" t="s">
        <v>25</v>
      </c>
      <c r="E58" s="1204"/>
      <c r="F58" s="1204"/>
      <c r="G58" s="1204"/>
      <c r="H58" s="1204"/>
      <c r="I58" s="1204"/>
      <c r="J58" s="1205"/>
      <c r="K58" s="83"/>
      <c r="L58" s="84"/>
      <c r="M58" s="84"/>
      <c r="N58" s="84"/>
      <c r="O58" s="85"/>
    </row>
    <row r="59" spans="1:21" ht="31.5" customHeight="1" x14ac:dyDescent="0.2">
      <c r="B59" s="1199"/>
      <c r="C59" s="1200"/>
      <c r="D59" s="1206" t="s">
        <v>26</v>
      </c>
      <c r="E59" s="1207"/>
      <c r="F59" s="1207"/>
      <c r="G59" s="1207"/>
      <c r="H59" s="1207"/>
      <c r="I59" s="1207"/>
      <c r="J59" s="1208"/>
      <c r="K59" s="86"/>
      <c r="L59" s="87"/>
      <c r="M59" s="87"/>
      <c r="N59" s="87"/>
      <c r="O59" s="88"/>
    </row>
    <row r="60" spans="1:21" ht="31.5" customHeight="1" thickBot="1" x14ac:dyDescent="0.25">
      <c r="B60" s="1201"/>
      <c r="C60" s="1202"/>
      <c r="D60" s="1209" t="s">
        <v>27</v>
      </c>
      <c r="E60" s="1210"/>
      <c r="F60" s="1210"/>
      <c r="G60" s="1210"/>
      <c r="H60" s="1210"/>
      <c r="I60" s="1210"/>
      <c r="J60" s="121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OIS4qzk5wFc5Tgp1MWGXy2gXRFaF6SPoPc5Lca+bZcphpysI8DfQbdvItHWtz2hBHMne0LOzq/Y81eqQQKVTrw==" saltValue="j/JJKN51H8TfslLKKg4zI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526</v>
      </c>
      <c r="J40" s="103" t="s">
        <v>527</v>
      </c>
      <c r="K40" s="103" t="s">
        <v>528</v>
      </c>
      <c r="L40" s="103" t="s">
        <v>529</v>
      </c>
      <c r="M40" s="104" t="s">
        <v>530</v>
      </c>
    </row>
    <row r="41" spans="2:13" ht="27.75" customHeight="1" x14ac:dyDescent="0.2">
      <c r="B41" s="1232" t="s">
        <v>30</v>
      </c>
      <c r="C41" s="1233"/>
      <c r="D41" s="105"/>
      <c r="E41" s="1234" t="s">
        <v>31</v>
      </c>
      <c r="F41" s="1234"/>
      <c r="G41" s="1234"/>
      <c r="H41" s="1235"/>
      <c r="I41" s="328">
        <v>5201</v>
      </c>
      <c r="J41" s="329">
        <v>5532</v>
      </c>
      <c r="K41" s="329">
        <v>5344</v>
      </c>
      <c r="L41" s="329">
        <v>6000</v>
      </c>
      <c r="M41" s="330">
        <v>6112</v>
      </c>
    </row>
    <row r="42" spans="2:13" ht="27.75" customHeight="1" x14ac:dyDescent="0.2">
      <c r="B42" s="1222"/>
      <c r="C42" s="1223"/>
      <c r="D42" s="106"/>
      <c r="E42" s="1226" t="s">
        <v>32</v>
      </c>
      <c r="F42" s="1226"/>
      <c r="G42" s="1226"/>
      <c r="H42" s="1227"/>
      <c r="I42" s="331" t="s">
        <v>488</v>
      </c>
      <c r="J42" s="332" t="s">
        <v>488</v>
      </c>
      <c r="K42" s="332" t="s">
        <v>488</v>
      </c>
      <c r="L42" s="332" t="s">
        <v>488</v>
      </c>
      <c r="M42" s="333" t="s">
        <v>488</v>
      </c>
    </row>
    <row r="43" spans="2:13" ht="27.75" customHeight="1" x14ac:dyDescent="0.2">
      <c r="B43" s="1222"/>
      <c r="C43" s="1223"/>
      <c r="D43" s="106"/>
      <c r="E43" s="1226" t="s">
        <v>33</v>
      </c>
      <c r="F43" s="1226"/>
      <c r="G43" s="1226"/>
      <c r="H43" s="1227"/>
      <c r="I43" s="331">
        <v>1041</v>
      </c>
      <c r="J43" s="332">
        <v>965</v>
      </c>
      <c r="K43" s="332">
        <v>939</v>
      </c>
      <c r="L43" s="332">
        <v>860</v>
      </c>
      <c r="M43" s="333">
        <v>812</v>
      </c>
    </row>
    <row r="44" spans="2:13" ht="27.75" customHeight="1" x14ac:dyDescent="0.2">
      <c r="B44" s="1222"/>
      <c r="C44" s="1223"/>
      <c r="D44" s="106"/>
      <c r="E44" s="1226" t="s">
        <v>34</v>
      </c>
      <c r="F44" s="1226"/>
      <c r="G44" s="1226"/>
      <c r="H44" s="1227"/>
      <c r="I44" s="331">
        <v>405</v>
      </c>
      <c r="J44" s="332">
        <v>406</v>
      </c>
      <c r="K44" s="332">
        <v>402</v>
      </c>
      <c r="L44" s="332">
        <v>353</v>
      </c>
      <c r="M44" s="333">
        <v>390</v>
      </c>
    </row>
    <row r="45" spans="2:13" ht="27.75" customHeight="1" x14ac:dyDescent="0.2">
      <c r="B45" s="1222"/>
      <c r="C45" s="1223"/>
      <c r="D45" s="106"/>
      <c r="E45" s="1226" t="s">
        <v>35</v>
      </c>
      <c r="F45" s="1226"/>
      <c r="G45" s="1226"/>
      <c r="H45" s="1227"/>
      <c r="I45" s="331">
        <v>662</v>
      </c>
      <c r="J45" s="332">
        <v>605</v>
      </c>
      <c r="K45" s="332">
        <v>540</v>
      </c>
      <c r="L45" s="332">
        <v>550</v>
      </c>
      <c r="M45" s="333">
        <v>524</v>
      </c>
    </row>
    <row r="46" spans="2:13" ht="27.75" customHeight="1" x14ac:dyDescent="0.2">
      <c r="B46" s="1222"/>
      <c r="C46" s="1223"/>
      <c r="D46" s="107"/>
      <c r="E46" s="1226" t="s">
        <v>36</v>
      </c>
      <c r="F46" s="1226"/>
      <c r="G46" s="1226"/>
      <c r="H46" s="1227"/>
      <c r="I46" s="331" t="s">
        <v>488</v>
      </c>
      <c r="J46" s="332" t="s">
        <v>488</v>
      </c>
      <c r="K46" s="332" t="s">
        <v>488</v>
      </c>
      <c r="L46" s="332" t="s">
        <v>488</v>
      </c>
      <c r="M46" s="333" t="s">
        <v>488</v>
      </c>
    </row>
    <row r="47" spans="2:13" ht="27.75" customHeight="1" x14ac:dyDescent="0.2">
      <c r="B47" s="1222"/>
      <c r="C47" s="1223"/>
      <c r="D47" s="108"/>
      <c r="E47" s="1236" t="s">
        <v>37</v>
      </c>
      <c r="F47" s="1237"/>
      <c r="G47" s="1237"/>
      <c r="H47" s="1238"/>
      <c r="I47" s="331" t="s">
        <v>488</v>
      </c>
      <c r="J47" s="332" t="s">
        <v>488</v>
      </c>
      <c r="K47" s="332" t="s">
        <v>488</v>
      </c>
      <c r="L47" s="332" t="s">
        <v>488</v>
      </c>
      <c r="M47" s="333" t="s">
        <v>488</v>
      </c>
    </row>
    <row r="48" spans="2:13" ht="27.75" customHeight="1" x14ac:dyDescent="0.2">
      <c r="B48" s="1222"/>
      <c r="C48" s="1223"/>
      <c r="D48" s="106"/>
      <c r="E48" s="1226" t="s">
        <v>38</v>
      </c>
      <c r="F48" s="1226"/>
      <c r="G48" s="1226"/>
      <c r="H48" s="1227"/>
      <c r="I48" s="331" t="s">
        <v>488</v>
      </c>
      <c r="J48" s="332" t="s">
        <v>488</v>
      </c>
      <c r="K48" s="332" t="s">
        <v>488</v>
      </c>
      <c r="L48" s="332" t="s">
        <v>488</v>
      </c>
      <c r="M48" s="333" t="s">
        <v>488</v>
      </c>
    </row>
    <row r="49" spans="2:13" ht="27.75" customHeight="1" x14ac:dyDescent="0.2">
      <c r="B49" s="1224"/>
      <c r="C49" s="1225"/>
      <c r="D49" s="106"/>
      <c r="E49" s="1226" t="s">
        <v>39</v>
      </c>
      <c r="F49" s="1226"/>
      <c r="G49" s="1226"/>
      <c r="H49" s="1227"/>
      <c r="I49" s="331" t="s">
        <v>488</v>
      </c>
      <c r="J49" s="332" t="s">
        <v>488</v>
      </c>
      <c r="K49" s="332" t="s">
        <v>488</v>
      </c>
      <c r="L49" s="332" t="s">
        <v>488</v>
      </c>
      <c r="M49" s="333" t="s">
        <v>488</v>
      </c>
    </row>
    <row r="50" spans="2:13" ht="27.75" customHeight="1" x14ac:dyDescent="0.2">
      <c r="B50" s="1220" t="s">
        <v>40</v>
      </c>
      <c r="C50" s="1221"/>
      <c r="D50" s="109"/>
      <c r="E50" s="1226" t="s">
        <v>41</v>
      </c>
      <c r="F50" s="1226"/>
      <c r="G50" s="1226"/>
      <c r="H50" s="1227"/>
      <c r="I50" s="331">
        <v>3018</v>
      </c>
      <c r="J50" s="332">
        <v>3236</v>
      </c>
      <c r="K50" s="332">
        <v>3736</v>
      </c>
      <c r="L50" s="332">
        <v>3952</v>
      </c>
      <c r="M50" s="333">
        <v>4220</v>
      </c>
    </row>
    <row r="51" spans="2:13" ht="27.75" customHeight="1" x14ac:dyDescent="0.2">
      <c r="B51" s="1222"/>
      <c r="C51" s="1223"/>
      <c r="D51" s="106"/>
      <c r="E51" s="1226" t="s">
        <v>42</v>
      </c>
      <c r="F51" s="1226"/>
      <c r="G51" s="1226"/>
      <c r="H51" s="1227"/>
      <c r="I51" s="331">
        <v>520</v>
      </c>
      <c r="J51" s="332">
        <v>501</v>
      </c>
      <c r="K51" s="332">
        <v>542</v>
      </c>
      <c r="L51" s="332">
        <v>502</v>
      </c>
      <c r="M51" s="333">
        <v>463</v>
      </c>
    </row>
    <row r="52" spans="2:13" ht="27.75" customHeight="1" x14ac:dyDescent="0.2">
      <c r="B52" s="1224"/>
      <c r="C52" s="1225"/>
      <c r="D52" s="106"/>
      <c r="E52" s="1226" t="s">
        <v>43</v>
      </c>
      <c r="F52" s="1226"/>
      <c r="G52" s="1226"/>
      <c r="H52" s="1227"/>
      <c r="I52" s="331">
        <v>4001</v>
      </c>
      <c r="J52" s="332">
        <v>4162</v>
      </c>
      <c r="K52" s="332">
        <v>4188</v>
      </c>
      <c r="L52" s="332">
        <v>4683</v>
      </c>
      <c r="M52" s="333">
        <v>4726</v>
      </c>
    </row>
    <row r="53" spans="2:13" ht="27.75" customHeight="1" thickBot="1" x14ac:dyDescent="0.25">
      <c r="B53" s="1228" t="s">
        <v>19</v>
      </c>
      <c r="C53" s="1229"/>
      <c r="D53" s="110"/>
      <c r="E53" s="1230" t="s">
        <v>44</v>
      </c>
      <c r="F53" s="1230"/>
      <c r="G53" s="1230"/>
      <c r="H53" s="1231"/>
      <c r="I53" s="334">
        <v>-230</v>
      </c>
      <c r="J53" s="335">
        <v>-391</v>
      </c>
      <c r="K53" s="335">
        <v>-1241</v>
      </c>
      <c r="L53" s="335">
        <v>-1375</v>
      </c>
      <c r="M53" s="336">
        <v>-1570</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KFx13oBZWfSbrVeyUiK71+sCiSF+RgHw0FcDpx+ZpGOWnZhFCZPRj05HqTnOw4pe9RePshFBC4muS0pUp13Jww==" saltValue="dG2TBT4TmIDua1/k1udBa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528</v>
      </c>
      <c r="G54" s="119" t="s">
        <v>529</v>
      </c>
      <c r="H54" s="120" t="s">
        <v>530</v>
      </c>
    </row>
    <row r="55" spans="2:8" ht="52.5" customHeight="1" x14ac:dyDescent="0.2">
      <c r="B55" s="121"/>
      <c r="C55" s="1247" t="s">
        <v>46</v>
      </c>
      <c r="D55" s="1247"/>
      <c r="E55" s="1248"/>
      <c r="F55" s="337">
        <v>992</v>
      </c>
      <c r="G55" s="337">
        <v>897</v>
      </c>
      <c r="H55" s="338">
        <v>960</v>
      </c>
    </row>
    <row r="56" spans="2:8" ht="52.5" customHeight="1" x14ac:dyDescent="0.2">
      <c r="B56" s="122"/>
      <c r="C56" s="1249" t="s">
        <v>47</v>
      </c>
      <c r="D56" s="1249"/>
      <c r="E56" s="1250"/>
      <c r="F56" s="339">
        <v>502</v>
      </c>
      <c r="G56" s="339">
        <v>666</v>
      </c>
      <c r="H56" s="340">
        <v>717</v>
      </c>
    </row>
    <row r="57" spans="2:8" ht="53.25" customHeight="1" x14ac:dyDescent="0.2">
      <c r="B57" s="122"/>
      <c r="C57" s="1251" t="s">
        <v>48</v>
      </c>
      <c r="D57" s="1251"/>
      <c r="E57" s="1252"/>
      <c r="F57" s="341">
        <v>1913</v>
      </c>
      <c r="G57" s="341">
        <v>2077</v>
      </c>
      <c r="H57" s="342">
        <v>2285</v>
      </c>
    </row>
    <row r="58" spans="2:8" ht="45.75" customHeight="1" x14ac:dyDescent="0.2">
      <c r="B58" s="123"/>
      <c r="C58" s="1239" t="s">
        <v>550</v>
      </c>
      <c r="D58" s="1240"/>
      <c r="E58" s="1241"/>
      <c r="F58" s="343">
        <v>500</v>
      </c>
      <c r="G58" s="343">
        <v>650</v>
      </c>
      <c r="H58" s="344">
        <v>951</v>
      </c>
    </row>
    <row r="59" spans="2:8" ht="45.75" customHeight="1" x14ac:dyDescent="0.2">
      <c r="B59" s="123"/>
      <c r="C59" s="1239" t="s">
        <v>551</v>
      </c>
      <c r="D59" s="1240"/>
      <c r="E59" s="1241"/>
      <c r="F59" s="343">
        <v>930</v>
      </c>
      <c r="G59" s="343">
        <v>865</v>
      </c>
      <c r="H59" s="344">
        <v>740</v>
      </c>
    </row>
    <row r="60" spans="2:8" ht="45.75" customHeight="1" x14ac:dyDescent="0.2">
      <c r="B60" s="123"/>
      <c r="C60" s="1239" t="s">
        <v>552</v>
      </c>
      <c r="D60" s="1240"/>
      <c r="E60" s="1241"/>
      <c r="F60" s="343">
        <v>261</v>
      </c>
      <c r="G60" s="343">
        <v>247</v>
      </c>
      <c r="H60" s="344">
        <v>246</v>
      </c>
    </row>
    <row r="61" spans="2:8" ht="45.75" customHeight="1" x14ac:dyDescent="0.2">
      <c r="B61" s="123"/>
      <c r="C61" s="1239" t="s">
        <v>553</v>
      </c>
      <c r="D61" s="1240"/>
      <c r="E61" s="1241"/>
      <c r="F61" s="343">
        <v>206</v>
      </c>
      <c r="G61" s="343">
        <v>196</v>
      </c>
      <c r="H61" s="344">
        <v>186</v>
      </c>
    </row>
    <row r="62" spans="2:8" ht="45.75" customHeight="1" thickBot="1" x14ac:dyDescent="0.25">
      <c r="B62" s="124"/>
      <c r="C62" s="1242" t="s">
        <v>554</v>
      </c>
      <c r="D62" s="1243"/>
      <c r="E62" s="1244"/>
      <c r="F62" s="345">
        <v>0</v>
      </c>
      <c r="G62" s="345">
        <v>100</v>
      </c>
      <c r="H62" s="346">
        <v>146</v>
      </c>
    </row>
    <row r="63" spans="2:8" ht="52.5" customHeight="1" thickBot="1" x14ac:dyDescent="0.25">
      <c r="B63" s="125"/>
      <c r="C63" s="1245" t="s">
        <v>49</v>
      </c>
      <c r="D63" s="1245"/>
      <c r="E63" s="1246"/>
      <c r="F63" s="347">
        <v>3407</v>
      </c>
      <c r="G63" s="347">
        <v>3640</v>
      </c>
      <c r="H63" s="348">
        <v>3961</v>
      </c>
    </row>
    <row r="64" spans="2:8" ht="13" x14ac:dyDescent="0.2"/>
  </sheetData>
  <sheetProtection algorithmName="SHA-512" hashValue="xXUfNqWUONBuM9TVx3TjbbZ2ISgdjxkGivA8X2GnzGwDbrnQolmdVTjSDwcYDM9DsOoULAJJi+jQpJvOUiVCgQ==" saltValue="YkACZmLIhVll8uR1Dr6+j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93053-94EC-4615-9C02-2A02EA356092}">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32"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32"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32"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32"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32"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32"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32"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32"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32"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32"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32"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32"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32"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32"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32"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567</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568</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5" t="s">
        <v>569</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 x14ac:dyDescent="0.2">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 x14ac:dyDescent="0.2">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 x14ac:dyDescent="0.2">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 x14ac:dyDescent="0.2">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570</v>
      </c>
    </row>
    <row r="50" spans="1:109" ht="13" x14ac:dyDescent="0.2">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526</v>
      </c>
      <c r="BQ50" s="1258"/>
      <c r="BR50" s="1258"/>
      <c r="BS50" s="1258"/>
      <c r="BT50" s="1258"/>
      <c r="BU50" s="1258"/>
      <c r="BV50" s="1258"/>
      <c r="BW50" s="1258"/>
      <c r="BX50" s="1258" t="s">
        <v>527</v>
      </c>
      <c r="BY50" s="1258"/>
      <c r="BZ50" s="1258"/>
      <c r="CA50" s="1258"/>
      <c r="CB50" s="1258"/>
      <c r="CC50" s="1258"/>
      <c r="CD50" s="1258"/>
      <c r="CE50" s="1258"/>
      <c r="CF50" s="1258" t="s">
        <v>528</v>
      </c>
      <c r="CG50" s="1258"/>
      <c r="CH50" s="1258"/>
      <c r="CI50" s="1258"/>
      <c r="CJ50" s="1258"/>
      <c r="CK50" s="1258"/>
      <c r="CL50" s="1258"/>
      <c r="CM50" s="1258"/>
      <c r="CN50" s="1258" t="s">
        <v>529</v>
      </c>
      <c r="CO50" s="1258"/>
      <c r="CP50" s="1258"/>
      <c r="CQ50" s="1258"/>
      <c r="CR50" s="1258"/>
      <c r="CS50" s="1258"/>
      <c r="CT50" s="1258"/>
      <c r="CU50" s="1258"/>
      <c r="CV50" s="1258" t="s">
        <v>530</v>
      </c>
      <c r="CW50" s="1258"/>
      <c r="CX50" s="1258"/>
      <c r="CY50" s="1258"/>
      <c r="CZ50" s="1258"/>
      <c r="DA50" s="1258"/>
      <c r="DB50" s="1258"/>
      <c r="DC50" s="1258"/>
    </row>
    <row r="51" spans="1:109" ht="13.5" customHeight="1" x14ac:dyDescent="0.2">
      <c r="B51" s="372"/>
      <c r="G51" s="1261"/>
      <c r="H51" s="1261"/>
      <c r="I51" s="1274"/>
      <c r="J51" s="1274"/>
      <c r="K51" s="1260"/>
      <c r="L51" s="1260"/>
      <c r="M51" s="1260"/>
      <c r="N51" s="1260"/>
      <c r="AM51" s="381"/>
      <c r="AN51" s="1256" t="s">
        <v>571</v>
      </c>
      <c r="AO51" s="1256"/>
      <c r="AP51" s="1256"/>
      <c r="AQ51" s="1256"/>
      <c r="AR51" s="1256"/>
      <c r="AS51" s="1256"/>
      <c r="AT51" s="1256"/>
      <c r="AU51" s="1256"/>
      <c r="AV51" s="1256"/>
      <c r="AW51" s="1256"/>
      <c r="AX51" s="1256"/>
      <c r="AY51" s="1256"/>
      <c r="AZ51" s="1256"/>
      <c r="BA51" s="1256"/>
      <c r="BB51" s="1256" t="s">
        <v>572</v>
      </c>
      <c r="BC51" s="1256"/>
      <c r="BD51" s="1256"/>
      <c r="BE51" s="1256"/>
      <c r="BF51" s="1256"/>
      <c r="BG51" s="1256"/>
      <c r="BH51" s="1256"/>
      <c r="BI51" s="1256"/>
      <c r="BJ51" s="1256"/>
      <c r="BK51" s="1256"/>
      <c r="BL51" s="1256"/>
      <c r="BM51" s="1256"/>
      <c r="BN51" s="1256"/>
      <c r="BO51" s="1256"/>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ht="13" x14ac:dyDescent="0.2">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 x14ac:dyDescent="0.2">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573</v>
      </c>
      <c r="BC53" s="1256"/>
      <c r="BD53" s="1256"/>
      <c r="BE53" s="1256"/>
      <c r="BF53" s="1256"/>
      <c r="BG53" s="1256"/>
      <c r="BH53" s="1256"/>
      <c r="BI53" s="1256"/>
      <c r="BJ53" s="1256"/>
      <c r="BK53" s="1256"/>
      <c r="BL53" s="1256"/>
      <c r="BM53" s="1256"/>
      <c r="BN53" s="1256"/>
      <c r="BO53" s="1256"/>
      <c r="BP53" s="1253">
        <v>69.099999999999994</v>
      </c>
      <c r="BQ53" s="1253"/>
      <c r="BR53" s="1253"/>
      <c r="BS53" s="1253"/>
      <c r="BT53" s="1253"/>
      <c r="BU53" s="1253"/>
      <c r="BV53" s="1253"/>
      <c r="BW53" s="1253"/>
      <c r="BX53" s="1253">
        <v>72.5</v>
      </c>
      <c r="BY53" s="1253"/>
      <c r="BZ53" s="1253"/>
      <c r="CA53" s="1253"/>
      <c r="CB53" s="1253"/>
      <c r="CC53" s="1253"/>
      <c r="CD53" s="1253"/>
      <c r="CE53" s="1253"/>
      <c r="CF53" s="1253">
        <v>73.599999999999994</v>
      </c>
      <c r="CG53" s="1253"/>
      <c r="CH53" s="1253"/>
      <c r="CI53" s="1253"/>
      <c r="CJ53" s="1253"/>
      <c r="CK53" s="1253"/>
      <c r="CL53" s="1253"/>
      <c r="CM53" s="1253"/>
      <c r="CN53" s="1253">
        <v>74.099999999999994</v>
      </c>
      <c r="CO53" s="1253"/>
      <c r="CP53" s="1253"/>
      <c r="CQ53" s="1253"/>
      <c r="CR53" s="1253"/>
      <c r="CS53" s="1253"/>
      <c r="CT53" s="1253"/>
      <c r="CU53" s="1253"/>
      <c r="CV53" s="1253">
        <v>74.900000000000006</v>
      </c>
      <c r="CW53" s="1253"/>
      <c r="CX53" s="1253"/>
      <c r="CY53" s="1253"/>
      <c r="CZ53" s="1253"/>
      <c r="DA53" s="1253"/>
      <c r="DB53" s="1253"/>
      <c r="DC53" s="1253"/>
    </row>
    <row r="54" spans="1:109" ht="13" x14ac:dyDescent="0.2">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 x14ac:dyDescent="0.2">
      <c r="A55" s="380"/>
      <c r="B55" s="372"/>
      <c r="G55" s="1259"/>
      <c r="H55" s="1259"/>
      <c r="I55" s="1259"/>
      <c r="J55" s="1259"/>
      <c r="K55" s="1260"/>
      <c r="L55" s="1260"/>
      <c r="M55" s="1260"/>
      <c r="N55" s="1260"/>
      <c r="AN55" s="1258" t="s">
        <v>574</v>
      </c>
      <c r="AO55" s="1258"/>
      <c r="AP55" s="1258"/>
      <c r="AQ55" s="1258"/>
      <c r="AR55" s="1258"/>
      <c r="AS55" s="1258"/>
      <c r="AT55" s="1258"/>
      <c r="AU55" s="1258"/>
      <c r="AV55" s="1258"/>
      <c r="AW55" s="1258"/>
      <c r="AX55" s="1258"/>
      <c r="AY55" s="1258"/>
      <c r="AZ55" s="1258"/>
      <c r="BA55" s="1258"/>
      <c r="BB55" s="1256" t="s">
        <v>572</v>
      </c>
      <c r="BC55" s="1256"/>
      <c r="BD55" s="1256"/>
      <c r="BE55" s="1256"/>
      <c r="BF55" s="1256"/>
      <c r="BG55" s="1256"/>
      <c r="BH55" s="1256"/>
      <c r="BI55" s="1256"/>
      <c r="BJ55" s="1256"/>
      <c r="BK55" s="1256"/>
      <c r="BL55" s="1256"/>
      <c r="BM55" s="1256"/>
      <c r="BN55" s="1256"/>
      <c r="BO55" s="1256"/>
      <c r="BP55" s="1253">
        <v>3.4</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ht="13" x14ac:dyDescent="0.2">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 x14ac:dyDescent="0.2">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573</v>
      </c>
      <c r="BC57" s="1256"/>
      <c r="BD57" s="1256"/>
      <c r="BE57" s="1256"/>
      <c r="BF57" s="1256"/>
      <c r="BG57" s="1256"/>
      <c r="BH57" s="1256"/>
      <c r="BI57" s="1256"/>
      <c r="BJ57" s="1256"/>
      <c r="BK57" s="1256"/>
      <c r="BL57" s="1256"/>
      <c r="BM57" s="1256"/>
      <c r="BN57" s="1256"/>
      <c r="BO57" s="1256"/>
      <c r="BP57" s="1253">
        <v>62.8</v>
      </c>
      <c r="BQ57" s="1253"/>
      <c r="BR57" s="1253"/>
      <c r="BS57" s="1253"/>
      <c r="BT57" s="1253"/>
      <c r="BU57" s="1253"/>
      <c r="BV57" s="1253"/>
      <c r="BW57" s="1253"/>
      <c r="BX57" s="1253">
        <v>66.2</v>
      </c>
      <c r="BY57" s="1253"/>
      <c r="BZ57" s="1253"/>
      <c r="CA57" s="1253"/>
      <c r="CB57" s="1253"/>
      <c r="CC57" s="1253"/>
      <c r="CD57" s="1253"/>
      <c r="CE57" s="1253"/>
      <c r="CF57" s="1253">
        <v>67.099999999999994</v>
      </c>
      <c r="CG57" s="1253"/>
      <c r="CH57" s="1253"/>
      <c r="CI57" s="1253"/>
      <c r="CJ57" s="1253"/>
      <c r="CK57" s="1253"/>
      <c r="CL57" s="1253"/>
      <c r="CM57" s="1253"/>
      <c r="CN57" s="1253">
        <v>67</v>
      </c>
      <c r="CO57" s="1253"/>
      <c r="CP57" s="1253"/>
      <c r="CQ57" s="1253"/>
      <c r="CR57" s="1253"/>
      <c r="CS57" s="1253"/>
      <c r="CT57" s="1253"/>
      <c r="CU57" s="1253"/>
      <c r="CV57" s="1253">
        <v>68.2</v>
      </c>
      <c r="CW57" s="1253"/>
      <c r="CX57" s="1253"/>
      <c r="CY57" s="1253"/>
      <c r="CZ57" s="1253"/>
      <c r="DA57" s="1253"/>
      <c r="DB57" s="1253"/>
      <c r="DC57" s="1253"/>
      <c r="DD57" s="385"/>
      <c r="DE57" s="384"/>
    </row>
    <row r="58" spans="1:109" s="380" customFormat="1" ht="13" x14ac:dyDescent="0.2">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575</v>
      </c>
    </row>
    <row r="64" spans="1:109" ht="13" x14ac:dyDescent="0.2">
      <c r="B64" s="372"/>
      <c r="G64" s="379"/>
      <c r="I64" s="392"/>
      <c r="J64" s="392"/>
      <c r="K64" s="392"/>
      <c r="L64" s="392"/>
      <c r="M64" s="392"/>
      <c r="N64" s="393"/>
      <c r="AM64" s="379"/>
      <c r="AN64" s="379" t="s">
        <v>568</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65" t="s">
        <v>576</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 x14ac:dyDescent="0.2">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 x14ac:dyDescent="0.2">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 x14ac:dyDescent="0.2">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 x14ac:dyDescent="0.2">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570</v>
      </c>
    </row>
    <row r="72" spans="2:107" ht="13" x14ac:dyDescent="0.2">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526</v>
      </c>
      <c r="BQ72" s="1258"/>
      <c r="BR72" s="1258"/>
      <c r="BS72" s="1258"/>
      <c r="BT72" s="1258"/>
      <c r="BU72" s="1258"/>
      <c r="BV72" s="1258"/>
      <c r="BW72" s="1258"/>
      <c r="BX72" s="1258" t="s">
        <v>527</v>
      </c>
      <c r="BY72" s="1258"/>
      <c r="BZ72" s="1258"/>
      <c r="CA72" s="1258"/>
      <c r="CB72" s="1258"/>
      <c r="CC72" s="1258"/>
      <c r="CD72" s="1258"/>
      <c r="CE72" s="1258"/>
      <c r="CF72" s="1258" t="s">
        <v>528</v>
      </c>
      <c r="CG72" s="1258"/>
      <c r="CH72" s="1258"/>
      <c r="CI72" s="1258"/>
      <c r="CJ72" s="1258"/>
      <c r="CK72" s="1258"/>
      <c r="CL72" s="1258"/>
      <c r="CM72" s="1258"/>
      <c r="CN72" s="1258" t="s">
        <v>529</v>
      </c>
      <c r="CO72" s="1258"/>
      <c r="CP72" s="1258"/>
      <c r="CQ72" s="1258"/>
      <c r="CR72" s="1258"/>
      <c r="CS72" s="1258"/>
      <c r="CT72" s="1258"/>
      <c r="CU72" s="1258"/>
      <c r="CV72" s="1258" t="s">
        <v>530</v>
      </c>
      <c r="CW72" s="1258"/>
      <c r="CX72" s="1258"/>
      <c r="CY72" s="1258"/>
      <c r="CZ72" s="1258"/>
      <c r="DA72" s="1258"/>
      <c r="DB72" s="1258"/>
      <c r="DC72" s="1258"/>
    </row>
    <row r="73" spans="2:107" ht="13" x14ac:dyDescent="0.2">
      <c r="B73" s="372"/>
      <c r="G73" s="1261"/>
      <c r="H73" s="1261"/>
      <c r="I73" s="1261"/>
      <c r="J73" s="1261"/>
      <c r="K73" s="1257"/>
      <c r="L73" s="1257"/>
      <c r="M73" s="1257"/>
      <c r="N73" s="1257"/>
      <c r="AM73" s="381"/>
      <c r="AN73" s="1256" t="s">
        <v>571</v>
      </c>
      <c r="AO73" s="1256"/>
      <c r="AP73" s="1256"/>
      <c r="AQ73" s="1256"/>
      <c r="AR73" s="1256"/>
      <c r="AS73" s="1256"/>
      <c r="AT73" s="1256"/>
      <c r="AU73" s="1256"/>
      <c r="AV73" s="1256"/>
      <c r="AW73" s="1256"/>
      <c r="AX73" s="1256"/>
      <c r="AY73" s="1256"/>
      <c r="AZ73" s="1256"/>
      <c r="BA73" s="1256"/>
      <c r="BB73" s="1256" t="s">
        <v>572</v>
      </c>
      <c r="BC73" s="1256"/>
      <c r="BD73" s="1256"/>
      <c r="BE73" s="1256"/>
      <c r="BF73" s="1256"/>
      <c r="BG73" s="1256"/>
      <c r="BH73" s="1256"/>
      <c r="BI73" s="1256"/>
      <c r="BJ73" s="1256"/>
      <c r="BK73" s="1256"/>
      <c r="BL73" s="1256"/>
      <c r="BM73" s="1256"/>
      <c r="BN73" s="1256"/>
      <c r="BO73" s="1256"/>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ht="13" x14ac:dyDescent="0.2">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 x14ac:dyDescent="0.2">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577</v>
      </c>
      <c r="BC75" s="1256"/>
      <c r="BD75" s="1256"/>
      <c r="BE75" s="1256"/>
      <c r="BF75" s="1256"/>
      <c r="BG75" s="1256"/>
      <c r="BH75" s="1256"/>
      <c r="BI75" s="1256"/>
      <c r="BJ75" s="1256"/>
      <c r="BK75" s="1256"/>
      <c r="BL75" s="1256"/>
      <c r="BM75" s="1256"/>
      <c r="BN75" s="1256"/>
      <c r="BO75" s="1256"/>
      <c r="BP75" s="1253">
        <v>8.8000000000000007</v>
      </c>
      <c r="BQ75" s="1253"/>
      <c r="BR75" s="1253"/>
      <c r="BS75" s="1253"/>
      <c r="BT75" s="1253"/>
      <c r="BU75" s="1253"/>
      <c r="BV75" s="1253"/>
      <c r="BW75" s="1253"/>
      <c r="BX75" s="1253">
        <v>8.4</v>
      </c>
      <c r="BY75" s="1253"/>
      <c r="BZ75" s="1253"/>
      <c r="CA75" s="1253"/>
      <c r="CB75" s="1253"/>
      <c r="CC75" s="1253"/>
      <c r="CD75" s="1253"/>
      <c r="CE75" s="1253"/>
      <c r="CF75" s="1253">
        <v>8.3000000000000007</v>
      </c>
      <c r="CG75" s="1253"/>
      <c r="CH75" s="1253"/>
      <c r="CI75" s="1253"/>
      <c r="CJ75" s="1253"/>
      <c r="CK75" s="1253"/>
      <c r="CL75" s="1253"/>
      <c r="CM75" s="1253"/>
      <c r="CN75" s="1253">
        <v>8.3000000000000007</v>
      </c>
      <c r="CO75" s="1253"/>
      <c r="CP75" s="1253"/>
      <c r="CQ75" s="1253"/>
      <c r="CR75" s="1253"/>
      <c r="CS75" s="1253"/>
      <c r="CT75" s="1253"/>
      <c r="CU75" s="1253"/>
      <c r="CV75" s="1253">
        <v>8.8000000000000007</v>
      </c>
      <c r="CW75" s="1253"/>
      <c r="CX75" s="1253"/>
      <c r="CY75" s="1253"/>
      <c r="CZ75" s="1253"/>
      <c r="DA75" s="1253"/>
      <c r="DB75" s="1253"/>
      <c r="DC75" s="1253"/>
    </row>
    <row r="76" spans="2:107" ht="13" x14ac:dyDescent="0.2">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 x14ac:dyDescent="0.2">
      <c r="B77" s="372"/>
      <c r="G77" s="1259"/>
      <c r="H77" s="1259"/>
      <c r="I77" s="1259"/>
      <c r="J77" s="1259"/>
      <c r="K77" s="1257"/>
      <c r="L77" s="1257"/>
      <c r="M77" s="1257"/>
      <c r="N77" s="1257"/>
      <c r="AN77" s="1258" t="s">
        <v>574</v>
      </c>
      <c r="AO77" s="1258"/>
      <c r="AP77" s="1258"/>
      <c r="AQ77" s="1258"/>
      <c r="AR77" s="1258"/>
      <c r="AS77" s="1258"/>
      <c r="AT77" s="1258"/>
      <c r="AU77" s="1258"/>
      <c r="AV77" s="1258"/>
      <c r="AW77" s="1258"/>
      <c r="AX77" s="1258"/>
      <c r="AY77" s="1258"/>
      <c r="AZ77" s="1258"/>
      <c r="BA77" s="1258"/>
      <c r="BB77" s="1256" t="s">
        <v>572</v>
      </c>
      <c r="BC77" s="1256"/>
      <c r="BD77" s="1256"/>
      <c r="BE77" s="1256"/>
      <c r="BF77" s="1256"/>
      <c r="BG77" s="1256"/>
      <c r="BH77" s="1256"/>
      <c r="BI77" s="1256"/>
      <c r="BJ77" s="1256"/>
      <c r="BK77" s="1256"/>
      <c r="BL77" s="1256"/>
      <c r="BM77" s="1256"/>
      <c r="BN77" s="1256"/>
      <c r="BO77" s="1256"/>
      <c r="BP77" s="1253">
        <v>3.4</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ht="13" x14ac:dyDescent="0.2">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 x14ac:dyDescent="0.2">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577</v>
      </c>
      <c r="BC79" s="1256"/>
      <c r="BD79" s="1256"/>
      <c r="BE79" s="1256"/>
      <c r="BF79" s="1256"/>
      <c r="BG79" s="1256"/>
      <c r="BH79" s="1256"/>
      <c r="BI79" s="1256"/>
      <c r="BJ79" s="1256"/>
      <c r="BK79" s="1256"/>
      <c r="BL79" s="1256"/>
      <c r="BM79" s="1256"/>
      <c r="BN79" s="1256"/>
      <c r="BO79" s="1256"/>
      <c r="BP79" s="1253">
        <v>8.8000000000000007</v>
      </c>
      <c r="BQ79" s="1253"/>
      <c r="BR79" s="1253"/>
      <c r="BS79" s="1253"/>
      <c r="BT79" s="1253"/>
      <c r="BU79" s="1253"/>
      <c r="BV79" s="1253"/>
      <c r="BW79" s="1253"/>
      <c r="BX79" s="1253">
        <v>8</v>
      </c>
      <c r="BY79" s="1253"/>
      <c r="BZ79" s="1253"/>
      <c r="CA79" s="1253"/>
      <c r="CB79" s="1253"/>
      <c r="CC79" s="1253"/>
      <c r="CD79" s="1253"/>
      <c r="CE79" s="1253"/>
      <c r="CF79" s="1253">
        <v>8.3000000000000007</v>
      </c>
      <c r="CG79" s="1253"/>
      <c r="CH79" s="1253"/>
      <c r="CI79" s="1253"/>
      <c r="CJ79" s="1253"/>
      <c r="CK79" s="1253"/>
      <c r="CL79" s="1253"/>
      <c r="CM79" s="1253"/>
      <c r="CN79" s="1253">
        <v>8.4</v>
      </c>
      <c r="CO79" s="1253"/>
      <c r="CP79" s="1253"/>
      <c r="CQ79" s="1253"/>
      <c r="CR79" s="1253"/>
      <c r="CS79" s="1253"/>
      <c r="CT79" s="1253"/>
      <c r="CU79" s="1253"/>
      <c r="CV79" s="1253">
        <v>8.6999999999999993</v>
      </c>
      <c r="CW79" s="1253"/>
      <c r="CX79" s="1253"/>
      <c r="CY79" s="1253"/>
      <c r="CZ79" s="1253"/>
      <c r="DA79" s="1253"/>
      <c r="DB79" s="1253"/>
      <c r="DC79" s="1253"/>
    </row>
    <row r="80" spans="2:107" ht="13" x14ac:dyDescent="0.2">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RLjr1yiJIzDPyov9zs90Kqe9XqMZxBSg35D2iAfqeq1bKjiLpA2Y/K070Ys4d1mVF26YHh7j1nx1cwN8qcz0MQ==" saltValue="HHD+6dzGAw3LNZgILS2bN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46EA5-C87B-4A2F-98B1-FA9F6F4CE624}">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33" customWidth="1"/>
    <col min="35" max="122" width="2.453125" style="232" customWidth="1"/>
    <col min="123" max="16384" width="2.453125" style="232" hidden="1"/>
  </cols>
  <sheetData>
    <row r="1" spans="1:34" ht="13.5" customHeight="1" x14ac:dyDescent="0.2">
      <c r="A1" s="232"/>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row>
    <row r="2" spans="1:34" ht="13" x14ac:dyDescent="0.2">
      <c r="S2" s="232"/>
      <c r="AH2" s="232"/>
    </row>
    <row r="3" spans="1:34" ht="13" x14ac:dyDescent="0.2">
      <c r="C3" s="232"/>
      <c r="D3" s="232"/>
      <c r="E3" s="232"/>
      <c r="F3" s="232"/>
      <c r="G3" s="232"/>
      <c r="H3" s="232"/>
      <c r="I3" s="232"/>
      <c r="J3" s="232"/>
      <c r="K3" s="232"/>
      <c r="L3" s="232"/>
      <c r="M3" s="232"/>
      <c r="N3" s="232"/>
      <c r="O3" s="232"/>
      <c r="P3" s="232"/>
      <c r="Q3" s="232"/>
      <c r="R3" s="232"/>
      <c r="S3" s="232"/>
      <c r="U3" s="232"/>
      <c r="V3" s="232"/>
      <c r="W3" s="232"/>
      <c r="X3" s="232"/>
      <c r="Y3" s="232"/>
      <c r="Z3" s="232"/>
      <c r="AA3" s="232"/>
      <c r="AB3" s="232"/>
      <c r="AC3" s="232"/>
      <c r="AD3" s="232"/>
      <c r="AE3" s="232"/>
      <c r="AF3" s="232"/>
      <c r="AG3" s="232"/>
      <c r="AH3" s="232"/>
    </row>
    <row r="4" spans="1:34" ht="13" x14ac:dyDescent="0.2"/>
    <row r="5" spans="1:34" ht="13" x14ac:dyDescent="0.2"/>
    <row r="6" spans="1:34" ht="13" x14ac:dyDescent="0.2"/>
    <row r="7" spans="1:34" ht="13" x14ac:dyDescent="0.2"/>
    <row r="8" spans="1:34" ht="13" x14ac:dyDescent="0.2"/>
    <row r="9" spans="1:34" ht="13" x14ac:dyDescent="0.2">
      <c r="AH9" s="232"/>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32"/>
    </row>
    <row r="18" spans="12:34" ht="13" x14ac:dyDescent="0.2"/>
    <row r="19" spans="12:34" ht="13" x14ac:dyDescent="0.2"/>
    <row r="20" spans="12:34" ht="13" x14ac:dyDescent="0.2">
      <c r="AH20" s="232"/>
    </row>
    <row r="21" spans="12:34" ht="13" x14ac:dyDescent="0.2">
      <c r="AH21" s="232"/>
    </row>
    <row r="22" spans="12:34" ht="13" x14ac:dyDescent="0.2"/>
    <row r="23" spans="12:34" ht="13" x14ac:dyDescent="0.2"/>
    <row r="24" spans="12:34" ht="13" x14ac:dyDescent="0.2">
      <c r="Q24" s="232"/>
    </row>
    <row r="25" spans="12:34" ht="13" x14ac:dyDescent="0.2"/>
    <row r="26" spans="12:34" ht="13" x14ac:dyDescent="0.2"/>
    <row r="27" spans="12:34" ht="13" x14ac:dyDescent="0.2"/>
    <row r="28" spans="12:34" ht="13" x14ac:dyDescent="0.2">
      <c r="O28" s="232"/>
      <c r="T28" s="232"/>
      <c r="AH28" s="232"/>
    </row>
    <row r="29" spans="12:34" ht="13" x14ac:dyDescent="0.2"/>
    <row r="30" spans="12:34" ht="13" x14ac:dyDescent="0.2"/>
    <row r="31" spans="12:34" ht="13" x14ac:dyDescent="0.2">
      <c r="Q31" s="232"/>
    </row>
    <row r="32" spans="12:34" ht="13" x14ac:dyDescent="0.2">
      <c r="L32" s="232"/>
    </row>
    <row r="33" spans="2:34" ht="13" x14ac:dyDescent="0.2">
      <c r="C33" s="232"/>
      <c r="E33" s="232"/>
      <c r="G33" s="232"/>
      <c r="I33" s="232"/>
      <c r="X33" s="232"/>
    </row>
    <row r="34" spans="2:34" ht="13" x14ac:dyDescent="0.2">
      <c r="B34" s="232"/>
      <c r="P34" s="232"/>
      <c r="R34" s="232"/>
      <c r="T34" s="232"/>
    </row>
    <row r="35" spans="2:34" ht="13" x14ac:dyDescent="0.2">
      <c r="D35" s="232"/>
      <c r="W35" s="232"/>
      <c r="AC35" s="232"/>
      <c r="AD35" s="232"/>
      <c r="AE35" s="232"/>
      <c r="AF35" s="232"/>
      <c r="AG35" s="232"/>
      <c r="AH35" s="232"/>
    </row>
    <row r="36" spans="2:34" ht="13" x14ac:dyDescent="0.2">
      <c r="H36" s="232"/>
      <c r="J36" s="232"/>
      <c r="K36" s="232"/>
      <c r="M36" s="232"/>
      <c r="Y36" s="232"/>
      <c r="Z36" s="232"/>
      <c r="AA36" s="232"/>
      <c r="AB36" s="232"/>
      <c r="AC36" s="232"/>
      <c r="AD36" s="232"/>
      <c r="AE36" s="232"/>
      <c r="AF36" s="232"/>
      <c r="AG36" s="232"/>
      <c r="AH36" s="232"/>
    </row>
    <row r="37" spans="2:34" ht="13" x14ac:dyDescent="0.2">
      <c r="AH37" s="232"/>
    </row>
    <row r="38" spans="2:34" ht="13" x14ac:dyDescent="0.2">
      <c r="AG38" s="232"/>
      <c r="AH38" s="232"/>
    </row>
    <row r="39" spans="2:34" ht="13" x14ac:dyDescent="0.2"/>
    <row r="40" spans="2:34" ht="13" x14ac:dyDescent="0.2">
      <c r="X40" s="232"/>
    </row>
    <row r="41" spans="2:34" ht="13" x14ac:dyDescent="0.2">
      <c r="R41" s="232"/>
    </row>
    <row r="42" spans="2:34" ht="13" x14ac:dyDescent="0.2">
      <c r="W42" s="232"/>
    </row>
    <row r="43" spans="2:34" ht="13" x14ac:dyDescent="0.2">
      <c r="Y43" s="232"/>
      <c r="Z43" s="232"/>
      <c r="AA43" s="232"/>
      <c r="AB43" s="232"/>
      <c r="AC43" s="232"/>
      <c r="AD43" s="232"/>
      <c r="AE43" s="232"/>
      <c r="AF43" s="232"/>
      <c r="AG43" s="232"/>
      <c r="AH43" s="232"/>
    </row>
    <row r="44" spans="2:34" ht="13" x14ac:dyDescent="0.2">
      <c r="AH44" s="232"/>
    </row>
    <row r="45" spans="2:34" ht="13" x14ac:dyDescent="0.2">
      <c r="X45" s="232"/>
    </row>
    <row r="46" spans="2:34" ht="13" x14ac:dyDescent="0.2"/>
    <row r="47" spans="2:34" ht="13" x14ac:dyDescent="0.2"/>
    <row r="48" spans="2:34" ht="13" x14ac:dyDescent="0.2">
      <c r="W48" s="232"/>
      <c r="Y48" s="232"/>
      <c r="Z48" s="232"/>
      <c r="AA48" s="232"/>
      <c r="AB48" s="232"/>
      <c r="AC48" s="232"/>
      <c r="AD48" s="232"/>
      <c r="AE48" s="232"/>
      <c r="AF48" s="232"/>
      <c r="AG48" s="232"/>
      <c r="AH48" s="232"/>
    </row>
    <row r="49" spans="28:34" ht="13" x14ac:dyDescent="0.2"/>
    <row r="50" spans="28:34" ht="13" x14ac:dyDescent="0.2">
      <c r="AE50" s="232"/>
      <c r="AF50" s="232"/>
      <c r="AG50" s="232"/>
      <c r="AH50" s="232"/>
    </row>
    <row r="51" spans="28:34" ht="13" x14ac:dyDescent="0.2">
      <c r="AC51" s="232"/>
      <c r="AD51" s="232"/>
      <c r="AE51" s="232"/>
      <c r="AF51" s="232"/>
      <c r="AG51" s="232"/>
      <c r="AH51" s="232"/>
    </row>
    <row r="52" spans="28:34" ht="13" x14ac:dyDescent="0.2"/>
    <row r="53" spans="28:34" ht="13" x14ac:dyDescent="0.2">
      <c r="AF53" s="232"/>
      <c r="AG53" s="232"/>
      <c r="AH53" s="232"/>
    </row>
    <row r="54" spans="28:34" ht="13" x14ac:dyDescent="0.2">
      <c r="AH54" s="232"/>
    </row>
    <row r="55" spans="28:34" ht="13" x14ac:dyDescent="0.2"/>
    <row r="56" spans="28:34" ht="13" x14ac:dyDescent="0.2">
      <c r="AB56" s="232"/>
      <c r="AC56" s="232"/>
      <c r="AD56" s="232"/>
      <c r="AE56" s="232"/>
      <c r="AF56" s="232"/>
      <c r="AG56" s="232"/>
      <c r="AH56" s="232"/>
    </row>
    <row r="57" spans="28:34" ht="13" x14ac:dyDescent="0.2">
      <c r="AH57" s="232"/>
    </row>
    <row r="58" spans="28:34" ht="13" x14ac:dyDescent="0.2">
      <c r="AH58" s="232"/>
    </row>
    <row r="59" spans="28:34" ht="13" x14ac:dyDescent="0.2"/>
    <row r="60" spans="28:34" ht="13" x14ac:dyDescent="0.2"/>
    <row r="61" spans="28:34" ht="13" x14ac:dyDescent="0.2"/>
    <row r="62" spans="28:34" ht="13" x14ac:dyDescent="0.2"/>
    <row r="63" spans="28:34" ht="13" x14ac:dyDescent="0.2">
      <c r="AH63" s="232"/>
    </row>
    <row r="64" spans="28:34" ht="13" x14ac:dyDescent="0.2">
      <c r="AG64" s="232"/>
      <c r="AH64" s="232"/>
    </row>
    <row r="65" spans="28:34" ht="13" x14ac:dyDescent="0.2"/>
    <row r="66" spans="28:34" ht="13" x14ac:dyDescent="0.2"/>
    <row r="67" spans="28:34" ht="13" x14ac:dyDescent="0.2"/>
    <row r="68" spans="28:34" ht="13" x14ac:dyDescent="0.2">
      <c r="AB68" s="232"/>
      <c r="AC68" s="232"/>
      <c r="AD68" s="232"/>
      <c r="AE68" s="232"/>
      <c r="AF68" s="232"/>
      <c r="AG68" s="232"/>
      <c r="AH68" s="232"/>
    </row>
    <row r="69" spans="28:34" ht="13" x14ac:dyDescent="0.2">
      <c r="AF69" s="232"/>
      <c r="AG69" s="232"/>
      <c r="AH69" s="232"/>
    </row>
    <row r="70" spans="28:34" ht="13" x14ac:dyDescent="0.2"/>
    <row r="71" spans="28:34" ht="13" x14ac:dyDescent="0.2"/>
    <row r="72" spans="28:34" ht="13" x14ac:dyDescent="0.2"/>
    <row r="73" spans="28:34" ht="13" x14ac:dyDescent="0.2"/>
    <row r="74" spans="28:34" ht="13" x14ac:dyDescent="0.2"/>
    <row r="75" spans="28:34" ht="13" x14ac:dyDescent="0.2">
      <c r="AH75" s="232"/>
    </row>
    <row r="76" spans="28:34" ht="13" x14ac:dyDescent="0.2">
      <c r="AF76" s="232"/>
      <c r="AG76" s="232"/>
      <c r="AH76" s="232"/>
    </row>
    <row r="77" spans="28:34" ht="13" x14ac:dyDescent="0.2">
      <c r="AG77" s="232"/>
      <c r="AH77" s="232"/>
    </row>
    <row r="78" spans="28:34" ht="13" x14ac:dyDescent="0.2"/>
    <row r="79" spans="28:34" ht="13" x14ac:dyDescent="0.2"/>
    <row r="80" spans="28:34" ht="13" x14ac:dyDescent="0.2"/>
    <row r="81" spans="25:34" ht="13" x14ac:dyDescent="0.2"/>
    <row r="82" spans="25:34" ht="13" x14ac:dyDescent="0.2">
      <c r="Y82" s="232"/>
    </row>
    <row r="83" spans="25:34" ht="13" x14ac:dyDescent="0.2">
      <c r="Y83" s="232"/>
      <c r="Z83" s="232"/>
      <c r="AA83" s="232"/>
      <c r="AB83" s="232"/>
      <c r="AC83" s="232"/>
      <c r="AD83" s="232"/>
      <c r="AE83" s="232"/>
      <c r="AF83" s="232"/>
      <c r="AG83" s="232"/>
      <c r="AH83" s="232"/>
    </row>
    <row r="84" spans="25:34" ht="13" x14ac:dyDescent="0.2"/>
    <row r="85" spans="25:34" ht="13" x14ac:dyDescent="0.2"/>
    <row r="86" spans="25:34" ht="13" x14ac:dyDescent="0.2"/>
    <row r="87" spans="25:34" ht="13" x14ac:dyDescent="0.2"/>
    <row r="88" spans="25:34" ht="13" x14ac:dyDescent="0.2">
      <c r="AH88" s="232"/>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32"/>
      <c r="AG94" s="232"/>
      <c r="AH94" s="232"/>
    </row>
    <row r="95" spans="25:34" ht="13.5" customHeight="1" x14ac:dyDescent="0.2">
      <c r="AH95" s="23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2"/>
    </row>
    <row r="102" spans="33:34" ht="13.5" customHeight="1" x14ac:dyDescent="0.2"/>
    <row r="103" spans="33:34" ht="13.5" customHeight="1" x14ac:dyDescent="0.2"/>
    <row r="104" spans="33:34" ht="13.5" customHeight="1" x14ac:dyDescent="0.2">
      <c r="AG104" s="232"/>
      <c r="AH104" s="23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2"/>
    </row>
    <row r="117" spans="34:122" ht="13.5" customHeight="1" x14ac:dyDescent="0.2"/>
    <row r="118" spans="34:122" ht="13.5" customHeight="1" x14ac:dyDescent="0.2"/>
    <row r="119" spans="34:122" ht="13.5" customHeight="1" x14ac:dyDescent="0.2"/>
    <row r="120" spans="34:122" ht="13.5" customHeight="1" x14ac:dyDescent="0.2">
      <c r="AH120" s="232"/>
    </row>
    <row r="121" spans="34:122" ht="13.5" customHeight="1" x14ac:dyDescent="0.2">
      <c r="AH121" s="232"/>
    </row>
    <row r="122" spans="34:122" ht="13.5" customHeight="1" x14ac:dyDescent="0.2"/>
    <row r="123" spans="34:122" ht="13.5" customHeight="1" x14ac:dyDescent="0.2"/>
    <row r="124" spans="34:122" ht="13.5" customHeight="1" x14ac:dyDescent="0.2"/>
    <row r="125" spans="34:122" ht="13.5" customHeight="1" x14ac:dyDescent="0.2">
      <c r="DR125" s="232" t="s">
        <v>476</v>
      </c>
    </row>
  </sheetData>
  <sheetProtection algorithmName="SHA-512" hashValue="J3+Tesqbo6Jgtm1818pUQkpxfSDY80aIPJ7EVBDT7CfvA6tOvBQh4GhXkj1hGaaaRuTCYEdoglG/08I6YJ7raQ==" saltValue="BjfGc70dIR+LYbMZFNmtg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9F566-8F21-4A9F-843C-1BFF1ACE2E1E}">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33" customWidth="1"/>
    <col min="35" max="122" width="2.453125" style="232" customWidth="1"/>
    <col min="123" max="16384" width="2.453125" style="232" hidden="1"/>
  </cols>
  <sheetData>
    <row r="1" spans="2:34" ht="13.5" customHeight="1" x14ac:dyDescent="0.2">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row>
    <row r="2" spans="2:34" ht="13" x14ac:dyDescent="0.2">
      <c r="S2" s="232"/>
      <c r="AH2" s="232"/>
    </row>
    <row r="3" spans="2:34" ht="13" x14ac:dyDescent="0.2">
      <c r="C3" s="232"/>
      <c r="D3" s="232"/>
      <c r="E3" s="232"/>
      <c r="F3" s="232"/>
      <c r="G3" s="232"/>
      <c r="H3" s="232"/>
      <c r="I3" s="232"/>
      <c r="J3" s="232"/>
      <c r="K3" s="232"/>
      <c r="L3" s="232"/>
      <c r="M3" s="232"/>
      <c r="N3" s="232"/>
      <c r="O3" s="232"/>
      <c r="P3" s="232"/>
      <c r="Q3" s="232"/>
      <c r="R3" s="232"/>
      <c r="S3" s="232"/>
      <c r="U3" s="232"/>
      <c r="V3" s="232"/>
      <c r="W3" s="232"/>
      <c r="X3" s="232"/>
      <c r="Y3" s="232"/>
      <c r="Z3" s="232"/>
      <c r="AA3" s="232"/>
      <c r="AB3" s="232"/>
      <c r="AC3" s="232"/>
      <c r="AD3" s="232"/>
      <c r="AE3" s="232"/>
      <c r="AF3" s="232"/>
      <c r="AG3" s="232"/>
      <c r="AH3" s="232"/>
    </row>
    <row r="4" spans="2:34" ht="13" x14ac:dyDescent="0.2"/>
    <row r="5" spans="2:34" ht="13" x14ac:dyDescent="0.2"/>
    <row r="6" spans="2:34" ht="13" x14ac:dyDescent="0.2"/>
    <row r="7" spans="2:34" ht="13" x14ac:dyDescent="0.2"/>
    <row r="8" spans="2:34" ht="13" x14ac:dyDescent="0.2"/>
    <row r="9" spans="2:34" ht="13" x14ac:dyDescent="0.2">
      <c r="AH9" s="232"/>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32"/>
    </row>
    <row r="18" spans="12:34" ht="13" x14ac:dyDescent="0.2"/>
    <row r="19" spans="12:34" ht="13" x14ac:dyDescent="0.2"/>
    <row r="20" spans="12:34" ht="13" x14ac:dyDescent="0.2">
      <c r="AH20" s="232"/>
    </row>
    <row r="21" spans="12:34" ht="13" x14ac:dyDescent="0.2">
      <c r="AH21" s="232"/>
    </row>
    <row r="22" spans="12:34" ht="13" x14ac:dyDescent="0.2"/>
    <row r="23" spans="12:34" ht="13" x14ac:dyDescent="0.2"/>
    <row r="24" spans="12:34" ht="13" x14ac:dyDescent="0.2">
      <c r="Q24" s="232"/>
    </row>
    <row r="25" spans="12:34" ht="13" x14ac:dyDescent="0.2"/>
    <row r="26" spans="12:34" ht="13" x14ac:dyDescent="0.2"/>
    <row r="27" spans="12:34" ht="13" x14ac:dyDescent="0.2"/>
    <row r="28" spans="12:34" ht="13" x14ac:dyDescent="0.2">
      <c r="O28" s="232"/>
      <c r="T28" s="232"/>
      <c r="AH28" s="232"/>
    </row>
    <row r="29" spans="12:34" ht="13" x14ac:dyDescent="0.2"/>
    <row r="30" spans="12:34" ht="13" x14ac:dyDescent="0.2"/>
    <row r="31" spans="12:34" ht="13" x14ac:dyDescent="0.2">
      <c r="Q31" s="232"/>
    </row>
    <row r="32" spans="12:34" ht="13" x14ac:dyDescent="0.2">
      <c r="L32" s="232"/>
    </row>
    <row r="33" spans="2:34" ht="13" x14ac:dyDescent="0.2">
      <c r="C33" s="232"/>
      <c r="E33" s="232"/>
      <c r="G33" s="232"/>
      <c r="I33" s="232"/>
      <c r="X33" s="232"/>
    </row>
    <row r="34" spans="2:34" ht="13" x14ac:dyDescent="0.2">
      <c r="B34" s="232"/>
      <c r="P34" s="232"/>
      <c r="R34" s="232"/>
      <c r="T34" s="232"/>
    </row>
    <row r="35" spans="2:34" ht="13" x14ac:dyDescent="0.2">
      <c r="D35" s="232"/>
      <c r="W35" s="232"/>
      <c r="AC35" s="232"/>
      <c r="AD35" s="232"/>
      <c r="AE35" s="232"/>
      <c r="AF35" s="232"/>
      <c r="AG35" s="232"/>
      <c r="AH35" s="232"/>
    </row>
    <row r="36" spans="2:34" ht="13" x14ac:dyDescent="0.2">
      <c r="H36" s="232"/>
      <c r="J36" s="232"/>
      <c r="K36" s="232"/>
      <c r="M36" s="232"/>
      <c r="Y36" s="232"/>
      <c r="Z36" s="232"/>
      <c r="AA36" s="232"/>
      <c r="AB36" s="232"/>
      <c r="AC36" s="232"/>
      <c r="AD36" s="232"/>
      <c r="AE36" s="232"/>
      <c r="AF36" s="232"/>
      <c r="AG36" s="232"/>
      <c r="AH36" s="232"/>
    </row>
    <row r="37" spans="2:34" ht="13" x14ac:dyDescent="0.2">
      <c r="AH37" s="232"/>
    </row>
    <row r="38" spans="2:34" ht="13" x14ac:dyDescent="0.2">
      <c r="AG38" s="232"/>
      <c r="AH38" s="232"/>
    </row>
    <row r="39" spans="2:34" ht="13" x14ac:dyDescent="0.2"/>
    <row r="40" spans="2:34" ht="13" x14ac:dyDescent="0.2">
      <c r="X40" s="232"/>
    </row>
    <row r="41" spans="2:34" ht="13" x14ac:dyDescent="0.2">
      <c r="R41" s="232"/>
    </row>
    <row r="42" spans="2:34" ht="13" x14ac:dyDescent="0.2">
      <c r="W42" s="232"/>
    </row>
    <row r="43" spans="2:34" ht="13" x14ac:dyDescent="0.2">
      <c r="Y43" s="232"/>
      <c r="Z43" s="232"/>
      <c r="AA43" s="232"/>
      <c r="AB43" s="232"/>
      <c r="AC43" s="232"/>
      <c r="AD43" s="232"/>
      <c r="AE43" s="232"/>
      <c r="AF43" s="232"/>
      <c r="AG43" s="232"/>
      <c r="AH43" s="232"/>
    </row>
    <row r="44" spans="2:34" ht="13" x14ac:dyDescent="0.2">
      <c r="AH44" s="232"/>
    </row>
    <row r="45" spans="2:34" ht="13" x14ac:dyDescent="0.2">
      <c r="X45" s="232"/>
    </row>
    <row r="46" spans="2:34" ht="13" x14ac:dyDescent="0.2"/>
    <row r="47" spans="2:34" ht="13" x14ac:dyDescent="0.2"/>
    <row r="48" spans="2:34" ht="13" x14ac:dyDescent="0.2">
      <c r="W48" s="232"/>
      <c r="Y48" s="232"/>
      <c r="Z48" s="232"/>
      <c r="AA48" s="232"/>
      <c r="AB48" s="232"/>
      <c r="AC48" s="232"/>
      <c r="AD48" s="232"/>
      <c r="AE48" s="232"/>
      <c r="AF48" s="232"/>
      <c r="AG48" s="232"/>
      <c r="AH48" s="232"/>
    </row>
    <row r="49" spans="28:34" ht="13" x14ac:dyDescent="0.2"/>
    <row r="50" spans="28:34" ht="13" x14ac:dyDescent="0.2">
      <c r="AE50" s="232"/>
      <c r="AF50" s="232"/>
      <c r="AG50" s="232"/>
      <c r="AH50" s="232"/>
    </row>
    <row r="51" spans="28:34" ht="13" x14ac:dyDescent="0.2">
      <c r="AC51" s="232"/>
      <c r="AD51" s="232"/>
      <c r="AE51" s="232"/>
      <c r="AF51" s="232"/>
      <c r="AG51" s="232"/>
      <c r="AH51" s="232"/>
    </row>
    <row r="52" spans="28:34" ht="13" x14ac:dyDescent="0.2"/>
    <row r="53" spans="28:34" ht="13" x14ac:dyDescent="0.2">
      <c r="AF53" s="232"/>
      <c r="AG53" s="232"/>
      <c r="AH53" s="232"/>
    </row>
    <row r="54" spans="28:34" ht="13" x14ac:dyDescent="0.2">
      <c r="AH54" s="232"/>
    </row>
    <row r="55" spans="28:34" ht="13" x14ac:dyDescent="0.2"/>
    <row r="56" spans="28:34" ht="13" x14ac:dyDescent="0.2">
      <c r="AB56" s="232"/>
      <c r="AC56" s="232"/>
      <c r="AD56" s="232"/>
      <c r="AE56" s="232"/>
      <c r="AF56" s="232"/>
      <c r="AG56" s="232"/>
      <c r="AH56" s="232"/>
    </row>
    <row r="57" spans="28:34" ht="13" x14ac:dyDescent="0.2">
      <c r="AH57" s="232"/>
    </row>
    <row r="58" spans="28:34" ht="13" x14ac:dyDescent="0.2">
      <c r="AH58" s="232"/>
    </row>
    <row r="59" spans="28:34" ht="13" x14ac:dyDescent="0.2">
      <c r="AG59" s="232"/>
      <c r="AH59" s="232"/>
    </row>
    <row r="60" spans="28:34" ht="13" x14ac:dyDescent="0.2"/>
    <row r="61" spans="28:34" ht="13" x14ac:dyDescent="0.2"/>
    <row r="62" spans="28:34" ht="13" x14ac:dyDescent="0.2"/>
    <row r="63" spans="28:34" ht="13" x14ac:dyDescent="0.2">
      <c r="AH63" s="232"/>
    </row>
    <row r="64" spans="28:34" ht="13" x14ac:dyDescent="0.2">
      <c r="AG64" s="232"/>
      <c r="AH64" s="232"/>
    </row>
    <row r="65" spans="28:34" ht="13" x14ac:dyDescent="0.2"/>
    <row r="66" spans="28:34" ht="13" x14ac:dyDescent="0.2"/>
    <row r="67" spans="28:34" ht="13" x14ac:dyDescent="0.2"/>
    <row r="68" spans="28:34" ht="13" x14ac:dyDescent="0.2">
      <c r="AB68" s="232"/>
      <c r="AC68" s="232"/>
      <c r="AD68" s="232"/>
      <c r="AE68" s="232"/>
      <c r="AF68" s="232"/>
      <c r="AG68" s="232"/>
      <c r="AH68" s="232"/>
    </row>
    <row r="69" spans="28:34" ht="13" x14ac:dyDescent="0.2">
      <c r="AF69" s="232"/>
      <c r="AG69" s="232"/>
      <c r="AH69" s="232"/>
    </row>
    <row r="70" spans="28:34" ht="13" x14ac:dyDescent="0.2"/>
    <row r="71" spans="28:34" ht="13" x14ac:dyDescent="0.2"/>
    <row r="72" spans="28:34" ht="13" x14ac:dyDescent="0.2"/>
    <row r="73" spans="28:34" ht="13" x14ac:dyDescent="0.2"/>
    <row r="74" spans="28:34" ht="13" x14ac:dyDescent="0.2"/>
    <row r="75" spans="28:34" ht="13" x14ac:dyDescent="0.2">
      <c r="AH75" s="232"/>
    </row>
    <row r="76" spans="28:34" ht="13" x14ac:dyDescent="0.2">
      <c r="AF76" s="232"/>
      <c r="AG76" s="232"/>
      <c r="AH76" s="232"/>
    </row>
    <row r="77" spans="28:34" ht="13" x14ac:dyDescent="0.2">
      <c r="AG77" s="232"/>
      <c r="AH77" s="232"/>
    </row>
    <row r="78" spans="28:34" ht="13" x14ac:dyDescent="0.2"/>
    <row r="79" spans="28:34" ht="13" x14ac:dyDescent="0.2"/>
    <row r="80" spans="28:34" ht="13" x14ac:dyDescent="0.2"/>
    <row r="81" spans="25:34" ht="13" x14ac:dyDescent="0.2"/>
    <row r="82" spans="25:34" ht="13" x14ac:dyDescent="0.2">
      <c r="Y82" s="232"/>
    </row>
    <row r="83" spans="25:34" ht="13" x14ac:dyDescent="0.2">
      <c r="Y83" s="232"/>
      <c r="Z83" s="232"/>
      <c r="AA83" s="232"/>
      <c r="AB83" s="232"/>
      <c r="AC83" s="232"/>
      <c r="AD83" s="232"/>
      <c r="AE83" s="232"/>
      <c r="AF83" s="232"/>
      <c r="AG83" s="232"/>
      <c r="AH83" s="232"/>
    </row>
    <row r="84" spans="25:34" ht="13" x14ac:dyDescent="0.2"/>
    <row r="85" spans="25:34" ht="13" x14ac:dyDescent="0.2"/>
    <row r="86" spans="25:34" ht="13" x14ac:dyDescent="0.2"/>
    <row r="87" spans="25:34" ht="13" x14ac:dyDescent="0.2"/>
    <row r="88" spans="25:34" ht="13" x14ac:dyDescent="0.2">
      <c r="AH88" s="232"/>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32"/>
      <c r="AG94" s="232"/>
      <c r="AH94" s="232"/>
    </row>
    <row r="95" spans="25:34" ht="13.5" customHeight="1" x14ac:dyDescent="0.2">
      <c r="AH95" s="23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2"/>
    </row>
    <row r="102" spans="33:34" ht="13.5" customHeight="1" x14ac:dyDescent="0.2"/>
    <row r="103" spans="33:34" ht="13.5" customHeight="1" x14ac:dyDescent="0.2"/>
    <row r="104" spans="33:34" ht="13.5" customHeight="1" x14ac:dyDescent="0.2">
      <c r="AG104" s="232"/>
      <c r="AH104" s="23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2"/>
    </row>
    <row r="117" spans="34:122" ht="13.5" customHeight="1" x14ac:dyDescent="0.2"/>
    <row r="118" spans="34:122" ht="13.5" customHeight="1" x14ac:dyDescent="0.2"/>
    <row r="119" spans="34:122" ht="13.5" customHeight="1" x14ac:dyDescent="0.2"/>
    <row r="120" spans="34:122" ht="13.5" customHeight="1" x14ac:dyDescent="0.2">
      <c r="AH120" s="232"/>
    </row>
    <row r="121" spans="34:122" ht="13.5" customHeight="1" x14ac:dyDescent="0.2">
      <c r="AH121" s="232"/>
    </row>
    <row r="122" spans="34:122" ht="13.5" customHeight="1" x14ac:dyDescent="0.2"/>
    <row r="123" spans="34:122" ht="13.5" customHeight="1" x14ac:dyDescent="0.2"/>
    <row r="124" spans="34:122" ht="13.5" customHeight="1" x14ac:dyDescent="0.2"/>
    <row r="125" spans="34:122" ht="13.5" customHeight="1" x14ac:dyDescent="0.2">
      <c r="DR125" s="232" t="s">
        <v>476</v>
      </c>
    </row>
  </sheetData>
  <sheetProtection algorithmName="SHA-512" hashValue="qOiG4Pvtu1rv3FwLBEDWcza8xhjROsbHqtGEwL70ytq1Mfumt+mDdQjxJhg3h6Gm3xq21Oe/9mVgTtdfB9ocjw==" saltValue="rLWCgIB+QgjFWrinfw58C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525</v>
      </c>
      <c r="G2" s="139"/>
      <c r="H2" s="140"/>
    </row>
    <row r="3" spans="1:8" x14ac:dyDescent="0.2">
      <c r="A3" s="136" t="s">
        <v>518</v>
      </c>
      <c r="B3" s="141"/>
      <c r="C3" s="142"/>
      <c r="D3" s="143">
        <v>115803</v>
      </c>
      <c r="E3" s="144"/>
      <c r="F3" s="145">
        <v>125391</v>
      </c>
      <c r="G3" s="146"/>
      <c r="H3" s="147"/>
    </row>
    <row r="4" spans="1:8" x14ac:dyDescent="0.2">
      <c r="A4" s="148"/>
      <c r="B4" s="149"/>
      <c r="C4" s="150"/>
      <c r="D4" s="151">
        <v>42742</v>
      </c>
      <c r="E4" s="152"/>
      <c r="F4" s="153">
        <v>68516</v>
      </c>
      <c r="G4" s="154"/>
      <c r="H4" s="155"/>
    </row>
    <row r="5" spans="1:8" x14ac:dyDescent="0.2">
      <c r="A5" s="136" t="s">
        <v>520</v>
      </c>
      <c r="B5" s="141"/>
      <c r="C5" s="142"/>
      <c r="D5" s="143">
        <v>147685</v>
      </c>
      <c r="E5" s="144"/>
      <c r="F5" s="145">
        <v>122054</v>
      </c>
      <c r="G5" s="146"/>
      <c r="H5" s="147"/>
    </row>
    <row r="6" spans="1:8" x14ac:dyDescent="0.2">
      <c r="A6" s="148"/>
      <c r="B6" s="149"/>
      <c r="C6" s="150"/>
      <c r="D6" s="151">
        <v>65066</v>
      </c>
      <c r="E6" s="152"/>
      <c r="F6" s="153">
        <v>68298</v>
      </c>
      <c r="G6" s="154"/>
      <c r="H6" s="155"/>
    </row>
    <row r="7" spans="1:8" x14ac:dyDescent="0.2">
      <c r="A7" s="136" t="s">
        <v>521</v>
      </c>
      <c r="B7" s="141"/>
      <c r="C7" s="142"/>
      <c r="D7" s="143">
        <v>68092</v>
      </c>
      <c r="E7" s="144"/>
      <c r="F7" s="145">
        <v>111644</v>
      </c>
      <c r="G7" s="146"/>
      <c r="H7" s="147"/>
    </row>
    <row r="8" spans="1:8" x14ac:dyDescent="0.2">
      <c r="A8" s="148"/>
      <c r="B8" s="149"/>
      <c r="C8" s="150"/>
      <c r="D8" s="151">
        <v>17249</v>
      </c>
      <c r="E8" s="152"/>
      <c r="F8" s="153">
        <v>66606</v>
      </c>
      <c r="G8" s="154"/>
      <c r="H8" s="155"/>
    </row>
    <row r="9" spans="1:8" x14ac:dyDescent="0.2">
      <c r="A9" s="136" t="s">
        <v>522</v>
      </c>
      <c r="B9" s="141"/>
      <c r="C9" s="142"/>
      <c r="D9" s="143">
        <v>127952</v>
      </c>
      <c r="E9" s="144"/>
      <c r="F9" s="145">
        <v>127917</v>
      </c>
      <c r="G9" s="146"/>
      <c r="H9" s="147"/>
    </row>
    <row r="10" spans="1:8" x14ac:dyDescent="0.2">
      <c r="A10" s="148"/>
      <c r="B10" s="149"/>
      <c r="C10" s="150"/>
      <c r="D10" s="151">
        <v>38036</v>
      </c>
      <c r="E10" s="152"/>
      <c r="F10" s="153">
        <v>69746</v>
      </c>
      <c r="G10" s="154"/>
      <c r="H10" s="155"/>
    </row>
    <row r="11" spans="1:8" x14ac:dyDescent="0.2">
      <c r="A11" s="136" t="s">
        <v>523</v>
      </c>
      <c r="B11" s="141"/>
      <c r="C11" s="142"/>
      <c r="D11" s="143">
        <v>145649</v>
      </c>
      <c r="E11" s="144"/>
      <c r="F11" s="145">
        <v>135931</v>
      </c>
      <c r="G11" s="146"/>
      <c r="H11" s="147"/>
    </row>
    <row r="12" spans="1:8" x14ac:dyDescent="0.2">
      <c r="A12" s="148"/>
      <c r="B12" s="149"/>
      <c r="C12" s="156"/>
      <c r="D12" s="151">
        <v>19132</v>
      </c>
      <c r="E12" s="152"/>
      <c r="F12" s="153">
        <v>75320</v>
      </c>
      <c r="G12" s="154"/>
      <c r="H12" s="155"/>
    </row>
    <row r="13" spans="1:8" x14ac:dyDescent="0.2">
      <c r="A13" s="136"/>
      <c r="B13" s="141"/>
      <c r="C13" s="157"/>
      <c r="D13" s="158">
        <v>121036</v>
      </c>
      <c r="E13" s="159"/>
      <c r="F13" s="160">
        <v>124587</v>
      </c>
      <c r="G13" s="161"/>
      <c r="H13" s="147"/>
    </row>
    <row r="14" spans="1:8" x14ac:dyDescent="0.2">
      <c r="A14" s="148"/>
      <c r="B14" s="149"/>
      <c r="C14" s="150"/>
      <c r="D14" s="151">
        <v>36445</v>
      </c>
      <c r="E14" s="152"/>
      <c r="F14" s="153">
        <v>69697</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14.22</v>
      </c>
      <c r="C19" s="162">
        <f>ROUND(VALUE(SUBSTITUTE(実質収支比率等に係る経年分析!G$48,"▲","-")),2)</f>
        <v>16.489999999999998</v>
      </c>
      <c r="D19" s="162">
        <f>ROUND(VALUE(SUBSTITUTE(実質収支比率等に係る経年分析!H$48,"▲","-")),2)</f>
        <v>16.61</v>
      </c>
      <c r="E19" s="162">
        <f>ROUND(VALUE(SUBSTITUTE(実質収支比率等に係る経年分析!I$48,"▲","-")),2)</f>
        <v>15.44</v>
      </c>
      <c r="F19" s="162">
        <f>ROUND(VALUE(SUBSTITUTE(実質収支比率等に係る経年分析!J$48,"▲","-")),2)</f>
        <v>12</v>
      </c>
    </row>
    <row r="20" spans="1:11" x14ac:dyDescent="0.2">
      <c r="A20" s="162" t="s">
        <v>53</v>
      </c>
      <c r="B20" s="162">
        <f>ROUND(VALUE(SUBSTITUTE(実質収支比率等に係る経年分析!F$47,"▲","-")),2)</f>
        <v>30.66</v>
      </c>
      <c r="C20" s="162">
        <f>ROUND(VALUE(SUBSTITUTE(実質収支比率等に係る経年分析!G$47,"▲","-")),2)</f>
        <v>30.87</v>
      </c>
      <c r="D20" s="162">
        <f>ROUND(VALUE(SUBSTITUTE(実質収支比率等に係る経年分析!H$47,"▲","-")),2)</f>
        <v>31.17</v>
      </c>
      <c r="E20" s="162">
        <f>ROUND(VALUE(SUBSTITUTE(実質収支比率等に係る経年分析!I$47,"▲","-")),2)</f>
        <v>27.18</v>
      </c>
      <c r="F20" s="162">
        <f>ROUND(VALUE(SUBSTITUTE(実質収支比率等に係る経年分析!J$47,"▲","-")),2)</f>
        <v>28.25</v>
      </c>
    </row>
    <row r="21" spans="1:11" x14ac:dyDescent="0.2">
      <c r="A21" s="162" t="s">
        <v>54</v>
      </c>
      <c r="B21" s="162">
        <f>IF(ISNUMBER(VALUE(SUBSTITUTE(実質収支比率等に係る経年分析!F$49,"▲","-"))),ROUND(VALUE(SUBSTITUTE(実質収支比率等に係る経年分析!F$49,"▲","-")),2),NA())</f>
        <v>-14.27</v>
      </c>
      <c r="C21" s="162">
        <f>IF(ISNUMBER(VALUE(SUBSTITUTE(実質収支比率等に係る経年分析!G$49,"▲","-"))),ROUND(VALUE(SUBSTITUTE(実質収支比率等に係る経年分析!G$49,"▲","-")),2),NA())</f>
        <v>-2.5499999999999998</v>
      </c>
      <c r="D21" s="162">
        <f>IF(ISNUMBER(VALUE(SUBSTITUTE(実質収支比率等に係る経年分析!H$49,"▲","-"))),ROUND(VALUE(SUBSTITUTE(実質収支比率等に係る経年分析!H$49,"▲","-")),2),NA())</f>
        <v>-6.41</v>
      </c>
      <c r="E21" s="162">
        <f>IF(ISNUMBER(VALUE(SUBSTITUTE(実質収支比率等に係る経年分析!I$49,"▲","-"))),ROUND(VALUE(SUBSTITUTE(実質収支比率等に係る経年分析!I$49,"▲","-")),2),NA())</f>
        <v>-9.77</v>
      </c>
      <c r="F21" s="162">
        <f>IF(ISNUMBER(VALUE(SUBSTITUTE(実質収支比率等に係る経年分析!J$49,"▲","-"))),ROUND(VALUE(SUBSTITUTE(実質収支比率等に係る経年分析!J$49,"▲","-")),2),NA())</f>
        <v>-8.23</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0.69</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0.59</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0.64</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2.9</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宅地分譲事業特別会計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0.46</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2">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0.01</v>
      </c>
    </row>
    <row r="32" spans="1:11" x14ac:dyDescent="0.2">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1.19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0.74</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1.69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0.93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0.22</v>
      </c>
    </row>
    <row r="33" spans="1:16" x14ac:dyDescent="0.2">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1.92</v>
      </c>
    </row>
    <row r="34" spans="1:16" x14ac:dyDescent="0.2">
      <c r="A34" s="163" t="str">
        <f>IF(連結実質赤字比率に係る赤字・黒字の構成分析!C$36="",NA(),連結実質赤字比率に係る赤字・黒字の構成分析!C$36)</f>
        <v>国民健康保険特別会計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0.91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1.24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0.98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0.32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1.94</v>
      </c>
    </row>
    <row r="35" spans="1:16" x14ac:dyDescent="0.2">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10.26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9.08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9.09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8.73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8.99</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14.22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16.48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16.600000000000001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15.44</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11.89</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379</v>
      </c>
      <c r="E42" s="164"/>
      <c r="F42" s="164"/>
      <c r="G42" s="164">
        <f>'実質公債費比率（分子）の構造'!L$52</f>
        <v>383</v>
      </c>
      <c r="H42" s="164"/>
      <c r="I42" s="164"/>
      <c r="J42" s="164">
        <f>'実質公債費比率（分子）の構造'!M$52</f>
        <v>381</v>
      </c>
      <c r="K42" s="164"/>
      <c r="L42" s="164"/>
      <c r="M42" s="164">
        <f>'実質公債費比率（分子）の構造'!N$52</f>
        <v>404</v>
      </c>
      <c r="N42" s="164"/>
      <c r="O42" s="164"/>
      <c r="P42" s="164">
        <f>'実質公債費比率（分子）の構造'!O$52</f>
        <v>476</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1</v>
      </c>
      <c r="C44" s="164"/>
      <c r="D44" s="164"/>
      <c r="E44" s="164">
        <f>'実質公債費比率（分子）の構造'!L$50</f>
        <v>1</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x14ac:dyDescent="0.2">
      <c r="A45" s="164" t="s">
        <v>63</v>
      </c>
      <c r="B45" s="164">
        <f>'実質公債費比率（分子）の構造'!K$49</f>
        <v>48</v>
      </c>
      <c r="C45" s="164"/>
      <c r="D45" s="164"/>
      <c r="E45" s="164">
        <f>'実質公債費比率（分子）の構造'!L$49</f>
        <v>44</v>
      </c>
      <c r="F45" s="164"/>
      <c r="G45" s="164"/>
      <c r="H45" s="164">
        <f>'実質公債費比率（分子）の構造'!M$49</f>
        <v>46</v>
      </c>
      <c r="I45" s="164"/>
      <c r="J45" s="164"/>
      <c r="K45" s="164">
        <f>'実質公債費比率（分子）の構造'!N$49</f>
        <v>52</v>
      </c>
      <c r="L45" s="164"/>
      <c r="M45" s="164"/>
      <c r="N45" s="164">
        <f>'実質公債費比率（分子）の構造'!O$49</f>
        <v>55</v>
      </c>
      <c r="O45" s="164"/>
      <c r="P45" s="164"/>
    </row>
    <row r="46" spans="1:16" x14ac:dyDescent="0.2">
      <c r="A46" s="164" t="s">
        <v>64</v>
      </c>
      <c r="B46" s="164">
        <f>'実質公債費比率（分子）の構造'!K$48</f>
        <v>168</v>
      </c>
      <c r="C46" s="164"/>
      <c r="D46" s="164"/>
      <c r="E46" s="164">
        <f>'実質公債費比率（分子）の構造'!L$48</f>
        <v>166</v>
      </c>
      <c r="F46" s="164"/>
      <c r="G46" s="164"/>
      <c r="H46" s="164">
        <f>'実質公債費比率（分子）の構造'!M$48</f>
        <v>149</v>
      </c>
      <c r="I46" s="164"/>
      <c r="J46" s="164"/>
      <c r="K46" s="164">
        <f>'実質公債費比率（分子）の構造'!N$48</f>
        <v>138</v>
      </c>
      <c r="L46" s="164"/>
      <c r="M46" s="164"/>
      <c r="N46" s="164">
        <f>'実質公債費比率（分子）の構造'!O$48</f>
        <v>150</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380</v>
      </c>
      <c r="C49" s="164"/>
      <c r="D49" s="164"/>
      <c r="E49" s="164">
        <f>'実質公債費比率（分子）の構造'!L$45</f>
        <v>412</v>
      </c>
      <c r="F49" s="164"/>
      <c r="G49" s="164"/>
      <c r="H49" s="164">
        <f>'実質公債費比率（分子）の構造'!M$45</f>
        <v>422</v>
      </c>
      <c r="I49" s="164"/>
      <c r="J49" s="164"/>
      <c r="K49" s="164">
        <f>'実質公債費比率（分子）の構造'!N$45</f>
        <v>453</v>
      </c>
      <c r="L49" s="164"/>
      <c r="M49" s="164"/>
      <c r="N49" s="164">
        <f>'実質公債費比率（分子）の構造'!O$45</f>
        <v>573</v>
      </c>
      <c r="O49" s="164"/>
      <c r="P49" s="164"/>
    </row>
    <row r="50" spans="1:16" x14ac:dyDescent="0.2">
      <c r="A50" s="164" t="s">
        <v>67</v>
      </c>
      <c r="B50" s="164" t="e">
        <f>NA()</f>
        <v>#N/A</v>
      </c>
      <c r="C50" s="164">
        <f>IF(ISNUMBER('実質公債費比率（分子）の構造'!K$53),'実質公債費比率（分子）の構造'!K$53,NA())</f>
        <v>218</v>
      </c>
      <c r="D50" s="164" t="e">
        <f>NA()</f>
        <v>#N/A</v>
      </c>
      <c r="E50" s="164" t="e">
        <f>NA()</f>
        <v>#N/A</v>
      </c>
      <c r="F50" s="164">
        <f>IF(ISNUMBER('実質公債費比率（分子）の構造'!L$53),'実質公債費比率（分子）の構造'!L$53,NA())</f>
        <v>240</v>
      </c>
      <c r="G50" s="164" t="e">
        <f>NA()</f>
        <v>#N/A</v>
      </c>
      <c r="H50" s="164" t="e">
        <f>NA()</f>
        <v>#N/A</v>
      </c>
      <c r="I50" s="164">
        <f>IF(ISNUMBER('実質公債費比率（分子）の構造'!M$53),'実質公債費比率（分子）の構造'!M$53,NA())</f>
        <v>236</v>
      </c>
      <c r="J50" s="164" t="e">
        <f>NA()</f>
        <v>#N/A</v>
      </c>
      <c r="K50" s="164" t="e">
        <f>NA()</f>
        <v>#N/A</v>
      </c>
      <c r="L50" s="164">
        <f>IF(ISNUMBER('実質公債費比率（分子）の構造'!N$53),'実質公債費比率（分子）の構造'!N$53,NA())</f>
        <v>239</v>
      </c>
      <c r="M50" s="164" t="e">
        <f>NA()</f>
        <v>#N/A</v>
      </c>
      <c r="N50" s="164" t="e">
        <f>NA()</f>
        <v>#N/A</v>
      </c>
      <c r="O50" s="164">
        <f>IF(ISNUMBER('実質公債費比率（分子）の構造'!O$53),'実質公債費比率（分子）の構造'!O$53,NA())</f>
        <v>302</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4001</v>
      </c>
      <c r="E56" s="163"/>
      <c r="F56" s="163"/>
      <c r="G56" s="163">
        <f>'将来負担比率（分子）の構造'!J$52</f>
        <v>4162</v>
      </c>
      <c r="H56" s="163"/>
      <c r="I56" s="163"/>
      <c r="J56" s="163">
        <f>'将来負担比率（分子）の構造'!K$52</f>
        <v>4188</v>
      </c>
      <c r="K56" s="163"/>
      <c r="L56" s="163"/>
      <c r="M56" s="163">
        <f>'将来負担比率（分子）の構造'!L$52</f>
        <v>4683</v>
      </c>
      <c r="N56" s="163"/>
      <c r="O56" s="163"/>
      <c r="P56" s="163">
        <f>'将来負担比率（分子）の構造'!M$52</f>
        <v>4726</v>
      </c>
    </row>
    <row r="57" spans="1:16" x14ac:dyDescent="0.2">
      <c r="A57" s="163" t="s">
        <v>42</v>
      </c>
      <c r="B57" s="163"/>
      <c r="C57" s="163"/>
      <c r="D57" s="163">
        <f>'将来負担比率（分子）の構造'!I$51</f>
        <v>520</v>
      </c>
      <c r="E57" s="163"/>
      <c r="F57" s="163"/>
      <c r="G57" s="163">
        <f>'将来負担比率（分子）の構造'!J$51</f>
        <v>501</v>
      </c>
      <c r="H57" s="163"/>
      <c r="I57" s="163"/>
      <c r="J57" s="163">
        <f>'将来負担比率（分子）の構造'!K$51</f>
        <v>542</v>
      </c>
      <c r="K57" s="163"/>
      <c r="L57" s="163"/>
      <c r="M57" s="163">
        <f>'将来負担比率（分子）の構造'!L$51</f>
        <v>502</v>
      </c>
      <c r="N57" s="163"/>
      <c r="O57" s="163"/>
      <c r="P57" s="163">
        <f>'将来負担比率（分子）の構造'!M$51</f>
        <v>463</v>
      </c>
    </row>
    <row r="58" spans="1:16" x14ac:dyDescent="0.2">
      <c r="A58" s="163" t="s">
        <v>41</v>
      </c>
      <c r="B58" s="163"/>
      <c r="C58" s="163"/>
      <c r="D58" s="163">
        <f>'将来負担比率（分子）の構造'!I$50</f>
        <v>3018</v>
      </c>
      <c r="E58" s="163"/>
      <c r="F58" s="163"/>
      <c r="G58" s="163">
        <f>'将来負担比率（分子）の構造'!J$50</f>
        <v>3236</v>
      </c>
      <c r="H58" s="163"/>
      <c r="I58" s="163"/>
      <c r="J58" s="163">
        <f>'将来負担比率（分子）の構造'!K$50</f>
        <v>3736</v>
      </c>
      <c r="K58" s="163"/>
      <c r="L58" s="163"/>
      <c r="M58" s="163">
        <f>'将来負担比率（分子）の構造'!L$50</f>
        <v>3952</v>
      </c>
      <c r="N58" s="163"/>
      <c r="O58" s="163"/>
      <c r="P58" s="163">
        <f>'将来負担比率（分子）の構造'!M$50</f>
        <v>4220</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662</v>
      </c>
      <c r="C62" s="163"/>
      <c r="D62" s="163"/>
      <c r="E62" s="163">
        <f>'将来負担比率（分子）の構造'!J$45</f>
        <v>605</v>
      </c>
      <c r="F62" s="163"/>
      <c r="G62" s="163"/>
      <c r="H62" s="163">
        <f>'将来負担比率（分子）の構造'!K$45</f>
        <v>540</v>
      </c>
      <c r="I62" s="163"/>
      <c r="J62" s="163"/>
      <c r="K62" s="163">
        <f>'将来負担比率（分子）の構造'!L$45</f>
        <v>550</v>
      </c>
      <c r="L62" s="163"/>
      <c r="M62" s="163"/>
      <c r="N62" s="163">
        <f>'将来負担比率（分子）の構造'!M$45</f>
        <v>524</v>
      </c>
      <c r="O62" s="163"/>
      <c r="P62" s="163"/>
    </row>
    <row r="63" spans="1:16" x14ac:dyDescent="0.2">
      <c r="A63" s="163" t="s">
        <v>34</v>
      </c>
      <c r="B63" s="163">
        <f>'将来負担比率（分子）の構造'!I$44</f>
        <v>405</v>
      </c>
      <c r="C63" s="163"/>
      <c r="D63" s="163"/>
      <c r="E63" s="163">
        <f>'将来負担比率（分子）の構造'!J$44</f>
        <v>406</v>
      </c>
      <c r="F63" s="163"/>
      <c r="G63" s="163"/>
      <c r="H63" s="163">
        <f>'将来負担比率（分子）の構造'!K$44</f>
        <v>402</v>
      </c>
      <c r="I63" s="163"/>
      <c r="J63" s="163"/>
      <c r="K63" s="163">
        <f>'将来負担比率（分子）の構造'!L$44</f>
        <v>353</v>
      </c>
      <c r="L63" s="163"/>
      <c r="M63" s="163"/>
      <c r="N63" s="163">
        <f>'将来負担比率（分子）の構造'!M$44</f>
        <v>390</v>
      </c>
      <c r="O63" s="163"/>
      <c r="P63" s="163"/>
    </row>
    <row r="64" spans="1:16" x14ac:dyDescent="0.2">
      <c r="A64" s="163" t="s">
        <v>33</v>
      </c>
      <c r="B64" s="163">
        <f>'将来負担比率（分子）の構造'!I$43</f>
        <v>1041</v>
      </c>
      <c r="C64" s="163"/>
      <c r="D64" s="163"/>
      <c r="E64" s="163">
        <f>'将来負担比率（分子）の構造'!J$43</f>
        <v>965</v>
      </c>
      <c r="F64" s="163"/>
      <c r="G64" s="163"/>
      <c r="H64" s="163">
        <f>'将来負担比率（分子）の構造'!K$43</f>
        <v>939</v>
      </c>
      <c r="I64" s="163"/>
      <c r="J64" s="163"/>
      <c r="K64" s="163">
        <f>'将来負担比率（分子）の構造'!L$43</f>
        <v>860</v>
      </c>
      <c r="L64" s="163"/>
      <c r="M64" s="163"/>
      <c r="N64" s="163">
        <f>'将来負担比率（分子）の構造'!M$43</f>
        <v>812</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5201</v>
      </c>
      <c r="C66" s="163"/>
      <c r="D66" s="163"/>
      <c r="E66" s="163">
        <f>'将来負担比率（分子）の構造'!J$41</f>
        <v>5532</v>
      </c>
      <c r="F66" s="163"/>
      <c r="G66" s="163"/>
      <c r="H66" s="163">
        <f>'将来負担比率（分子）の構造'!K$41</f>
        <v>5344</v>
      </c>
      <c r="I66" s="163"/>
      <c r="J66" s="163"/>
      <c r="K66" s="163">
        <f>'将来負担比率（分子）の構造'!L$41</f>
        <v>6000</v>
      </c>
      <c r="L66" s="163"/>
      <c r="M66" s="163"/>
      <c r="N66" s="163">
        <f>'将来負担比率（分子）の構造'!M$41</f>
        <v>6112</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992</v>
      </c>
      <c r="C72" s="167">
        <f>基金残高に係る経年分析!G55</f>
        <v>897</v>
      </c>
      <c r="D72" s="167">
        <f>基金残高に係る経年分析!H55</f>
        <v>960</v>
      </c>
    </row>
    <row r="73" spans="1:16" x14ac:dyDescent="0.2">
      <c r="A73" s="166" t="s">
        <v>74</v>
      </c>
      <c r="B73" s="167">
        <f>基金残高に係る経年分析!F56</f>
        <v>502</v>
      </c>
      <c r="C73" s="167">
        <f>基金残高に係る経年分析!G56</f>
        <v>666</v>
      </c>
      <c r="D73" s="167">
        <f>基金残高に係る経年分析!H56</f>
        <v>717</v>
      </c>
    </row>
    <row r="74" spans="1:16" x14ac:dyDescent="0.2">
      <c r="A74" s="166" t="s">
        <v>75</v>
      </c>
      <c r="B74" s="167">
        <f>基金残高に係る経年分析!F57</f>
        <v>1913</v>
      </c>
      <c r="C74" s="167">
        <f>基金残高に係る経年分析!G57</f>
        <v>2077</v>
      </c>
      <c r="D74" s="167">
        <f>基金残高に係る経年分析!H57</f>
        <v>2285</v>
      </c>
    </row>
  </sheetData>
  <sheetProtection algorithmName="SHA-512" hashValue="wFulnODByTWz3VCpIihN0TNhACAKdy6Yh86DgeR8koP3Fx+Kw7zMi9iSwMAthdUbObByHbsSOY2j1k2R79BAZw==" saltValue="L//e2s7rmTZBgRvtKQ6U1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 </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2026-03-17T07:24:15Z</cp:lastPrinted>
  <dcterms:created xsi:type="dcterms:W3CDTF">2026-02-26T09:22:49Z</dcterms:created>
  <dcterms:modified xsi:type="dcterms:W3CDTF">2026-10-14T07:32:04Z</dcterms:modified>
  <cp:category/>
</cp:coreProperties>
</file>