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F23" i="11"/>
  <c r="AA23" i="11"/>
  <c r="V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<sst xmlns="http://schemas.openxmlformats.org/spreadsheetml/2006/main" count="1011" uniqueCount="548">
  <si>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</si>
  <si>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</si>
  <si>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</si>
  <si>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</si>
  <si>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</si>
  <si>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</si>
  <si>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</si>
  <si>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</si>
  <si>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</si>
  <si>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</si>
  <si>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</si>
  <si>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</si>
  <si>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</si>
  <si>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</si>
  <si>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</si>
  <si>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</si>
  <si>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</si>
  <si>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</si>
  <si>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</si>
  <si>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</si>
  <si>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</si>
  <si>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</si>
  <si>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</si>
  <si>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</si>
  <si>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</si>
  <si>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</si>
  <si>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</si>
  <si>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</si>
  <si>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</si>
  <si>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</si>
  <si>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</si>
  <si>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</si>
  <si>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</si>
  <si>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</si>
  <si>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</si>
  <si>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</si>
  <si>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</si>
  <si>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</si>
  <si>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</si>
  <si>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</si>
  <si>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</si>
  <si>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</si>
  <si>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</si>
  <si>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</si>
  <si>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</si>
  <si>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</si>
  <si>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</si>
  <si>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</si>
  <si>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</si>
  <si>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</si>
  <si>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</si>
  <si>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</si>
  <si>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</si>
  <si>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</si>
  <si>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</si>
  <si>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</si>
  <si>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</si>
  <si>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</si>
  <si>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</si>
  <si>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</si>
  <si>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</si>
  <si>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</si>
  <si>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</si>
  <si>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</si>
  <si>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</si>
  <si>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</si>
  <si>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</si>
  <si>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</si>
  <si>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</si>
  <si>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</si>
  <si>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</si>
  <si>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</si>
  <si>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</si>
  <si>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</si>
  <si>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</si>
  <si>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</si>
  <si>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</si>
  <si>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</si>
  <si>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</si>
  <si>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</si>
  <si>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</si>
  <si>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</si>
  <si>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富谷町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</si>
  <si>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</si>
  <si>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</si>
  <si>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</si>
  <si>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</si>
  <si>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</si>
  <si>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</si>
  <si>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</si>
  <si>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</si>
  <si>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</si>
  <si>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</si>
  <si>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</si>
  <si>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</si>
  <si>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</si>
  <si>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</si>
  <si>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</si>
  <si>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</si>
  <si>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</si>
  <si>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</si>
  <si>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</si>
  <si>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</si>
  <si>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</si>
  <si>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</si>
  <si>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</si>
  <si>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</si>
  <si>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</si>
  <si>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</si>
  <si>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</si>
  <si>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</si>
  <si>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</si>
  <si>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</si>
  <si>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</si>
  <si>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</si>
  <si>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</si>
  <si>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</si>
  <si>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</si>
  <si>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</si>
  <si>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</si>
  <si>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</si>
  <si>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</si>
  <si>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</si>
  <si>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</si>
  <si>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</si>
  <si>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</si>
  <si>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</si>
  <si>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</si>
  <si>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</si>
  <si>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</si>
  <si>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</si>
  <si>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</si>
  <si>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</si>
  <si>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</si>
  <si>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</si>
  <si>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</si>
  <si>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</si>
  <si>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</si>
  <si>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</si>
  <si>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</si>
  <si>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</si>
  <si>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</si>
  <si>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</si>
  <si>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</si>
  <si>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</si>
  <si>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</si>
  <si>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</si>
  <si>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</si>
  <si>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</si>
  <si>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</si>
  <si>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</si>
  <si>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</si>
  <si>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</si>
  <si>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</si>
  <si>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</si>
  <si>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</si>
  <si>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</si>
  <si>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</si>
  <si>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</si>
  <si>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</si>
  <si>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</si>
  <si>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</si>
  <si>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</si>
  <si>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</si>
  <si>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</si>
  <si>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</si>
  <si>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</si>
  <si>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</si>
  <si>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</si>
  <si>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</si>
  <si>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</si>
  <si>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</si>
  <si>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</si>
  <si>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</si>
  <si>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</si>
  <si>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</si>
  <si>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</si>
  <si>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</si>
  <si>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</si>
  <si>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</si>
  <si>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</si>
  <si>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</si>
  <si>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</si>
  <si>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</si>
  <si>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</si>
  <si>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</si>
  <si>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</si>
  <si>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</si>
  <si>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</si>
  <si>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</si>
  <si>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</si>
  <si>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</si>
  <si>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</si>
  <si>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</si>
  <si>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</si>
  <si>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</si>
  <si>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</si>
  <si>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</si>
  <si>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</si>
  <si>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</si>
  <si>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</si>
  <si>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</si>
  <si>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</si>
  <si>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</si>
  <si>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</si>
  <si>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</si>
  <si>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</si>
  <si>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</si>
  <si>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</si>
  <si>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</si>
  <si>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</si>
  <si>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</si>
  <si>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</si>
  <si>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</si>
  <si>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</si>
  <si>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</si>
  <si>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</si>
  <si>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</si>
  <si>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</si>
  <si>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</si>
  <si>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</si>
  <si>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</si>
  <si>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</si>
  <si>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</si>
  <si>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</si>
  <si>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</si>
  <si>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</si>
  <si>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</si>
  <si>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</si>
  <si>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</si>
  <si>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</si>
  <si>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</si>
  <si>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</si>
  <si>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</si>
  <si>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</si>
  <si>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</si>
  <si>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</si>
  <si>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</si>
  <si>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</si>
  <si>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</si>
  <si>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</si>
  <si>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</si>
  <si>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</si>
  <si>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</si>
  <si>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</si>
  <si>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</si>
  <si>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</si>
  <si>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</si>
  <si>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</si>
  <si>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</si>
  <si>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</si>
  <si>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</si>
  <si>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</si>
  <si>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</si>
  <si>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</si>
  <si>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</si>
  <si>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</si>
  <si>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</si>
  <si>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</si>
  <si>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</si>
  <si>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</si>
  <si>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</si>
  <si>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</si>
  <si>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</si>
  <si>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</si>
  <si>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</si>
  <si>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</si>
  <si>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</si>
  <si>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</si>
  <si>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</si>
  <si>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</si>
  <si>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</si>
  <si>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</si>
  <si>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</si>
  <si>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</si>
  <si>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</si>
  <si>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</si>
  <si>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</si>
  <si>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</si>
  <si>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</si>
  <si>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</si>
  <si>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</si>
  <si>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</si>
  <si>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</si>
  <si>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</si>
  <si>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</si>
  <si>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</si>
  <si>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</si>
  <si>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</si>
  <si>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</si>
  <si>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</si>
  <si>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</si>
  <si>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</si>
  <si>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</si>
  <si>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</si>
  <si>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</si>
  <si>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</si>
  <si>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</si>
  <si>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</si>
  <si>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</si>
  <si>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</si>
  <si>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</si>
  <si>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</si>
  <si>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</si>
  <si>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</si>
  <si>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</si>
  <si>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</si>
  <si>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</si>
  <si>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</si>
  <si>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</si>
  <si>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</si>
  <si>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</si>
  <si>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</si>
  <si>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</si>
  <si>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</si>
  <si>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</si>
  <si>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</si>
  <si>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</si>
  <si>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</si>
  <si>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</si>
  <si>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</si>
  <si>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</si>
  <si>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</si>
  <si>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</si>
  <si>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</si>
  <si>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</si>
  <si>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</si>
  <si>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</si>
  <si>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</si>
  <si>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</si>
  <si>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</si>
  <si>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</si>
  <si>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</si>
  <si>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</si>
  <si>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</si>
  <si>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</si>
  <si>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</si>
  <si>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</si>
  <si>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</si>
  <si>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</si>
  <si>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</si>
  <si>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</si>
  <si>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</si>
  <si>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</si>
  <si>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</si>
  <si>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</si>
  <si>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</si>
  <si>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</si>
  <si>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</si>
  <si>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</si>
  <si>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</si>
  <si>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</si>
  <si>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</si>
  <si>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</si>
  <si>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</si>
  <si>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</si>
  <si>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</si>
  <si>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</si>
  <si>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</si>
  <si>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</si>
  <si>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</si>
  <si>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</si>
  <si>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</si>
  <si>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</si>
  <si>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</si>
  <si>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</si>
  <si>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</si>
  <si>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</si>
  <si>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</si>
  <si>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</si>
  <si>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</si>
  <si>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</si>
  <si>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</si>
  <si>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</si>
  <si>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</si>
  <si>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</si>
  <si>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</si>
  <si>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</si>
  <si>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</si>
  <si>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</si>
  <si>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</si>
  <si>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</si>
  <si>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</si>
  <si>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</si>
  <si>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</si>
  <si>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</si>
  <si>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</si>
  <si>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</si>
  <si>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</si>
  <si>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</si>
  <si>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</si>
  <si>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</si>
  <si>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</si>
  <si>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</si>
  <si>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</si>
  <si>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</si>
  <si>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</si>
  <si>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</si>
  <si>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</si>
  <si>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</si>
  <si>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</si>
  <si>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</si>
  <si>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</si>
  <si>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</si>
  <si>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</si>
  <si>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</si>
  <si>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</si>
  <si>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</si>
  <si>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</si>
  <si>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</si>
  <si>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</si>
  <si>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</si>
  <si>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</si>
  <si>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</si>
  <si>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</si>
  <si>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</si>
  <si>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</si>
  <si>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</si>
  <si>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</si>
  <si>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</si>
  <si>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</si>
  <si>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</si>
  <si>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</si>
  <si>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</si>
  <si>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</si>
  <si>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</si>
  <si>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</si>
  <si>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</si>
  <si>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</si>
  <si>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</si>
  <si>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</si>
  <si>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</si>
  <si>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</si>
  <si>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</si>
  <si>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</si>
  <si>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</si>
  <si>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</si>
  <si>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</si>
  <si>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</si>
  <si>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</si>
  <si>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</si>
  <si>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</si>
  <si>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</si>
  <si>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</si>
  <si>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</si>
  <si>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</si>
  <si>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</si>
  <si>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</si>
  <si>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</si>
  <si>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</si>
  <si>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</si>
  <si>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</si>
  <si>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</si>
  <si>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</si>
  <si>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</si>
  <si>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</si>
  <si>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</si>
  <si>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</si>
  <si>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</si>
  <si>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</si>
  <si>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</si>
  <si>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</si>
  <si>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</si>
  <si>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</si>
  <si>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</si>
  <si>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</si>
  <si>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</si>
  <si>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</si>
  <si>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</si>
  <si>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</si>
  <si>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</si>
  <si>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</si>
  <si>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</si>
  <si>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</si>
  <si>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</si>
  <si>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</si>
  <si>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</si>
  <si>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</si>
  <si>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</si>
  <si>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</si>
  <si>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</si>
  <si>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</si>
  <si>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</si>
  <si>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</si>
  <si>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</si>
  <si>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</si>
  <si>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</si>
  <si>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</si>
  <si>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</si>
  <si>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</si>
  <si>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</si>
  <si>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</si>
  <si>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</si>
  <si>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</si>
  <si>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</si>
  <si>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</si>
  <si>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</si>
  <si>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</si>
  <si>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</si>
  <si>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</si>
  <si>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</si>
  <si>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</si>
  <si>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</si>
  <si>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</si>
  <si>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</si>
  <si>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</si>
  <si>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</si>
  <si>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</si>
  <si>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</si>
  <si>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</si>
  <si>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</si>
  <si>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</si>
  <si>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</si>
  <si>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</si>
  <si>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</si>
  <si>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</si>
  <si>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</si>
  <si>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</si>
  <si>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</si>
  <si>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</si>
  <si>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8.10</t>
  </si>
  <si>
    <t>▲ 5.94</t>
  </si>
  <si>
    <t>▲ 6.41</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</si>
  <si>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</si>
  <si>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</si>
  <si>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</si>
  <si>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</si>
  <si>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</si>
  <si>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</si>
  <si>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</si>
  <si>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</si>
  <si>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</si>
  <si>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</si>
  <si>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</si>
  <si>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t>
    <phoneticPr fontId="2"/>
  </si>
  <si>
    <t>-</t>
    <phoneticPr fontId="2"/>
  </si>
  <si>
    <t>吉田川流域溜池大和町外２市４ヶ町村組合</t>
    <phoneticPr fontId="5"/>
  </si>
  <si>
    <t>黒川地域行政事務組合</t>
    <phoneticPr fontId="5"/>
  </si>
  <si>
    <t>黒川地域行政事務組合：病院事業会計</t>
    <phoneticPr fontId="5"/>
  </si>
  <si>
    <t>黒川地域行政事務組合：介護事業会計</t>
    <phoneticPr fontId="5"/>
  </si>
  <si>
    <t>宮城県市町村職員退職手当組合</t>
    <phoneticPr fontId="5"/>
  </si>
  <si>
    <t>宮城県市町村非常勤消防団員補償報償組合</t>
    <phoneticPr fontId="5"/>
  </si>
  <si>
    <t>宮城県市町村自治振興センター</t>
    <phoneticPr fontId="5"/>
  </si>
  <si>
    <t>宮城県後期高齢者医療広域連合</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</si>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</sst>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23709</c:v>
                </c:pt>
                <c:pt idx="1">
                  <c:v>32437</c:v>
                </c:pt>
                <c:pt idx="2">
                  <c:v>46481</c:v>
                </c:pt>
                <c:pt idx="3">
                  <c:v>41824</c:v>
                </c:pt>
                <c:pt idx="4">
                  <c:v>40697</c:v>
                </c:pt>
              </c:numCache>
            </c:numRef>
          </c:val>
          <c:smooth val="0"/>
        </c:ser>
        <c:dLbls>
          <c:showLegendKey val="0"/>
          <c:showVal val="0"/>
          <c:showCatName val="0"/>
          <c:showSerName val="0"/>
          <c:showPercent val="0"/>
          <c:showBubbleSize val="0"/>
        </c:dLbls>
        <c:marker val="1"/>
        <c:smooth val="0"/>
        <c:axId val="155715840"/>
        <c:axId val="155722112"/>
      </c:lineChart>
      <c:catAx>
        <c:axId val="155715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22112"/>
        <c:crosses val="autoZero"/>
        <c:auto val="1"/>
        <c:lblAlgn val="ctr"/>
        <c:lblOffset val="100"/>
        <c:tickLblSkip val="1"/>
        <c:tickMarkSkip val="1"/>
        <c:noMultiLvlLbl val="0"/>
      </c:catAx>
      <c:valAx>
        <c:axId val="155722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1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7.96</c:v>
                </c:pt>
                <c:pt idx="1">
                  <c:v>2.7</c:v>
                </c:pt>
                <c:pt idx="2">
                  <c:v>9</c:v>
                </c:pt>
                <c:pt idx="3">
                  <c:v>7.2</c:v>
                </c:pt>
                <c:pt idx="4">
                  <c:v>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54.12</c:v>
                </c:pt>
                <c:pt idx="1">
                  <c:v>52.62</c:v>
                </c:pt>
                <c:pt idx="2">
                  <c:v>52.94</c:v>
                </c:pt>
                <c:pt idx="3">
                  <c:v>52.13</c:v>
                </c:pt>
                <c:pt idx="4">
                  <c:v>49.5</c:v>
                </c:pt>
              </c:numCache>
            </c:numRef>
          </c:val>
        </c:ser>
        <c:dLbls>
          <c:showLegendKey val="0"/>
          <c:showVal val="0"/>
          <c:showCatName val="0"/>
          <c:showSerName val="0"/>
          <c:showPercent val="0"/>
          <c:showBubbleSize val="0"/>
        </c:dLbls>
        <c:gapWidth val="250"/>
        <c:overlap val="100"/>
        <c:axId val="157071616"/>
        <c:axId val="15708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2.86</c:v>
                </c:pt>
                <c:pt idx="1">
                  <c:v>-8.1</c:v>
                </c:pt>
                <c:pt idx="2">
                  <c:v>6.18</c:v>
                </c:pt>
                <c:pt idx="3">
                  <c:v>-5.94</c:v>
                </c:pt>
                <c:pt idx="4">
                  <c:v>-6.41</c:v>
                </c:pt>
              </c:numCache>
            </c:numRef>
          </c:val>
          <c:smooth val="0"/>
        </c:ser>
        <c:dLbls>
          <c:showLegendKey val="0"/>
          <c:showVal val="0"/>
          <c:showCatName val="0"/>
          <c:showSerName val="0"/>
          <c:showPercent val="0"/>
          <c:showBubbleSize val="0"/>
        </c:dLbls>
        <c:marker val="1"/>
        <c:smooth val="0"/>
        <c:axId val="157071616"/>
        <c:axId val="157081984"/>
      </c:lineChart>
      <c:catAx>
        <c:axId val="15707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081984"/>
        <c:crosses val="autoZero"/>
        <c:auto val="1"/>
        <c:lblAlgn val="ctr"/>
        <c:lblOffset val="100"/>
        <c:tickLblSkip val="1"/>
        <c:tickMarkSkip val="1"/>
        <c:noMultiLvlLbl val="0"/>
      </c:catAx>
      <c:valAx>
        <c:axId val="15708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7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0.03</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0.88</c:v>
                </c:pt>
                <c:pt idx="4">
                  <c:v>#N/A</c:v>
                </c:pt>
                <c:pt idx="5">
                  <c:v>0.24</c:v>
                </c:pt>
                <c:pt idx="6">
                  <c:v>#N/A</c:v>
                </c:pt>
                <c:pt idx="7">
                  <c:v>0.41</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0.53</c:v>
                </c:pt>
                <c:pt idx="2">
                  <c:v>#N/A</c:v>
                </c:pt>
                <c:pt idx="3">
                  <c:v>0.51</c:v>
                </c:pt>
                <c:pt idx="4">
                  <c:v>#N/A</c:v>
                </c:pt>
                <c:pt idx="5">
                  <c:v>0.36</c:v>
                </c:pt>
                <c:pt idx="6">
                  <c:v>#N/A</c:v>
                </c:pt>
                <c:pt idx="7">
                  <c:v>0.99</c:v>
                </c:pt>
                <c:pt idx="8">
                  <c:v>#N/A</c:v>
                </c:pt>
                <c:pt idx="9">
                  <c:v>1.02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1.21</c:v>
                </c:pt>
                <c:pt idx="2">
                  <c:v>#N/A</c:v>
                </c:pt>
                <c:pt idx="3">
                  <c:v>2.2400000000000002</c:v>
                </c:pt>
                <c:pt idx="4">
                  <c:v>#N/A</c:v>
                </c:pt>
                <c:pt idx="5">
                  <c:v>1.43</c:v>
                </c:pt>
                <c:pt idx="6">
                  <c:v>#N/A</c:v>
                </c:pt>
                <c:pt idx="7">
                  <c:v>1.45</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7.96</c:v>
                </c:pt>
                <c:pt idx="2">
                  <c:v>#N/A</c:v>
                </c:pt>
                <c:pt idx="3">
                  <c:v>2.7</c:v>
                </c:pt>
                <c:pt idx="4">
                  <c:v>#N/A</c:v>
                </c:pt>
                <c:pt idx="5">
                  <c:v>9</c:v>
                </c:pt>
                <c:pt idx="6">
                  <c:v>#N/A</c:v>
                </c:pt>
                <c:pt idx="7">
                  <c:v>7.2</c:v>
                </c:pt>
                <c:pt idx="8">
                  <c:v>#N/A</c:v>
                </c:pt>
                <c:pt idx="9">
                  <c:v>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14.24</c:v>
                </c:pt>
                <c:pt idx="2">
                  <c:v>#N/A</c:v>
                </c:pt>
                <c:pt idx="3">
                  <c:v>15.27</c:v>
                </c:pt>
                <c:pt idx="4">
                  <c:v>#N/A</c:v>
                </c:pt>
                <c:pt idx="5">
                  <c:v>14.94</c:v>
                </c:pt>
                <c:pt idx="6">
                  <c:v>#N/A</c:v>
                </c:pt>
                <c:pt idx="7">
                  <c:v>15.86</c:v>
                </c:pt>
                <c:pt idx="8">
                  <c:v>#N/A</c:v>
                </c:pt>
                <c:pt idx="9">
                  <c:v>16.73</c:v>
                </c:pt>
              </c:numCache>
            </c:numRef>
          </c:val>
        </c:ser>
        <c:dLbls>
          <c:showLegendKey val="0"/>
          <c:showVal val="0"/>
          <c:showCatName val="0"/>
          <c:showSerName val="0"/>
          <c:showPercent val="0"/>
          <c:showBubbleSize val="0"/>
        </c:dLbls>
        <c:gapWidth val="150"/>
        <c:overlap val="100"/>
        <c:axId val="150675840"/>
        <c:axId val="150677376"/>
      </c:barChart>
      <c:catAx>
        <c:axId val="15067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77376"/>
        <c:crosses val="autoZero"/>
        <c:auto val="1"/>
        <c:lblAlgn val="ctr"/>
        <c:lblOffset val="100"/>
        <c:tickLblSkip val="1"/>
        <c:tickMarkSkip val="1"/>
        <c:noMultiLvlLbl val="0"/>
      </c:catAx>
      <c:valAx>
        <c:axId val="15067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7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883</c:v>
                </c:pt>
                <c:pt idx="5">
                  <c:v>861</c:v>
                </c:pt>
                <c:pt idx="8">
                  <c:v>856</c:v>
                </c:pt>
                <c:pt idx="11">
                  <c:v>845</c:v>
                </c:pt>
                <c:pt idx="14">
                  <c:v>832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c:v>
                </c:pt>
                <c:pt idx="6">
                  <c:v>0</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37</c:v>
                </c:pt>
                <c:pt idx="6">
                  <c:v>38</c:v>
                </c:pt>
                <c:pt idx="9">
                  <c:v>42</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167</c:v>
                </c:pt>
                <c:pt idx="3">
                  <c:v>256</c:v>
                </c:pt>
                <c:pt idx="6">
                  <c:v>233</c:v>
                </c:pt>
                <c:pt idx="9">
                  <c:v>194</c:v>
                </c:pt>
                <c:pt idx="12">
                  <c:v>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646</c:v>
                </c:pt>
                <c:pt idx="3">
                  <c:v>563</c:v>
                </c:pt>
                <c:pt idx="6">
                  <c:v>523</c:v>
                </c:pt>
                <c:pt idx="9">
                  <c:v>451</c:v>
                </c:pt>
                <c:pt idx="12">
                  <c:v>429</c:v>
                </c:pt>
              </c:numCache>
            </c:numRef>
          </c:val>
        </c:ser>
        <c:dLbls>
          <c:showLegendKey val="0"/>
          <c:showVal val="0"/>
          <c:showCatName val="0"/>
          <c:showSerName val="0"/>
          <c:showPercent val="0"/>
          <c:showBubbleSize val="0"/>
        </c:dLbls>
        <c:gapWidth val="100"/>
        <c:overlap val="100"/>
        <c:axId val="162692096"/>
        <c:axId val="16270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c:v>
                </c:pt>
                <c:pt idx="2">
                  <c:v>#N/A</c:v>
                </c:pt>
                <c:pt idx="3">
                  <c:v>#N/A</c:v>
                </c:pt>
                <c:pt idx="4">
                  <c:v>-4</c:v>
                </c:pt>
                <c:pt idx="5">
                  <c:v>#N/A</c:v>
                </c:pt>
                <c:pt idx="6">
                  <c:v>#N/A</c:v>
                </c:pt>
                <c:pt idx="7">
                  <c:v>-62</c:v>
                </c:pt>
                <c:pt idx="8">
                  <c:v>#N/A</c:v>
                </c:pt>
                <c:pt idx="9">
                  <c:v>#N/A</c:v>
                </c:pt>
                <c:pt idx="10">
                  <c:v>-155</c:v>
                </c:pt>
                <c:pt idx="11">
                  <c:v>#N/A</c:v>
                </c:pt>
                <c:pt idx="12">
                  <c:v>#N/A</c:v>
                </c:pt>
                <c:pt idx="13">
                  <c:v>-199</c:v>
                </c:pt>
                <c:pt idx="14">
                  <c:v>#N/A</c:v>
                </c:pt>
              </c:numCache>
            </c:numRef>
          </c:val>
          <c:smooth val="0"/>
        </c:ser>
        <c:dLbls>
          <c:showLegendKey val="0"/>
          <c:showVal val="0"/>
          <c:showCatName val="0"/>
          <c:showSerName val="0"/>
          <c:showPercent val="0"/>
          <c:showBubbleSize val="0"/>
        </c:dLbls>
        <c:marker val="1"/>
        <c:smooth val="0"/>
        <c:axId val="162692096"/>
        <c:axId val="162702464"/>
      </c:lineChart>
      <c:catAx>
        <c:axId val="1626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702464"/>
        <c:crosses val="autoZero"/>
        <c:auto val="1"/>
        <c:lblAlgn val="ctr"/>
        <c:lblOffset val="100"/>
        <c:tickLblSkip val="1"/>
        <c:tickMarkSkip val="1"/>
        <c:noMultiLvlLbl val="0"/>
      </c:catAx>
      <c:valAx>
        <c:axId val="16270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69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8393</c:v>
                </c:pt>
                <c:pt idx="5">
                  <c:v>7375</c:v>
                </c:pt>
                <c:pt idx="8">
                  <c:v>8904</c:v>
                </c:pt>
                <c:pt idx="11">
                  <c:v>9177</c:v>
                </c:pt>
                <c:pt idx="14">
                  <c:v>9352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61</c:v>
                </c:pt>
                <c:pt idx="11">
                  <c:v>87</c:v>
                </c:pt>
                <c:pt idx="14">
                  <c:v>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7170</c:v>
                </c:pt>
                <c:pt idx="5">
                  <c:v>6382</c:v>
                </c:pt>
                <c:pt idx="8">
                  <c:v>6517</c:v>
                </c:pt>
                <c:pt idx="11">
                  <c:v>7773</c:v>
                </c:pt>
                <c:pt idx="14">
                  <c:v>8144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0</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109</c:v>
                </c:pt>
                <c:pt idx="3">
                  <c:v>167</c:v>
                </c:pt>
                <c:pt idx="6">
                  <c:v>87</c:v>
                </c:pt>
                <c:pt idx="9">
                  <c:v>137</c:v>
                </c:pt>
                <c:pt idx="12">
                  <c:v>115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556</c:v>
                </c:pt>
                <c:pt idx="3">
                  <c:v>537</c:v>
                </c:pt>
                <c:pt idx="6">
                  <c:v>514</c:v>
                </c:pt>
                <c:pt idx="9">
                  <c:v>476</c:v>
                </c:pt>
                <c:pt idx="12">
                  <c:v>458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1948</c:v>
                </c:pt>
                <c:pt idx="3">
                  <c:v>1929</c:v>
                </c:pt>
                <c:pt idx="6">
                  <c:v>1869</c:v>
                </c:pt>
                <c:pt idx="9">
                  <c:v>1910</c:v>
                </c:pt>
                <c:pt idx="12">
                  <c:v>1589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3586</c:v>
                </c:pt>
                <c:pt idx="3">
                  <c:v>3298</c:v>
                </c:pt>
                <c:pt idx="6">
                  <c:v>3795</c:v>
                </c:pt>
                <c:pt idx="9">
                  <c:v>4254</c:v>
                </c:pt>
                <c:pt idx="12">
                  <c:v>4544</c:v>
                </c:pt>
              </c:numCache>
            </c:numRef>
          </c:val>
        </c:ser>
        <c:dLbls>
          <c:showLegendKey val="0"/>
          <c:showVal val="0"/>
          <c:showCatName val="0"/>
          <c:showSerName val="0"/>
          <c:showPercent val="0"/>
          <c:showBubbleSize val="0"/>
        </c:dLbls>
        <c:gapWidth val="100"/>
        <c:overlap val="100"/>
        <c:axId val="157160576"/>
        <c:axId val="15716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7160576"/>
        <c:axId val="157162496"/>
      </c:lineChart>
      <c:catAx>
        <c:axId val="1571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162496"/>
        <c:crosses val="autoZero"/>
        <c:auto val="1"/>
        <c:lblAlgn val="ctr"/>
        <c:lblOffset val="100"/>
        <c:tickLblSkip val="1"/>
        <c:tickMarkSkip val="1"/>
        <c:noMultiLvlLbl val="0"/>
      </c:catAx>
      <c:valAx>
        <c:axId val="15716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51,138
51,006
49.13
13,198,256
12,334,396
437,963
8,259,813
4,544,003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数値は毎年</a:t>
          </a:r>
          <a:r>
            <a:rPr lang="ja-JP" altLang="en-US" sz="1200" b="0" i="0" baseline="0">
              <a:solidFill>
                <a:schemeClr val="dk1"/>
              </a:solidFill>
              <a:effectLst/>
              <a:latin typeface="+mn-lt"/>
              <a:ea typeface="+mn-ea"/>
              <a:cs typeface="+mn-cs"/>
            </a:rPr>
            <a:t>ほぼ横ばいで推移しており、</a:t>
          </a:r>
          <a:r>
            <a:rPr lang="ja-JP" altLang="ja-JP" sz="1200" b="0" i="0" baseline="0">
              <a:solidFill>
                <a:schemeClr val="dk1"/>
              </a:solidFill>
              <a:effectLst/>
              <a:latin typeface="+mn-lt"/>
              <a:ea typeface="+mn-ea"/>
              <a:cs typeface="+mn-cs"/>
            </a:rPr>
            <a:t>類似団体平均を上回る状態を維持している。地方税収入は</a:t>
          </a:r>
          <a:r>
            <a:rPr lang="ja-JP" altLang="en-US" sz="1200" b="0" i="0" baseline="0">
              <a:solidFill>
                <a:schemeClr val="dk1"/>
              </a:solidFill>
              <a:effectLst/>
              <a:latin typeface="+mn-lt"/>
              <a:ea typeface="+mn-ea"/>
              <a:cs typeface="+mn-cs"/>
            </a:rPr>
            <a:t>住民税、固定資産税の増収により</a:t>
          </a:r>
          <a:r>
            <a:rPr lang="ja-JP" altLang="ja-JP" sz="1200" b="0" i="0" baseline="0">
              <a:solidFill>
                <a:schemeClr val="dk1"/>
              </a:solidFill>
              <a:effectLst/>
              <a:latin typeface="+mn-lt"/>
              <a:ea typeface="+mn-ea"/>
              <a:cs typeface="+mn-cs"/>
            </a:rPr>
            <a:t>前年度に比べて増加しているが、</a:t>
          </a:r>
          <a:r>
            <a:rPr lang="ja-JP" altLang="en-US" sz="1200" b="0" i="0" baseline="0">
              <a:solidFill>
                <a:schemeClr val="dk1"/>
              </a:solidFill>
              <a:effectLst/>
              <a:latin typeface="+mn-lt"/>
              <a:ea typeface="+mn-ea"/>
              <a:cs typeface="+mn-cs"/>
            </a:rPr>
            <a:t>アベノミクス効果が</a:t>
          </a:r>
          <a:r>
            <a:rPr lang="ja-JP" altLang="ja-JP" sz="1200" b="0" i="0" baseline="0">
              <a:solidFill>
                <a:schemeClr val="dk1"/>
              </a:solidFill>
              <a:effectLst/>
              <a:latin typeface="+mn-lt"/>
              <a:ea typeface="+mn-ea"/>
              <a:cs typeface="+mn-cs"/>
            </a:rPr>
            <a:t>景気動向</a:t>
          </a:r>
          <a:r>
            <a:rPr lang="ja-JP" altLang="en-US" sz="1200" b="0" i="0" baseline="0">
              <a:solidFill>
                <a:schemeClr val="dk1"/>
              </a:solidFill>
              <a:effectLst/>
              <a:latin typeface="+mn-lt"/>
              <a:ea typeface="+mn-ea"/>
              <a:cs typeface="+mn-cs"/>
            </a:rPr>
            <a:t>にどのような影響を及ぼすか</a:t>
          </a:r>
          <a:r>
            <a:rPr lang="ja-JP" altLang="ja-JP" sz="1200" b="0" i="0" baseline="0">
              <a:solidFill>
                <a:schemeClr val="dk1"/>
              </a:solidFill>
              <a:effectLst/>
              <a:latin typeface="+mn-lt"/>
              <a:ea typeface="+mn-ea"/>
              <a:cs typeface="+mn-cs"/>
            </a:rPr>
            <a:t>不透明な</a:t>
          </a:r>
          <a:r>
            <a:rPr lang="ja-JP" altLang="en-US" sz="1200" b="0" i="0" baseline="0">
              <a:solidFill>
                <a:schemeClr val="dk1"/>
              </a:solidFill>
              <a:effectLst/>
              <a:latin typeface="+mn-lt"/>
              <a:ea typeface="+mn-ea"/>
              <a:cs typeface="+mn-cs"/>
            </a:rPr>
            <a:t>状態</a:t>
          </a:r>
          <a:r>
            <a:rPr lang="ja-JP" altLang="ja-JP" sz="1200" b="0" i="0" baseline="0">
              <a:solidFill>
                <a:schemeClr val="dk1"/>
              </a:solidFill>
              <a:effectLst/>
              <a:latin typeface="+mn-lt"/>
              <a:ea typeface="+mn-ea"/>
              <a:cs typeface="+mn-cs"/>
            </a:rPr>
            <a:t>であり、税収による安定した歳入の増加は楽観視できない。</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平成２８年度に</a:t>
          </a:r>
          <a:r>
            <a:rPr lang="ja-JP" altLang="ja-JP" sz="1200" b="0" i="0" baseline="0">
              <a:solidFill>
                <a:schemeClr val="dk1"/>
              </a:solidFill>
              <a:effectLst/>
              <a:latin typeface="+mn-lt"/>
              <a:ea typeface="+mn-ea"/>
              <a:cs typeface="+mn-cs"/>
            </a:rPr>
            <a:t>市制移行を</a:t>
          </a:r>
          <a:r>
            <a:rPr lang="ja-JP" altLang="en-US" sz="1200" b="0" i="0" baseline="0">
              <a:solidFill>
                <a:schemeClr val="dk1"/>
              </a:solidFill>
              <a:effectLst/>
              <a:latin typeface="+mn-lt"/>
              <a:ea typeface="+mn-ea"/>
              <a:cs typeface="+mn-cs"/>
            </a:rPr>
            <a:t>迎える見込みの</a:t>
          </a:r>
          <a:r>
            <a:rPr lang="ja-JP" altLang="ja-JP" sz="1200" b="0" i="0" baseline="0">
              <a:solidFill>
                <a:schemeClr val="dk1"/>
              </a:solidFill>
              <a:effectLst/>
              <a:latin typeface="+mn-lt"/>
              <a:ea typeface="+mn-ea"/>
              <a:cs typeface="+mn-cs"/>
            </a:rPr>
            <a:t>当町では、</a:t>
          </a:r>
          <a:r>
            <a:rPr lang="ja-JP" altLang="en-US" sz="1200" b="0" i="0" baseline="0">
              <a:solidFill>
                <a:schemeClr val="dk1"/>
              </a:solidFill>
              <a:effectLst/>
              <a:latin typeface="+mn-lt"/>
              <a:ea typeface="+mn-ea"/>
              <a:cs typeface="+mn-cs"/>
            </a:rPr>
            <a:t>今後の</a:t>
          </a:r>
          <a:r>
            <a:rPr lang="ja-JP" altLang="ja-JP" sz="1200" b="0" i="0" baseline="0">
              <a:solidFill>
                <a:schemeClr val="dk1"/>
              </a:solidFill>
              <a:effectLst/>
              <a:latin typeface="+mn-lt"/>
              <a:ea typeface="+mn-ea"/>
              <a:cs typeface="+mn-cs"/>
            </a:rPr>
            <a:t>投資的経費の</a:t>
          </a:r>
          <a:r>
            <a:rPr lang="ja-JP" altLang="en-US" sz="1200" b="0" i="0" baseline="0">
              <a:solidFill>
                <a:schemeClr val="dk1"/>
              </a:solidFill>
              <a:effectLst/>
              <a:latin typeface="+mn-lt"/>
              <a:ea typeface="+mn-ea"/>
              <a:cs typeface="+mn-cs"/>
            </a:rPr>
            <a:t>精査</a:t>
          </a:r>
          <a:r>
            <a:rPr lang="ja-JP" altLang="ja-JP" sz="1200" b="0" i="0" baseline="0">
              <a:solidFill>
                <a:schemeClr val="dk1"/>
              </a:solidFill>
              <a:effectLst/>
              <a:latin typeface="+mn-lt"/>
              <a:ea typeface="+mn-ea"/>
              <a:cs typeface="+mn-cs"/>
            </a:rPr>
            <a:t>及び経常経費の圧縮等により歳出の見直しを徹底し、歳入では徴税の収納率の向上及び高水準の維持、また定住化促進による人口増加策を基に歳入の確保に努め、</a:t>
          </a:r>
          <a:r>
            <a:rPr lang="ja-JP" altLang="en-US" sz="1200" b="0" i="0" baseline="0">
              <a:solidFill>
                <a:schemeClr val="dk1"/>
              </a:solidFill>
              <a:effectLst/>
              <a:latin typeface="+mn-lt"/>
              <a:ea typeface="+mn-ea"/>
              <a:cs typeface="+mn-cs"/>
            </a:rPr>
            <a:t>市制施行に耐えうるよう</a:t>
          </a:r>
          <a:r>
            <a:rPr lang="ja-JP" altLang="ja-JP" sz="1200" b="0" i="0" baseline="0">
              <a:solidFill>
                <a:schemeClr val="dk1"/>
              </a:solidFill>
              <a:effectLst/>
              <a:latin typeface="+mn-lt"/>
              <a:ea typeface="+mn-ea"/>
              <a:cs typeface="+mn-cs"/>
            </a:rPr>
            <a:t>財政基盤の強化に繋げていく。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170039</xdr:rowOff>
    </xdr:to>
    <xdr:cxnSp macro="">
      <xdr:nvCxnSpPr>
        <xdr:cNvPr id="74" name="直線コネクタ 73"/>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156633</xdr:rowOff>
    </xdr:to>
    <xdr:cxnSp macro="">
      <xdr:nvCxnSpPr>
        <xdr:cNvPr id="77" name="直線コネクタ 76"/>
        <xdr:cNvCxnSpPr/>
      </xdr:nvCxnSpPr>
      <xdr:spPr>
        <a:xfrm>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平成２３年度より</a:t>
          </a:r>
          <a:r>
            <a:rPr lang="ja-JP" altLang="ja-JP" sz="1100" b="0" i="0" baseline="0">
              <a:solidFill>
                <a:schemeClr val="dk1"/>
              </a:solidFill>
              <a:effectLst/>
              <a:latin typeface="+mn-lt"/>
              <a:ea typeface="+mn-ea"/>
              <a:cs typeface="+mn-cs"/>
            </a:rPr>
            <a:t>臨時財政対策債の借入れによる財源確保</a:t>
          </a:r>
          <a:r>
            <a:rPr lang="ja-JP" altLang="en-US" sz="1100" b="0" i="0" baseline="0">
              <a:solidFill>
                <a:schemeClr val="dk1"/>
              </a:solidFill>
              <a:effectLst/>
              <a:latin typeface="+mn-lt"/>
              <a:ea typeface="+mn-ea"/>
              <a:cs typeface="+mn-cs"/>
            </a:rPr>
            <a:t>を行ってお</a:t>
          </a:r>
          <a:r>
            <a:rPr lang="ja-JP" altLang="ja-JP" sz="1100" b="0" i="0" baseline="0">
              <a:solidFill>
                <a:schemeClr val="dk1"/>
              </a:solidFill>
              <a:effectLst/>
              <a:latin typeface="+mn-lt"/>
              <a:ea typeface="+mn-ea"/>
              <a:cs typeface="+mn-cs"/>
            </a:rPr>
            <a:t>り、</a:t>
          </a:r>
          <a:r>
            <a:rPr lang="ja-JP" altLang="en-US" sz="1100" b="0" i="0" baseline="0">
              <a:solidFill>
                <a:schemeClr val="dk1"/>
              </a:solidFill>
              <a:effectLst/>
              <a:latin typeface="+mn-lt"/>
              <a:ea typeface="+mn-ea"/>
              <a:cs typeface="+mn-cs"/>
            </a:rPr>
            <a:t>以降の年度では</a:t>
          </a:r>
          <a:r>
            <a:rPr lang="ja-JP" altLang="ja-JP" sz="1100" b="0" i="0" baseline="0">
              <a:solidFill>
                <a:schemeClr val="dk1"/>
              </a:solidFill>
              <a:effectLst/>
              <a:latin typeface="+mn-lt"/>
              <a:ea typeface="+mn-ea"/>
              <a:cs typeface="+mn-cs"/>
            </a:rPr>
            <a:t>類似団体平均を下回る</a:t>
          </a:r>
          <a:r>
            <a:rPr lang="ja-JP" altLang="en-US" sz="1100" b="0" i="0" baseline="0">
              <a:solidFill>
                <a:schemeClr val="dk1"/>
              </a:solidFill>
              <a:effectLst/>
              <a:latin typeface="+mn-lt"/>
              <a:ea typeface="+mn-ea"/>
              <a:cs typeface="+mn-cs"/>
            </a:rPr>
            <a:t>数値となっている</a:t>
          </a:r>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歳入面では経常一般財源である普通交付税の減少、歳出面では人口増に伴う扶助費の増加等の理由から数値は年々悪化しており、さらに今後は</a:t>
          </a:r>
          <a:r>
            <a:rPr lang="ja-JP" altLang="ja-JP" sz="1100" b="0" i="0" baseline="0">
              <a:solidFill>
                <a:schemeClr val="dk1"/>
              </a:solidFill>
              <a:effectLst/>
              <a:latin typeface="+mn-lt"/>
              <a:ea typeface="+mn-ea"/>
              <a:cs typeface="+mn-cs"/>
            </a:rPr>
            <a:t>臨時財政対策債の償還に係る公債費の増大、</a:t>
          </a:r>
          <a:r>
            <a:rPr lang="ja-JP" altLang="en-US" sz="1100" b="0" i="0" baseline="0">
              <a:solidFill>
                <a:schemeClr val="dk1"/>
              </a:solidFill>
              <a:effectLst/>
              <a:latin typeface="+mn-lt"/>
              <a:ea typeface="+mn-ea"/>
              <a:cs typeface="+mn-cs"/>
            </a:rPr>
            <a:t>市制移行に伴う新設施設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ランニングコスト（物件費・維持補修費）の</a:t>
          </a:r>
          <a:r>
            <a:rPr lang="ja-JP" altLang="ja-JP" sz="1100" b="0" i="0" baseline="0">
              <a:solidFill>
                <a:schemeClr val="dk1"/>
              </a:solidFill>
              <a:effectLst/>
              <a:latin typeface="+mn-lt"/>
              <a:ea typeface="+mn-ea"/>
              <a:cs typeface="+mn-cs"/>
            </a:rPr>
            <a:t>増加は</a:t>
          </a:r>
          <a:r>
            <a:rPr lang="ja-JP" altLang="en-US" sz="1100" b="0" i="0" baseline="0">
              <a:solidFill>
                <a:schemeClr val="dk1"/>
              </a:solidFill>
              <a:effectLst/>
              <a:latin typeface="+mn-lt"/>
              <a:ea typeface="+mn-ea"/>
              <a:cs typeface="+mn-cs"/>
            </a:rPr>
            <a:t>避けがたい</a:t>
          </a:r>
          <a:r>
            <a:rPr lang="ja-JP" altLang="ja-JP" sz="1100" b="0" i="0" baseline="0">
              <a:solidFill>
                <a:schemeClr val="dk1"/>
              </a:solidFill>
              <a:effectLst/>
              <a:latin typeface="+mn-lt"/>
              <a:ea typeface="+mn-ea"/>
              <a:cs typeface="+mn-cs"/>
            </a:rPr>
            <a:t>ものとなっており、経常経費充当一般財源への負担が大きくなるものと見込まれる。</a:t>
          </a:r>
          <a:endParaRPr lang="ja-JP" altLang="ja-JP" sz="11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の課題として、</a:t>
          </a:r>
          <a:r>
            <a:rPr lang="ja-JP" altLang="ja-JP" sz="1100" b="0" i="0" baseline="0">
              <a:solidFill>
                <a:schemeClr val="dk1"/>
              </a:solidFill>
              <a:effectLst/>
              <a:latin typeface="+mn-lt"/>
              <a:ea typeface="+mn-ea"/>
              <a:cs typeface="+mn-cs"/>
            </a:rPr>
            <a:t>臨時財政対策債に頼らないよう税収等</a:t>
          </a:r>
          <a:r>
            <a:rPr lang="ja-JP" altLang="en-US" sz="1100" b="0" i="0" baseline="0">
              <a:solidFill>
                <a:schemeClr val="dk1"/>
              </a:solidFill>
              <a:effectLst/>
              <a:latin typeface="+mn-lt"/>
              <a:ea typeface="+mn-ea"/>
              <a:cs typeface="+mn-cs"/>
            </a:rPr>
            <a:t>（主に法人住民税の増収）</a:t>
          </a:r>
          <a:r>
            <a:rPr lang="ja-JP" altLang="ja-JP" sz="1100" b="0" i="0" baseline="0">
              <a:solidFill>
                <a:schemeClr val="dk1"/>
              </a:solidFill>
              <a:effectLst/>
              <a:latin typeface="+mn-lt"/>
              <a:ea typeface="+mn-ea"/>
              <a:cs typeface="+mn-cs"/>
            </a:rPr>
            <a:t>の自主財源の</a:t>
          </a:r>
          <a:r>
            <a:rPr lang="ja-JP" altLang="en-US" sz="1100" b="0" i="0" baseline="0">
              <a:solidFill>
                <a:schemeClr val="dk1"/>
              </a:solidFill>
              <a:effectLst/>
              <a:latin typeface="+mn-lt"/>
              <a:ea typeface="+mn-ea"/>
              <a:cs typeface="+mn-cs"/>
            </a:rPr>
            <a:t>強化及び確保</a:t>
          </a:r>
          <a:r>
            <a:rPr lang="ja-JP" altLang="ja-JP" sz="1100" b="0" i="0" baseline="0">
              <a:solidFill>
                <a:schemeClr val="dk1"/>
              </a:solidFill>
              <a:effectLst/>
              <a:latin typeface="+mn-lt"/>
              <a:ea typeface="+mn-ea"/>
              <a:cs typeface="+mn-cs"/>
            </a:rPr>
            <a:t>に努め、また事務事業の見直し等により、経常的経費の削減を図っていく。</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62</xdr:row>
      <xdr:rowOff>165100</xdr:rowOff>
    </xdr:to>
    <xdr:cxnSp macro="">
      <xdr:nvCxnSpPr>
        <xdr:cNvPr id="129" name="直線コネクタ 128"/>
        <xdr:cNvCxnSpPr/>
      </xdr:nvCxnSpPr>
      <xdr:spPr>
        <a:xfrm>
          <a:off x="4114800" y="1062126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61</xdr:row>
      <xdr:rowOff>162814</xdr:rowOff>
    </xdr:to>
    <xdr:cxnSp macro="">
      <xdr:nvCxnSpPr>
        <xdr:cNvPr id="132" name="直線コネクタ 131"/>
        <xdr:cNvCxnSpPr/>
      </xdr:nvCxnSpPr>
      <xdr:spPr>
        <a:xfrm>
          <a:off x="3225800" y="104909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63</xdr:row>
      <xdr:rowOff>27432</xdr:rowOff>
    </xdr:to>
    <xdr:cxnSp macro="">
      <xdr:nvCxnSpPr>
        <xdr:cNvPr id="135" name="直線コネクタ 134"/>
        <xdr:cNvCxnSpPr/>
      </xdr:nvCxnSpPr>
      <xdr:spPr>
        <a:xfrm flipV="1">
          <a:off x="2336800" y="1049096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63</xdr:row>
      <xdr:rowOff>27432</xdr:rowOff>
    </xdr:to>
    <xdr:cxnSp macro="">
      <xdr:nvCxnSpPr>
        <xdr:cNvPr id="138" name="直線コネクタ 137"/>
        <xdr:cNvCxnSpPr/>
      </xdr:nvCxnSpPr>
      <xdr:spPr>
        <a:xfrm>
          <a:off x="1447800" y="1061643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8" name="円/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49"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112014</xdr:rowOff>
    </xdr:from>
    <xdr:to>
      <xdr:col>6</xdr:col>
      <xdr:colOff>50800</xdr:colOff>
      <xdr:row>62</xdr:row>
      <xdr:rowOff>42164</xdr:rowOff>
    </xdr:to>
    <xdr:sp macro="" textlink="">
      <xdr:nvSpPr>
        <xdr:cNvPr id="150" name="円/楕円 149"/>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52341</xdr:rowOff>
    </xdr:from>
    <xdr:ext cx="736600" cy="259045"/>
    <xdr:sp macro="" textlink="">
      <xdr:nvSpPr>
        <xdr:cNvPr id="151" name="テキスト ボックス 150"/>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153162</xdr:rowOff>
    </xdr:from>
    <xdr:to>
      <xdr:col>4</xdr:col>
      <xdr:colOff>533400</xdr:colOff>
      <xdr:row>61</xdr:row>
      <xdr:rowOff>83312</xdr:rowOff>
    </xdr:to>
    <xdr:sp macro="" textlink="">
      <xdr:nvSpPr>
        <xdr:cNvPr id="152" name="円/楕円 151"/>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93489</xdr:rowOff>
    </xdr:from>
    <xdr:ext cx="762000" cy="259045"/>
    <xdr:sp macro="" textlink="">
      <xdr:nvSpPr>
        <xdr:cNvPr id="153" name="テキスト ボックス 152"/>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4" name="円/楕円 153"/>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5" name="テキスト ボックス 154"/>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6" name="円/楕円 155"/>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47515</xdr:rowOff>
    </xdr:from>
    <xdr:ext cx="762000" cy="259045"/>
    <xdr:sp macro="" textlink="">
      <xdr:nvSpPr>
        <xdr:cNvPr id="157" name="テキスト ボックス 156"/>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類似団体平均に比べ人口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人当たり人件費・物件費等決算額は低くなっている。</a:t>
          </a:r>
          <a:r>
            <a:rPr lang="ja-JP" altLang="en-US" sz="1200" b="0" i="0" baseline="0">
              <a:solidFill>
                <a:schemeClr val="dk1"/>
              </a:solidFill>
              <a:effectLst/>
              <a:latin typeface="+mn-lt"/>
              <a:ea typeface="+mn-ea"/>
              <a:cs typeface="+mn-cs"/>
            </a:rPr>
            <a:t>平成２５年度人件費は職員数の増加と新陳代謝により前年度比微増、物件費はごみ焼却業務委託等の減額により前年度比減となっている</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今後の</a:t>
          </a:r>
          <a:r>
            <a:rPr lang="ja-JP" altLang="ja-JP" sz="1200" b="0" i="0" baseline="0">
              <a:solidFill>
                <a:schemeClr val="dk1"/>
              </a:solidFill>
              <a:effectLst/>
              <a:latin typeface="+mn-lt"/>
              <a:ea typeface="+mn-ea"/>
              <a:cs typeface="+mn-cs"/>
            </a:rPr>
            <a:t>物件費について</a:t>
          </a:r>
          <a:r>
            <a:rPr lang="ja-JP" altLang="en-US" sz="1200" b="0" i="0" baseline="0">
              <a:solidFill>
                <a:schemeClr val="dk1"/>
              </a:solidFill>
              <a:effectLst/>
              <a:latin typeface="+mn-lt"/>
              <a:ea typeface="+mn-ea"/>
              <a:cs typeface="+mn-cs"/>
            </a:rPr>
            <a:t>、平成２６年度に町立明石台小学校建設事業を終え、小学校管理に係る物件費の増加が確実視されており</a:t>
          </a:r>
          <a:r>
            <a:rPr lang="ja-JP" altLang="ja-JP" sz="1200" b="0" i="0" baseline="0">
              <a:solidFill>
                <a:schemeClr val="dk1"/>
              </a:solidFill>
              <a:effectLst/>
              <a:latin typeface="+mn-lt"/>
              <a:ea typeface="+mn-ea"/>
              <a:cs typeface="+mn-cs"/>
            </a:rPr>
            <a:t>、経常的経費の動向について</a:t>
          </a:r>
          <a:r>
            <a:rPr lang="ja-JP" altLang="en-US" sz="1200" b="0" i="0" baseline="0">
              <a:solidFill>
                <a:schemeClr val="dk1"/>
              </a:solidFill>
              <a:effectLst/>
              <a:latin typeface="+mn-lt"/>
              <a:ea typeface="+mn-ea"/>
              <a:cs typeface="+mn-cs"/>
            </a:rPr>
            <a:t>財政運営の面でより</a:t>
          </a:r>
          <a:r>
            <a:rPr lang="ja-JP" altLang="ja-JP" sz="1200" b="0" i="0" baseline="0">
              <a:solidFill>
                <a:schemeClr val="dk1"/>
              </a:solidFill>
              <a:effectLst/>
              <a:latin typeface="+mn-lt"/>
              <a:ea typeface="+mn-ea"/>
              <a:cs typeface="+mn-cs"/>
            </a:rPr>
            <a:t>注視していく必要がある。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69059</xdr:rowOff>
    </xdr:from>
    <xdr:to>
      <xdr:col>7</xdr:col>
      <xdr:colOff>152400</xdr:colOff>
      <xdr:row>80</xdr:row>
      <xdr:rowOff>81159</xdr:rowOff>
    </xdr:to>
    <xdr:cxnSp macro="">
      <xdr:nvCxnSpPr>
        <xdr:cNvPr id="192" name="直線コネクタ 191"/>
        <xdr:cNvCxnSpPr/>
      </xdr:nvCxnSpPr>
      <xdr:spPr>
        <a:xfrm flipV="1">
          <a:off x="4114800" y="13785059"/>
          <a:ext cx="8382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53836</xdr:rowOff>
    </xdr:from>
    <xdr:ext cx="762000" cy="259045"/>
    <xdr:sp macro="" textlink="">
      <xdr:nvSpPr>
        <xdr:cNvPr id="193" name="人件費・物件費等の状況平均値テキスト"/>
        <xdr:cNvSpPr txBox="1"/>
      </xdr:nvSpPr>
      <xdr:spPr>
        <a:xfrm>
          <a:off x="5041900" y="13769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81159</xdr:rowOff>
    </xdr:from>
    <xdr:to>
      <xdr:col>6</xdr:col>
      <xdr:colOff>0</xdr:colOff>
      <xdr:row>80</xdr:row>
      <xdr:rowOff>114460</xdr:rowOff>
    </xdr:to>
    <xdr:cxnSp macro="">
      <xdr:nvCxnSpPr>
        <xdr:cNvPr id="195" name="直線コネクタ 194"/>
        <xdr:cNvCxnSpPr/>
      </xdr:nvCxnSpPr>
      <xdr:spPr>
        <a:xfrm flipV="1">
          <a:off x="3225800" y="13797159"/>
          <a:ext cx="889000" cy="3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49107</xdr:rowOff>
    </xdr:from>
    <xdr:to>
      <xdr:col>4</xdr:col>
      <xdr:colOff>482600</xdr:colOff>
      <xdr:row>80</xdr:row>
      <xdr:rowOff>114460</xdr:rowOff>
    </xdr:to>
    <xdr:cxnSp macro="">
      <xdr:nvCxnSpPr>
        <xdr:cNvPr id="198" name="直線コネクタ 197"/>
        <xdr:cNvCxnSpPr/>
      </xdr:nvCxnSpPr>
      <xdr:spPr>
        <a:xfrm>
          <a:off x="2336800" y="13765107"/>
          <a:ext cx="889000" cy="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38864</xdr:rowOff>
    </xdr:from>
    <xdr:to>
      <xdr:col>3</xdr:col>
      <xdr:colOff>279400</xdr:colOff>
      <xdr:row>80</xdr:row>
      <xdr:rowOff>49107</xdr:rowOff>
    </xdr:to>
    <xdr:cxnSp macro="">
      <xdr:nvCxnSpPr>
        <xdr:cNvPr id="201" name="直線コネクタ 200"/>
        <xdr:cNvCxnSpPr/>
      </xdr:nvCxnSpPr>
      <xdr:spPr>
        <a:xfrm>
          <a:off x="1447800" y="13754864"/>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18259</xdr:rowOff>
    </xdr:from>
    <xdr:to>
      <xdr:col>7</xdr:col>
      <xdr:colOff>203200</xdr:colOff>
      <xdr:row>80</xdr:row>
      <xdr:rowOff>119859</xdr:rowOff>
    </xdr:to>
    <xdr:sp macro="" textlink="">
      <xdr:nvSpPr>
        <xdr:cNvPr id="211" name="円/楕円 210"/>
        <xdr:cNvSpPr/>
      </xdr:nvSpPr>
      <xdr:spPr>
        <a:xfrm>
          <a:off x="4902200" y="13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110986</xdr:rowOff>
    </xdr:from>
    <xdr:ext cx="762000" cy="259045"/>
    <xdr:sp macro="" textlink="">
      <xdr:nvSpPr>
        <xdr:cNvPr id="212" name="人件費・物件費等の状況該当値テキスト"/>
        <xdr:cNvSpPr txBox="1"/>
      </xdr:nvSpPr>
      <xdr:spPr>
        <a:xfrm>
          <a:off x="5041900" y="136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30359</xdr:rowOff>
    </xdr:from>
    <xdr:to>
      <xdr:col>6</xdr:col>
      <xdr:colOff>50800</xdr:colOff>
      <xdr:row>80</xdr:row>
      <xdr:rowOff>131959</xdr:rowOff>
    </xdr:to>
    <xdr:sp macro="" textlink="">
      <xdr:nvSpPr>
        <xdr:cNvPr id="213" name="円/楕円 212"/>
        <xdr:cNvSpPr/>
      </xdr:nvSpPr>
      <xdr:spPr>
        <a:xfrm>
          <a:off x="4064000" y="13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142136</xdr:rowOff>
    </xdr:from>
    <xdr:ext cx="736600" cy="259045"/>
    <xdr:sp macro="" textlink="">
      <xdr:nvSpPr>
        <xdr:cNvPr id="214" name="テキスト ボックス 213"/>
        <xdr:cNvSpPr txBox="1"/>
      </xdr:nvSpPr>
      <xdr:spPr>
        <a:xfrm>
          <a:off x="3733800" y="1351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63660</xdr:rowOff>
    </xdr:from>
    <xdr:to>
      <xdr:col>4</xdr:col>
      <xdr:colOff>533400</xdr:colOff>
      <xdr:row>80</xdr:row>
      <xdr:rowOff>165260</xdr:rowOff>
    </xdr:to>
    <xdr:sp macro="" textlink="">
      <xdr:nvSpPr>
        <xdr:cNvPr id="215" name="円/楕円 214"/>
        <xdr:cNvSpPr/>
      </xdr:nvSpPr>
      <xdr:spPr>
        <a:xfrm>
          <a:off x="3175000" y="137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3987</xdr:rowOff>
    </xdr:from>
    <xdr:ext cx="762000" cy="259045"/>
    <xdr:sp macro="" textlink="">
      <xdr:nvSpPr>
        <xdr:cNvPr id="216" name="テキスト ボックス 215"/>
        <xdr:cNvSpPr txBox="1"/>
      </xdr:nvSpPr>
      <xdr:spPr>
        <a:xfrm>
          <a:off x="2844800" y="135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107,408</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169757</xdr:rowOff>
    </xdr:from>
    <xdr:to>
      <xdr:col>3</xdr:col>
      <xdr:colOff>330200</xdr:colOff>
      <xdr:row>80</xdr:row>
      <xdr:rowOff>99907</xdr:rowOff>
    </xdr:to>
    <xdr:sp macro="" textlink="">
      <xdr:nvSpPr>
        <xdr:cNvPr id="217" name="円/楕円 216"/>
        <xdr:cNvSpPr/>
      </xdr:nvSpPr>
      <xdr:spPr>
        <a:xfrm>
          <a:off x="2286000" y="137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110084</xdr:rowOff>
    </xdr:from>
    <xdr:ext cx="762000" cy="259045"/>
    <xdr:sp macro="" textlink="">
      <xdr:nvSpPr>
        <xdr:cNvPr id="218" name="テキスト ボックス 217"/>
        <xdr:cNvSpPr txBox="1"/>
      </xdr:nvSpPr>
      <xdr:spPr>
        <a:xfrm>
          <a:off x="1955800" y="134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91,158</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159514</xdr:rowOff>
    </xdr:from>
    <xdr:to>
      <xdr:col>2</xdr:col>
      <xdr:colOff>127000</xdr:colOff>
      <xdr:row>80</xdr:row>
      <xdr:rowOff>89664</xdr:rowOff>
    </xdr:to>
    <xdr:sp macro="" textlink="">
      <xdr:nvSpPr>
        <xdr:cNvPr id="219" name="円/楕円 218"/>
        <xdr:cNvSpPr/>
      </xdr:nvSpPr>
      <xdr:spPr>
        <a:xfrm>
          <a:off x="1397000" y="13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99841</xdr:rowOff>
    </xdr:from>
    <xdr:ext cx="762000" cy="259045"/>
    <xdr:sp macro="" textlink="">
      <xdr:nvSpPr>
        <xdr:cNvPr id="220" name="テキスト ボックス 219"/>
        <xdr:cNvSpPr txBox="1"/>
      </xdr:nvSpPr>
      <xdr:spPr>
        <a:xfrm>
          <a:off x="1066800" y="13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職員の学歴及び経験年数に見合った適正な給与を支給しているため、国・類似団体より指数が低い状態を維持している。今後も人事院勧告に準拠し、給与水準を維持しながら適正な業務運営を図っていく。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148082</xdr:rowOff>
    </xdr:from>
    <xdr:to>
      <xdr:col>24</xdr:col>
      <xdr:colOff>558800</xdr:colOff>
      <xdr:row>86</xdr:row>
      <xdr:rowOff>53339</xdr:rowOff>
    </xdr:to>
    <xdr:cxnSp macro="">
      <xdr:nvCxnSpPr>
        <xdr:cNvPr id="252" name="直線コネクタ 251"/>
        <xdr:cNvCxnSpPr/>
      </xdr:nvCxnSpPr>
      <xdr:spPr>
        <a:xfrm flipV="1">
          <a:off x="16179800" y="14035532"/>
          <a:ext cx="8382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91948</xdr:rowOff>
    </xdr:to>
    <xdr:cxnSp macro="">
      <xdr:nvCxnSpPr>
        <xdr:cNvPr id="255" name="直線コネクタ 254"/>
        <xdr:cNvCxnSpPr/>
      </xdr:nvCxnSpPr>
      <xdr:spPr>
        <a:xfrm flipV="1">
          <a:off x="15290800" y="1479803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44196</xdr:rowOff>
    </xdr:from>
    <xdr:to>
      <xdr:col>22</xdr:col>
      <xdr:colOff>203200</xdr:colOff>
      <xdr:row>86</xdr:row>
      <xdr:rowOff>91948</xdr:rowOff>
    </xdr:to>
    <xdr:cxnSp macro="">
      <xdr:nvCxnSpPr>
        <xdr:cNvPr id="258" name="直線コネクタ 257"/>
        <xdr:cNvCxnSpPr/>
      </xdr:nvCxnSpPr>
      <xdr:spPr>
        <a:xfrm>
          <a:off x="14401800" y="14103096"/>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44196</xdr:rowOff>
    </xdr:from>
    <xdr:to>
      <xdr:col>21</xdr:col>
      <xdr:colOff>0</xdr:colOff>
      <xdr:row>82</xdr:row>
      <xdr:rowOff>63500</xdr:rowOff>
    </xdr:to>
    <xdr:cxnSp macro="">
      <xdr:nvCxnSpPr>
        <xdr:cNvPr id="261" name="直線コネクタ 260"/>
        <xdr:cNvCxnSpPr/>
      </xdr:nvCxnSpPr>
      <xdr:spPr>
        <a:xfrm flipV="1">
          <a:off x="13512800" y="141030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97282</xdr:rowOff>
    </xdr:from>
    <xdr:to>
      <xdr:col>24</xdr:col>
      <xdr:colOff>609600</xdr:colOff>
      <xdr:row>82</xdr:row>
      <xdr:rowOff>27432</xdr:rowOff>
    </xdr:to>
    <xdr:sp macro="" textlink="">
      <xdr:nvSpPr>
        <xdr:cNvPr id="271" name="円/楕円 270"/>
        <xdr:cNvSpPr/>
      </xdr:nvSpPr>
      <xdr:spPr>
        <a:xfrm>
          <a:off x="16967200" y="139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113809</xdr:rowOff>
    </xdr:from>
    <xdr:ext cx="762000" cy="259045"/>
    <xdr:sp macro="" textlink="">
      <xdr:nvSpPr>
        <xdr:cNvPr id="272" name="給与水準   （国との比較）該当値テキスト"/>
        <xdr:cNvSpPr txBox="1"/>
      </xdr:nvSpPr>
      <xdr:spPr>
        <a:xfrm>
          <a:off x="17106900" y="1382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3" name="円/楕円 272"/>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74" name="テキスト ボックス 27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41148</xdr:rowOff>
    </xdr:from>
    <xdr:to>
      <xdr:col>22</xdr:col>
      <xdr:colOff>254000</xdr:colOff>
      <xdr:row>86</xdr:row>
      <xdr:rowOff>142748</xdr:rowOff>
    </xdr:to>
    <xdr:sp macro="" textlink="">
      <xdr:nvSpPr>
        <xdr:cNvPr id="275" name="円/楕円 274"/>
        <xdr:cNvSpPr/>
      </xdr:nvSpPr>
      <xdr:spPr>
        <a:xfrm>
          <a:off x="15240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152925</xdr:rowOff>
    </xdr:from>
    <xdr:ext cx="762000" cy="259045"/>
    <xdr:sp macro="" textlink="">
      <xdr:nvSpPr>
        <xdr:cNvPr id="276" name="テキスト ボックス 275"/>
        <xdr:cNvSpPr txBox="1"/>
      </xdr:nvSpPr>
      <xdr:spPr>
        <a:xfrm>
          <a:off x="14909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164846</xdr:rowOff>
    </xdr:from>
    <xdr:to>
      <xdr:col>21</xdr:col>
      <xdr:colOff>50800</xdr:colOff>
      <xdr:row>82</xdr:row>
      <xdr:rowOff>94996</xdr:rowOff>
    </xdr:to>
    <xdr:sp macro="" textlink="">
      <xdr:nvSpPr>
        <xdr:cNvPr id="277" name="円/楕円 276"/>
        <xdr:cNvSpPr/>
      </xdr:nvSpPr>
      <xdr:spPr>
        <a:xfrm>
          <a:off x="143510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105173</xdr:rowOff>
    </xdr:from>
    <xdr:ext cx="762000" cy="259045"/>
    <xdr:sp macro="" textlink="">
      <xdr:nvSpPr>
        <xdr:cNvPr id="278" name="テキスト ボックス 277"/>
        <xdr:cNvSpPr txBox="1"/>
      </xdr:nvSpPr>
      <xdr:spPr>
        <a:xfrm>
          <a:off x="14020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79" name="円/楕円 27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0" name="テキスト ボックス 27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適正な定員管理と堅調な伸びを示す人口増に支えられ、類似団体の水準より少ない人員で業務を遂行している。</a:t>
          </a:r>
          <a:r>
            <a:rPr lang="ja-JP" altLang="en-US" sz="1200" b="0" i="0" baseline="0">
              <a:solidFill>
                <a:schemeClr val="dk1"/>
              </a:solidFill>
              <a:effectLst/>
              <a:latin typeface="+mn-lt"/>
              <a:ea typeface="+mn-ea"/>
              <a:cs typeface="+mn-cs"/>
            </a:rPr>
            <a:t>このバランスは、職員数の減少により住民サービスの質の低下を招く要因となり得るため、</a:t>
          </a: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lt"/>
              <a:ea typeface="+mn-ea"/>
              <a:cs typeface="+mn-cs"/>
            </a:rPr>
            <a:t>引き続き</a:t>
          </a:r>
          <a:r>
            <a:rPr lang="ja-JP" altLang="ja-JP" sz="1200" b="0" i="0" baseline="0">
              <a:solidFill>
                <a:schemeClr val="dk1"/>
              </a:solidFill>
              <a:effectLst/>
              <a:latin typeface="+mn-lt"/>
              <a:ea typeface="+mn-ea"/>
              <a:cs typeface="+mn-cs"/>
            </a:rPr>
            <a:t>適正な定員管理に努めていく。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61262</xdr:rowOff>
    </xdr:from>
    <xdr:to>
      <xdr:col>24</xdr:col>
      <xdr:colOff>558800</xdr:colOff>
      <xdr:row>59</xdr:row>
      <xdr:rowOff>72753</xdr:rowOff>
    </xdr:to>
    <xdr:cxnSp macro="">
      <xdr:nvCxnSpPr>
        <xdr:cNvPr id="317" name="直線コネクタ 316"/>
        <xdr:cNvCxnSpPr/>
      </xdr:nvCxnSpPr>
      <xdr:spPr>
        <a:xfrm>
          <a:off x="16179800" y="1017681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61262</xdr:rowOff>
    </xdr:from>
    <xdr:to>
      <xdr:col>23</xdr:col>
      <xdr:colOff>406400</xdr:colOff>
      <xdr:row>59</xdr:row>
      <xdr:rowOff>63560</xdr:rowOff>
    </xdr:to>
    <xdr:cxnSp macro="">
      <xdr:nvCxnSpPr>
        <xdr:cNvPr id="320" name="直線コネクタ 319"/>
        <xdr:cNvCxnSpPr/>
      </xdr:nvCxnSpPr>
      <xdr:spPr>
        <a:xfrm flipV="1">
          <a:off x="15290800" y="1017681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63560</xdr:rowOff>
    </xdr:from>
    <xdr:to>
      <xdr:col>22</xdr:col>
      <xdr:colOff>203200</xdr:colOff>
      <xdr:row>59</xdr:row>
      <xdr:rowOff>75051</xdr:rowOff>
    </xdr:to>
    <xdr:cxnSp macro="">
      <xdr:nvCxnSpPr>
        <xdr:cNvPr id="323" name="直線コネクタ 322"/>
        <xdr:cNvCxnSpPr/>
      </xdr:nvCxnSpPr>
      <xdr:spPr>
        <a:xfrm flipV="1">
          <a:off x="14401800" y="1017911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75051</xdr:rowOff>
    </xdr:from>
    <xdr:to>
      <xdr:col>21</xdr:col>
      <xdr:colOff>0</xdr:colOff>
      <xdr:row>59</xdr:row>
      <xdr:rowOff>78498</xdr:rowOff>
    </xdr:to>
    <xdr:cxnSp macro="">
      <xdr:nvCxnSpPr>
        <xdr:cNvPr id="326" name="直線コネクタ 325"/>
        <xdr:cNvCxnSpPr/>
      </xdr:nvCxnSpPr>
      <xdr:spPr>
        <a:xfrm flipV="1">
          <a:off x="13512800" y="1019060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21953</xdr:rowOff>
    </xdr:from>
    <xdr:to>
      <xdr:col>24</xdr:col>
      <xdr:colOff>609600</xdr:colOff>
      <xdr:row>59</xdr:row>
      <xdr:rowOff>123553</xdr:rowOff>
    </xdr:to>
    <xdr:sp macro="" textlink="">
      <xdr:nvSpPr>
        <xdr:cNvPr id="336" name="円/楕円 335"/>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38480</xdr:rowOff>
    </xdr:from>
    <xdr:ext cx="762000" cy="259045"/>
    <xdr:sp macro="" textlink="">
      <xdr:nvSpPr>
        <xdr:cNvPr id="337" name="定員管理の状況該当値テキスト"/>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10462</xdr:rowOff>
    </xdr:from>
    <xdr:to>
      <xdr:col>23</xdr:col>
      <xdr:colOff>457200</xdr:colOff>
      <xdr:row>59</xdr:row>
      <xdr:rowOff>112062</xdr:rowOff>
    </xdr:to>
    <xdr:sp macro="" textlink="">
      <xdr:nvSpPr>
        <xdr:cNvPr id="338" name="円/楕円 337"/>
        <xdr:cNvSpPr/>
      </xdr:nvSpPr>
      <xdr:spPr>
        <a:xfrm>
          <a:off x="16129000" y="101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122239</xdr:rowOff>
    </xdr:from>
    <xdr:ext cx="736600" cy="259045"/>
    <xdr:sp macro="" textlink="">
      <xdr:nvSpPr>
        <xdr:cNvPr id="339" name="テキスト ボックス 338"/>
        <xdr:cNvSpPr txBox="1"/>
      </xdr:nvSpPr>
      <xdr:spPr>
        <a:xfrm>
          <a:off x="15798800" y="989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12760</xdr:rowOff>
    </xdr:from>
    <xdr:to>
      <xdr:col>22</xdr:col>
      <xdr:colOff>254000</xdr:colOff>
      <xdr:row>59</xdr:row>
      <xdr:rowOff>114360</xdr:rowOff>
    </xdr:to>
    <xdr:sp macro="" textlink="">
      <xdr:nvSpPr>
        <xdr:cNvPr id="340" name="円/楕円 339"/>
        <xdr:cNvSpPr/>
      </xdr:nvSpPr>
      <xdr:spPr>
        <a:xfrm>
          <a:off x="15240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124537</xdr:rowOff>
    </xdr:from>
    <xdr:ext cx="762000" cy="259045"/>
    <xdr:sp macro="" textlink="">
      <xdr:nvSpPr>
        <xdr:cNvPr id="341" name="テキスト ボックス 340"/>
        <xdr:cNvSpPr txBox="1"/>
      </xdr:nvSpPr>
      <xdr:spPr>
        <a:xfrm>
          <a:off x="14909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24251</xdr:rowOff>
    </xdr:from>
    <xdr:to>
      <xdr:col>21</xdr:col>
      <xdr:colOff>50800</xdr:colOff>
      <xdr:row>59</xdr:row>
      <xdr:rowOff>125851</xdr:rowOff>
    </xdr:to>
    <xdr:sp macro="" textlink="">
      <xdr:nvSpPr>
        <xdr:cNvPr id="342" name="円/楕円 341"/>
        <xdr:cNvSpPr/>
      </xdr:nvSpPr>
      <xdr:spPr>
        <a:xfrm>
          <a:off x="14351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136028</xdr:rowOff>
    </xdr:from>
    <xdr:ext cx="762000" cy="259045"/>
    <xdr:sp macro="" textlink="">
      <xdr:nvSpPr>
        <xdr:cNvPr id="343" name="テキスト ボックス 342"/>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27698</xdr:rowOff>
    </xdr:from>
    <xdr:to>
      <xdr:col>19</xdr:col>
      <xdr:colOff>533400</xdr:colOff>
      <xdr:row>59</xdr:row>
      <xdr:rowOff>129298</xdr:rowOff>
    </xdr:to>
    <xdr:sp macro="" textlink="">
      <xdr:nvSpPr>
        <xdr:cNvPr id="344" name="円/楕円 343"/>
        <xdr:cNvSpPr/>
      </xdr:nvSpPr>
      <xdr:spPr>
        <a:xfrm>
          <a:off x="134620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139475</xdr:rowOff>
    </xdr:from>
    <xdr:ext cx="762000" cy="259045"/>
    <xdr:sp macro="" textlink="">
      <xdr:nvSpPr>
        <xdr:cNvPr id="345" name="テキスト ボックス 344"/>
        <xdr:cNvSpPr txBox="1"/>
      </xdr:nvSpPr>
      <xdr:spPr>
        <a:xfrm>
          <a:off x="13131800" y="99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実質公債費比率の数値の推移については、</a:t>
          </a:r>
          <a:r>
            <a:rPr lang="ja-JP" altLang="en-US" sz="1200" b="0" i="0" baseline="0">
              <a:solidFill>
                <a:schemeClr val="dk1"/>
              </a:solidFill>
              <a:effectLst/>
              <a:latin typeface="+mn-lt"/>
              <a:ea typeface="+mn-ea"/>
              <a:cs typeface="+mn-cs"/>
            </a:rPr>
            <a:t>第三セクターへの負担が無いこと、また</a:t>
          </a:r>
          <a:r>
            <a:rPr lang="ja-JP" altLang="ja-JP" sz="1200" b="0" i="0" baseline="0">
              <a:solidFill>
                <a:schemeClr val="dk1"/>
              </a:solidFill>
              <a:effectLst/>
              <a:latin typeface="+mn-lt"/>
              <a:ea typeface="+mn-ea"/>
              <a:cs typeface="+mn-cs"/>
            </a:rPr>
            <a:t>新規の地方債の発行を抑制してきたために元利償還金が減少しており、結果として良好な水準が維持されている。将来負担比率</a:t>
          </a:r>
          <a:r>
            <a:rPr lang="ja-JP" altLang="en-US" sz="1200" b="0" i="0" baseline="0">
              <a:solidFill>
                <a:schemeClr val="dk1"/>
              </a:solidFill>
              <a:effectLst/>
              <a:latin typeface="+mn-lt"/>
              <a:ea typeface="+mn-ea"/>
              <a:cs typeface="+mn-cs"/>
            </a:rPr>
            <a:t>と同様</a:t>
          </a:r>
          <a:r>
            <a:rPr lang="ja-JP" altLang="ja-JP" sz="1200" b="0" i="0" baseline="0">
              <a:solidFill>
                <a:schemeClr val="dk1"/>
              </a:solidFill>
              <a:effectLst/>
              <a:latin typeface="+mn-lt"/>
              <a:ea typeface="+mn-ea"/>
              <a:cs typeface="+mn-cs"/>
            </a:rPr>
            <a:t>、これからも地方債に依存することの無い財政運営に努めていく。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100965</xdr:rowOff>
    </xdr:from>
    <xdr:to>
      <xdr:col>24</xdr:col>
      <xdr:colOff>558800</xdr:colOff>
      <xdr:row>36</xdr:row>
      <xdr:rowOff>149225</xdr:rowOff>
    </xdr:to>
    <xdr:cxnSp macro="">
      <xdr:nvCxnSpPr>
        <xdr:cNvPr id="375" name="直線コネクタ 374"/>
        <xdr:cNvCxnSpPr/>
      </xdr:nvCxnSpPr>
      <xdr:spPr>
        <a:xfrm flipV="1">
          <a:off x="16179800" y="627316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149225</xdr:rowOff>
    </xdr:from>
    <xdr:to>
      <xdr:col>23</xdr:col>
      <xdr:colOff>406400</xdr:colOff>
      <xdr:row>37</xdr:row>
      <xdr:rowOff>13970</xdr:rowOff>
    </xdr:to>
    <xdr:cxnSp macro="">
      <xdr:nvCxnSpPr>
        <xdr:cNvPr id="378" name="直線コネクタ 377"/>
        <xdr:cNvCxnSpPr/>
      </xdr:nvCxnSpPr>
      <xdr:spPr>
        <a:xfrm flipV="1">
          <a:off x="15290800" y="6321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13970</xdr:rowOff>
    </xdr:from>
    <xdr:to>
      <xdr:col>22</xdr:col>
      <xdr:colOff>203200</xdr:colOff>
      <xdr:row>37</xdr:row>
      <xdr:rowOff>56197</xdr:rowOff>
    </xdr:to>
    <xdr:cxnSp macro="">
      <xdr:nvCxnSpPr>
        <xdr:cNvPr id="381" name="直線コネクタ 380"/>
        <xdr:cNvCxnSpPr/>
      </xdr:nvCxnSpPr>
      <xdr:spPr>
        <a:xfrm flipV="1">
          <a:off x="14401800" y="635762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56197</xdr:rowOff>
    </xdr:from>
    <xdr:to>
      <xdr:col>21</xdr:col>
      <xdr:colOff>0</xdr:colOff>
      <xdr:row>37</xdr:row>
      <xdr:rowOff>98425</xdr:rowOff>
    </xdr:to>
    <xdr:cxnSp macro="">
      <xdr:nvCxnSpPr>
        <xdr:cNvPr id="384" name="直線コネクタ 383"/>
        <xdr:cNvCxnSpPr/>
      </xdr:nvCxnSpPr>
      <xdr:spPr>
        <a:xfrm flipV="1">
          <a:off x="13512800" y="63998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50165</xdr:rowOff>
    </xdr:from>
    <xdr:to>
      <xdr:col>24</xdr:col>
      <xdr:colOff>609600</xdr:colOff>
      <xdr:row>36</xdr:row>
      <xdr:rowOff>151765</xdr:rowOff>
    </xdr:to>
    <xdr:sp macro="" textlink="">
      <xdr:nvSpPr>
        <xdr:cNvPr id="394" name="円/楕円 393"/>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142892</xdr:rowOff>
    </xdr:from>
    <xdr:ext cx="762000" cy="259045"/>
    <xdr:sp macro="" textlink="">
      <xdr:nvSpPr>
        <xdr:cNvPr id="395" name="公債費負担の状況該当値テキスト"/>
        <xdr:cNvSpPr txBox="1"/>
      </xdr:nvSpPr>
      <xdr:spPr>
        <a:xfrm>
          <a:off x="1710690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98425</xdr:rowOff>
    </xdr:from>
    <xdr:to>
      <xdr:col>23</xdr:col>
      <xdr:colOff>457200</xdr:colOff>
      <xdr:row>37</xdr:row>
      <xdr:rowOff>28575</xdr:rowOff>
    </xdr:to>
    <xdr:sp macro="" textlink="">
      <xdr:nvSpPr>
        <xdr:cNvPr id="396" name="円/楕円 395"/>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38752</xdr:rowOff>
    </xdr:from>
    <xdr:ext cx="736600" cy="259045"/>
    <xdr:sp macro="" textlink="">
      <xdr:nvSpPr>
        <xdr:cNvPr id="397" name="テキスト ボックス 396"/>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134620</xdr:rowOff>
    </xdr:from>
    <xdr:to>
      <xdr:col>22</xdr:col>
      <xdr:colOff>254000</xdr:colOff>
      <xdr:row>37</xdr:row>
      <xdr:rowOff>64770</xdr:rowOff>
    </xdr:to>
    <xdr:sp macro="" textlink="">
      <xdr:nvSpPr>
        <xdr:cNvPr id="398" name="円/楕円 397"/>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74947</xdr:rowOff>
    </xdr:from>
    <xdr:ext cx="762000" cy="259045"/>
    <xdr:sp macro="" textlink="">
      <xdr:nvSpPr>
        <xdr:cNvPr id="399" name="テキスト ボックス 398"/>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5397</xdr:rowOff>
    </xdr:from>
    <xdr:to>
      <xdr:col>21</xdr:col>
      <xdr:colOff>50800</xdr:colOff>
      <xdr:row>37</xdr:row>
      <xdr:rowOff>106997</xdr:rowOff>
    </xdr:to>
    <xdr:sp macro="" textlink="">
      <xdr:nvSpPr>
        <xdr:cNvPr id="400" name="円/楕円 399"/>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117174</xdr:rowOff>
    </xdr:from>
    <xdr:ext cx="762000" cy="259045"/>
    <xdr:sp macro="" textlink="">
      <xdr:nvSpPr>
        <xdr:cNvPr id="401" name="テキスト ボックス 400"/>
        <xdr:cNvSpPr txBox="1"/>
      </xdr:nvSpPr>
      <xdr:spPr>
        <a:xfrm>
          <a:off x="14020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47625</xdr:rowOff>
    </xdr:from>
    <xdr:to>
      <xdr:col>19</xdr:col>
      <xdr:colOff>533400</xdr:colOff>
      <xdr:row>37</xdr:row>
      <xdr:rowOff>149225</xdr:rowOff>
    </xdr:to>
    <xdr:sp macro="" textlink="">
      <xdr:nvSpPr>
        <xdr:cNvPr id="402" name="円/楕円 401"/>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159402</xdr:rowOff>
    </xdr:from>
    <xdr:ext cx="762000" cy="259045"/>
    <xdr:sp macro="" textlink="">
      <xdr:nvSpPr>
        <xdr:cNvPr id="403" name="テキスト ボックス 402"/>
        <xdr:cNvSpPr txBox="1"/>
      </xdr:nvSpPr>
      <xdr:spPr>
        <a:xfrm>
          <a:off x="1313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将来負担比率は</a:t>
          </a:r>
          <a:r>
            <a:rPr lang="ja-JP" altLang="en-US" sz="1200" b="0" i="0" baseline="0">
              <a:solidFill>
                <a:schemeClr val="dk1"/>
              </a:solidFill>
              <a:effectLst/>
              <a:latin typeface="+mn-lt"/>
              <a:ea typeface="+mn-ea"/>
              <a:cs typeface="+mn-cs"/>
            </a:rPr>
            <a:t>今までと同じく今年度も</a:t>
          </a:r>
          <a:r>
            <a:rPr lang="ja-JP" altLang="ja-JP" sz="1200" b="0" i="0" baseline="0">
              <a:solidFill>
                <a:schemeClr val="dk1"/>
              </a:solidFill>
              <a:effectLst/>
              <a:latin typeface="+mn-lt"/>
              <a:ea typeface="+mn-ea"/>
              <a:cs typeface="+mn-cs"/>
            </a:rPr>
            <a:t>算定されなかったものの、将来負担額に算入される地方債残高は、</a:t>
          </a:r>
          <a:r>
            <a:rPr lang="ja-JP" altLang="en-US" sz="1200" b="0" i="0" baseline="0">
              <a:solidFill>
                <a:schemeClr val="dk1"/>
              </a:solidFill>
              <a:effectLst/>
              <a:latin typeface="+mn-lt"/>
              <a:ea typeface="+mn-ea"/>
              <a:cs typeface="+mn-cs"/>
            </a:rPr>
            <a:t>明石台小学校建設事業債及び</a:t>
          </a:r>
          <a:r>
            <a:rPr lang="ja-JP" altLang="ja-JP" sz="1200" b="0" i="0" baseline="0">
              <a:solidFill>
                <a:schemeClr val="dk1"/>
              </a:solidFill>
              <a:effectLst/>
              <a:latin typeface="+mn-lt"/>
              <a:ea typeface="+mn-ea"/>
              <a:cs typeface="+mn-cs"/>
            </a:rPr>
            <a:t>臨時財政対策債の借入れによ</a:t>
          </a:r>
          <a:r>
            <a:rPr lang="ja-JP" altLang="en-US" sz="1200" b="0" i="0" baseline="0">
              <a:solidFill>
                <a:schemeClr val="dk1"/>
              </a:solidFill>
              <a:effectLst/>
              <a:latin typeface="+mn-lt"/>
              <a:ea typeface="+mn-ea"/>
              <a:cs typeface="+mn-cs"/>
            </a:rPr>
            <a:t>って</a:t>
          </a:r>
          <a:r>
            <a:rPr lang="ja-JP" altLang="ja-JP" sz="1200" b="0" i="0" baseline="0">
              <a:solidFill>
                <a:schemeClr val="dk1"/>
              </a:solidFill>
              <a:effectLst/>
              <a:latin typeface="+mn-lt"/>
              <a:ea typeface="+mn-ea"/>
              <a:cs typeface="+mn-cs"/>
            </a:rPr>
            <a:t>前年度を上回っている。</a:t>
          </a:r>
          <a:r>
            <a:rPr lang="ja-JP" altLang="en-US" sz="1200" b="0" i="0" baseline="0">
              <a:solidFill>
                <a:schemeClr val="dk1"/>
              </a:solidFill>
              <a:effectLst/>
              <a:latin typeface="+mn-lt"/>
              <a:ea typeface="+mn-ea"/>
              <a:cs typeface="+mn-cs"/>
            </a:rPr>
            <a:t>早急</a:t>
          </a:r>
          <a:r>
            <a:rPr lang="ja-JP" altLang="ja-JP" sz="1200" b="0" i="0" baseline="0">
              <a:solidFill>
                <a:schemeClr val="dk1"/>
              </a:solidFill>
              <a:effectLst/>
              <a:latin typeface="+mn-lt"/>
              <a:ea typeface="+mn-ea"/>
              <a:cs typeface="+mn-cs"/>
            </a:rPr>
            <a:t>に数値の改善を要するものではないが、今後も</a:t>
          </a:r>
          <a:r>
            <a:rPr lang="ja-JP" altLang="en-US" sz="1200" b="0" i="0" baseline="0">
              <a:solidFill>
                <a:schemeClr val="dk1"/>
              </a:solidFill>
              <a:effectLst/>
              <a:latin typeface="+mn-lt"/>
              <a:ea typeface="+mn-ea"/>
              <a:cs typeface="+mn-cs"/>
            </a:rPr>
            <a:t>市制移行に伴って建設</a:t>
          </a:r>
          <a:r>
            <a:rPr lang="ja-JP" altLang="ja-JP" sz="1200" b="0" i="0" baseline="0">
              <a:solidFill>
                <a:schemeClr val="dk1"/>
              </a:solidFill>
              <a:effectLst/>
              <a:latin typeface="+mn-lt"/>
              <a:ea typeface="+mn-ea"/>
              <a:cs typeface="+mn-cs"/>
            </a:rPr>
            <a:t>事業</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実施</a:t>
          </a:r>
          <a:r>
            <a:rPr lang="ja-JP" altLang="en-US" sz="1200" b="0" i="0" baseline="0">
              <a:solidFill>
                <a:schemeClr val="dk1"/>
              </a:solidFill>
              <a:effectLst/>
              <a:latin typeface="+mn-lt"/>
              <a:ea typeface="+mn-ea"/>
              <a:cs typeface="+mn-cs"/>
            </a:rPr>
            <a:t>する場合は</a:t>
          </a:r>
          <a:r>
            <a:rPr lang="ja-JP" altLang="ja-JP" sz="1200" b="0" i="0" baseline="0">
              <a:solidFill>
                <a:schemeClr val="dk1"/>
              </a:solidFill>
              <a:effectLst/>
              <a:latin typeface="+mn-lt"/>
              <a:ea typeface="+mn-ea"/>
              <a:cs typeface="+mn-cs"/>
            </a:rPr>
            <a:t>地方債</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発行</a:t>
          </a:r>
          <a:r>
            <a:rPr lang="ja-JP" altLang="en-US" sz="1200" b="0" i="0" baseline="0">
              <a:solidFill>
                <a:schemeClr val="dk1"/>
              </a:solidFill>
              <a:effectLst/>
              <a:latin typeface="+mn-lt"/>
              <a:ea typeface="+mn-ea"/>
              <a:cs typeface="+mn-cs"/>
            </a:rPr>
            <a:t>が想定されるため、借入と財政状況のバランスを見極め</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極力</a:t>
          </a:r>
          <a:r>
            <a:rPr lang="ja-JP" altLang="ja-JP" sz="1200" b="0" i="0" baseline="0">
              <a:solidFill>
                <a:schemeClr val="dk1"/>
              </a:solidFill>
              <a:effectLst/>
              <a:latin typeface="+mn-lt"/>
              <a:ea typeface="+mn-ea"/>
              <a:cs typeface="+mn-cs"/>
            </a:rPr>
            <a:t>地方債の発行額を抑えるように努める。また財政調整基金について</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歳出を削減することにより基金の取り崩しを抑制し、財政の健全化を図っていく。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1" name="フローチャート : 判断 440"/>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2" name="テキスト ボックス 441"/>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3" name="フローチャート : 判断 442"/>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4" name="テキスト ボックス 443"/>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5" name="フローチャート : 判断 444"/>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6" name="テキスト ボックス 445"/>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51,138
51,006
49.13
13,198,256
12,334,396
437,963
8,259,813
4,544,003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人件費に係る経常収支比率は類似団体平均（２</a:t>
          </a:r>
          <a:r>
            <a:rPr lang="ja-JP" altLang="en-US" sz="1200" b="0" i="0" baseline="0">
              <a:solidFill>
                <a:schemeClr val="dk1"/>
              </a:solidFill>
              <a:effectLst/>
              <a:latin typeface="+mn-lt"/>
              <a:ea typeface="+mn-ea"/>
              <a:cs typeface="+mn-cs"/>
            </a:rPr>
            <a:t>３．６</a:t>
          </a:r>
          <a:r>
            <a:rPr lang="ja-JP" altLang="ja-JP" sz="1200" b="0" i="0" baseline="0">
              <a:solidFill>
                <a:schemeClr val="dk1"/>
              </a:solidFill>
              <a:effectLst/>
              <a:latin typeface="+mn-lt"/>
              <a:ea typeface="+mn-ea"/>
              <a:cs typeface="+mn-cs"/>
            </a:rPr>
            <a:t>％）を下回る２２．</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％となっている。今後も引き続き適切な職員定員管理等を行い、人件費の抑制に努めていく。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136144</xdr:rowOff>
    </xdr:to>
    <xdr:cxnSp macro="">
      <xdr:nvCxnSpPr>
        <xdr:cNvPr id="63" name="直線コネクタ 62"/>
        <xdr:cNvCxnSpPr/>
      </xdr:nvCxnSpPr>
      <xdr:spPr>
        <a:xfrm>
          <a:off x="3987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136144</xdr:rowOff>
    </xdr:to>
    <xdr:cxnSp macro="">
      <xdr:nvCxnSpPr>
        <xdr:cNvPr id="66" name="直線コネクタ 65"/>
        <xdr:cNvCxnSpPr/>
      </xdr:nvCxnSpPr>
      <xdr:spPr>
        <a:xfrm flipV="1">
          <a:off x="3098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37</xdr:row>
      <xdr:rowOff>51562</xdr:rowOff>
    </xdr:to>
    <xdr:cxnSp macro="">
      <xdr:nvCxnSpPr>
        <xdr:cNvPr id="69" name="直線コネクタ 68"/>
        <xdr:cNvCxnSpPr/>
      </xdr:nvCxnSpPr>
      <xdr:spPr>
        <a:xfrm flipV="1">
          <a:off x="2209800" y="6308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51562</xdr:rowOff>
    </xdr:to>
    <xdr:cxnSp macro="">
      <xdr:nvCxnSpPr>
        <xdr:cNvPr id="72" name="直線コネクタ 71"/>
        <xdr:cNvCxnSpPr/>
      </xdr:nvCxnSpPr>
      <xdr:spPr>
        <a:xfrm>
          <a:off x="1320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2" name="円/楕円 81"/>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3"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4" name="円/楕円 83"/>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5" name="テキスト ボックス 84"/>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6" name="円/楕円 85"/>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7" name="テキスト ボックス 86"/>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8" name="円/楕円 87"/>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89" name="テキスト ボックス 88"/>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0" name="円/楕円 89"/>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1" name="テキスト ボックス 90"/>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物件費に係る経常収支比率は類似団体平均（１</a:t>
          </a:r>
          <a:r>
            <a:rPr lang="ja-JP" altLang="en-US" sz="1200" b="0" i="0" baseline="0">
              <a:solidFill>
                <a:schemeClr val="dk1"/>
              </a:solidFill>
              <a:effectLst/>
              <a:latin typeface="+mn-lt"/>
              <a:ea typeface="+mn-ea"/>
              <a:cs typeface="+mn-cs"/>
            </a:rPr>
            <a:t>５．３</a:t>
          </a:r>
          <a:r>
            <a:rPr lang="ja-JP" altLang="ja-JP" sz="1200" b="0" i="0" baseline="0">
              <a:solidFill>
                <a:schemeClr val="dk1"/>
              </a:solidFill>
              <a:effectLst/>
              <a:latin typeface="+mn-lt"/>
              <a:ea typeface="+mn-ea"/>
              <a:cs typeface="+mn-cs"/>
            </a:rPr>
            <a:t>％）を上回る２</a:t>
          </a:r>
          <a:r>
            <a:rPr lang="ja-JP" altLang="en-US" sz="1200" b="0" i="0" baseline="0">
              <a:solidFill>
                <a:schemeClr val="dk1"/>
              </a:solidFill>
              <a:effectLst/>
              <a:latin typeface="+mn-lt"/>
              <a:ea typeface="+mn-ea"/>
              <a:cs typeface="+mn-cs"/>
            </a:rPr>
            <a:t>３．２</a:t>
          </a:r>
          <a:r>
            <a:rPr lang="ja-JP" altLang="ja-JP" sz="1200" b="0" i="0" baseline="0">
              <a:solidFill>
                <a:schemeClr val="dk1"/>
              </a:solidFill>
              <a:effectLst/>
              <a:latin typeface="+mn-lt"/>
              <a:ea typeface="+mn-ea"/>
              <a:cs typeface="+mn-cs"/>
            </a:rPr>
            <a:t>％となっている。</a:t>
          </a:r>
          <a:r>
            <a:rPr lang="ja-JP" altLang="en-US" sz="1200" b="0" i="0" baseline="0">
              <a:solidFill>
                <a:schemeClr val="dk1"/>
              </a:solidFill>
              <a:effectLst/>
              <a:latin typeface="+mn-lt"/>
              <a:ea typeface="+mn-ea"/>
              <a:cs typeface="+mn-cs"/>
            </a:rPr>
            <a:t>保育所・幼稚園運営事業費、</a:t>
          </a:r>
          <a:r>
            <a:rPr lang="ja-JP" altLang="ja-JP" sz="1200" b="0" i="0" baseline="0">
              <a:solidFill>
                <a:schemeClr val="dk1"/>
              </a:solidFill>
              <a:effectLst/>
              <a:latin typeface="+mn-lt"/>
              <a:ea typeface="+mn-ea"/>
              <a:cs typeface="+mn-cs"/>
            </a:rPr>
            <a:t>小中学校教育事業費</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給食センター運営事業費等、増加する子ども及び子育てへのニーズに対応する物件費の増加が主な要因である。</a:t>
          </a:r>
          <a:endParaRPr lang="ja-JP" altLang="ja-JP" sz="1200">
            <a:effectLst/>
          </a:endParaRPr>
        </a:p>
        <a:p>
          <a:pPr rtl="0"/>
          <a:r>
            <a:rPr lang="ja-JP" altLang="ja-JP" sz="1200" b="0" i="0" baseline="0">
              <a:solidFill>
                <a:schemeClr val="dk1"/>
              </a:solidFill>
              <a:effectLst/>
              <a:latin typeface="+mn-lt"/>
              <a:ea typeface="+mn-ea"/>
              <a:cs typeface="+mn-cs"/>
            </a:rPr>
            <a:t>　今後は</a:t>
          </a:r>
          <a:r>
            <a:rPr lang="ja-JP" altLang="en-US" sz="1200" b="0" i="0" baseline="0">
              <a:solidFill>
                <a:schemeClr val="dk1"/>
              </a:solidFill>
              <a:effectLst/>
              <a:latin typeface="+mn-lt"/>
              <a:ea typeface="+mn-ea"/>
              <a:cs typeface="+mn-cs"/>
            </a:rPr>
            <a:t>引き続き</a:t>
          </a:r>
          <a:r>
            <a:rPr lang="ja-JP" altLang="ja-JP" sz="1200" b="0" i="0" baseline="0">
              <a:solidFill>
                <a:schemeClr val="dk1"/>
              </a:solidFill>
              <a:effectLst/>
              <a:latin typeface="+mn-lt"/>
              <a:ea typeface="+mn-ea"/>
              <a:cs typeface="+mn-cs"/>
            </a:rPr>
            <a:t>事業</a:t>
          </a:r>
          <a:r>
            <a:rPr lang="ja-JP" altLang="en-US" sz="1200" b="0" i="0" baseline="0">
              <a:solidFill>
                <a:schemeClr val="dk1"/>
              </a:solidFill>
              <a:effectLst/>
              <a:latin typeface="+mn-lt"/>
              <a:ea typeface="+mn-ea"/>
              <a:cs typeface="+mn-cs"/>
            </a:rPr>
            <a:t>経費</a:t>
          </a:r>
          <a:r>
            <a:rPr lang="ja-JP" altLang="ja-JP" sz="1200" b="0" i="0" baseline="0">
              <a:solidFill>
                <a:schemeClr val="dk1"/>
              </a:solidFill>
              <a:effectLst/>
              <a:latin typeface="+mn-lt"/>
              <a:ea typeface="+mn-ea"/>
              <a:cs typeface="+mn-cs"/>
            </a:rPr>
            <a:t>の</a:t>
          </a:r>
          <a:r>
            <a:rPr lang="ja-JP" altLang="en-US" sz="1200" b="0" i="0" baseline="0">
              <a:solidFill>
                <a:schemeClr val="dk1"/>
              </a:solidFill>
              <a:effectLst/>
              <a:latin typeface="+mn-lt"/>
              <a:ea typeface="+mn-ea"/>
              <a:cs typeface="+mn-cs"/>
            </a:rPr>
            <a:t>精査を行い</a:t>
          </a:r>
          <a:r>
            <a:rPr lang="ja-JP" altLang="ja-JP" sz="1200" b="0" i="0" baseline="0">
              <a:solidFill>
                <a:schemeClr val="dk1"/>
              </a:solidFill>
              <a:effectLst/>
              <a:latin typeface="+mn-lt"/>
              <a:ea typeface="+mn-ea"/>
              <a:cs typeface="+mn-cs"/>
            </a:rPr>
            <a:t>、必要である経費は残しつつ</a:t>
          </a:r>
          <a:r>
            <a:rPr lang="ja-JP" altLang="en-US" sz="1200" b="0" i="0" baseline="0">
              <a:solidFill>
                <a:schemeClr val="dk1"/>
              </a:solidFill>
              <a:effectLst/>
              <a:latin typeface="+mn-lt"/>
              <a:ea typeface="+mn-ea"/>
              <a:cs typeface="+mn-cs"/>
            </a:rPr>
            <a:t>も、出来うる限りの</a:t>
          </a:r>
          <a:r>
            <a:rPr lang="ja-JP" altLang="ja-JP" sz="1200" b="0" i="0" baseline="0">
              <a:solidFill>
                <a:schemeClr val="dk1"/>
              </a:solidFill>
              <a:effectLst/>
              <a:latin typeface="+mn-lt"/>
              <a:ea typeface="+mn-ea"/>
              <a:cs typeface="+mn-cs"/>
            </a:rPr>
            <a:t>物件費の削減に努めていく。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78994</xdr:rowOff>
    </xdr:from>
    <xdr:to>
      <xdr:col>24</xdr:col>
      <xdr:colOff>31750</xdr:colOff>
      <xdr:row>19</xdr:row>
      <xdr:rowOff>101854</xdr:rowOff>
    </xdr:to>
    <xdr:cxnSp macro="">
      <xdr:nvCxnSpPr>
        <xdr:cNvPr id="121" name="直線コネクタ 120"/>
        <xdr:cNvCxnSpPr/>
      </xdr:nvCxnSpPr>
      <xdr:spPr>
        <a:xfrm>
          <a:off x="15671800" y="33365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19</xdr:row>
      <xdr:rowOff>78994</xdr:rowOff>
    </xdr:to>
    <xdr:cxnSp macro="">
      <xdr:nvCxnSpPr>
        <xdr:cNvPr id="124" name="直線コネクタ 123"/>
        <xdr:cNvCxnSpPr/>
      </xdr:nvCxnSpPr>
      <xdr:spPr>
        <a:xfrm>
          <a:off x="14782800" y="31673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19</xdr:row>
      <xdr:rowOff>37846</xdr:rowOff>
    </xdr:to>
    <xdr:cxnSp macro="">
      <xdr:nvCxnSpPr>
        <xdr:cNvPr id="127" name="直線コネクタ 126"/>
        <xdr:cNvCxnSpPr/>
      </xdr:nvCxnSpPr>
      <xdr:spPr>
        <a:xfrm flipV="1">
          <a:off x="13893800" y="31673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136144</xdr:rowOff>
    </xdr:from>
    <xdr:to>
      <xdr:col>20</xdr:col>
      <xdr:colOff>158750</xdr:colOff>
      <xdr:row>19</xdr:row>
      <xdr:rowOff>37846</xdr:rowOff>
    </xdr:to>
    <xdr:cxnSp macro="">
      <xdr:nvCxnSpPr>
        <xdr:cNvPr id="130" name="直線コネクタ 129"/>
        <xdr:cNvCxnSpPr/>
      </xdr:nvCxnSpPr>
      <xdr:spPr>
        <a:xfrm>
          <a:off x="13004800" y="32222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51054</xdr:rowOff>
    </xdr:from>
    <xdr:to>
      <xdr:col>24</xdr:col>
      <xdr:colOff>82550</xdr:colOff>
      <xdr:row>19</xdr:row>
      <xdr:rowOff>152654</xdr:rowOff>
    </xdr:to>
    <xdr:sp macro="" textlink="">
      <xdr:nvSpPr>
        <xdr:cNvPr id="140" name="円/楕円 139"/>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23131</xdr:rowOff>
    </xdr:from>
    <xdr:ext cx="762000" cy="259045"/>
    <xdr:sp macro="" textlink="">
      <xdr:nvSpPr>
        <xdr:cNvPr id="141" name="物件費該当値テキスト"/>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28194</xdr:rowOff>
    </xdr:from>
    <xdr:to>
      <xdr:col>22</xdr:col>
      <xdr:colOff>615950</xdr:colOff>
      <xdr:row>19</xdr:row>
      <xdr:rowOff>129794</xdr:rowOff>
    </xdr:to>
    <xdr:sp macro="" textlink="">
      <xdr:nvSpPr>
        <xdr:cNvPr id="142" name="円/楕円 141"/>
        <xdr:cNvSpPr/>
      </xdr:nvSpPr>
      <xdr:spPr>
        <a:xfrm>
          <a:off x="15621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114571</xdr:rowOff>
    </xdr:from>
    <xdr:ext cx="736600" cy="259045"/>
    <xdr:sp macro="" textlink="">
      <xdr:nvSpPr>
        <xdr:cNvPr id="143" name="テキスト ボックス 142"/>
        <xdr:cNvSpPr txBox="1"/>
      </xdr:nvSpPr>
      <xdr:spPr>
        <a:xfrm>
          <a:off x="15290800" y="337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4" name="円/楕円 143"/>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5" name="テキスト ボックス 144"/>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158496</xdr:rowOff>
    </xdr:from>
    <xdr:to>
      <xdr:col>20</xdr:col>
      <xdr:colOff>209550</xdr:colOff>
      <xdr:row>19</xdr:row>
      <xdr:rowOff>88646</xdr:rowOff>
    </xdr:to>
    <xdr:sp macro="" textlink="">
      <xdr:nvSpPr>
        <xdr:cNvPr id="146" name="円/楕円 145"/>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73423</xdr:rowOff>
    </xdr:from>
    <xdr:ext cx="762000" cy="259045"/>
    <xdr:sp macro="" textlink="">
      <xdr:nvSpPr>
        <xdr:cNvPr id="147" name="テキスト ボックス 146"/>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85344</xdr:rowOff>
    </xdr:from>
    <xdr:to>
      <xdr:col>19</xdr:col>
      <xdr:colOff>6350</xdr:colOff>
      <xdr:row>19</xdr:row>
      <xdr:rowOff>15494</xdr:rowOff>
    </xdr:to>
    <xdr:sp macro="" textlink="">
      <xdr:nvSpPr>
        <xdr:cNvPr id="148" name="円/楕円 147"/>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271</xdr:rowOff>
    </xdr:from>
    <xdr:ext cx="762000" cy="259045"/>
    <xdr:sp macro="" textlink="">
      <xdr:nvSpPr>
        <xdr:cNvPr id="149" name="テキスト ボックス 148"/>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扶助費に係る経常収支比率は類似団体平均（</a:t>
          </a:r>
          <a:r>
            <a:rPr lang="ja-JP" altLang="en-US" sz="1200" b="0" i="0" baseline="0">
              <a:solidFill>
                <a:schemeClr val="dk1"/>
              </a:solidFill>
              <a:effectLst/>
              <a:latin typeface="+mn-lt"/>
              <a:ea typeface="+mn-ea"/>
              <a:cs typeface="+mn-cs"/>
            </a:rPr>
            <a:t>７．０</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を上回る７．４％</a:t>
          </a:r>
          <a:r>
            <a:rPr lang="ja-JP" altLang="ja-JP" sz="1200" b="0" i="0" baseline="0">
              <a:solidFill>
                <a:schemeClr val="dk1"/>
              </a:solidFill>
              <a:effectLst/>
              <a:latin typeface="+mn-lt"/>
              <a:ea typeface="+mn-ea"/>
              <a:cs typeface="+mn-cs"/>
            </a:rPr>
            <a:t>となっている。当町</a:t>
          </a:r>
          <a:r>
            <a:rPr lang="ja-JP" altLang="en-US" sz="1200" b="0" i="0" baseline="0">
              <a:solidFill>
                <a:schemeClr val="dk1"/>
              </a:solidFill>
              <a:effectLst/>
              <a:latin typeface="+mn-lt"/>
              <a:ea typeface="+mn-ea"/>
              <a:cs typeface="+mn-cs"/>
            </a:rPr>
            <a:t>では</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これまで</a:t>
          </a:r>
          <a:r>
            <a:rPr lang="ja-JP" altLang="ja-JP" sz="1200" b="0" i="0" baseline="0">
              <a:solidFill>
                <a:schemeClr val="dk1"/>
              </a:solidFill>
              <a:effectLst/>
              <a:latin typeface="+mn-lt"/>
              <a:ea typeface="+mn-ea"/>
              <a:cs typeface="+mn-cs"/>
            </a:rPr>
            <a:t>人口の増加に伴い福祉費関連の扶助費</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しており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それに加え今後は市制移行により生活保護費に係る扶助費が増加するため、</a:t>
          </a:r>
          <a:r>
            <a:rPr lang="ja-JP" altLang="ja-JP" sz="1200" b="0" i="0" baseline="0">
              <a:solidFill>
                <a:schemeClr val="dk1"/>
              </a:solidFill>
              <a:effectLst/>
              <a:latin typeface="+mn-lt"/>
              <a:ea typeface="+mn-ea"/>
              <a:cs typeface="+mn-cs"/>
            </a:rPr>
            <a:t>類似団体平均を上回る傾向が予測される。ただし、その中においても適正な水準を保っていくよう、</a:t>
          </a:r>
          <a:r>
            <a:rPr lang="ja-JP" altLang="en-US" sz="1200" b="0" i="0" baseline="0">
              <a:solidFill>
                <a:schemeClr val="dk1"/>
              </a:solidFill>
              <a:effectLst/>
              <a:latin typeface="+mn-lt"/>
              <a:ea typeface="+mn-ea"/>
              <a:cs typeface="+mn-cs"/>
            </a:rPr>
            <a:t>関連</a:t>
          </a:r>
          <a:r>
            <a:rPr lang="ja-JP" altLang="ja-JP" sz="1200" b="0" i="0" baseline="0">
              <a:solidFill>
                <a:schemeClr val="dk1"/>
              </a:solidFill>
              <a:effectLst/>
              <a:latin typeface="+mn-lt"/>
              <a:ea typeface="+mn-ea"/>
              <a:cs typeface="+mn-cs"/>
            </a:rPr>
            <a:t>事業の精査に努めていく。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135165</xdr:rowOff>
    </xdr:to>
    <xdr:cxnSp macro="">
      <xdr:nvCxnSpPr>
        <xdr:cNvPr id="184" name="直線コネクタ 183"/>
        <xdr:cNvCxnSpPr/>
      </xdr:nvCxnSpPr>
      <xdr:spPr>
        <a:xfrm>
          <a:off x="3987800" y="9809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57</xdr:row>
      <xdr:rowOff>37193</xdr:rowOff>
    </xdr:to>
    <xdr:cxnSp macro="">
      <xdr:nvCxnSpPr>
        <xdr:cNvPr id="187" name="直線コネクタ 186"/>
        <xdr:cNvCxnSpPr/>
      </xdr:nvCxnSpPr>
      <xdr:spPr>
        <a:xfrm>
          <a:off x="3098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61685</xdr:rowOff>
    </xdr:to>
    <xdr:cxnSp macro="">
      <xdr:nvCxnSpPr>
        <xdr:cNvPr id="190" name="直線コネクタ 189"/>
        <xdr:cNvCxnSpPr/>
      </xdr:nvCxnSpPr>
      <xdr:spPr>
        <a:xfrm>
          <a:off x="2209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56</xdr:row>
      <xdr:rowOff>61685</xdr:rowOff>
    </xdr:to>
    <xdr:cxnSp macro="">
      <xdr:nvCxnSpPr>
        <xdr:cNvPr id="193" name="直線コネクタ 192"/>
        <xdr:cNvCxnSpPr/>
      </xdr:nvCxnSpPr>
      <xdr:spPr>
        <a:xfrm>
          <a:off x="1320800" y="94016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3" name="円/楕円 202"/>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4"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5" name="円/楕円 20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6" name="テキスト ボックス 20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07" name="円/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208" name="テキスト ボックス 20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09" name="円/楕円 208"/>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10" name="テキスト ボックス 209"/>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1" name="円/楕円 210"/>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2" name="テキスト ボックス 211"/>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平均と同値の１４．０％となっている。維持補修費は緊急性の高いもの（除融雪業務等）を優先して支出している。繰出金については、普通会計より繰出しを行っている事業について、各特別会計（国民健康保険、介護保険、後期高齢者医療）の事業見直しによる経費削減、また下水道事業特別会計では基準外繰出金の適正化を図ることにより、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165100</xdr:rowOff>
    </xdr:to>
    <xdr:cxnSp macro="">
      <xdr:nvCxnSpPr>
        <xdr:cNvPr id="245" name="直線コネクタ 244"/>
        <xdr:cNvCxnSpPr/>
      </xdr:nvCxnSpPr>
      <xdr:spPr>
        <a:xfrm>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48" name="直線コネクタ 247"/>
        <xdr:cNvCxnSpPr/>
      </xdr:nvCxnSpPr>
      <xdr:spPr>
        <a:xfrm flipV="1">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134620</xdr:rowOff>
    </xdr:to>
    <xdr:cxnSp macro="">
      <xdr:nvCxnSpPr>
        <xdr:cNvPr id="251" name="直線コネクタ 250"/>
        <xdr:cNvCxnSpPr/>
      </xdr:nvCxnSpPr>
      <xdr:spPr>
        <a:xfrm>
          <a:off x="13893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119380</xdr:rowOff>
    </xdr:to>
    <xdr:cxnSp macro="">
      <xdr:nvCxnSpPr>
        <xdr:cNvPr id="254" name="直線コネクタ 253"/>
        <xdr:cNvCxnSpPr/>
      </xdr:nvCxnSpPr>
      <xdr:spPr>
        <a:xfrm>
          <a:off x="13004800" y="963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4" name="円/楕円 263"/>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65"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6" name="円/楕円 265"/>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7" name="テキスト ボックス 266"/>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68" name="円/楕円 26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69" name="テキスト ボックス 268"/>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0" name="円/楕円 269"/>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1" name="テキスト ボックス 270"/>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2" name="円/楕円 27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3" name="テキスト ボックス 272"/>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補助費等に係る経常収支比率は類似団体平均（１２．</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％）を下回る１</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．４％となっている。今後も</a:t>
          </a:r>
          <a:r>
            <a:rPr lang="ja-JP" altLang="en-US" sz="1200" b="0" i="0" baseline="0">
              <a:solidFill>
                <a:schemeClr val="dk1"/>
              </a:solidFill>
              <a:effectLst/>
              <a:latin typeface="+mn-lt"/>
              <a:ea typeface="+mn-ea"/>
              <a:cs typeface="+mn-cs"/>
            </a:rPr>
            <a:t>引き続き</a:t>
          </a:r>
          <a:r>
            <a:rPr lang="ja-JP" altLang="ja-JP" sz="1200" b="0" i="0" baseline="0">
              <a:solidFill>
                <a:schemeClr val="dk1"/>
              </a:solidFill>
              <a:effectLst/>
              <a:latin typeface="+mn-lt"/>
              <a:ea typeface="+mn-ea"/>
              <a:cs typeface="+mn-cs"/>
            </a:rPr>
            <a:t>負担金</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対象となる一部事務組合や、補助金</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対象となる各種団体の運営事業を精査し、不適切な補助費の支出を</a:t>
          </a:r>
          <a:r>
            <a:rPr lang="ja-JP" altLang="en-US" sz="1200" b="0" i="0" baseline="0">
              <a:solidFill>
                <a:schemeClr val="dk1"/>
              </a:solidFill>
              <a:effectLst/>
              <a:latin typeface="+mn-lt"/>
              <a:ea typeface="+mn-ea"/>
              <a:cs typeface="+mn-cs"/>
            </a:rPr>
            <a:t>行わ</a:t>
          </a:r>
          <a:r>
            <a:rPr lang="ja-JP" altLang="ja-JP" sz="1200" b="0" i="0" baseline="0">
              <a:solidFill>
                <a:schemeClr val="dk1"/>
              </a:solidFill>
              <a:effectLst/>
              <a:latin typeface="+mn-lt"/>
              <a:ea typeface="+mn-ea"/>
              <a:cs typeface="+mn-cs"/>
            </a:rPr>
            <a:t>ないように努めていく。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43180</xdr:rowOff>
    </xdr:to>
    <xdr:cxnSp macro="">
      <xdr:nvCxnSpPr>
        <xdr:cNvPr id="306" name="直線コネクタ 305"/>
        <xdr:cNvCxnSpPr/>
      </xdr:nvCxnSpPr>
      <xdr:spPr>
        <a:xfrm>
          <a:off x="15671800" y="613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138430</xdr:rowOff>
    </xdr:to>
    <xdr:cxnSp macro="">
      <xdr:nvCxnSpPr>
        <xdr:cNvPr id="309" name="直線コネクタ 308"/>
        <xdr:cNvCxnSpPr/>
      </xdr:nvCxnSpPr>
      <xdr:spPr>
        <a:xfrm>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36</xdr:row>
      <xdr:rowOff>27940</xdr:rowOff>
    </xdr:to>
    <xdr:cxnSp macro="">
      <xdr:nvCxnSpPr>
        <xdr:cNvPr id="312" name="直線コネクタ 311"/>
        <xdr:cNvCxnSpPr/>
      </xdr:nvCxnSpPr>
      <xdr:spPr>
        <a:xfrm flipV="1">
          <a:off x="13893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36</xdr:row>
      <xdr:rowOff>27940</xdr:rowOff>
    </xdr:to>
    <xdr:cxnSp macro="">
      <xdr:nvCxnSpPr>
        <xdr:cNvPr id="315" name="直線コネクタ 314"/>
        <xdr:cNvCxnSpPr/>
      </xdr:nvCxnSpPr>
      <xdr:spPr>
        <a:xfrm>
          <a:off x="13004800" y="610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25" name="円/楕円 324"/>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26"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7" name="円/楕円 326"/>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8" name="テキスト ボックス 327"/>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9" name="円/楕円 328"/>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0" name="テキスト ボックス 329"/>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148590</xdr:rowOff>
    </xdr:from>
    <xdr:to>
      <xdr:col>20</xdr:col>
      <xdr:colOff>209550</xdr:colOff>
      <xdr:row>36</xdr:row>
      <xdr:rowOff>78740</xdr:rowOff>
    </xdr:to>
    <xdr:sp macro="" textlink="">
      <xdr:nvSpPr>
        <xdr:cNvPr id="331" name="円/楕円 330"/>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32" name="テキスト ボックス 331"/>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3" name="円/楕円 332"/>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4" name="テキスト ボックス 333"/>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公債費に係る経常収支比率は類似団体平均（１</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％）を大きく下回る５．</a:t>
          </a:r>
          <a:r>
            <a:rPr lang="ja-JP" altLang="en-US" sz="1200" b="0" i="0" baseline="0">
              <a:solidFill>
                <a:schemeClr val="dk1"/>
              </a:solidFill>
              <a:effectLst/>
              <a:latin typeface="+mn-lt"/>
              <a:ea typeface="+mn-ea"/>
              <a:cs typeface="+mn-cs"/>
            </a:rPr>
            <a:t>３</a:t>
          </a:r>
          <a:r>
            <a:rPr lang="ja-JP" altLang="ja-JP" sz="1200" b="0" i="0" baseline="0">
              <a:solidFill>
                <a:schemeClr val="dk1"/>
              </a:solidFill>
              <a:effectLst/>
              <a:latin typeface="+mn-lt"/>
              <a:ea typeface="+mn-ea"/>
              <a:cs typeface="+mn-cs"/>
            </a:rPr>
            <a:t>％となっている。ただし、</a:t>
          </a:r>
          <a:r>
            <a:rPr lang="ja-JP" altLang="en-US" sz="1200" b="0" i="0" baseline="0">
              <a:solidFill>
                <a:schemeClr val="dk1"/>
              </a:solidFill>
              <a:effectLst/>
              <a:latin typeface="+mn-lt"/>
              <a:ea typeface="+mn-ea"/>
              <a:cs typeface="+mn-cs"/>
            </a:rPr>
            <a:t>平成２５年度及び２６年度において町立明石台小学校の建設事業債の借入と、平成２３年度以降毎年</a:t>
          </a:r>
          <a:r>
            <a:rPr lang="ja-JP" altLang="ja-JP" sz="1200" b="0" i="0" baseline="0">
              <a:solidFill>
                <a:schemeClr val="dk1"/>
              </a:solidFill>
              <a:effectLst/>
              <a:latin typeface="+mn-lt"/>
              <a:ea typeface="+mn-ea"/>
              <a:cs typeface="+mn-cs"/>
            </a:rPr>
            <a:t>臨時財政対策債</a:t>
          </a:r>
          <a:r>
            <a:rPr lang="ja-JP" altLang="en-US" sz="1200" b="0" i="0" baseline="0">
              <a:solidFill>
                <a:schemeClr val="dk1"/>
              </a:solidFill>
              <a:effectLst/>
              <a:latin typeface="+mn-lt"/>
              <a:ea typeface="+mn-ea"/>
              <a:cs typeface="+mn-cs"/>
            </a:rPr>
            <a:t>の借入を実行していくため</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幾分かの</a:t>
          </a:r>
          <a:r>
            <a:rPr lang="ja-JP" altLang="ja-JP" sz="1200" b="0" i="0" baseline="0">
              <a:solidFill>
                <a:schemeClr val="dk1"/>
              </a:solidFill>
              <a:effectLst/>
              <a:latin typeface="+mn-lt"/>
              <a:ea typeface="+mn-ea"/>
              <a:cs typeface="+mn-cs"/>
            </a:rPr>
            <a:t>数値</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悪化</a:t>
          </a:r>
          <a:r>
            <a:rPr lang="ja-JP" altLang="en-US" sz="1200" b="0" i="0" baseline="0">
              <a:solidFill>
                <a:schemeClr val="dk1"/>
              </a:solidFill>
              <a:effectLst/>
              <a:latin typeface="+mn-lt"/>
              <a:ea typeface="+mn-ea"/>
              <a:cs typeface="+mn-cs"/>
            </a:rPr>
            <a:t>が見込まれる</a:t>
          </a: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lt"/>
              <a:ea typeface="+mn-ea"/>
              <a:cs typeface="+mn-cs"/>
            </a:rPr>
            <a:t>極力は</a:t>
          </a:r>
          <a:r>
            <a:rPr lang="ja-JP" altLang="ja-JP" sz="1200" b="0" i="0" baseline="0">
              <a:solidFill>
                <a:schemeClr val="dk1"/>
              </a:solidFill>
              <a:effectLst/>
              <a:latin typeface="+mn-lt"/>
              <a:ea typeface="+mn-ea"/>
              <a:cs typeface="+mn-cs"/>
            </a:rPr>
            <a:t>地方債の新規借入を抑制し、地方債に依存することの無い財政運営に努めていく。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140716</xdr:rowOff>
    </xdr:from>
    <xdr:to>
      <xdr:col>7</xdr:col>
      <xdr:colOff>15875</xdr:colOff>
      <xdr:row>74</xdr:row>
      <xdr:rowOff>145288</xdr:rowOff>
    </xdr:to>
    <xdr:cxnSp macro="">
      <xdr:nvCxnSpPr>
        <xdr:cNvPr id="364" name="直線コネクタ 363"/>
        <xdr:cNvCxnSpPr/>
      </xdr:nvCxnSpPr>
      <xdr:spPr>
        <a:xfrm flipV="1">
          <a:off x="3987800" y="12828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145288</xdr:rowOff>
    </xdr:from>
    <xdr:to>
      <xdr:col>5</xdr:col>
      <xdr:colOff>549275</xdr:colOff>
      <xdr:row>75</xdr:row>
      <xdr:rowOff>19558</xdr:rowOff>
    </xdr:to>
    <xdr:cxnSp macro="">
      <xdr:nvCxnSpPr>
        <xdr:cNvPr id="367" name="直線コネクタ 366"/>
        <xdr:cNvCxnSpPr/>
      </xdr:nvCxnSpPr>
      <xdr:spPr>
        <a:xfrm flipV="1">
          <a:off x="3098800" y="12832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19558</xdr:rowOff>
    </xdr:from>
    <xdr:to>
      <xdr:col>4</xdr:col>
      <xdr:colOff>346075</xdr:colOff>
      <xdr:row>75</xdr:row>
      <xdr:rowOff>83566</xdr:rowOff>
    </xdr:to>
    <xdr:cxnSp macro="">
      <xdr:nvCxnSpPr>
        <xdr:cNvPr id="370" name="直線コネクタ 369"/>
        <xdr:cNvCxnSpPr/>
      </xdr:nvCxnSpPr>
      <xdr:spPr>
        <a:xfrm flipV="1">
          <a:off x="2209800" y="12878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83566</xdr:rowOff>
    </xdr:from>
    <xdr:to>
      <xdr:col>3</xdr:col>
      <xdr:colOff>142875</xdr:colOff>
      <xdr:row>75</xdr:row>
      <xdr:rowOff>147574</xdr:rowOff>
    </xdr:to>
    <xdr:cxnSp macro="">
      <xdr:nvCxnSpPr>
        <xdr:cNvPr id="373" name="直線コネクタ 372"/>
        <xdr:cNvCxnSpPr/>
      </xdr:nvCxnSpPr>
      <xdr:spPr>
        <a:xfrm flipV="1">
          <a:off x="1320800" y="12942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89916</xdr:rowOff>
    </xdr:from>
    <xdr:to>
      <xdr:col>7</xdr:col>
      <xdr:colOff>66675</xdr:colOff>
      <xdr:row>75</xdr:row>
      <xdr:rowOff>20066</xdr:rowOff>
    </xdr:to>
    <xdr:sp macro="" textlink="">
      <xdr:nvSpPr>
        <xdr:cNvPr id="383" name="円/楕円 382"/>
        <xdr:cNvSpPr/>
      </xdr:nvSpPr>
      <xdr:spPr>
        <a:xfrm>
          <a:off x="4775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169943</xdr:rowOff>
    </xdr:from>
    <xdr:ext cx="762000" cy="259045"/>
    <xdr:sp macro="" textlink="">
      <xdr:nvSpPr>
        <xdr:cNvPr id="384" name="公債費該当値テキスト"/>
        <xdr:cNvSpPr txBox="1"/>
      </xdr:nvSpPr>
      <xdr:spPr>
        <a:xfrm>
          <a:off x="4914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94488</xdr:rowOff>
    </xdr:from>
    <xdr:to>
      <xdr:col>5</xdr:col>
      <xdr:colOff>600075</xdr:colOff>
      <xdr:row>75</xdr:row>
      <xdr:rowOff>24638</xdr:rowOff>
    </xdr:to>
    <xdr:sp macro="" textlink="">
      <xdr:nvSpPr>
        <xdr:cNvPr id="385" name="円/楕円 384"/>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34815</xdr:rowOff>
    </xdr:from>
    <xdr:ext cx="736600" cy="259045"/>
    <xdr:sp macro="" textlink="">
      <xdr:nvSpPr>
        <xdr:cNvPr id="386" name="テキスト ボックス 385"/>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140208</xdr:rowOff>
    </xdr:from>
    <xdr:to>
      <xdr:col>4</xdr:col>
      <xdr:colOff>396875</xdr:colOff>
      <xdr:row>75</xdr:row>
      <xdr:rowOff>70358</xdr:rowOff>
    </xdr:to>
    <xdr:sp macro="" textlink="">
      <xdr:nvSpPr>
        <xdr:cNvPr id="387" name="円/楕円 386"/>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80535</xdr:rowOff>
    </xdr:from>
    <xdr:ext cx="762000" cy="259045"/>
    <xdr:sp macro="" textlink="">
      <xdr:nvSpPr>
        <xdr:cNvPr id="388" name="テキスト ボックス 387"/>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32766</xdr:rowOff>
    </xdr:from>
    <xdr:to>
      <xdr:col>3</xdr:col>
      <xdr:colOff>193675</xdr:colOff>
      <xdr:row>75</xdr:row>
      <xdr:rowOff>134366</xdr:rowOff>
    </xdr:to>
    <xdr:sp macro="" textlink="">
      <xdr:nvSpPr>
        <xdr:cNvPr id="389" name="円/楕円 388"/>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144543</xdr:rowOff>
    </xdr:from>
    <xdr:ext cx="762000" cy="259045"/>
    <xdr:sp macro="" textlink="">
      <xdr:nvSpPr>
        <xdr:cNvPr id="390" name="テキスト ボックス 389"/>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96774</xdr:rowOff>
    </xdr:from>
    <xdr:to>
      <xdr:col>1</xdr:col>
      <xdr:colOff>676275</xdr:colOff>
      <xdr:row>76</xdr:row>
      <xdr:rowOff>26924</xdr:rowOff>
    </xdr:to>
    <xdr:sp macro="" textlink="">
      <xdr:nvSpPr>
        <xdr:cNvPr id="391" name="円/楕円 390"/>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37101</xdr:rowOff>
    </xdr:from>
    <xdr:ext cx="762000" cy="259045"/>
    <xdr:sp macro="" textlink="">
      <xdr:nvSpPr>
        <xdr:cNvPr id="392" name="テキスト ボックス 391"/>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公債費以外に係る経常収支比率は類似団体平均（７２．</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％）を上回り７</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％となっている。</a:t>
          </a:r>
          <a:r>
            <a:rPr lang="ja-JP" altLang="en-US" sz="1200" b="0" i="0" baseline="0">
              <a:solidFill>
                <a:schemeClr val="dk1"/>
              </a:solidFill>
              <a:effectLst/>
              <a:latin typeface="+mn-lt"/>
              <a:ea typeface="+mn-ea"/>
              <a:cs typeface="+mn-cs"/>
            </a:rPr>
            <a:t>人口が増加していることに伴い、扶助費及び</a:t>
          </a:r>
          <a:r>
            <a:rPr lang="ja-JP" altLang="ja-JP" sz="1200" b="0" i="0" baseline="0">
              <a:solidFill>
                <a:schemeClr val="dk1"/>
              </a:solidFill>
              <a:effectLst/>
              <a:latin typeface="+mn-lt"/>
              <a:ea typeface="+mn-ea"/>
              <a:cs typeface="+mn-cs"/>
            </a:rPr>
            <a:t>物件費</a:t>
          </a:r>
          <a:r>
            <a:rPr lang="ja-JP" altLang="en-US" sz="1200" b="0" i="0" baseline="0">
              <a:solidFill>
                <a:schemeClr val="dk1"/>
              </a:solidFill>
              <a:effectLst/>
              <a:latin typeface="+mn-lt"/>
              <a:ea typeface="+mn-ea"/>
              <a:cs typeface="+mn-cs"/>
            </a:rPr>
            <a:t>の増加は避け難い数値増の要因となっているが、依然として物件費の数値は平均値を大きく上回っているため、</a:t>
          </a: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lt"/>
              <a:ea typeface="+mn-ea"/>
              <a:cs typeface="+mn-cs"/>
            </a:rPr>
            <a:t>経常的な</a:t>
          </a:r>
          <a:r>
            <a:rPr lang="ja-JP" altLang="ja-JP" sz="1200" b="0" i="0" baseline="0">
              <a:solidFill>
                <a:schemeClr val="dk1"/>
              </a:solidFill>
              <a:effectLst/>
              <a:latin typeface="+mn-lt"/>
              <a:ea typeface="+mn-ea"/>
              <a:cs typeface="+mn-cs"/>
            </a:rPr>
            <a:t>事業</a:t>
          </a:r>
          <a:r>
            <a:rPr lang="ja-JP" altLang="en-US" sz="1200" b="0" i="0" baseline="0">
              <a:solidFill>
                <a:schemeClr val="dk1"/>
              </a:solidFill>
              <a:effectLst/>
              <a:latin typeface="+mn-lt"/>
              <a:ea typeface="+mn-ea"/>
              <a:cs typeface="+mn-cs"/>
            </a:rPr>
            <a:t>における事業費の</a:t>
          </a:r>
          <a:r>
            <a:rPr lang="ja-JP" altLang="ja-JP" sz="1200" b="0" i="0" baseline="0">
              <a:solidFill>
                <a:schemeClr val="dk1"/>
              </a:solidFill>
              <a:effectLst/>
              <a:latin typeface="+mn-lt"/>
              <a:ea typeface="+mn-ea"/>
              <a:cs typeface="+mn-cs"/>
            </a:rPr>
            <a:t>見直しが必要である。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96520</xdr:rowOff>
    </xdr:to>
    <xdr:cxnSp macro="">
      <xdr:nvCxnSpPr>
        <xdr:cNvPr id="425" name="直線コネクタ 424"/>
        <xdr:cNvCxnSpPr/>
      </xdr:nvCxnSpPr>
      <xdr:spPr>
        <a:xfrm>
          <a:off x="15671800" y="135001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127000</xdr:rowOff>
    </xdr:to>
    <xdr:cxnSp macro="">
      <xdr:nvCxnSpPr>
        <xdr:cNvPr id="428" name="直線コネクタ 427"/>
        <xdr:cNvCxnSpPr/>
      </xdr:nvCxnSpPr>
      <xdr:spPr>
        <a:xfrm>
          <a:off x="14782800" y="133591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79</xdr:row>
      <xdr:rowOff>27939</xdr:rowOff>
    </xdr:to>
    <xdr:cxnSp macro="">
      <xdr:nvCxnSpPr>
        <xdr:cNvPr id="431" name="直線コネクタ 430"/>
        <xdr:cNvCxnSpPr/>
      </xdr:nvCxnSpPr>
      <xdr:spPr>
        <a:xfrm flipV="1">
          <a:off x="13893800" y="1335913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79</xdr:row>
      <xdr:rowOff>27939</xdr:rowOff>
    </xdr:to>
    <xdr:cxnSp macro="">
      <xdr:nvCxnSpPr>
        <xdr:cNvPr id="434" name="直線コネクタ 433"/>
        <xdr:cNvCxnSpPr/>
      </xdr:nvCxnSpPr>
      <xdr:spPr>
        <a:xfrm>
          <a:off x="13004800" y="133515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45720</xdr:rowOff>
    </xdr:from>
    <xdr:to>
      <xdr:col>24</xdr:col>
      <xdr:colOff>82550</xdr:colOff>
      <xdr:row>79</xdr:row>
      <xdr:rowOff>147320</xdr:rowOff>
    </xdr:to>
    <xdr:sp macro="" textlink="">
      <xdr:nvSpPr>
        <xdr:cNvPr id="444" name="円/楕円 443"/>
        <xdr:cNvSpPr/>
      </xdr:nvSpPr>
      <xdr:spPr>
        <a:xfrm>
          <a:off x="164592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17797</xdr:rowOff>
    </xdr:from>
    <xdr:ext cx="762000" cy="259045"/>
    <xdr:sp macro="" textlink="">
      <xdr:nvSpPr>
        <xdr:cNvPr id="445" name="公債費以外該当値テキスト"/>
        <xdr:cNvSpPr txBox="1"/>
      </xdr:nvSpPr>
      <xdr:spPr>
        <a:xfrm>
          <a:off x="165989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6" name="円/楕円 445"/>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7" name="テキスト ボックス 446"/>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48" name="円/楕円 447"/>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49" name="テキスト ボックス 448"/>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50" name="円/楕円 449"/>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51" name="テキスト ボックス 450"/>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2" name="円/楕円 451"/>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39388</xdr:rowOff>
    </xdr:from>
    <xdr:ext cx="762000" cy="259045"/>
    <xdr:sp macro="" textlink="">
      <xdr:nvSpPr>
        <xdr:cNvPr id="453" name="テキスト ボックス 45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54273</xdr:rowOff>
    </xdr:from>
    <xdr:to>
      <xdr:col>4</xdr:col>
      <xdr:colOff>1117600</xdr:colOff>
      <xdr:row>19</xdr:row>
      <xdr:rowOff>67357</xdr:rowOff>
    </xdr:to>
    <xdr:cxnSp macro="">
      <xdr:nvCxnSpPr>
        <xdr:cNvPr id="52" name="直線コネクタ 51"/>
        <xdr:cNvCxnSpPr/>
      </xdr:nvCxnSpPr>
      <xdr:spPr bwMode="auto">
        <a:xfrm>
          <a:off x="5003800" y="3359448"/>
          <a:ext cx="6477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54273</xdr:rowOff>
    </xdr:from>
    <xdr:to>
      <xdr:col>4</xdr:col>
      <xdr:colOff>469900</xdr:colOff>
      <xdr:row>19</xdr:row>
      <xdr:rowOff>69229</xdr:rowOff>
    </xdr:to>
    <xdr:cxnSp macro="">
      <xdr:nvCxnSpPr>
        <xdr:cNvPr id="55" name="直線コネクタ 54"/>
        <xdr:cNvCxnSpPr/>
      </xdr:nvCxnSpPr>
      <xdr:spPr bwMode="auto">
        <a:xfrm flipV="1">
          <a:off x="4305300" y="3359448"/>
          <a:ext cx="698500" cy="1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69229</xdr:rowOff>
    </xdr:from>
    <xdr:to>
      <xdr:col>3</xdr:col>
      <xdr:colOff>904875</xdr:colOff>
      <xdr:row>19</xdr:row>
      <xdr:rowOff>97413</xdr:rowOff>
    </xdr:to>
    <xdr:cxnSp macro="">
      <xdr:nvCxnSpPr>
        <xdr:cNvPr id="58" name="直線コネクタ 57"/>
        <xdr:cNvCxnSpPr/>
      </xdr:nvCxnSpPr>
      <xdr:spPr bwMode="auto">
        <a:xfrm flipV="1">
          <a:off x="3606800" y="3374404"/>
          <a:ext cx="698500" cy="2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87180</xdr:rowOff>
    </xdr:from>
    <xdr:to>
      <xdr:col>3</xdr:col>
      <xdr:colOff>206375</xdr:colOff>
      <xdr:row>19</xdr:row>
      <xdr:rowOff>97413</xdr:rowOff>
    </xdr:to>
    <xdr:cxnSp macro="">
      <xdr:nvCxnSpPr>
        <xdr:cNvPr id="61" name="直線コネクタ 60"/>
        <xdr:cNvCxnSpPr/>
      </xdr:nvCxnSpPr>
      <xdr:spPr bwMode="auto">
        <a:xfrm>
          <a:off x="2908300" y="3392355"/>
          <a:ext cx="698500" cy="1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16557</xdr:rowOff>
    </xdr:from>
    <xdr:to>
      <xdr:col>5</xdr:col>
      <xdr:colOff>34925</xdr:colOff>
      <xdr:row>19</xdr:row>
      <xdr:rowOff>118157</xdr:rowOff>
    </xdr:to>
    <xdr:sp macro="" textlink="">
      <xdr:nvSpPr>
        <xdr:cNvPr id="71" name="円/楕円 70"/>
        <xdr:cNvSpPr/>
      </xdr:nvSpPr>
      <xdr:spPr bwMode="auto">
        <a:xfrm>
          <a:off x="5600700" y="332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96584</xdr:rowOff>
    </xdr:from>
    <xdr:ext cx="762000" cy="259045"/>
    <xdr:sp macro="" textlink="">
      <xdr:nvSpPr>
        <xdr:cNvPr id="72" name="人口1人当たり決算額の推移該当値テキスト130"/>
        <xdr:cNvSpPr txBox="1"/>
      </xdr:nvSpPr>
      <xdr:spPr>
        <a:xfrm>
          <a:off x="5740400" y="323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3473</xdr:rowOff>
    </xdr:from>
    <xdr:to>
      <xdr:col>4</xdr:col>
      <xdr:colOff>520700</xdr:colOff>
      <xdr:row>19</xdr:row>
      <xdr:rowOff>105073</xdr:rowOff>
    </xdr:to>
    <xdr:sp macro="" textlink="">
      <xdr:nvSpPr>
        <xdr:cNvPr id="73" name="円/楕円 72"/>
        <xdr:cNvSpPr/>
      </xdr:nvSpPr>
      <xdr:spPr bwMode="auto">
        <a:xfrm>
          <a:off x="4953000" y="330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89850</xdr:rowOff>
    </xdr:from>
    <xdr:ext cx="736600" cy="259045"/>
    <xdr:sp macro="" textlink="">
      <xdr:nvSpPr>
        <xdr:cNvPr id="74" name="テキスト ボックス 73"/>
        <xdr:cNvSpPr txBox="1"/>
      </xdr:nvSpPr>
      <xdr:spPr>
        <a:xfrm>
          <a:off x="4622800" y="339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18429</xdr:rowOff>
    </xdr:from>
    <xdr:to>
      <xdr:col>3</xdr:col>
      <xdr:colOff>955675</xdr:colOff>
      <xdr:row>19</xdr:row>
      <xdr:rowOff>120029</xdr:rowOff>
    </xdr:to>
    <xdr:sp macro="" textlink="">
      <xdr:nvSpPr>
        <xdr:cNvPr id="75" name="円/楕円 74"/>
        <xdr:cNvSpPr/>
      </xdr:nvSpPr>
      <xdr:spPr bwMode="auto">
        <a:xfrm>
          <a:off x="4254500" y="332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104806</xdr:rowOff>
    </xdr:from>
    <xdr:ext cx="762000" cy="259045"/>
    <xdr:sp macro="" textlink="">
      <xdr:nvSpPr>
        <xdr:cNvPr id="76" name="テキスト ボックス 75"/>
        <xdr:cNvSpPr txBox="1"/>
      </xdr:nvSpPr>
      <xdr:spPr>
        <a:xfrm>
          <a:off x="3924300" y="34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46613</xdr:rowOff>
    </xdr:from>
    <xdr:to>
      <xdr:col>3</xdr:col>
      <xdr:colOff>257175</xdr:colOff>
      <xdr:row>19</xdr:row>
      <xdr:rowOff>148213</xdr:rowOff>
    </xdr:to>
    <xdr:sp macro="" textlink="">
      <xdr:nvSpPr>
        <xdr:cNvPr id="77" name="円/楕円 76"/>
        <xdr:cNvSpPr/>
      </xdr:nvSpPr>
      <xdr:spPr bwMode="auto">
        <a:xfrm>
          <a:off x="3556000" y="335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132990</xdr:rowOff>
    </xdr:from>
    <xdr:ext cx="762000" cy="259045"/>
    <xdr:sp macro="" textlink="">
      <xdr:nvSpPr>
        <xdr:cNvPr id="78" name="テキスト ボックス 77"/>
        <xdr:cNvSpPr txBox="1"/>
      </xdr:nvSpPr>
      <xdr:spPr>
        <a:xfrm>
          <a:off x="3225800" y="34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36380</xdr:rowOff>
    </xdr:from>
    <xdr:to>
      <xdr:col>2</xdr:col>
      <xdr:colOff>692150</xdr:colOff>
      <xdr:row>19</xdr:row>
      <xdr:rowOff>137980</xdr:rowOff>
    </xdr:to>
    <xdr:sp macro="" textlink="">
      <xdr:nvSpPr>
        <xdr:cNvPr id="79" name="円/楕円 78"/>
        <xdr:cNvSpPr/>
      </xdr:nvSpPr>
      <xdr:spPr bwMode="auto">
        <a:xfrm>
          <a:off x="2857500" y="334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122757</xdr:rowOff>
    </xdr:from>
    <xdr:ext cx="762000" cy="259045"/>
    <xdr:sp macro="" textlink="">
      <xdr:nvSpPr>
        <xdr:cNvPr id="80" name="テキスト ボックス 79"/>
        <xdr:cNvSpPr txBox="1"/>
      </xdr:nvSpPr>
      <xdr:spPr>
        <a:xfrm>
          <a:off x="2527300" y="342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109017</xdr:rowOff>
    </xdr:from>
    <xdr:to>
      <xdr:col>4</xdr:col>
      <xdr:colOff>1117600</xdr:colOff>
      <xdr:row>37</xdr:row>
      <xdr:rowOff>124561</xdr:rowOff>
    </xdr:to>
    <xdr:cxnSp macro="">
      <xdr:nvCxnSpPr>
        <xdr:cNvPr id="113" name="直線コネクタ 112"/>
        <xdr:cNvCxnSpPr/>
      </xdr:nvCxnSpPr>
      <xdr:spPr bwMode="auto">
        <a:xfrm>
          <a:off x="5003800" y="7233717"/>
          <a:ext cx="647700" cy="1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74517</xdr:rowOff>
    </xdr:from>
    <xdr:to>
      <xdr:col>4</xdr:col>
      <xdr:colOff>469900</xdr:colOff>
      <xdr:row>37</xdr:row>
      <xdr:rowOff>109017</xdr:rowOff>
    </xdr:to>
    <xdr:cxnSp macro="">
      <xdr:nvCxnSpPr>
        <xdr:cNvPr id="116" name="直線コネクタ 115"/>
        <xdr:cNvCxnSpPr/>
      </xdr:nvCxnSpPr>
      <xdr:spPr bwMode="auto">
        <a:xfrm>
          <a:off x="4305300" y="7199217"/>
          <a:ext cx="698500" cy="3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52515</xdr:rowOff>
    </xdr:from>
    <xdr:to>
      <xdr:col>3</xdr:col>
      <xdr:colOff>904875</xdr:colOff>
      <xdr:row>37</xdr:row>
      <xdr:rowOff>74517</xdr:rowOff>
    </xdr:to>
    <xdr:cxnSp macro="">
      <xdr:nvCxnSpPr>
        <xdr:cNvPr id="119" name="直線コネクタ 118"/>
        <xdr:cNvCxnSpPr/>
      </xdr:nvCxnSpPr>
      <xdr:spPr bwMode="auto">
        <a:xfrm>
          <a:off x="3606800" y="7177215"/>
          <a:ext cx="698500" cy="2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52515</xdr:rowOff>
    </xdr:from>
    <xdr:to>
      <xdr:col>3</xdr:col>
      <xdr:colOff>206375</xdr:colOff>
      <xdr:row>37</xdr:row>
      <xdr:rowOff>65050</xdr:rowOff>
    </xdr:to>
    <xdr:cxnSp macro="">
      <xdr:nvCxnSpPr>
        <xdr:cNvPr id="122" name="直線コネクタ 121"/>
        <xdr:cNvCxnSpPr/>
      </xdr:nvCxnSpPr>
      <xdr:spPr bwMode="auto">
        <a:xfrm flipV="1">
          <a:off x="2908300" y="7177215"/>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73761</xdr:rowOff>
    </xdr:from>
    <xdr:to>
      <xdr:col>5</xdr:col>
      <xdr:colOff>34925</xdr:colOff>
      <xdr:row>37</xdr:row>
      <xdr:rowOff>175361</xdr:rowOff>
    </xdr:to>
    <xdr:sp macro="" textlink="">
      <xdr:nvSpPr>
        <xdr:cNvPr id="132" name="円/楕円 131"/>
        <xdr:cNvSpPr/>
      </xdr:nvSpPr>
      <xdr:spPr bwMode="auto">
        <a:xfrm>
          <a:off x="5600700" y="719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153788</xdr:rowOff>
    </xdr:from>
    <xdr:ext cx="762000" cy="259045"/>
    <xdr:sp macro="" textlink="">
      <xdr:nvSpPr>
        <xdr:cNvPr id="133" name="人口1人当たり決算額の推移該当値テキスト445"/>
        <xdr:cNvSpPr txBox="1"/>
      </xdr:nvSpPr>
      <xdr:spPr>
        <a:xfrm>
          <a:off x="5740400" y="710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58217</xdr:rowOff>
    </xdr:from>
    <xdr:to>
      <xdr:col>4</xdr:col>
      <xdr:colOff>520700</xdr:colOff>
      <xdr:row>37</xdr:row>
      <xdr:rowOff>159817</xdr:rowOff>
    </xdr:to>
    <xdr:sp macro="" textlink="">
      <xdr:nvSpPr>
        <xdr:cNvPr id="134" name="円/楕円 133"/>
        <xdr:cNvSpPr/>
      </xdr:nvSpPr>
      <xdr:spPr bwMode="auto">
        <a:xfrm>
          <a:off x="4953000" y="718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144594</xdr:rowOff>
    </xdr:from>
    <xdr:ext cx="736600" cy="259045"/>
    <xdr:sp macro="" textlink="">
      <xdr:nvSpPr>
        <xdr:cNvPr id="135" name="テキスト ボックス 134"/>
        <xdr:cNvSpPr txBox="1"/>
      </xdr:nvSpPr>
      <xdr:spPr>
        <a:xfrm>
          <a:off x="4622800" y="726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23717</xdr:rowOff>
    </xdr:from>
    <xdr:to>
      <xdr:col>3</xdr:col>
      <xdr:colOff>955675</xdr:colOff>
      <xdr:row>37</xdr:row>
      <xdr:rowOff>125317</xdr:rowOff>
    </xdr:to>
    <xdr:sp macro="" textlink="">
      <xdr:nvSpPr>
        <xdr:cNvPr id="136" name="円/楕円 135"/>
        <xdr:cNvSpPr/>
      </xdr:nvSpPr>
      <xdr:spPr bwMode="auto">
        <a:xfrm>
          <a:off x="4254500" y="714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110094</xdr:rowOff>
    </xdr:from>
    <xdr:ext cx="762000" cy="259045"/>
    <xdr:sp macro="" textlink="">
      <xdr:nvSpPr>
        <xdr:cNvPr id="137" name="テキスト ボックス 136"/>
        <xdr:cNvSpPr txBox="1"/>
      </xdr:nvSpPr>
      <xdr:spPr>
        <a:xfrm>
          <a:off x="3924300" y="723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1715</xdr:rowOff>
    </xdr:from>
    <xdr:to>
      <xdr:col>3</xdr:col>
      <xdr:colOff>257175</xdr:colOff>
      <xdr:row>37</xdr:row>
      <xdr:rowOff>103315</xdr:rowOff>
    </xdr:to>
    <xdr:sp macro="" textlink="">
      <xdr:nvSpPr>
        <xdr:cNvPr id="138" name="円/楕円 137"/>
        <xdr:cNvSpPr/>
      </xdr:nvSpPr>
      <xdr:spPr bwMode="auto">
        <a:xfrm>
          <a:off x="3556000" y="712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88092</xdr:rowOff>
    </xdr:from>
    <xdr:ext cx="762000" cy="259045"/>
    <xdr:sp macro="" textlink="">
      <xdr:nvSpPr>
        <xdr:cNvPr id="139" name="テキスト ボックス 138"/>
        <xdr:cNvSpPr txBox="1"/>
      </xdr:nvSpPr>
      <xdr:spPr>
        <a:xfrm>
          <a:off x="3225800" y="721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14250</xdr:rowOff>
    </xdr:from>
    <xdr:to>
      <xdr:col>2</xdr:col>
      <xdr:colOff>692150</xdr:colOff>
      <xdr:row>37</xdr:row>
      <xdr:rowOff>115850</xdr:rowOff>
    </xdr:to>
    <xdr:sp macro="" textlink="">
      <xdr:nvSpPr>
        <xdr:cNvPr id="140" name="円/楕円 139"/>
        <xdr:cNvSpPr/>
      </xdr:nvSpPr>
      <xdr:spPr bwMode="auto">
        <a:xfrm>
          <a:off x="2857500" y="713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100627</xdr:rowOff>
    </xdr:from>
    <xdr:ext cx="762000" cy="259045"/>
    <xdr:sp macro="" textlink="">
      <xdr:nvSpPr>
        <xdr:cNvPr id="141" name="テキスト ボックス 140"/>
        <xdr:cNvSpPr txBox="1"/>
      </xdr:nvSpPr>
      <xdr:spPr>
        <a:xfrm>
          <a:off x="2527300" y="72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各指標の数値を確認していくと、財政調整基金残高は平成２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年度より比較的安定して５０％</a:t>
          </a:r>
          <a:r>
            <a:rPr lang="ja-JP" altLang="en-US" sz="1100" b="0" i="0" baseline="0">
              <a:solidFill>
                <a:schemeClr val="dk1"/>
              </a:solidFill>
              <a:effectLst/>
              <a:latin typeface="+mn-lt"/>
              <a:ea typeface="+mn-ea"/>
              <a:cs typeface="+mn-cs"/>
            </a:rPr>
            <a:t>前後を推移している</a:t>
          </a:r>
          <a:r>
            <a:rPr lang="ja-JP" altLang="ja-JP" sz="1100" b="0" i="0" baseline="0">
              <a:solidFill>
                <a:schemeClr val="dk1"/>
              </a:solidFill>
              <a:effectLst/>
              <a:latin typeface="+mn-lt"/>
              <a:ea typeface="+mn-ea"/>
              <a:cs typeface="+mn-cs"/>
            </a:rPr>
            <a:t>。実質収支額と実質単年度収支は、平成２２年度に東日本大震災の影響で平成２３年度への繰越財源が大幅に増加したため数値を落とした。また平成２４年度は公共施設整備基金への基金積み立て等を行い、</a:t>
          </a:r>
          <a:r>
            <a:rPr lang="ja-JP" altLang="en-US" sz="1100" b="0" i="0" baseline="0">
              <a:solidFill>
                <a:schemeClr val="dk1"/>
              </a:solidFill>
              <a:effectLst/>
              <a:latin typeface="+mn-lt"/>
              <a:ea typeface="+mn-ea"/>
              <a:cs typeface="+mn-cs"/>
            </a:rPr>
            <a:t>平成２５年度は明石台小学校建設事業を行ったため、</a:t>
          </a:r>
          <a:r>
            <a:rPr lang="ja-JP" altLang="ja-JP" sz="1100" b="0" i="0" baseline="0">
              <a:solidFill>
                <a:schemeClr val="dk1"/>
              </a:solidFill>
              <a:effectLst/>
              <a:latin typeface="+mn-lt"/>
              <a:ea typeface="+mn-ea"/>
              <a:cs typeface="+mn-cs"/>
            </a:rPr>
            <a:t>財源不足を補うため</a:t>
          </a:r>
          <a:r>
            <a:rPr lang="ja-JP" altLang="en-US" sz="1100" b="0" i="0" baseline="0">
              <a:solidFill>
                <a:schemeClr val="dk1"/>
              </a:solidFill>
              <a:effectLst/>
              <a:latin typeface="+mn-lt"/>
              <a:ea typeface="+mn-ea"/>
              <a:cs typeface="+mn-cs"/>
            </a:rPr>
            <a:t>それぞれの年度において大きな</a:t>
          </a:r>
          <a:r>
            <a:rPr lang="ja-JP" altLang="ja-JP" sz="1100" b="0" i="0" baseline="0">
              <a:solidFill>
                <a:schemeClr val="dk1"/>
              </a:solidFill>
              <a:effectLst/>
              <a:latin typeface="+mn-lt"/>
              <a:ea typeface="+mn-ea"/>
              <a:cs typeface="+mn-cs"/>
            </a:rPr>
            <a:t>財政調整基金の取り崩しがあり、実質単年度収支の数値がマイナスとなった。</a:t>
          </a:r>
          <a:endParaRPr lang="ja-JP" altLang="ja-JP" sz="1100">
            <a:effectLst/>
          </a:endParaRPr>
        </a:p>
        <a:p>
          <a:pPr rtl="0"/>
          <a:r>
            <a:rPr lang="ja-JP" altLang="ja-JP" sz="1100" b="0" i="0" baseline="0">
              <a:solidFill>
                <a:schemeClr val="dk1"/>
              </a:solidFill>
              <a:effectLst/>
              <a:latin typeface="+mn-lt"/>
              <a:ea typeface="+mn-ea"/>
              <a:cs typeface="+mn-cs"/>
            </a:rPr>
            <a:t>　今後も各事業の経費のバランスに注視し、財政調整基金を不必要に取り崩すことの無いよう健全な財政運営に努め、実質収支比率の安定した数値の維持を図っていく。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連結実質赤字比率は算定開始以来、数値が算出されていないことに加え、赤字額が発生した会計も無い。標準財政規模比で各会計の年度毎の変化を確認すると、東日本大震災の影響により平成２２年度の一般会計の標準財政規模比が大きく減となっている</a:t>
          </a:r>
          <a:r>
            <a:rPr lang="ja-JP" altLang="en-US" sz="1400" b="0" i="0" baseline="0">
              <a:solidFill>
                <a:schemeClr val="dk1"/>
              </a:solidFill>
              <a:effectLst/>
              <a:latin typeface="+mn-lt"/>
              <a:ea typeface="+mn-ea"/>
              <a:cs typeface="+mn-cs"/>
            </a:rPr>
            <a:t>。また国民健康保険・介護保険・後期高齢者医療特別会計の割合は年々増加傾向にあり、それぞれの需要が高まってきていることが伺える</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今後も各会計において赤字会計に転じることの無いように</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実質公債費比率は元利償還金が毎年度減少しているため、数値が減少傾向にある。平成２１年度以降は実際に借り入れている、または負担している公債費等よりも基準財政需要額に算入された公債費等（算入公債費等）が大きくなっているので、実質公債費比率の分子はマイナスの数値になっている。</a:t>
          </a:r>
          <a:endParaRPr lang="ja-JP" altLang="ja-JP" sz="1200">
            <a:effectLst/>
          </a:endParaRPr>
        </a:p>
        <a:p>
          <a:pPr rtl="0"/>
          <a:r>
            <a:rPr lang="ja-JP" altLang="ja-JP" sz="1200" b="0" i="0" baseline="0">
              <a:solidFill>
                <a:schemeClr val="dk1"/>
              </a:solidFill>
              <a:effectLst/>
              <a:latin typeface="+mn-lt"/>
              <a:ea typeface="+mn-ea"/>
              <a:cs typeface="+mn-cs"/>
            </a:rPr>
            <a:t>　今後は</a:t>
          </a:r>
          <a:r>
            <a:rPr lang="ja-JP" altLang="en-US" sz="1200" b="0" i="0" baseline="0">
              <a:solidFill>
                <a:schemeClr val="dk1"/>
              </a:solidFill>
              <a:effectLst/>
              <a:latin typeface="+mn-lt"/>
              <a:ea typeface="+mn-ea"/>
              <a:cs typeface="+mn-cs"/>
            </a:rPr>
            <a:t>明石台小学校建設事業債（平成２５・２６年度借入）及び</a:t>
          </a:r>
          <a:r>
            <a:rPr lang="ja-JP" altLang="ja-JP" sz="1200" b="0" i="0" baseline="0">
              <a:solidFill>
                <a:schemeClr val="dk1"/>
              </a:solidFill>
              <a:effectLst/>
              <a:latin typeface="+mn-lt"/>
              <a:ea typeface="+mn-ea"/>
              <a:cs typeface="+mn-cs"/>
            </a:rPr>
            <a:t>臨時財政対策債</a:t>
          </a:r>
          <a:r>
            <a:rPr lang="ja-JP" altLang="en-US" sz="1200" b="0" i="0" baseline="0">
              <a:solidFill>
                <a:schemeClr val="dk1"/>
              </a:solidFill>
              <a:effectLst/>
              <a:latin typeface="+mn-lt"/>
              <a:ea typeface="+mn-ea"/>
              <a:cs typeface="+mn-cs"/>
            </a:rPr>
            <a:t>（平成２３年度以降毎年借入）</a:t>
          </a:r>
          <a:r>
            <a:rPr lang="ja-JP" altLang="ja-JP" sz="1200" b="0" i="0" baseline="0">
              <a:solidFill>
                <a:schemeClr val="dk1"/>
              </a:solidFill>
              <a:effectLst/>
              <a:latin typeface="+mn-lt"/>
              <a:ea typeface="+mn-ea"/>
              <a:cs typeface="+mn-cs"/>
            </a:rPr>
            <a:t>の元利償還</a:t>
          </a:r>
          <a:r>
            <a:rPr lang="ja-JP" altLang="en-US" sz="1200" b="0" i="0" baseline="0">
              <a:solidFill>
                <a:schemeClr val="dk1"/>
              </a:solidFill>
              <a:effectLst/>
              <a:latin typeface="+mn-lt"/>
              <a:ea typeface="+mn-ea"/>
              <a:cs typeface="+mn-cs"/>
            </a:rPr>
            <a:t>金</a:t>
          </a:r>
          <a:r>
            <a:rPr lang="ja-JP" altLang="ja-JP" sz="1200" b="0" i="0" baseline="0">
              <a:solidFill>
                <a:schemeClr val="dk1"/>
              </a:solidFill>
              <a:effectLst/>
              <a:latin typeface="+mn-lt"/>
              <a:ea typeface="+mn-ea"/>
              <a:cs typeface="+mn-cs"/>
            </a:rPr>
            <a:t>が積み重ねられていく見込みであり、また市制移行</a:t>
          </a:r>
          <a:r>
            <a:rPr lang="ja-JP" altLang="en-US" sz="1200" b="0" i="0" baseline="0">
              <a:solidFill>
                <a:schemeClr val="dk1"/>
              </a:solidFill>
              <a:effectLst/>
              <a:latin typeface="+mn-lt"/>
              <a:ea typeface="+mn-ea"/>
              <a:cs typeface="+mn-cs"/>
            </a:rPr>
            <a:t>に伴う</a:t>
          </a:r>
          <a:r>
            <a:rPr lang="ja-JP" altLang="ja-JP" sz="1200" b="0" i="0" baseline="0">
              <a:solidFill>
                <a:schemeClr val="dk1"/>
              </a:solidFill>
              <a:effectLst/>
              <a:latin typeface="+mn-lt"/>
              <a:ea typeface="+mn-ea"/>
              <a:cs typeface="+mn-cs"/>
            </a:rPr>
            <a:t>公共施設建設</a:t>
          </a:r>
          <a:r>
            <a:rPr lang="ja-JP" altLang="en-US" sz="1200" b="0" i="0" baseline="0">
              <a:solidFill>
                <a:schemeClr val="dk1"/>
              </a:solidFill>
              <a:effectLst/>
              <a:latin typeface="+mn-lt"/>
              <a:ea typeface="+mn-ea"/>
              <a:cs typeface="+mn-cs"/>
            </a:rPr>
            <a:t>・整備事業</a:t>
          </a:r>
          <a:r>
            <a:rPr lang="ja-JP" altLang="ja-JP" sz="1200" b="0" i="0" baseline="0">
              <a:solidFill>
                <a:schemeClr val="dk1"/>
              </a:solidFill>
              <a:effectLst/>
              <a:latin typeface="+mn-lt"/>
              <a:ea typeface="+mn-ea"/>
              <a:cs typeface="+mn-cs"/>
            </a:rPr>
            <a:t>も公債残高を増やす要因となり得る。</a:t>
          </a:r>
          <a:endParaRPr lang="ja-JP" altLang="ja-JP" sz="1200">
            <a:effectLst/>
          </a:endParaRPr>
        </a:p>
        <a:p>
          <a:pPr rtl="0"/>
          <a:r>
            <a:rPr lang="ja-JP" altLang="ja-JP" sz="1200" b="0" i="0" baseline="0">
              <a:solidFill>
                <a:schemeClr val="dk1"/>
              </a:solidFill>
              <a:effectLst/>
              <a:latin typeface="+mn-lt"/>
              <a:ea typeface="+mn-ea"/>
              <a:cs typeface="+mn-cs"/>
            </a:rPr>
            <a:t>　このような状況でも地方債の発行を極力抑えて、数値を悪化させることの無いよう</a:t>
          </a:r>
          <a:r>
            <a:rPr lang="ja-JP" altLang="en-US" sz="1200" b="0" i="0" baseline="0">
              <a:solidFill>
                <a:schemeClr val="dk1"/>
              </a:solidFill>
              <a:effectLst/>
              <a:latin typeface="+mn-lt"/>
              <a:ea typeface="+mn-ea"/>
              <a:cs typeface="+mn-cs"/>
            </a:rPr>
            <a:t>健全な</a:t>
          </a:r>
          <a:r>
            <a:rPr lang="ja-JP" altLang="ja-JP" sz="1200" b="0" i="0" baseline="0">
              <a:solidFill>
                <a:schemeClr val="dk1"/>
              </a:solidFill>
              <a:effectLst/>
              <a:latin typeface="+mn-lt"/>
              <a:ea typeface="+mn-ea"/>
              <a:cs typeface="+mn-cs"/>
            </a:rPr>
            <a:t>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将来負担比率は算定開始以来算出されていない。主な要因は、将来負担額の要素である一般会計等に係る地方債の現在高の数値が小さいこと、及び第三セクターへの負担が無いことが考えられる。</a:t>
          </a:r>
        </a:p>
        <a:p>
          <a:r>
            <a:rPr kumimoji="1" lang="ja-JP" altLang="en-US" sz="1400">
              <a:latin typeface="ＭＳ ゴシック" pitchFamily="49" charset="-128"/>
              <a:ea typeface="ＭＳ ゴシック" pitchFamily="49" charset="-128"/>
            </a:rPr>
            <a:t>　しかし、地方債の現在高は平成２３年度以降、臨時財政対策債の借入、平成２５・２６年度には明石台小学校建設事業債の借入を実行することにより増額傾向に転じることが予想され、今後もこの数値への注意が必要である。</a:t>
          </a:r>
        </a:p>
        <a:p>
          <a:r>
            <a:rPr kumimoji="1" lang="ja-JP" altLang="en-US" sz="1400">
              <a:latin typeface="ＭＳ ゴシック" pitchFamily="49" charset="-128"/>
              <a:ea typeface="ＭＳ ゴシック" pitchFamily="49" charset="-128"/>
            </a:rPr>
            <a:t>　現時点では将来負担比率が算出されるリスクはさほど高くはないが、引き続き地方債の発行、特別会計や企業会計に対しての繰出金等について適切な執行を心がけ、健全な財政運営の維持に努める。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13198256</v>
      </c>
      <c r="BO4" s="349"/>
      <c r="BP4" s="349"/>
      <c r="BQ4" s="349"/>
      <c r="BR4" s="349"/>
      <c r="BS4" s="349"/>
      <c r="BT4" s="349"/>
      <c r="BU4" s="350"/>
      <c r="BV4" s="348">
        <v>14195680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12334396</v>
      </c>
      <c r="BO5" s="386"/>
      <c r="BP5" s="386"/>
      <c r="BQ5" s="386"/>
      <c r="BR5" s="386"/>
      <c r="BS5" s="386"/>
      <c r="BT5" s="386"/>
      <c r="BU5" s="387"/>
      <c r="BV5" s="385">
        <v>13058352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v>
      </c>
      <c r="CU5" s="383"/>
      <c r="CV5" s="383"/>
      <c r="CW5" s="383"/>
      <c r="CX5" s="383"/>
      <c r="CY5" s="383"/>
      <c r="CZ5" s="383"/>
      <c r="DA5" s="384"/>
      <c r="DB5" s="382">
        <v>81.400000000000006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863860</v>
      </c>
      <c r="BO6" s="386"/>
      <c r="BP6" s="386"/>
      <c r="BQ6" s="386"/>
      <c r="BR6" s="386"/>
      <c r="BS6" s="386"/>
      <c r="BT6" s="386"/>
      <c r="BU6" s="387"/>
      <c r="BV6" s="385">
        <v>1137328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89.4</v>
      </c>
      <c r="CU6" s="423"/>
      <c r="CV6" s="423"/>
      <c r="CW6" s="423"/>
      <c r="CX6" s="423"/>
      <c r="CY6" s="423"/>
      <c r="CZ6" s="423"/>
      <c r="DA6" s="424"/>
      <c r="DB6" s="422">
        <v>88.8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425897</v>
      </c>
      <c r="BO7" s="386"/>
      <c r="BP7" s="386"/>
      <c r="BQ7" s="386"/>
      <c r="BR7" s="386"/>
      <c r="BS7" s="386"/>
      <c r="BT7" s="386"/>
      <c r="BU7" s="387"/>
      <c r="BV7" s="385">
        <v>558812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8259813</v>
      </c>
      <c r="CU7" s="386"/>
      <c r="CV7" s="386"/>
      <c r="CW7" s="386"/>
      <c r="CX7" s="386"/>
      <c r="CY7" s="386"/>
      <c r="CZ7" s="386"/>
      <c r="DA7" s="387"/>
      <c r="DB7" s="385">
        <v>8032340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437963</v>
      </c>
      <c r="BO8" s="386"/>
      <c r="BP8" s="386"/>
      <c r="BQ8" s="386"/>
      <c r="BR8" s="386"/>
      <c r="BS8" s="386"/>
      <c r="BT8" s="386"/>
      <c r="BU8" s="387"/>
      <c r="BV8" s="385">
        <v>578516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47042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-140553</v>
      </c>
      <c r="BO9" s="386"/>
      <c r="BP9" s="386"/>
      <c r="BQ9" s="386"/>
      <c r="BR9" s="386"/>
      <c r="BS9" s="386"/>
      <c r="BT9" s="386"/>
      <c r="BU9" s="387"/>
      <c r="BV9" s="385">
        <v>-131124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4.5</v>
      </c>
      <c r="CU9" s="383"/>
      <c r="CV9" s="383"/>
      <c r="CW9" s="383"/>
      <c r="CX9" s="383"/>
      <c r="CY9" s="383"/>
      <c r="CZ9" s="383"/>
      <c r="DA9" s="384"/>
      <c r="DB9" s="382">
        <v>4.5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41593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3565</v>
      </c>
      <c r="BO10" s="386"/>
      <c r="BP10" s="386"/>
      <c r="BQ10" s="386"/>
      <c r="BR10" s="386"/>
      <c r="BS10" s="386"/>
      <c r="BT10" s="386"/>
      <c r="BU10" s="387"/>
      <c r="BV10" s="385">
        <v>3715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51138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392056</v>
      </c>
      <c r="BO12" s="386"/>
      <c r="BP12" s="386"/>
      <c r="BQ12" s="386"/>
      <c r="BR12" s="386"/>
      <c r="BS12" s="386"/>
      <c r="BT12" s="386"/>
      <c r="BU12" s="387"/>
      <c r="BV12" s="385">
        <v>349734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51006</v>
      </c>
      <c r="S13" s="467"/>
      <c r="T13" s="467"/>
      <c r="U13" s="467"/>
      <c r="V13" s="468"/>
      <c r="W13" s="401" t="s">
        <v>123</v>
      </c>
      <c r="X13" s="402"/>
      <c r="Y13" s="402"/>
      <c r="Z13" s="402"/>
      <c r="AA13" s="402"/>
      <c r="AB13" s="392"/>
      <c r="AC13" s="436">
        <v>236</v>
      </c>
      <c r="AD13" s="437"/>
      <c r="AE13" s="437"/>
      <c r="AF13" s="437"/>
      <c r="AG13" s="476"/>
      <c r="AH13" s="436">
        <v>305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-529044</v>
      </c>
      <c r="BO13" s="386"/>
      <c r="BP13" s="386"/>
      <c r="BQ13" s="386"/>
      <c r="BR13" s="386"/>
      <c r="BS13" s="386"/>
      <c r="BT13" s="386"/>
      <c r="BU13" s="387"/>
      <c r="BV13" s="385">
        <v>-477143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-1.8</v>
      </c>
      <c r="CU13" s="383"/>
      <c r="CV13" s="383"/>
      <c r="CW13" s="383"/>
      <c r="CX13" s="383"/>
      <c r="CY13" s="383"/>
      <c r="CZ13" s="383"/>
      <c r="DA13" s="384"/>
      <c r="DB13" s="382">
        <v>-1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50197</v>
      </c>
      <c r="S14" s="467"/>
      <c r="T14" s="467"/>
      <c r="U14" s="467"/>
      <c r="V14" s="468"/>
      <c r="W14" s="375"/>
      <c r="X14" s="376"/>
      <c r="Y14" s="376"/>
      <c r="Z14" s="376"/>
      <c r="AA14" s="376"/>
      <c r="AB14" s="365"/>
      <c r="AC14" s="469">
        <v>1.1000000000000001</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50072</v>
      </c>
      <c r="S15" s="467"/>
      <c r="T15" s="467"/>
      <c r="U15" s="467"/>
      <c r="V15" s="468"/>
      <c r="W15" s="401" t="s">
        <v>130</v>
      </c>
      <c r="X15" s="402"/>
      <c r="Y15" s="402"/>
      <c r="Z15" s="402"/>
      <c r="AA15" s="402"/>
      <c r="AB15" s="392"/>
      <c r="AC15" s="436">
        <v>4705</v>
      </c>
      <c r="AD15" s="437"/>
      <c r="AE15" s="437"/>
      <c r="AF15" s="437"/>
      <c r="AG15" s="476"/>
      <c r="AH15" s="436">
        <v>4560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4704884</v>
      </c>
      <c r="BO15" s="349"/>
      <c r="BP15" s="349"/>
      <c r="BQ15" s="349"/>
      <c r="BR15" s="349"/>
      <c r="BS15" s="349"/>
      <c r="BT15" s="349"/>
      <c r="BU15" s="350"/>
      <c r="BV15" s="348">
        <v>4442418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22.2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6150355</v>
      </c>
      <c r="BO16" s="386"/>
      <c r="BP16" s="386"/>
      <c r="BQ16" s="386"/>
      <c r="BR16" s="386"/>
      <c r="BS16" s="386"/>
      <c r="BT16" s="386"/>
      <c r="BU16" s="387"/>
      <c r="BV16" s="385">
        <v>6048691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16897</v>
      </c>
      <c r="AD17" s="437"/>
      <c r="AE17" s="437"/>
      <c r="AF17" s="437"/>
      <c r="AG17" s="476"/>
      <c r="AH17" s="436">
        <v>15518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6125894</v>
      </c>
      <c r="BO17" s="386"/>
      <c r="BP17" s="386"/>
      <c r="BQ17" s="386"/>
      <c r="BR17" s="386"/>
      <c r="BS17" s="386"/>
      <c r="BT17" s="386"/>
      <c r="BU17" s="387"/>
      <c r="BV17" s="385">
        <v>5730573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49.13</v>
      </c>
      <c r="M18" s="498"/>
      <c r="N18" s="498"/>
      <c r="O18" s="498"/>
      <c r="P18" s="498"/>
      <c r="Q18" s="498"/>
      <c r="R18" s="499"/>
      <c r="S18" s="499"/>
      <c r="T18" s="499"/>
      <c r="U18" s="499"/>
      <c r="V18" s="500"/>
      <c r="W18" s="403"/>
      <c r="X18" s="404"/>
      <c r="Y18" s="404"/>
      <c r="Z18" s="404"/>
      <c r="AA18" s="404"/>
      <c r="AB18" s="395"/>
      <c r="AC18" s="501">
        <v>77.400000000000006</v>
      </c>
      <c r="AD18" s="502"/>
      <c r="AE18" s="502"/>
      <c r="AF18" s="502"/>
      <c r="AG18" s="503"/>
      <c r="AH18" s="501">
        <v>75.599999999999994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6914963</v>
      </c>
      <c r="BO18" s="386"/>
      <c r="BP18" s="386"/>
      <c r="BQ18" s="386"/>
      <c r="BR18" s="386"/>
      <c r="BS18" s="386"/>
      <c r="BT18" s="386"/>
      <c r="BU18" s="387"/>
      <c r="BV18" s="385">
        <v>6783926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958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9468896</v>
      </c>
      <c r="BO19" s="386"/>
      <c r="BP19" s="386"/>
      <c r="BQ19" s="386"/>
      <c r="BR19" s="386"/>
      <c r="BS19" s="386"/>
      <c r="BT19" s="386"/>
      <c r="BU19" s="387"/>
      <c r="BV19" s="385">
        <v>9933009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15399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4544003</v>
      </c>
      <c r="BO23" s="386"/>
      <c r="BP23" s="386"/>
      <c r="BQ23" s="386"/>
      <c r="BR23" s="386"/>
      <c r="BS23" s="386"/>
      <c r="BT23" s="386"/>
      <c r="BU23" s="387"/>
      <c r="BV23" s="385">
        <v>4253920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8124</v>
      </c>
      <c r="R24" s="437"/>
      <c r="S24" s="437"/>
      <c r="T24" s="437"/>
      <c r="U24" s="437"/>
      <c r="V24" s="476"/>
      <c r="W24" s="531"/>
      <c r="X24" s="519"/>
      <c r="Y24" s="520"/>
      <c r="Z24" s="435" t="s">
        <v>153</v>
      </c>
      <c r="AA24" s="415"/>
      <c r="AB24" s="415"/>
      <c r="AC24" s="415"/>
      <c r="AD24" s="415"/>
      <c r="AE24" s="415"/>
      <c r="AF24" s="415"/>
      <c r="AG24" s="416"/>
      <c r="AH24" s="436">
        <v>258</v>
      </c>
      <c r="AI24" s="437"/>
      <c r="AJ24" s="437"/>
      <c r="AK24" s="437"/>
      <c r="AL24" s="476"/>
      <c r="AM24" s="436">
        <v>752586</v>
      </c>
      <c r="AN24" s="437"/>
      <c r="AO24" s="437"/>
      <c r="AP24" s="437"/>
      <c r="AQ24" s="437"/>
      <c r="AR24" s="476"/>
      <c r="AS24" s="436">
        <v>2917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2676074</v>
      </c>
      <c r="BO24" s="386"/>
      <c r="BP24" s="386"/>
      <c r="BQ24" s="386"/>
      <c r="BR24" s="386"/>
      <c r="BS24" s="386"/>
      <c r="BT24" s="386"/>
      <c r="BU24" s="387"/>
      <c r="BV24" s="385">
        <v>2745776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6088</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2903288</v>
      </c>
      <c r="BO25" s="349"/>
      <c r="BP25" s="349"/>
      <c r="BQ25" s="349"/>
      <c r="BR25" s="349"/>
      <c r="BS25" s="349"/>
      <c r="BT25" s="349"/>
      <c r="BU25" s="350"/>
      <c r="BV25" s="348">
        <v>3118357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5110</v>
      </c>
      <c r="R26" s="437"/>
      <c r="S26" s="437"/>
      <c r="T26" s="437"/>
      <c r="U26" s="437"/>
      <c r="V26" s="476"/>
      <c r="W26" s="531"/>
      <c r="X26" s="519"/>
      <c r="Y26" s="520"/>
      <c r="Z26" s="435" t="s">
        <v>159</v>
      </c>
      <c r="AA26" s="539"/>
      <c r="AB26" s="539"/>
      <c r="AC26" s="539"/>
      <c r="AD26" s="539"/>
      <c r="AE26" s="539"/>
      <c r="AF26" s="539"/>
      <c r="AG26" s="540"/>
      <c r="AH26" s="436">
        <v>26</v>
      </c>
      <c r="AI26" s="437"/>
      <c r="AJ26" s="437"/>
      <c r="AK26" s="437"/>
      <c r="AL26" s="476"/>
      <c r="AM26" s="436">
        <v>70512</v>
      </c>
      <c r="AN26" s="437"/>
      <c r="AO26" s="437"/>
      <c r="AP26" s="437"/>
      <c r="AQ26" s="437"/>
      <c r="AR26" s="476"/>
      <c r="AS26" s="436">
        <v>2712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2980</v>
      </c>
      <c r="R27" s="437"/>
      <c r="S27" s="437"/>
      <c r="T27" s="437"/>
      <c r="U27" s="437"/>
      <c r="V27" s="476"/>
      <c r="W27" s="531"/>
      <c r="X27" s="519"/>
      <c r="Y27" s="520"/>
      <c r="Z27" s="435" t="s">
        <v>162</v>
      </c>
      <c r="AA27" s="415"/>
      <c r="AB27" s="415"/>
      <c r="AC27" s="415"/>
      <c r="AD27" s="415"/>
      <c r="AE27" s="415"/>
      <c r="AF27" s="415"/>
      <c r="AG27" s="416"/>
      <c r="AH27" s="436">
        <v>9</v>
      </c>
      <c r="AI27" s="437"/>
      <c r="AJ27" s="437"/>
      <c r="AK27" s="437"/>
      <c r="AL27" s="476"/>
      <c r="AM27" s="436">
        <v>24318</v>
      </c>
      <c r="AN27" s="437"/>
      <c r="AO27" s="437"/>
      <c r="AP27" s="437"/>
      <c r="AQ27" s="437"/>
      <c r="AR27" s="476"/>
      <c r="AS27" s="436">
        <v>2702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711677</v>
      </c>
      <c r="BO27" s="553"/>
      <c r="BP27" s="553"/>
      <c r="BQ27" s="553"/>
      <c r="BR27" s="553"/>
      <c r="BS27" s="553"/>
      <c r="BT27" s="553"/>
      <c r="BU27" s="554"/>
      <c r="BV27" s="552">
        <v>710280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2460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4088656</v>
      </c>
      <c r="BO28" s="349"/>
      <c r="BP28" s="349"/>
      <c r="BQ28" s="349"/>
      <c r="BR28" s="349"/>
      <c r="BS28" s="349"/>
      <c r="BT28" s="349"/>
      <c r="BU28" s="350"/>
      <c r="BV28" s="348">
        <v>4187147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18</v>
      </c>
      <c r="M29" s="437"/>
      <c r="N29" s="437"/>
      <c r="O29" s="437"/>
      <c r="P29" s="476"/>
      <c r="Q29" s="436">
        <v>2320</v>
      </c>
      <c r="R29" s="437"/>
      <c r="S29" s="437"/>
      <c r="T29" s="437"/>
      <c r="U29" s="437"/>
      <c r="V29" s="476"/>
      <c r="W29" s="531"/>
      <c r="X29" s="519"/>
      <c r="Y29" s="520"/>
      <c r="Z29" s="435" t="s">
        <v>169</v>
      </c>
      <c r="AA29" s="415"/>
      <c r="AB29" s="415"/>
      <c r="AC29" s="415"/>
      <c r="AD29" s="415"/>
      <c r="AE29" s="415"/>
      <c r="AF29" s="415"/>
      <c r="AG29" s="416"/>
      <c r="AH29" s="436">
        <v>267</v>
      </c>
      <c r="AI29" s="437"/>
      <c r="AJ29" s="437"/>
      <c r="AK29" s="437"/>
      <c r="AL29" s="476"/>
      <c r="AM29" s="436">
        <v>776904</v>
      </c>
      <c r="AN29" s="437"/>
      <c r="AO29" s="437"/>
      <c r="AP29" s="437"/>
      <c r="AQ29" s="437"/>
      <c r="AR29" s="476"/>
      <c r="AS29" s="436">
        <v>2910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33829</v>
      </c>
      <c r="BO29" s="386"/>
      <c r="BP29" s="386"/>
      <c r="BQ29" s="386"/>
      <c r="BR29" s="386"/>
      <c r="BS29" s="386"/>
      <c r="BT29" s="386"/>
      <c r="BU29" s="387"/>
      <c r="BV29" s="385">
        <v>33820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91.6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2289490</v>
      </c>
      <c r="BO30" s="553"/>
      <c r="BP30" s="553"/>
      <c r="BQ30" s="553"/>
      <c r="BR30" s="553"/>
      <c r="BS30" s="553"/>
      <c r="BT30" s="553"/>
      <c r="BU30" s="554"/>
      <c r="BV30" s="552">
        <v>1942598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吉田川流域溜池大和町外２市４ヶ町村組合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黒川地域行政事務組合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黒川地域行政事務組合：病院事業会計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黒川地域行政事務組合：介護事業会計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宮城県市町村職員退職手当組合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宮城県市町村非常勤消防団員補償報償組合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宮城県市町村自治振興センター</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宮城県後期高齢者医療広域連合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2"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3586</v>
      </c>
      <c r="J41" s="83">
        <v>3298</v>
      </c>
      <c r="K41" s="83">
        <v>3795</v>
      </c>
      <c r="L41" s="83">
        <v>4254</v>
      </c>
      <c r="M41" s="84">
        <v>4544</v>
      </c>
    </row>
    <row r="42" spans="2:13" ht="27.75" customHeight="1" x14ac:dyDescent="0.15">
      <c r="B42" s="1169"/>
      <c r="C42" s="1170"/>
      <c r="D42" s="85"/>
      <c r="E42" s="1175" t="s">
        <v>26</v>
      </c>
      <c r="F42" s="1175"/>
      <c r="G42" s="1175"/>
      <c r="H42" s="1176"/>
      <c r="I42" s="86" t="s">
        <v>476</v>
      </c>
      <c r="J42" s="87" t="s">
        <v>476</v>
      </c>
      <c r="K42" s="87" t="s">
        <v>476</v>
      </c>
      <c r="L42" s="87" t="s">
        <v>476</v>
      </c>
      <c r="M42" s="88" t="s">
        <v>476</v>
      </c>
    </row>
    <row r="43" spans="2:13" ht="27.75" customHeight="1" x14ac:dyDescent="0.15">
      <c r="B43" s="1169"/>
      <c r="C43" s="1170"/>
      <c r="D43" s="85"/>
      <c r="E43" s="1175" t="s">
        <v>27</v>
      </c>
      <c r="F43" s="1175"/>
      <c r="G43" s="1175"/>
      <c r="H43" s="1176"/>
      <c r="I43" s="86">
        <v>1948</v>
      </c>
      <c r="J43" s="87">
        <v>1929</v>
      </c>
      <c r="K43" s="87">
        <v>1869</v>
      </c>
      <c r="L43" s="87">
        <v>1910</v>
      </c>
      <c r="M43" s="88">
        <v>1589</v>
      </c>
    </row>
    <row r="44" spans="2:13" ht="27.75" customHeight="1" x14ac:dyDescent="0.15">
      <c r="B44" s="1169"/>
      <c r="C44" s="1170"/>
      <c r="D44" s="85"/>
      <c r="E44" s="1175" t="s">
        <v>28</v>
      </c>
      <c r="F44" s="1175"/>
      <c r="G44" s="1175"/>
      <c r="H44" s="1176"/>
      <c r="I44" s="86">
        <v>556</v>
      </c>
      <c r="J44" s="87">
        <v>537</v>
      </c>
      <c r="K44" s="87">
        <v>514</v>
      </c>
      <c r="L44" s="87">
        <v>476</v>
      </c>
      <c r="M44" s="88">
        <v>458</v>
      </c>
    </row>
    <row r="45" spans="2:13" ht="27.75" customHeight="1" x14ac:dyDescent="0.15">
      <c r="B45" s="1169"/>
      <c r="C45" s="1170"/>
      <c r="D45" s="85"/>
      <c r="E45" s="1175" t="s">
        <v>29</v>
      </c>
      <c r="F45" s="1175"/>
      <c r="G45" s="1175"/>
      <c r="H45" s="1176"/>
      <c r="I45" s="86">
        <v>109</v>
      </c>
      <c r="J45" s="87">
        <v>167</v>
      </c>
      <c r="K45" s="87">
        <v>87</v>
      </c>
      <c r="L45" s="87">
        <v>137</v>
      </c>
      <c r="M45" s="88">
        <v>115</v>
      </c>
    </row>
    <row r="46" spans="2:13" ht="27.75" customHeight="1" x14ac:dyDescent="0.15">
      <c r="B46" s="1169"/>
      <c r="C46" s="1170"/>
      <c r="D46" s="85"/>
      <c r="E46" s="1175" t="s">
        <v>30</v>
      </c>
      <c r="F46" s="1175"/>
      <c r="G46" s="1175"/>
      <c r="H46" s="1176"/>
      <c r="I46" s="86">
        <v>2</v>
      </c>
      <c r="J46" s="87">
        <v>0</v>
      </c>
      <c r="K46" s="87" t="s">
        <v>476</v>
      </c>
      <c r="L46" s="87">
        <v>0</v>
      </c>
      <c r="M46" s="88">
        <v>1</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7170</v>
      </c>
      <c r="J49" s="87">
        <v>6382</v>
      </c>
      <c r="K49" s="87">
        <v>6517</v>
      </c>
      <c r="L49" s="87">
        <v>7773</v>
      </c>
      <c r="M49" s="88">
        <v>8144</v>
      </c>
    </row>
    <row r="50" spans="2:13" ht="27.75" customHeight="1" x14ac:dyDescent="0.15">
      <c r="B50" s="1169"/>
      <c r="C50" s="1170"/>
      <c r="D50" s="85"/>
      <c r="E50" s="1175" t="s">
        <v>35</v>
      </c>
      <c r="F50" s="1175"/>
      <c r="G50" s="1175"/>
      <c r="H50" s="1176"/>
      <c r="I50" s="86" t="s">
        <v>476</v>
      </c>
      <c r="J50" s="87" t="s">
        <v>476</v>
      </c>
      <c r="K50" s="87">
        <v>61</v>
      </c>
      <c r="L50" s="87">
        <v>87</v>
      </c>
      <c r="M50" s="88">
        <v>87</v>
      </c>
    </row>
    <row r="51" spans="2:13" ht="27.75" customHeight="1" x14ac:dyDescent="0.15">
      <c r="B51" s="1171"/>
      <c r="C51" s="1172"/>
      <c r="D51" s="85"/>
      <c r="E51" s="1175" t="s">
        <v>36</v>
      </c>
      <c r="F51" s="1175"/>
      <c r="G51" s="1175"/>
      <c r="H51" s="1176"/>
      <c r="I51" s="86">
        <v>8393</v>
      </c>
      <c r="J51" s="87">
        <v>7375</v>
      </c>
      <c r="K51" s="87">
        <v>8904</v>
      </c>
      <c r="L51" s="87">
        <v>9177</v>
      </c>
      <c r="M51" s="88">
        <v>9352</v>
      </c>
    </row>
    <row r="52" spans="2:13" ht="27.75" customHeight="1" thickBot="1" x14ac:dyDescent="0.2">
      <c r="B52" s="1179" t="s">
        <v>37</v>
      </c>
      <c r="C52" s="1180"/>
      <c r="D52" s="90"/>
      <c r="E52" s="1181" t="s">
        <v>38</v>
      </c>
      <c r="F52" s="1181"/>
      <c r="G52" s="1181"/>
      <c r="H52" s="1182"/>
      <c r="I52" s="91">
        <v>-9363</v>
      </c>
      <c r="J52" s="92">
        <v>-7826</v>
      </c>
      <c r="K52" s="92">
        <v>-9217</v>
      </c>
      <c r="L52" s="92">
        <v>-10259</v>
      </c>
      <c r="M52" s="93">
        <v>-10876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23709</v>
      </c>
      <c r="E3" s="116"/>
      <c r="F3" s="117">
        <v>47258</v>
      </c>
      <c r="G3" s="118"/>
      <c r="H3" s="119"/>
    </row>
    <row r="4" spans="1:8" x14ac:dyDescent="0.15">
      <c r="A4" s="120"/>
      <c r="B4" s="121"/>
      <c r="C4" s="122"/>
      <c r="D4" s="123">
        <v>21216</v>
      </c>
      <c r="E4" s="124"/>
      <c r="F4" s="125">
        <v>27842</v>
      </c>
      <c r="G4" s="126"/>
      <c r="H4" s="127"/>
    </row>
    <row r="5" spans="1:8" x14ac:dyDescent="0.15">
      <c r="A5" s="108" t="s">
        <v>509</v>
      </c>
      <c r="B5" s="113"/>
      <c r="C5" s="114"/>
      <c r="D5" s="115">
        <v>32437</v>
      </c>
      <c r="E5" s="116"/>
      <c r="F5" s="117">
        <v>49426</v>
      </c>
      <c r="G5" s="118"/>
      <c r="H5" s="119"/>
    </row>
    <row r="6" spans="1:8" x14ac:dyDescent="0.15">
      <c r="A6" s="120"/>
      <c r="B6" s="121"/>
      <c r="C6" s="122"/>
      <c r="D6" s="123">
        <v>18320</v>
      </c>
      <c r="E6" s="124"/>
      <c r="F6" s="125">
        <v>26568</v>
      </c>
      <c r="G6" s="126"/>
      <c r="H6" s="127"/>
    </row>
    <row r="7" spans="1:8" x14ac:dyDescent="0.15">
      <c r="A7" s="108" t="s">
        <v>510</v>
      </c>
      <c r="B7" s="113"/>
      <c r="C7" s="114"/>
      <c r="D7" s="115">
        <v>46481</v>
      </c>
      <c r="E7" s="116"/>
      <c r="F7" s="117">
        <v>42839</v>
      </c>
      <c r="G7" s="118"/>
      <c r="H7" s="119"/>
    </row>
    <row r="8" spans="1:8" x14ac:dyDescent="0.15">
      <c r="A8" s="120"/>
      <c r="B8" s="121"/>
      <c r="C8" s="122"/>
      <c r="D8" s="123">
        <v>25945</v>
      </c>
      <c r="E8" s="124"/>
      <c r="F8" s="125">
        <v>22027</v>
      </c>
      <c r="G8" s="126"/>
      <c r="H8" s="127"/>
    </row>
    <row r="9" spans="1:8" x14ac:dyDescent="0.15">
      <c r="A9" s="108" t="s">
        <v>511</v>
      </c>
      <c r="B9" s="113"/>
      <c r="C9" s="114"/>
      <c r="D9" s="115">
        <v>41824</v>
      </c>
      <c r="E9" s="116"/>
      <c r="F9" s="117">
        <v>46819</v>
      </c>
      <c r="G9" s="118"/>
      <c r="H9" s="119"/>
    </row>
    <row r="10" spans="1:8" x14ac:dyDescent="0.15">
      <c r="A10" s="120"/>
      <c r="B10" s="121"/>
      <c r="C10" s="122"/>
      <c r="D10" s="123">
        <v>25360</v>
      </c>
      <c r="E10" s="124"/>
      <c r="F10" s="125">
        <v>24121</v>
      </c>
      <c r="G10" s="126"/>
      <c r="H10" s="127"/>
    </row>
    <row r="11" spans="1:8" x14ac:dyDescent="0.15">
      <c r="A11" s="108" t="s">
        <v>512</v>
      </c>
      <c r="B11" s="113"/>
      <c r="C11" s="114"/>
      <c r="D11" s="115">
        <v>40697</v>
      </c>
      <c r="E11" s="116"/>
      <c r="F11" s="117">
        <v>53270</v>
      </c>
      <c r="G11" s="118"/>
      <c r="H11" s="119"/>
    </row>
    <row r="12" spans="1:8" x14ac:dyDescent="0.15">
      <c r="A12" s="120"/>
      <c r="B12" s="121"/>
      <c r="C12" s="128"/>
      <c r="D12" s="123">
        <v>26531</v>
      </c>
      <c r="E12" s="124"/>
      <c r="F12" s="125">
        <v>24316</v>
      </c>
      <c r="G12" s="126"/>
      <c r="H12" s="127"/>
    </row>
    <row r="13" spans="1:8" x14ac:dyDescent="0.15">
      <c r="A13" s="108"/>
      <c r="B13" s="113"/>
      <c r="C13" s="129"/>
      <c r="D13" s="130">
        <v>37030</v>
      </c>
      <c r="E13" s="131"/>
      <c r="F13" s="132">
        <v>47922</v>
      </c>
      <c r="G13" s="133"/>
      <c r="H13" s="119"/>
    </row>
    <row r="14" spans="1:8" x14ac:dyDescent="0.15">
      <c r="A14" s="120"/>
      <c r="B14" s="121"/>
      <c r="C14" s="122"/>
      <c r="D14" s="123">
        <v>23474</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7.96</v>
      </c>
      <c r="C19" s="134">
        <f>ROUND(VALUE(SUBSTITUTE(実質収支比率等に係る経年分析!G$48,"▲","-")),2)</f>
        <v>2.7</v>
      </c>
      <c r="D19" s="134">
        <f>ROUND(VALUE(SUBSTITUTE(実質収支比率等に係る経年分析!H$48,"▲","-")),2)</f>
        <v>9</v>
      </c>
      <c r="E19" s="134">
        <f>ROUND(VALUE(SUBSTITUTE(実質収支比率等に係る経年分析!I$48,"▲","-")),2)</f>
        <v>7.2</v>
      </c>
      <c r="F19" s="134">
        <f>ROUND(VALUE(SUBSTITUTE(実質収支比率等に係る経年分析!J$48,"▲","-")),2)</f>
        <v>5.3</v>
      </c>
    </row>
    <row r="20" spans="1:11" x14ac:dyDescent="0.15">
      <c r="A20" s="134" t="s">
        <v>43</v>
      </c>
      <c r="B20" s="134">
        <f>ROUND(VALUE(SUBSTITUTE(実質収支比率等に係る経年分析!F$47,"▲","-")),2)</f>
        <v>54.12</v>
      </c>
      <c r="C20" s="134">
        <f>ROUND(VALUE(SUBSTITUTE(実質収支比率等に係る経年分析!G$47,"▲","-")),2)</f>
        <v>52.62</v>
      </c>
      <c r="D20" s="134">
        <f>ROUND(VALUE(SUBSTITUTE(実質収支比率等に係る経年分析!H$47,"▲","-")),2)</f>
        <v>52.94</v>
      </c>
      <c r="E20" s="134">
        <f>ROUND(VALUE(SUBSTITUTE(実質収支比率等に係る経年分析!I$47,"▲","-")),2)</f>
        <v>52.13</v>
      </c>
      <c r="F20" s="134">
        <f>ROUND(VALUE(SUBSTITUTE(実質収支比率等に係る経年分析!J$47,"▲","-")),2)</f>
        <v>49.5</v>
      </c>
    </row>
    <row r="21" spans="1:11" x14ac:dyDescent="0.15">
      <c r="A21" s="134" t="s">
        <v>44</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-8.1</v>
      </c>
      <c r="D21" s="134">
        <f>IF(ISNUMBER(VALUE(SUBSTITUTE(実質収支比率等に係る経年分析!H$49,"▲","-"))),ROUND(VALUE(SUBSTITUTE(実質収支比率等に係る経年分析!H$49,"▲","-")),2),NA())</f>
        <v>6.18</v>
      </c>
      <c r="E21" s="134">
        <f>IF(ISNUMBER(VALUE(SUBSTITUTE(実質収支比率等に係る経年分析!I$49,"▲","-"))),ROUND(VALUE(SUBSTITUTE(実質収支比率等に係る経年分析!I$49,"▲","-")),2),NA())</f>
        <v>-5.94</v>
      </c>
      <c r="F21" s="134">
        <f>IF(ISNUMBER(VALUE(SUBSTITUTE(実質収支比率等に係る経年分析!J$49,"▲","-"))),ROUND(VALUE(SUBSTITUTE(実質収支比率等に係る経年分析!J$49,"▲","-")),2),NA())</f>
        <v>-6.41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2.2400000000000002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16.73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883</v>
      </c>
      <c r="E42" s="136"/>
      <c r="F42" s="136"/>
      <c r="G42" s="136">
        <f>'実質公債費比率（分子）の構造'!L$52</f>
        <v>861</v>
      </c>
      <c r="H42" s="136"/>
      <c r="I42" s="136"/>
      <c r="J42" s="136">
        <f>'実質公債費比率（分子）の構造'!M$52</f>
        <v>856</v>
      </c>
      <c r="K42" s="136"/>
      <c r="L42" s="136"/>
      <c r="M42" s="136">
        <f>'実質公債費比率（分子）の構造'!N$52</f>
        <v>845</v>
      </c>
      <c r="N42" s="136"/>
      <c r="O42" s="136"/>
      <c r="P42" s="136">
        <f>'実質公債費比率（分子）の構造'!O$52</f>
        <v>832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1</v>
      </c>
      <c r="F44" s="136"/>
      <c r="G44" s="136"/>
      <c r="H44" s="136">
        <f>'実質公債費比率（分子）の構造'!M$50</f>
        <v>0</v>
      </c>
      <c r="I44" s="136"/>
      <c r="J44" s="136"/>
      <c r="K44" s="136">
        <f>'実質公債費比率（分子）の構造'!N$50</f>
        <v>3</v>
      </c>
      <c r="L44" s="136"/>
      <c r="M44" s="136"/>
      <c r="N44" s="136" t="str">
        <f>'実質公債費比率（分子）の構造'!O$50</f>
        <v>-</v>
      </c>
      <c r="O44" s="136"/>
      <c r="P44" s="136"/>
    </row>
    <row r="45" spans="1:16" x14ac:dyDescent="0.15">
      <c r="A45" s="136" t="s">
        <v>54</v>
      </c>
      <c r="B45" s="136">
        <f>'実質公債費比率（分子）の構造'!K$49</f>
        <v>35</v>
      </c>
      <c r="C45" s="136"/>
      <c r="D45" s="136"/>
      <c r="E45" s="136">
        <f>'実質公債費比率（分子）の構造'!L$49</f>
        <v>37</v>
      </c>
      <c r="F45" s="136"/>
      <c r="G45" s="136"/>
      <c r="H45" s="136">
        <f>'実質公債費比率（分子）の構造'!M$49</f>
        <v>38</v>
      </c>
      <c r="I45" s="136"/>
      <c r="J45" s="136"/>
      <c r="K45" s="136">
        <f>'実質公債費比率（分子）の構造'!N$49</f>
        <v>42</v>
      </c>
      <c r="L45" s="136"/>
      <c r="M45" s="136"/>
      <c r="N45" s="136">
        <f>'実質公債費比率（分子）の構造'!O$49</f>
        <v>43</v>
      </c>
      <c r="O45" s="136"/>
      <c r="P45" s="136"/>
    </row>
    <row r="46" spans="1:16" x14ac:dyDescent="0.15">
      <c r="A46" s="136" t="s">
        <v>55</v>
      </c>
      <c r="B46" s="136">
        <f>'実質公債費比率（分子）の構造'!K$48</f>
        <v>167</v>
      </c>
      <c r="C46" s="136"/>
      <c r="D46" s="136"/>
      <c r="E46" s="136">
        <f>'実質公債費比率（分子）の構造'!L$48</f>
        <v>256</v>
      </c>
      <c r="F46" s="136"/>
      <c r="G46" s="136"/>
      <c r="H46" s="136">
        <f>'実質公債費比率（分子）の構造'!M$48</f>
        <v>233</v>
      </c>
      <c r="I46" s="136"/>
      <c r="J46" s="136"/>
      <c r="K46" s="136">
        <f>'実質公債費比率（分子）の構造'!N$48</f>
        <v>194</v>
      </c>
      <c r="L46" s="136"/>
      <c r="M46" s="136"/>
      <c r="N46" s="136">
        <f>'実質公債費比率（分子）の構造'!O$48</f>
        <v>161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646</v>
      </c>
      <c r="C49" s="136"/>
      <c r="D49" s="136"/>
      <c r="E49" s="136">
        <f>'実質公債費比率（分子）の構造'!L$45</f>
        <v>563</v>
      </c>
      <c r="F49" s="136"/>
      <c r="G49" s="136"/>
      <c r="H49" s="136">
        <f>'実質公債費比率（分子）の構造'!M$45</f>
        <v>523</v>
      </c>
      <c r="I49" s="136"/>
      <c r="J49" s="136"/>
      <c r="K49" s="136">
        <f>'実質公債費比率（分子）の構造'!N$45</f>
        <v>451</v>
      </c>
      <c r="L49" s="136"/>
      <c r="M49" s="136"/>
      <c r="N49" s="136">
        <f>'実質公債費比率（分子）の構造'!O$45</f>
        <v>429</v>
      </c>
      <c r="O49" s="136"/>
      <c r="P49" s="136"/>
    </row>
    <row r="50" spans="1:16" x14ac:dyDescent="0.15">
      <c r="A50" s="136" t="s">
        <v>59</v>
      </c>
      <c r="B50" s="136" t="e">
        <f>NA()</f>
        <v>#N/A</v>
      </c>
      <c r="C50" s="136">
        <f>IF(ISNUMBER('実質公債費比率（分子）の構造'!K$53),'実質公債費比率（分子）の構造'!K$53,NA())</f>
        <v>-35</v>
      </c>
      <c r="D50" s="136" t="e">
        <f>NA()</f>
        <v>#N/A</v>
      </c>
      <c r="E50" s="136" t="e">
        <f>NA()</f>
        <v>#N/A</v>
      </c>
      <c r="F50" s="136">
        <f>IF(ISNUMBER('実質公債費比率（分子）の構造'!L$53),'実質公債費比率（分子）の構造'!L$53,NA())</f>
        <v>-4</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-155</v>
      </c>
      <c r="M50" s="136" t="e">
        <f>NA()</f>
        <v>#N/A</v>
      </c>
      <c r="N50" s="136" t="e">
        <f>NA()</f>
        <v>#N/A</v>
      </c>
      <c r="O50" s="136">
        <f>IF(ISNUMBER('実質公債費比率（分子）の構造'!O$53),'実質公債費比率（分子）の構造'!O$53,NA())</f>
        <v>-199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8393</v>
      </c>
      <c r="E56" s="135"/>
      <c r="F56" s="135"/>
      <c r="G56" s="135">
        <f>'将来負担比率（分子）の構造'!J$51</f>
        <v>7375</v>
      </c>
      <c r="H56" s="135"/>
      <c r="I56" s="135"/>
      <c r="J56" s="135">
        <f>'将来負担比率（分子）の構造'!K$51</f>
        <v>8904</v>
      </c>
      <c r="K56" s="135"/>
      <c r="L56" s="135"/>
      <c r="M56" s="135">
        <f>'将来負担比率（分子）の構造'!L$51</f>
        <v>9177</v>
      </c>
      <c r="N56" s="135"/>
      <c r="O56" s="135"/>
      <c r="P56" s="135">
        <f>'将来負担比率（分子）の構造'!M$51</f>
        <v>9352</v>
      </c>
    </row>
    <row r="57" spans="1:16" x14ac:dyDescent="0.15">
      <c r="A57" s="135" t="s">
        <v>35</v>
      </c>
      <c r="B57" s="135"/>
      <c r="C57" s="135"/>
      <c r="D57" s="135" t="str">
        <f>'将来負担比率（分子）の構造'!I$50</f>
        <v>-</v>
      </c>
      <c r="E57" s="135"/>
      <c r="F57" s="135"/>
      <c r="G57" s="135" t="str">
        <f>'将来負担比率（分子）の構造'!J$50</f>
        <v>-</v>
      </c>
      <c r="H57" s="135"/>
      <c r="I57" s="135"/>
      <c r="J57" s="135">
        <f>'将来負担比率（分子）の構造'!K$50</f>
        <v>61</v>
      </c>
      <c r="K57" s="135"/>
      <c r="L57" s="135"/>
      <c r="M57" s="135">
        <f>'将来負担比率（分子）の構造'!L$50</f>
        <v>87</v>
      </c>
      <c r="N57" s="135"/>
      <c r="O57" s="135"/>
      <c r="P57" s="135">
        <f>'将来負担比率（分子）の構造'!M$50</f>
        <v>87</v>
      </c>
    </row>
    <row r="58" spans="1:16" x14ac:dyDescent="0.15">
      <c r="A58" s="135" t="s">
        <v>34</v>
      </c>
      <c r="B58" s="135"/>
      <c r="C58" s="135"/>
      <c r="D58" s="135">
        <f>'将来負担比率（分子）の構造'!I$49</f>
        <v>7170</v>
      </c>
      <c r="E58" s="135"/>
      <c r="F58" s="135"/>
      <c r="G58" s="135">
        <f>'将来負担比率（分子）の構造'!J$49</f>
        <v>6382</v>
      </c>
      <c r="H58" s="135"/>
      <c r="I58" s="135"/>
      <c r="J58" s="135">
        <f>'将来負担比率（分子）の構造'!K$49</f>
        <v>6517</v>
      </c>
      <c r="K58" s="135"/>
      <c r="L58" s="135"/>
      <c r="M58" s="135">
        <f>'将来負担比率（分子）の構造'!L$49</f>
        <v>7773</v>
      </c>
      <c r="N58" s="135"/>
      <c r="O58" s="135"/>
      <c r="P58" s="135">
        <f>'将来負担比率（分子）の構造'!M$49</f>
        <v>8144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0</v>
      </c>
      <c r="F61" s="135"/>
      <c r="G61" s="135"/>
      <c r="H61" s="135" t="str">
        <f>'将来負担比率（分子）の構造'!K$46</f>
        <v>-</v>
      </c>
      <c r="I61" s="135"/>
      <c r="J61" s="135"/>
      <c r="K61" s="135">
        <f>'将来負担比率（分子）の構造'!L$46</f>
        <v>0</v>
      </c>
      <c r="L61" s="135"/>
      <c r="M61" s="135"/>
      <c r="N61" s="135">
        <f>'将来負担比率（分子）の構造'!M$46</f>
        <v>1</v>
      </c>
      <c r="O61" s="135"/>
      <c r="P61" s="135"/>
    </row>
    <row r="62" spans="1:16" x14ac:dyDescent="0.15">
      <c r="A62" s="135" t="s">
        <v>29</v>
      </c>
      <c r="B62" s="135">
        <f>'将来負担比率（分子）の構造'!I$45</f>
        <v>109</v>
      </c>
      <c r="C62" s="135"/>
      <c r="D62" s="135"/>
      <c r="E62" s="135">
        <f>'将来負担比率（分子）の構造'!J$45</f>
        <v>167</v>
      </c>
      <c r="F62" s="135"/>
      <c r="G62" s="135"/>
      <c r="H62" s="135">
        <f>'将来負担比率（分子）の構造'!K$45</f>
        <v>87</v>
      </c>
      <c r="I62" s="135"/>
      <c r="J62" s="135"/>
      <c r="K62" s="135">
        <f>'将来負担比率（分子）の構造'!L$45</f>
        <v>137</v>
      </c>
      <c r="L62" s="135"/>
      <c r="M62" s="135"/>
      <c r="N62" s="135">
        <f>'将来負担比率（分子）の構造'!M$45</f>
        <v>115</v>
      </c>
      <c r="O62" s="135"/>
      <c r="P62" s="135"/>
    </row>
    <row r="63" spans="1:16" x14ac:dyDescent="0.15">
      <c r="A63" s="135" t="s">
        <v>28</v>
      </c>
      <c r="B63" s="135">
        <f>'将来負担比率（分子）の構造'!I$44</f>
        <v>556</v>
      </c>
      <c r="C63" s="135"/>
      <c r="D63" s="135"/>
      <c r="E63" s="135">
        <f>'将来負担比率（分子）の構造'!J$44</f>
        <v>537</v>
      </c>
      <c r="F63" s="135"/>
      <c r="G63" s="135"/>
      <c r="H63" s="135">
        <f>'将来負担比率（分子）の構造'!K$44</f>
        <v>514</v>
      </c>
      <c r="I63" s="135"/>
      <c r="J63" s="135"/>
      <c r="K63" s="135">
        <f>'将来負担比率（分子）の構造'!L$44</f>
        <v>476</v>
      </c>
      <c r="L63" s="135"/>
      <c r="M63" s="135"/>
      <c r="N63" s="135">
        <f>'将来負担比率（分子）の構造'!M$44</f>
        <v>458</v>
      </c>
      <c r="O63" s="135"/>
      <c r="P63" s="135"/>
    </row>
    <row r="64" spans="1:16" x14ac:dyDescent="0.15">
      <c r="A64" s="135" t="s">
        <v>27</v>
      </c>
      <c r="B64" s="135">
        <f>'将来負担比率（分子）の構造'!I$43</f>
        <v>1948</v>
      </c>
      <c r="C64" s="135"/>
      <c r="D64" s="135"/>
      <c r="E64" s="135">
        <f>'将来負担比率（分子）の構造'!J$43</f>
        <v>1929</v>
      </c>
      <c r="F64" s="135"/>
      <c r="G64" s="135"/>
      <c r="H64" s="135">
        <f>'将来負担比率（分子）の構造'!K$43</f>
        <v>1869</v>
      </c>
      <c r="I64" s="135"/>
      <c r="J64" s="135"/>
      <c r="K64" s="135">
        <f>'将来負担比率（分子）の構造'!L$43</f>
        <v>1910</v>
      </c>
      <c r="L64" s="135"/>
      <c r="M64" s="135"/>
      <c r="N64" s="135">
        <f>'将来負担比率（分子）の構造'!M$43</f>
        <v>1589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3586</v>
      </c>
      <c r="C66" s="135"/>
      <c r="D66" s="135"/>
      <c r="E66" s="135">
        <f>'将来負担比率（分子）の構造'!J$41</f>
        <v>3298</v>
      </c>
      <c r="F66" s="135"/>
      <c r="G66" s="135"/>
      <c r="H66" s="135">
        <f>'将来負担比率（分子）の構造'!K$41</f>
        <v>3795</v>
      </c>
      <c r="I66" s="135"/>
      <c r="J66" s="135"/>
      <c r="K66" s="135">
        <f>'将来負担比率（分子）の構造'!L$41</f>
        <v>4254</v>
      </c>
      <c r="L66" s="135"/>
      <c r="M66" s="135"/>
      <c r="N66" s="135">
        <f>'将来負担比率（分子）の構造'!M$41</f>
        <v>4544</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5521403</v>
      </c>
      <c r="S5" s="581"/>
      <c r="T5" s="581"/>
      <c r="U5" s="581"/>
      <c r="V5" s="581"/>
      <c r="W5" s="581"/>
      <c r="X5" s="581"/>
      <c r="Y5" s="582"/>
      <c r="Z5" s="583">
        <v>41.8</v>
      </c>
      <c r="AA5" s="583"/>
      <c r="AB5" s="583"/>
      <c r="AC5" s="583"/>
      <c r="AD5" s="584">
        <v>5521403</v>
      </c>
      <c r="AE5" s="584"/>
      <c r="AF5" s="584"/>
      <c r="AG5" s="584"/>
      <c r="AH5" s="584"/>
      <c r="AI5" s="584"/>
      <c r="AJ5" s="584"/>
      <c r="AK5" s="584"/>
      <c r="AL5" s="585">
        <v>71.400000000000006</v>
      </c>
      <c r="AM5" s="586"/>
      <c r="AN5" s="586"/>
      <c r="AO5" s="587"/>
      <c r="AP5" s="577" t="s">
        <v>207</v>
      </c>
      <c r="AQ5" s="578"/>
      <c r="AR5" s="578"/>
      <c r="AS5" s="578"/>
      <c r="AT5" s="578"/>
      <c r="AU5" s="578"/>
      <c r="AV5" s="578"/>
      <c r="AW5" s="578"/>
      <c r="AX5" s="578"/>
      <c r="AY5" s="578"/>
      <c r="AZ5" s="578"/>
      <c r="BA5" s="578"/>
      <c r="BB5" s="578"/>
      <c r="BC5" s="578"/>
      <c r="BD5" s="578"/>
      <c r="BE5" s="578"/>
      <c r="BF5" s="579"/>
      <c r="BG5" s="591">
        <v>5517890</v>
      </c>
      <c r="BH5" s="592"/>
      <c r="BI5" s="592"/>
      <c r="BJ5" s="592"/>
      <c r="BK5" s="592"/>
      <c r="BL5" s="592"/>
      <c r="BM5" s="592"/>
      <c r="BN5" s="593"/>
      <c r="BO5" s="594">
        <v>99.9</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139807</v>
      </c>
      <c r="S6" s="592"/>
      <c r="T6" s="592"/>
      <c r="U6" s="592"/>
      <c r="V6" s="592"/>
      <c r="W6" s="592"/>
      <c r="X6" s="592"/>
      <c r="Y6" s="593"/>
      <c r="Z6" s="594">
        <v>1.1000000000000001</v>
      </c>
      <c r="AA6" s="594"/>
      <c r="AB6" s="594"/>
      <c r="AC6" s="594"/>
      <c r="AD6" s="595">
        <v>139807</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5517890</v>
      </c>
      <c r="BH6" s="592"/>
      <c r="BI6" s="592"/>
      <c r="BJ6" s="592"/>
      <c r="BK6" s="592"/>
      <c r="BL6" s="592"/>
      <c r="BM6" s="592"/>
      <c r="BN6" s="593"/>
      <c r="BO6" s="594">
        <v>99.9</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149280</v>
      </c>
      <c r="CS6" s="592"/>
      <c r="CT6" s="592"/>
      <c r="CU6" s="592"/>
      <c r="CV6" s="592"/>
      <c r="CW6" s="592"/>
      <c r="CX6" s="592"/>
      <c r="CY6" s="593"/>
      <c r="CZ6" s="594">
        <v>1.2</v>
      </c>
      <c r="DA6" s="594"/>
      <c r="DB6" s="594"/>
      <c r="DC6" s="594"/>
      <c r="DD6" s="600" t="s">
        <v>208</v>
      </c>
      <c r="DE6" s="592"/>
      <c r="DF6" s="592"/>
      <c r="DG6" s="592"/>
      <c r="DH6" s="592"/>
      <c r="DI6" s="592"/>
      <c r="DJ6" s="592"/>
      <c r="DK6" s="592"/>
      <c r="DL6" s="592"/>
      <c r="DM6" s="592"/>
      <c r="DN6" s="592"/>
      <c r="DO6" s="592"/>
      <c r="DP6" s="593"/>
      <c r="DQ6" s="600">
        <v>149274</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12899</v>
      </c>
      <c r="S7" s="592"/>
      <c r="T7" s="592"/>
      <c r="U7" s="592"/>
      <c r="V7" s="592"/>
      <c r="W7" s="592"/>
      <c r="X7" s="592"/>
      <c r="Y7" s="593"/>
      <c r="Z7" s="594">
        <v>0.1</v>
      </c>
      <c r="AA7" s="594"/>
      <c r="AB7" s="594"/>
      <c r="AC7" s="594"/>
      <c r="AD7" s="595">
        <v>12899</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2890539</v>
      </c>
      <c r="BH7" s="592"/>
      <c r="BI7" s="592"/>
      <c r="BJ7" s="592"/>
      <c r="BK7" s="592"/>
      <c r="BL7" s="592"/>
      <c r="BM7" s="592"/>
      <c r="BN7" s="593"/>
      <c r="BO7" s="594">
        <v>52.4</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1886214</v>
      </c>
      <c r="CS7" s="592"/>
      <c r="CT7" s="592"/>
      <c r="CU7" s="592"/>
      <c r="CV7" s="592"/>
      <c r="CW7" s="592"/>
      <c r="CX7" s="592"/>
      <c r="CY7" s="593"/>
      <c r="CZ7" s="594">
        <v>15.3</v>
      </c>
      <c r="DA7" s="594"/>
      <c r="DB7" s="594"/>
      <c r="DC7" s="594"/>
      <c r="DD7" s="600">
        <v>144224</v>
      </c>
      <c r="DE7" s="592"/>
      <c r="DF7" s="592"/>
      <c r="DG7" s="592"/>
      <c r="DH7" s="592"/>
      <c r="DI7" s="592"/>
      <c r="DJ7" s="592"/>
      <c r="DK7" s="592"/>
      <c r="DL7" s="592"/>
      <c r="DM7" s="592"/>
      <c r="DN7" s="592"/>
      <c r="DO7" s="592"/>
      <c r="DP7" s="593"/>
      <c r="DQ7" s="600">
        <v>1627019</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15780</v>
      </c>
      <c r="S8" s="592"/>
      <c r="T8" s="592"/>
      <c r="U8" s="592"/>
      <c r="V8" s="592"/>
      <c r="W8" s="592"/>
      <c r="X8" s="592"/>
      <c r="Y8" s="593"/>
      <c r="Z8" s="594">
        <v>0.1</v>
      </c>
      <c r="AA8" s="594"/>
      <c r="AB8" s="594"/>
      <c r="AC8" s="594"/>
      <c r="AD8" s="595">
        <v>15780</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69742</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3665793</v>
      </c>
      <c r="CS8" s="592"/>
      <c r="CT8" s="592"/>
      <c r="CU8" s="592"/>
      <c r="CV8" s="592"/>
      <c r="CW8" s="592"/>
      <c r="CX8" s="592"/>
      <c r="CY8" s="593"/>
      <c r="CZ8" s="594">
        <v>29.7</v>
      </c>
      <c r="DA8" s="594"/>
      <c r="DB8" s="594"/>
      <c r="DC8" s="594"/>
      <c r="DD8" s="600">
        <v>18425</v>
      </c>
      <c r="DE8" s="592"/>
      <c r="DF8" s="592"/>
      <c r="DG8" s="592"/>
      <c r="DH8" s="592"/>
      <c r="DI8" s="592"/>
      <c r="DJ8" s="592"/>
      <c r="DK8" s="592"/>
      <c r="DL8" s="592"/>
      <c r="DM8" s="592"/>
      <c r="DN8" s="592"/>
      <c r="DO8" s="592"/>
      <c r="DP8" s="593"/>
      <c r="DQ8" s="600">
        <v>1821564</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22892</v>
      </c>
      <c r="S9" s="592"/>
      <c r="T9" s="592"/>
      <c r="U9" s="592"/>
      <c r="V9" s="592"/>
      <c r="W9" s="592"/>
      <c r="X9" s="592"/>
      <c r="Y9" s="593"/>
      <c r="Z9" s="594">
        <v>0.2</v>
      </c>
      <c r="AA9" s="594"/>
      <c r="AB9" s="594"/>
      <c r="AC9" s="594"/>
      <c r="AD9" s="595">
        <v>22892</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2469707</v>
      </c>
      <c r="BH9" s="592"/>
      <c r="BI9" s="592"/>
      <c r="BJ9" s="592"/>
      <c r="BK9" s="592"/>
      <c r="BL9" s="592"/>
      <c r="BM9" s="592"/>
      <c r="BN9" s="593"/>
      <c r="BO9" s="594">
        <v>44.7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1149433</v>
      </c>
      <c r="CS9" s="592"/>
      <c r="CT9" s="592"/>
      <c r="CU9" s="592"/>
      <c r="CV9" s="592"/>
      <c r="CW9" s="592"/>
      <c r="CX9" s="592"/>
      <c r="CY9" s="593"/>
      <c r="CZ9" s="594">
        <v>9.3000000000000007</v>
      </c>
      <c r="DA9" s="594"/>
      <c r="DB9" s="594"/>
      <c r="DC9" s="594"/>
      <c r="DD9" s="600">
        <v>210839</v>
      </c>
      <c r="DE9" s="592"/>
      <c r="DF9" s="592"/>
      <c r="DG9" s="592"/>
      <c r="DH9" s="592"/>
      <c r="DI9" s="592"/>
      <c r="DJ9" s="592"/>
      <c r="DK9" s="592"/>
      <c r="DL9" s="592"/>
      <c r="DM9" s="592"/>
      <c r="DN9" s="592"/>
      <c r="DO9" s="592"/>
      <c r="DP9" s="593"/>
      <c r="DQ9" s="600">
        <v>1020252</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353340</v>
      </c>
      <c r="S10" s="592"/>
      <c r="T10" s="592"/>
      <c r="U10" s="592"/>
      <c r="V10" s="592"/>
      <c r="W10" s="592"/>
      <c r="X10" s="592"/>
      <c r="Y10" s="593"/>
      <c r="Z10" s="594">
        <v>2.7</v>
      </c>
      <c r="AA10" s="594"/>
      <c r="AB10" s="594"/>
      <c r="AC10" s="594"/>
      <c r="AD10" s="595">
        <v>353340</v>
      </c>
      <c r="AE10" s="595"/>
      <c r="AF10" s="595"/>
      <c r="AG10" s="595"/>
      <c r="AH10" s="595"/>
      <c r="AI10" s="595"/>
      <c r="AJ10" s="595"/>
      <c r="AK10" s="595"/>
      <c r="AL10" s="596">
        <v>4.5999999999999996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107906</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74829</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16497</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37617</v>
      </c>
      <c r="S11" s="592"/>
      <c r="T11" s="592"/>
      <c r="U11" s="592"/>
      <c r="V11" s="592"/>
      <c r="W11" s="592"/>
      <c r="X11" s="592"/>
      <c r="Y11" s="593"/>
      <c r="Z11" s="594">
        <v>0.3</v>
      </c>
      <c r="AA11" s="594"/>
      <c r="AB11" s="594"/>
      <c r="AC11" s="594"/>
      <c r="AD11" s="595">
        <v>37617</v>
      </c>
      <c r="AE11" s="595"/>
      <c r="AF11" s="595"/>
      <c r="AG11" s="595"/>
      <c r="AH11" s="595"/>
      <c r="AI11" s="595"/>
      <c r="AJ11" s="595"/>
      <c r="AK11" s="595"/>
      <c r="AL11" s="596">
        <v>0.5</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243184</v>
      </c>
      <c r="BH11" s="592"/>
      <c r="BI11" s="592"/>
      <c r="BJ11" s="592"/>
      <c r="BK11" s="592"/>
      <c r="BL11" s="592"/>
      <c r="BM11" s="592"/>
      <c r="BN11" s="593"/>
      <c r="BO11" s="594">
        <v>4.4000000000000004</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69089</v>
      </c>
      <c r="CS11" s="592"/>
      <c r="CT11" s="592"/>
      <c r="CU11" s="592"/>
      <c r="CV11" s="592"/>
      <c r="CW11" s="592"/>
      <c r="CX11" s="592"/>
      <c r="CY11" s="593"/>
      <c r="CZ11" s="594">
        <v>0.6</v>
      </c>
      <c r="DA11" s="594"/>
      <c r="DB11" s="594"/>
      <c r="DC11" s="594"/>
      <c r="DD11" s="600" t="s">
        <v>111</v>
      </c>
      <c r="DE11" s="592"/>
      <c r="DF11" s="592"/>
      <c r="DG11" s="592"/>
      <c r="DH11" s="592"/>
      <c r="DI11" s="592"/>
      <c r="DJ11" s="592"/>
      <c r="DK11" s="592"/>
      <c r="DL11" s="592"/>
      <c r="DM11" s="592"/>
      <c r="DN11" s="592"/>
      <c r="DO11" s="592"/>
      <c r="DP11" s="593"/>
      <c r="DQ11" s="600">
        <v>64232</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2235468</v>
      </c>
      <c r="BH12" s="592"/>
      <c r="BI12" s="592"/>
      <c r="BJ12" s="592"/>
      <c r="BK12" s="592"/>
      <c r="BL12" s="592"/>
      <c r="BM12" s="592"/>
      <c r="BN12" s="593"/>
      <c r="BO12" s="594">
        <v>40.5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141675</v>
      </c>
      <c r="CS12" s="592"/>
      <c r="CT12" s="592"/>
      <c r="CU12" s="592"/>
      <c r="CV12" s="592"/>
      <c r="CW12" s="592"/>
      <c r="CX12" s="592"/>
      <c r="CY12" s="593"/>
      <c r="CZ12" s="594">
        <v>1.1000000000000001</v>
      </c>
      <c r="DA12" s="594"/>
      <c r="DB12" s="594"/>
      <c r="DC12" s="594"/>
      <c r="DD12" s="600" t="s">
        <v>111</v>
      </c>
      <c r="DE12" s="592"/>
      <c r="DF12" s="592"/>
      <c r="DG12" s="592"/>
      <c r="DH12" s="592"/>
      <c r="DI12" s="592"/>
      <c r="DJ12" s="592"/>
      <c r="DK12" s="592"/>
      <c r="DL12" s="592"/>
      <c r="DM12" s="592"/>
      <c r="DN12" s="592"/>
      <c r="DO12" s="592"/>
      <c r="DP12" s="593"/>
      <c r="DQ12" s="600">
        <v>69575</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53659</v>
      </c>
      <c r="S13" s="592"/>
      <c r="T13" s="592"/>
      <c r="U13" s="592"/>
      <c r="V13" s="592"/>
      <c r="W13" s="592"/>
      <c r="X13" s="592"/>
      <c r="Y13" s="593"/>
      <c r="Z13" s="594">
        <v>0.4</v>
      </c>
      <c r="AA13" s="594"/>
      <c r="AB13" s="594"/>
      <c r="AC13" s="594"/>
      <c r="AD13" s="595">
        <v>53659</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2235468</v>
      </c>
      <c r="BH13" s="592"/>
      <c r="BI13" s="592"/>
      <c r="BJ13" s="592"/>
      <c r="BK13" s="592"/>
      <c r="BL13" s="592"/>
      <c r="BM13" s="592"/>
      <c r="BN13" s="593"/>
      <c r="BO13" s="594">
        <v>40.5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1496346</v>
      </c>
      <c r="CS13" s="592"/>
      <c r="CT13" s="592"/>
      <c r="CU13" s="592"/>
      <c r="CV13" s="592"/>
      <c r="CW13" s="592"/>
      <c r="CX13" s="592"/>
      <c r="CY13" s="593"/>
      <c r="CZ13" s="594">
        <v>12.1</v>
      </c>
      <c r="DA13" s="594"/>
      <c r="DB13" s="594"/>
      <c r="DC13" s="594"/>
      <c r="DD13" s="600">
        <v>830203</v>
      </c>
      <c r="DE13" s="592"/>
      <c r="DF13" s="592"/>
      <c r="DG13" s="592"/>
      <c r="DH13" s="592"/>
      <c r="DI13" s="592"/>
      <c r="DJ13" s="592"/>
      <c r="DK13" s="592"/>
      <c r="DL13" s="592"/>
      <c r="DM13" s="592"/>
      <c r="DN13" s="592"/>
      <c r="DO13" s="592"/>
      <c r="DP13" s="593"/>
      <c r="DQ13" s="600">
        <v>1196622</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78871</v>
      </c>
      <c r="BH14" s="592"/>
      <c r="BI14" s="592"/>
      <c r="BJ14" s="592"/>
      <c r="BK14" s="592"/>
      <c r="BL14" s="592"/>
      <c r="BM14" s="592"/>
      <c r="BN14" s="593"/>
      <c r="BO14" s="594">
        <v>1.4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615288</v>
      </c>
      <c r="CS14" s="592"/>
      <c r="CT14" s="592"/>
      <c r="CU14" s="592"/>
      <c r="CV14" s="592"/>
      <c r="CW14" s="592"/>
      <c r="CX14" s="592"/>
      <c r="CY14" s="593"/>
      <c r="CZ14" s="594">
        <v>5</v>
      </c>
      <c r="DA14" s="594"/>
      <c r="DB14" s="594"/>
      <c r="DC14" s="594"/>
      <c r="DD14" s="600">
        <v>34508</v>
      </c>
      <c r="DE14" s="592"/>
      <c r="DF14" s="592"/>
      <c r="DG14" s="592"/>
      <c r="DH14" s="592"/>
      <c r="DI14" s="592"/>
      <c r="DJ14" s="592"/>
      <c r="DK14" s="592"/>
      <c r="DL14" s="592"/>
      <c r="DM14" s="592"/>
      <c r="DN14" s="592"/>
      <c r="DO14" s="592"/>
      <c r="DP14" s="593"/>
      <c r="DQ14" s="600">
        <v>604325</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63525</v>
      </c>
      <c r="S15" s="592"/>
      <c r="T15" s="592"/>
      <c r="U15" s="592"/>
      <c r="V15" s="592"/>
      <c r="W15" s="592"/>
      <c r="X15" s="592"/>
      <c r="Y15" s="593"/>
      <c r="Z15" s="594">
        <v>0.5</v>
      </c>
      <c r="AA15" s="594"/>
      <c r="AB15" s="594"/>
      <c r="AC15" s="594"/>
      <c r="AD15" s="595">
        <v>63525</v>
      </c>
      <c r="AE15" s="595"/>
      <c r="AF15" s="595"/>
      <c r="AG15" s="595"/>
      <c r="AH15" s="595"/>
      <c r="AI15" s="595"/>
      <c r="AJ15" s="595"/>
      <c r="AK15" s="595"/>
      <c r="AL15" s="596">
        <v>0.8</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313012</v>
      </c>
      <c r="BH15" s="592"/>
      <c r="BI15" s="592"/>
      <c r="BJ15" s="592"/>
      <c r="BK15" s="592"/>
      <c r="BL15" s="592"/>
      <c r="BM15" s="592"/>
      <c r="BN15" s="593"/>
      <c r="BO15" s="594">
        <v>5.7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2588791</v>
      </c>
      <c r="CS15" s="592"/>
      <c r="CT15" s="592"/>
      <c r="CU15" s="592"/>
      <c r="CV15" s="592"/>
      <c r="CW15" s="592"/>
      <c r="CX15" s="592"/>
      <c r="CY15" s="593"/>
      <c r="CZ15" s="594">
        <v>21</v>
      </c>
      <c r="DA15" s="594"/>
      <c r="DB15" s="594"/>
      <c r="DC15" s="594"/>
      <c r="DD15" s="600">
        <v>842964</v>
      </c>
      <c r="DE15" s="592"/>
      <c r="DF15" s="592"/>
      <c r="DG15" s="592"/>
      <c r="DH15" s="592"/>
      <c r="DI15" s="592"/>
      <c r="DJ15" s="592"/>
      <c r="DK15" s="592"/>
      <c r="DL15" s="592"/>
      <c r="DM15" s="592"/>
      <c r="DN15" s="592"/>
      <c r="DO15" s="592"/>
      <c r="DP15" s="593"/>
      <c r="DQ15" s="600">
        <v>1605473</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1851623</v>
      </c>
      <c r="S16" s="592"/>
      <c r="T16" s="592"/>
      <c r="U16" s="592"/>
      <c r="V16" s="592"/>
      <c r="W16" s="592"/>
      <c r="X16" s="592"/>
      <c r="Y16" s="593"/>
      <c r="Z16" s="594">
        <v>14</v>
      </c>
      <c r="AA16" s="594"/>
      <c r="AB16" s="594"/>
      <c r="AC16" s="594"/>
      <c r="AD16" s="595">
        <v>1445471</v>
      </c>
      <c r="AE16" s="595"/>
      <c r="AF16" s="595"/>
      <c r="AG16" s="595"/>
      <c r="AH16" s="595"/>
      <c r="AI16" s="595"/>
      <c r="AJ16" s="595"/>
      <c r="AK16" s="595"/>
      <c r="AL16" s="596">
        <v>18.7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68240</v>
      </c>
      <c r="CS16" s="592"/>
      <c r="CT16" s="592"/>
      <c r="CU16" s="592"/>
      <c r="CV16" s="592"/>
      <c r="CW16" s="592"/>
      <c r="CX16" s="592"/>
      <c r="CY16" s="593"/>
      <c r="CZ16" s="594">
        <v>0.6</v>
      </c>
      <c r="DA16" s="594"/>
      <c r="DB16" s="594"/>
      <c r="DC16" s="594"/>
      <c r="DD16" s="600" t="s">
        <v>111</v>
      </c>
      <c r="DE16" s="592"/>
      <c r="DF16" s="592"/>
      <c r="DG16" s="592"/>
      <c r="DH16" s="592"/>
      <c r="DI16" s="592"/>
      <c r="DJ16" s="592"/>
      <c r="DK16" s="592"/>
      <c r="DL16" s="592"/>
      <c r="DM16" s="592"/>
      <c r="DN16" s="592"/>
      <c r="DO16" s="592"/>
      <c r="DP16" s="593"/>
      <c r="DQ16" s="600">
        <v>785</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1445471</v>
      </c>
      <c r="S17" s="592"/>
      <c r="T17" s="592"/>
      <c r="U17" s="592"/>
      <c r="V17" s="592"/>
      <c r="W17" s="592"/>
      <c r="X17" s="592"/>
      <c r="Y17" s="593"/>
      <c r="Z17" s="594">
        <v>11</v>
      </c>
      <c r="AA17" s="594"/>
      <c r="AB17" s="594"/>
      <c r="AC17" s="594"/>
      <c r="AD17" s="595">
        <v>1445471</v>
      </c>
      <c r="AE17" s="595"/>
      <c r="AF17" s="595"/>
      <c r="AG17" s="595"/>
      <c r="AH17" s="595"/>
      <c r="AI17" s="595"/>
      <c r="AJ17" s="595"/>
      <c r="AK17" s="595"/>
      <c r="AL17" s="596">
        <v>18.7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429418</v>
      </c>
      <c r="CS17" s="592"/>
      <c r="CT17" s="592"/>
      <c r="CU17" s="592"/>
      <c r="CV17" s="592"/>
      <c r="CW17" s="592"/>
      <c r="CX17" s="592"/>
      <c r="CY17" s="593"/>
      <c r="CZ17" s="594">
        <v>3.5</v>
      </c>
      <c r="DA17" s="594"/>
      <c r="DB17" s="594"/>
      <c r="DC17" s="594"/>
      <c r="DD17" s="600" t="s">
        <v>111</v>
      </c>
      <c r="DE17" s="592"/>
      <c r="DF17" s="592"/>
      <c r="DG17" s="592"/>
      <c r="DH17" s="592"/>
      <c r="DI17" s="592"/>
      <c r="DJ17" s="592"/>
      <c r="DK17" s="592"/>
      <c r="DL17" s="592"/>
      <c r="DM17" s="592"/>
      <c r="DN17" s="592"/>
      <c r="DO17" s="592"/>
      <c r="DP17" s="593"/>
      <c r="DQ17" s="600">
        <v>429418</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355511</v>
      </c>
      <c r="S18" s="592"/>
      <c r="T18" s="592"/>
      <c r="U18" s="592"/>
      <c r="V18" s="592"/>
      <c r="W18" s="592"/>
      <c r="X18" s="592"/>
      <c r="Y18" s="593"/>
      <c r="Z18" s="594">
        <v>2.7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50641</v>
      </c>
      <c r="S19" s="592"/>
      <c r="T19" s="592"/>
      <c r="U19" s="592"/>
      <c r="V19" s="592"/>
      <c r="W19" s="592"/>
      <c r="X19" s="592"/>
      <c r="Y19" s="593"/>
      <c r="Z19" s="594">
        <v>0.4</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3513</v>
      </c>
      <c r="BH19" s="592"/>
      <c r="BI19" s="592"/>
      <c r="BJ19" s="592"/>
      <c r="BK19" s="592"/>
      <c r="BL19" s="592"/>
      <c r="BM19" s="592"/>
      <c r="BN19" s="593"/>
      <c r="BO19" s="594">
        <v>0.1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8072545</v>
      </c>
      <c r="S20" s="592"/>
      <c r="T20" s="592"/>
      <c r="U20" s="592"/>
      <c r="V20" s="592"/>
      <c r="W20" s="592"/>
      <c r="X20" s="592"/>
      <c r="Y20" s="593"/>
      <c r="Z20" s="594">
        <v>61.2</v>
      </c>
      <c r="AA20" s="594"/>
      <c r="AB20" s="594"/>
      <c r="AC20" s="594"/>
      <c r="AD20" s="595">
        <v>7666393</v>
      </c>
      <c r="AE20" s="595"/>
      <c r="AF20" s="595"/>
      <c r="AG20" s="595"/>
      <c r="AH20" s="595"/>
      <c r="AI20" s="595"/>
      <c r="AJ20" s="595"/>
      <c r="AK20" s="595"/>
      <c r="AL20" s="596">
        <v>99.1</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3513</v>
      </c>
      <c r="BH20" s="592"/>
      <c r="BI20" s="592"/>
      <c r="BJ20" s="592"/>
      <c r="BK20" s="592"/>
      <c r="BL20" s="592"/>
      <c r="BM20" s="592"/>
      <c r="BN20" s="593"/>
      <c r="BO20" s="594">
        <v>0.1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12334396</v>
      </c>
      <c r="CS20" s="592"/>
      <c r="CT20" s="592"/>
      <c r="CU20" s="592"/>
      <c r="CV20" s="592"/>
      <c r="CW20" s="592"/>
      <c r="CX20" s="592"/>
      <c r="CY20" s="593"/>
      <c r="CZ20" s="594">
        <v>100</v>
      </c>
      <c r="DA20" s="594"/>
      <c r="DB20" s="594"/>
      <c r="DC20" s="594"/>
      <c r="DD20" s="600">
        <v>2081163</v>
      </c>
      <c r="DE20" s="592"/>
      <c r="DF20" s="592"/>
      <c r="DG20" s="592"/>
      <c r="DH20" s="592"/>
      <c r="DI20" s="592"/>
      <c r="DJ20" s="592"/>
      <c r="DK20" s="592"/>
      <c r="DL20" s="592"/>
      <c r="DM20" s="592"/>
      <c r="DN20" s="592"/>
      <c r="DO20" s="592"/>
      <c r="DP20" s="593"/>
      <c r="DQ20" s="600">
        <v>8605036</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7502</v>
      </c>
      <c r="S21" s="592"/>
      <c r="T21" s="592"/>
      <c r="U21" s="592"/>
      <c r="V21" s="592"/>
      <c r="W21" s="592"/>
      <c r="X21" s="592"/>
      <c r="Y21" s="593"/>
      <c r="Z21" s="594">
        <v>0.1</v>
      </c>
      <c r="AA21" s="594"/>
      <c r="AB21" s="594"/>
      <c r="AC21" s="594"/>
      <c r="AD21" s="595">
        <v>7502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3513</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153156</v>
      </c>
      <c r="S22" s="592"/>
      <c r="T22" s="592"/>
      <c r="U22" s="592"/>
      <c r="V22" s="592"/>
      <c r="W22" s="592"/>
      <c r="X22" s="592"/>
      <c r="Y22" s="593"/>
      <c r="Z22" s="594">
        <v>1.2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170181</v>
      </c>
      <c r="S23" s="592"/>
      <c r="T23" s="592"/>
      <c r="U23" s="592"/>
      <c r="V23" s="592"/>
      <c r="W23" s="592"/>
      <c r="X23" s="592"/>
      <c r="Y23" s="593"/>
      <c r="Z23" s="594">
        <v>1.3</v>
      </c>
      <c r="AA23" s="594"/>
      <c r="AB23" s="594"/>
      <c r="AC23" s="594"/>
      <c r="AD23" s="595">
        <v>47114</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31812</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4581470</v>
      </c>
      <c r="CS24" s="581"/>
      <c r="CT24" s="581"/>
      <c r="CU24" s="581"/>
      <c r="CV24" s="581"/>
      <c r="CW24" s="581"/>
      <c r="CX24" s="581"/>
      <c r="CY24" s="582"/>
      <c r="CZ24" s="620">
        <v>37.1</v>
      </c>
      <c r="DA24" s="621"/>
      <c r="DB24" s="621"/>
      <c r="DC24" s="622"/>
      <c r="DD24" s="619">
        <v>2887817</v>
      </c>
      <c r="DE24" s="581"/>
      <c r="DF24" s="581"/>
      <c r="DG24" s="581"/>
      <c r="DH24" s="581"/>
      <c r="DI24" s="581"/>
      <c r="DJ24" s="581"/>
      <c r="DK24" s="582"/>
      <c r="DL24" s="619">
        <v>2881733</v>
      </c>
      <c r="DM24" s="581"/>
      <c r="DN24" s="581"/>
      <c r="DO24" s="581"/>
      <c r="DP24" s="581"/>
      <c r="DQ24" s="581"/>
      <c r="DR24" s="581"/>
      <c r="DS24" s="581"/>
      <c r="DT24" s="581"/>
      <c r="DU24" s="581"/>
      <c r="DV24" s="582"/>
      <c r="DW24" s="585">
        <v>35.4</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1541808</v>
      </c>
      <c r="S25" s="592"/>
      <c r="T25" s="592"/>
      <c r="U25" s="592"/>
      <c r="V25" s="592"/>
      <c r="W25" s="592"/>
      <c r="X25" s="592"/>
      <c r="Y25" s="593"/>
      <c r="Z25" s="594">
        <v>11.7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1969454</v>
      </c>
      <c r="CS25" s="611"/>
      <c r="CT25" s="611"/>
      <c r="CU25" s="611"/>
      <c r="CV25" s="611"/>
      <c r="CW25" s="611"/>
      <c r="CX25" s="611"/>
      <c r="CY25" s="612"/>
      <c r="CZ25" s="625">
        <v>16</v>
      </c>
      <c r="DA25" s="626"/>
      <c r="DB25" s="626"/>
      <c r="DC25" s="627"/>
      <c r="DD25" s="600">
        <v>1853031</v>
      </c>
      <c r="DE25" s="611"/>
      <c r="DF25" s="611"/>
      <c r="DG25" s="611"/>
      <c r="DH25" s="611"/>
      <c r="DI25" s="611"/>
      <c r="DJ25" s="611"/>
      <c r="DK25" s="612"/>
      <c r="DL25" s="600">
        <v>1846947</v>
      </c>
      <c r="DM25" s="611"/>
      <c r="DN25" s="611"/>
      <c r="DO25" s="611"/>
      <c r="DP25" s="611"/>
      <c r="DQ25" s="611"/>
      <c r="DR25" s="611"/>
      <c r="DS25" s="611"/>
      <c r="DT25" s="611"/>
      <c r="DU25" s="611"/>
      <c r="DV25" s="612"/>
      <c r="DW25" s="596">
        <v>22.7</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1278044</v>
      </c>
      <c r="CS26" s="592"/>
      <c r="CT26" s="592"/>
      <c r="CU26" s="592"/>
      <c r="CV26" s="592"/>
      <c r="CW26" s="592"/>
      <c r="CX26" s="592"/>
      <c r="CY26" s="593"/>
      <c r="CZ26" s="625">
        <v>10.4</v>
      </c>
      <c r="DA26" s="626"/>
      <c r="DB26" s="626"/>
      <c r="DC26" s="627"/>
      <c r="DD26" s="600">
        <v>1171301</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797848</v>
      </c>
      <c r="S27" s="592"/>
      <c r="T27" s="592"/>
      <c r="U27" s="592"/>
      <c r="V27" s="592"/>
      <c r="W27" s="592"/>
      <c r="X27" s="592"/>
      <c r="Y27" s="593"/>
      <c r="Z27" s="594">
        <v>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5521403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2182598</v>
      </c>
      <c r="CS27" s="611"/>
      <c r="CT27" s="611"/>
      <c r="CU27" s="611"/>
      <c r="CV27" s="611"/>
      <c r="CW27" s="611"/>
      <c r="CX27" s="611"/>
      <c r="CY27" s="612"/>
      <c r="CZ27" s="625">
        <v>17.7</v>
      </c>
      <c r="DA27" s="626"/>
      <c r="DB27" s="626"/>
      <c r="DC27" s="627"/>
      <c r="DD27" s="600">
        <v>605368</v>
      </c>
      <c r="DE27" s="611"/>
      <c r="DF27" s="611"/>
      <c r="DG27" s="611"/>
      <c r="DH27" s="611"/>
      <c r="DI27" s="611"/>
      <c r="DJ27" s="611"/>
      <c r="DK27" s="612"/>
      <c r="DL27" s="600">
        <v>605368</v>
      </c>
      <c r="DM27" s="611"/>
      <c r="DN27" s="611"/>
      <c r="DO27" s="611"/>
      <c r="DP27" s="611"/>
      <c r="DQ27" s="611"/>
      <c r="DR27" s="611"/>
      <c r="DS27" s="611"/>
      <c r="DT27" s="611"/>
      <c r="DU27" s="611"/>
      <c r="DV27" s="612"/>
      <c r="DW27" s="596">
        <v>7.4</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8371</v>
      </c>
      <c r="S28" s="592"/>
      <c r="T28" s="592"/>
      <c r="U28" s="592"/>
      <c r="V28" s="592"/>
      <c r="W28" s="592"/>
      <c r="X28" s="592"/>
      <c r="Y28" s="593"/>
      <c r="Z28" s="594">
        <v>0.1</v>
      </c>
      <c r="AA28" s="594"/>
      <c r="AB28" s="594"/>
      <c r="AC28" s="594"/>
      <c r="AD28" s="595">
        <v>2202</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429418</v>
      </c>
      <c r="CS28" s="592"/>
      <c r="CT28" s="592"/>
      <c r="CU28" s="592"/>
      <c r="CV28" s="592"/>
      <c r="CW28" s="592"/>
      <c r="CX28" s="592"/>
      <c r="CY28" s="593"/>
      <c r="CZ28" s="625">
        <v>3.5</v>
      </c>
      <c r="DA28" s="626"/>
      <c r="DB28" s="626"/>
      <c r="DC28" s="627"/>
      <c r="DD28" s="600">
        <v>429418</v>
      </c>
      <c r="DE28" s="592"/>
      <c r="DF28" s="592"/>
      <c r="DG28" s="592"/>
      <c r="DH28" s="592"/>
      <c r="DI28" s="592"/>
      <c r="DJ28" s="592"/>
      <c r="DK28" s="593"/>
      <c r="DL28" s="600">
        <v>429418</v>
      </c>
      <c r="DM28" s="592"/>
      <c r="DN28" s="592"/>
      <c r="DO28" s="592"/>
      <c r="DP28" s="592"/>
      <c r="DQ28" s="592"/>
      <c r="DR28" s="592"/>
      <c r="DS28" s="592"/>
      <c r="DT28" s="592"/>
      <c r="DU28" s="592"/>
      <c r="DV28" s="593"/>
      <c r="DW28" s="596">
        <v>5.3</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2075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429418</v>
      </c>
      <c r="CS29" s="611"/>
      <c r="CT29" s="611"/>
      <c r="CU29" s="611"/>
      <c r="CV29" s="611"/>
      <c r="CW29" s="611"/>
      <c r="CX29" s="611"/>
      <c r="CY29" s="612"/>
      <c r="CZ29" s="625">
        <v>3.5</v>
      </c>
      <c r="DA29" s="626"/>
      <c r="DB29" s="626"/>
      <c r="DC29" s="627"/>
      <c r="DD29" s="600">
        <v>429418</v>
      </c>
      <c r="DE29" s="611"/>
      <c r="DF29" s="611"/>
      <c r="DG29" s="611"/>
      <c r="DH29" s="611"/>
      <c r="DI29" s="611"/>
      <c r="DJ29" s="611"/>
      <c r="DK29" s="612"/>
      <c r="DL29" s="600">
        <v>429418</v>
      </c>
      <c r="DM29" s="611"/>
      <c r="DN29" s="611"/>
      <c r="DO29" s="611"/>
      <c r="DP29" s="611"/>
      <c r="DQ29" s="611"/>
      <c r="DR29" s="611"/>
      <c r="DS29" s="611"/>
      <c r="DT29" s="611"/>
      <c r="DU29" s="611"/>
      <c r="DV29" s="612"/>
      <c r="DW29" s="596">
        <v>5.3</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432489</v>
      </c>
      <c r="S30" s="592"/>
      <c r="T30" s="592"/>
      <c r="U30" s="592"/>
      <c r="V30" s="592"/>
      <c r="W30" s="592"/>
      <c r="X30" s="592"/>
      <c r="Y30" s="593"/>
      <c r="Z30" s="594">
        <v>3.3</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99.3</v>
      </c>
      <c r="BH30" s="650"/>
      <c r="BI30" s="650"/>
      <c r="BJ30" s="650"/>
      <c r="BK30" s="650"/>
      <c r="BL30" s="650"/>
      <c r="BM30" s="586">
        <v>95.4</v>
      </c>
      <c r="BN30" s="650"/>
      <c r="BO30" s="650"/>
      <c r="BP30" s="650"/>
      <c r="BQ30" s="651"/>
      <c r="BR30" s="649">
        <v>98.6</v>
      </c>
      <c r="BS30" s="650"/>
      <c r="BT30" s="650"/>
      <c r="BU30" s="650"/>
      <c r="BV30" s="650"/>
      <c r="BW30" s="650"/>
      <c r="BX30" s="586">
        <v>93.2</v>
      </c>
      <c r="BY30" s="650"/>
      <c r="BZ30" s="650"/>
      <c r="CA30" s="650"/>
      <c r="CB30" s="651"/>
      <c r="CD30" s="654"/>
      <c r="CE30" s="655"/>
      <c r="CF30" s="605" t="s">
        <v>291</v>
      </c>
      <c r="CG30" s="606"/>
      <c r="CH30" s="606"/>
      <c r="CI30" s="606"/>
      <c r="CJ30" s="606"/>
      <c r="CK30" s="606"/>
      <c r="CL30" s="606"/>
      <c r="CM30" s="606"/>
      <c r="CN30" s="606"/>
      <c r="CO30" s="606"/>
      <c r="CP30" s="606"/>
      <c r="CQ30" s="607"/>
      <c r="CR30" s="591">
        <v>368717</v>
      </c>
      <c r="CS30" s="592"/>
      <c r="CT30" s="592"/>
      <c r="CU30" s="592"/>
      <c r="CV30" s="592"/>
      <c r="CW30" s="592"/>
      <c r="CX30" s="592"/>
      <c r="CY30" s="593"/>
      <c r="CZ30" s="625">
        <v>3</v>
      </c>
      <c r="DA30" s="626"/>
      <c r="DB30" s="626"/>
      <c r="DC30" s="627"/>
      <c r="DD30" s="600">
        <v>368717</v>
      </c>
      <c r="DE30" s="592"/>
      <c r="DF30" s="592"/>
      <c r="DG30" s="592"/>
      <c r="DH30" s="592"/>
      <c r="DI30" s="592"/>
      <c r="DJ30" s="592"/>
      <c r="DK30" s="593"/>
      <c r="DL30" s="600">
        <v>368717</v>
      </c>
      <c r="DM30" s="592"/>
      <c r="DN30" s="592"/>
      <c r="DO30" s="592"/>
      <c r="DP30" s="592"/>
      <c r="DQ30" s="592"/>
      <c r="DR30" s="592"/>
      <c r="DS30" s="592"/>
      <c r="DT30" s="592"/>
      <c r="DU30" s="592"/>
      <c r="DV30" s="593"/>
      <c r="DW30" s="596">
        <v>4.5</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847328</v>
      </c>
      <c r="S31" s="592"/>
      <c r="T31" s="592"/>
      <c r="U31" s="592"/>
      <c r="V31" s="592"/>
      <c r="W31" s="592"/>
      <c r="X31" s="592"/>
      <c r="Y31" s="593"/>
      <c r="Z31" s="594">
        <v>6.4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11"/>
      <c r="BI31" s="611"/>
      <c r="BJ31" s="611"/>
      <c r="BK31" s="611"/>
      <c r="BL31" s="611"/>
      <c r="BM31" s="597">
        <v>96.2</v>
      </c>
      <c r="BN31" s="647"/>
      <c r="BO31" s="647"/>
      <c r="BP31" s="647"/>
      <c r="BQ31" s="648"/>
      <c r="BR31" s="646">
        <v>98.8</v>
      </c>
      <c r="BS31" s="611"/>
      <c r="BT31" s="611"/>
      <c r="BU31" s="611"/>
      <c r="BV31" s="611"/>
      <c r="BW31" s="611"/>
      <c r="BX31" s="597">
        <v>94.8</v>
      </c>
      <c r="BY31" s="647"/>
      <c r="BZ31" s="647"/>
      <c r="CA31" s="647"/>
      <c r="CB31" s="648"/>
      <c r="CD31" s="654"/>
      <c r="CE31" s="655"/>
      <c r="CF31" s="605" t="s">
        <v>295</v>
      </c>
      <c r="CG31" s="606"/>
      <c r="CH31" s="606"/>
      <c r="CI31" s="606"/>
      <c r="CJ31" s="606"/>
      <c r="CK31" s="606"/>
      <c r="CL31" s="606"/>
      <c r="CM31" s="606"/>
      <c r="CN31" s="606"/>
      <c r="CO31" s="606"/>
      <c r="CP31" s="606"/>
      <c r="CQ31" s="607"/>
      <c r="CR31" s="591">
        <v>60701</v>
      </c>
      <c r="CS31" s="611"/>
      <c r="CT31" s="611"/>
      <c r="CU31" s="611"/>
      <c r="CV31" s="611"/>
      <c r="CW31" s="611"/>
      <c r="CX31" s="611"/>
      <c r="CY31" s="612"/>
      <c r="CZ31" s="625">
        <v>0.5</v>
      </c>
      <c r="DA31" s="626"/>
      <c r="DB31" s="626"/>
      <c r="DC31" s="627"/>
      <c r="DD31" s="600">
        <v>60701</v>
      </c>
      <c r="DE31" s="611"/>
      <c r="DF31" s="611"/>
      <c r="DG31" s="611"/>
      <c r="DH31" s="611"/>
      <c r="DI31" s="611"/>
      <c r="DJ31" s="611"/>
      <c r="DK31" s="612"/>
      <c r="DL31" s="600">
        <v>60701</v>
      </c>
      <c r="DM31" s="611"/>
      <c r="DN31" s="611"/>
      <c r="DO31" s="611"/>
      <c r="DP31" s="611"/>
      <c r="DQ31" s="611"/>
      <c r="DR31" s="611"/>
      <c r="DS31" s="611"/>
      <c r="DT31" s="611"/>
      <c r="DU31" s="611"/>
      <c r="DV31" s="612"/>
      <c r="DW31" s="596">
        <v>0.7</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474341</v>
      </c>
      <c r="S32" s="592"/>
      <c r="T32" s="592"/>
      <c r="U32" s="592"/>
      <c r="V32" s="592"/>
      <c r="W32" s="592"/>
      <c r="X32" s="592"/>
      <c r="Y32" s="593"/>
      <c r="Z32" s="594">
        <v>3.6</v>
      </c>
      <c r="AA32" s="594"/>
      <c r="AB32" s="594"/>
      <c r="AC32" s="594"/>
      <c r="AD32" s="595">
        <v>12793</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99.2</v>
      </c>
      <c r="BH32" s="659"/>
      <c r="BI32" s="659"/>
      <c r="BJ32" s="659"/>
      <c r="BK32" s="659"/>
      <c r="BL32" s="659"/>
      <c r="BM32" s="660">
        <v>94.2</v>
      </c>
      <c r="BN32" s="659"/>
      <c r="BO32" s="659"/>
      <c r="BP32" s="659"/>
      <c r="BQ32" s="661"/>
      <c r="BR32" s="658">
        <v>98.2</v>
      </c>
      <c r="BS32" s="659"/>
      <c r="BT32" s="659"/>
      <c r="BU32" s="659"/>
      <c r="BV32" s="659"/>
      <c r="BW32" s="659"/>
      <c r="BX32" s="660">
        <v>91.1</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658800</v>
      </c>
      <c r="S33" s="592"/>
      <c r="T33" s="592"/>
      <c r="U33" s="592"/>
      <c r="V33" s="592"/>
      <c r="W33" s="592"/>
      <c r="X33" s="592"/>
      <c r="Y33" s="593"/>
      <c r="Z33" s="594">
        <v>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5603523</v>
      </c>
      <c r="CS33" s="611"/>
      <c r="CT33" s="611"/>
      <c r="CU33" s="611"/>
      <c r="CV33" s="611"/>
      <c r="CW33" s="611"/>
      <c r="CX33" s="611"/>
      <c r="CY33" s="612"/>
      <c r="CZ33" s="625">
        <v>45.4</v>
      </c>
      <c r="DA33" s="626"/>
      <c r="DB33" s="626"/>
      <c r="DC33" s="627"/>
      <c r="DD33" s="600">
        <v>4720887</v>
      </c>
      <c r="DE33" s="611"/>
      <c r="DF33" s="611"/>
      <c r="DG33" s="611"/>
      <c r="DH33" s="611"/>
      <c r="DI33" s="611"/>
      <c r="DJ33" s="611"/>
      <c r="DK33" s="612"/>
      <c r="DL33" s="600">
        <v>4033230</v>
      </c>
      <c r="DM33" s="611"/>
      <c r="DN33" s="611"/>
      <c r="DO33" s="611"/>
      <c r="DP33" s="611"/>
      <c r="DQ33" s="611"/>
      <c r="DR33" s="611"/>
      <c r="DS33" s="611"/>
      <c r="DT33" s="611"/>
      <c r="DU33" s="611"/>
      <c r="DV33" s="612"/>
      <c r="DW33" s="596">
        <v>49.6</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2532968</v>
      </c>
      <c r="CS34" s="592"/>
      <c r="CT34" s="592"/>
      <c r="CU34" s="592"/>
      <c r="CV34" s="592"/>
      <c r="CW34" s="592"/>
      <c r="CX34" s="592"/>
      <c r="CY34" s="593"/>
      <c r="CZ34" s="625">
        <v>20.5</v>
      </c>
      <c r="DA34" s="626"/>
      <c r="DB34" s="626"/>
      <c r="DC34" s="627"/>
      <c r="DD34" s="600">
        <v>1963628</v>
      </c>
      <c r="DE34" s="592"/>
      <c r="DF34" s="592"/>
      <c r="DG34" s="592"/>
      <c r="DH34" s="592"/>
      <c r="DI34" s="592"/>
      <c r="DJ34" s="592"/>
      <c r="DK34" s="593"/>
      <c r="DL34" s="600">
        <v>1890543</v>
      </c>
      <c r="DM34" s="592"/>
      <c r="DN34" s="592"/>
      <c r="DO34" s="592"/>
      <c r="DP34" s="592"/>
      <c r="DQ34" s="592"/>
      <c r="DR34" s="592"/>
      <c r="DS34" s="592"/>
      <c r="DT34" s="592"/>
      <c r="DU34" s="592"/>
      <c r="DV34" s="593"/>
      <c r="DW34" s="596">
        <v>23.2</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400000</v>
      </c>
      <c r="S35" s="592"/>
      <c r="T35" s="592"/>
      <c r="U35" s="592"/>
      <c r="V35" s="592"/>
      <c r="W35" s="592"/>
      <c r="X35" s="592"/>
      <c r="Y35" s="593"/>
      <c r="Z35" s="594">
        <v>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985086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154742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538567</v>
      </c>
      <c r="CS35" s="611"/>
      <c r="CT35" s="611"/>
      <c r="CU35" s="611"/>
      <c r="CV35" s="611"/>
      <c r="CW35" s="611"/>
      <c r="CX35" s="611"/>
      <c r="CY35" s="612"/>
      <c r="CZ35" s="625">
        <v>4.4000000000000004</v>
      </c>
      <c r="DA35" s="626"/>
      <c r="DB35" s="626"/>
      <c r="DC35" s="627"/>
      <c r="DD35" s="600">
        <v>511558</v>
      </c>
      <c r="DE35" s="611"/>
      <c r="DF35" s="611"/>
      <c r="DG35" s="611"/>
      <c r="DH35" s="611"/>
      <c r="DI35" s="611"/>
      <c r="DJ35" s="611"/>
      <c r="DK35" s="612"/>
      <c r="DL35" s="600">
        <v>511558</v>
      </c>
      <c r="DM35" s="611"/>
      <c r="DN35" s="611"/>
      <c r="DO35" s="611"/>
      <c r="DP35" s="611"/>
      <c r="DQ35" s="611"/>
      <c r="DR35" s="611"/>
      <c r="DS35" s="611"/>
      <c r="DT35" s="611"/>
      <c r="DU35" s="611"/>
      <c r="DV35" s="612"/>
      <c r="DW35" s="596">
        <v>6.3</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13198256</v>
      </c>
      <c r="S36" s="664"/>
      <c r="T36" s="664"/>
      <c r="U36" s="664"/>
      <c r="V36" s="664"/>
      <c r="W36" s="664"/>
      <c r="X36" s="664"/>
      <c r="Y36" s="665"/>
      <c r="Z36" s="666">
        <v>100</v>
      </c>
      <c r="AA36" s="666"/>
      <c r="AB36" s="666"/>
      <c r="AC36" s="666"/>
      <c r="AD36" s="667">
        <v>7736004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165452</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124048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1128914</v>
      </c>
      <c r="CS36" s="592"/>
      <c r="CT36" s="592"/>
      <c r="CU36" s="592"/>
      <c r="CV36" s="592"/>
      <c r="CW36" s="592"/>
      <c r="CX36" s="592"/>
      <c r="CY36" s="593"/>
      <c r="CZ36" s="625">
        <v>9.1999999999999993</v>
      </c>
      <c r="DA36" s="626"/>
      <c r="DB36" s="626"/>
      <c r="DC36" s="627"/>
      <c r="DD36" s="600">
        <v>1057839</v>
      </c>
      <c r="DE36" s="592"/>
      <c r="DF36" s="592"/>
      <c r="DG36" s="592"/>
      <c r="DH36" s="592"/>
      <c r="DI36" s="592"/>
      <c r="DJ36" s="592"/>
      <c r="DK36" s="593"/>
      <c r="DL36" s="600">
        <v>1010022</v>
      </c>
      <c r="DM36" s="592"/>
      <c r="DN36" s="592"/>
      <c r="DO36" s="592"/>
      <c r="DP36" s="592"/>
      <c r="DQ36" s="592"/>
      <c r="DR36" s="592"/>
      <c r="DS36" s="592"/>
      <c r="DT36" s="592"/>
      <c r="DU36" s="592"/>
      <c r="DV36" s="593"/>
      <c r="DW36" s="596">
        <v>12.4</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43916</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5205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618252</v>
      </c>
      <c r="CS37" s="611"/>
      <c r="CT37" s="611"/>
      <c r="CU37" s="611"/>
      <c r="CV37" s="611"/>
      <c r="CW37" s="611"/>
      <c r="CX37" s="611"/>
      <c r="CY37" s="612"/>
      <c r="CZ37" s="625">
        <v>5</v>
      </c>
      <c r="DA37" s="626"/>
      <c r="DB37" s="626"/>
      <c r="DC37" s="627"/>
      <c r="DD37" s="600">
        <v>617713</v>
      </c>
      <c r="DE37" s="611"/>
      <c r="DF37" s="611"/>
      <c r="DG37" s="611"/>
      <c r="DH37" s="611"/>
      <c r="DI37" s="611"/>
      <c r="DJ37" s="611"/>
      <c r="DK37" s="612"/>
      <c r="DL37" s="600">
        <v>613534</v>
      </c>
      <c r="DM37" s="611"/>
      <c r="DN37" s="611"/>
      <c r="DO37" s="611"/>
      <c r="DP37" s="611"/>
      <c r="DQ37" s="611"/>
      <c r="DR37" s="611"/>
      <c r="DS37" s="611"/>
      <c r="DT37" s="611"/>
      <c r="DU37" s="611"/>
      <c r="DV37" s="612"/>
      <c r="DW37" s="596">
        <v>7.5</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v>32133</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9486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909037</v>
      </c>
      <c r="CS38" s="592"/>
      <c r="CT38" s="592"/>
      <c r="CU38" s="592"/>
      <c r="CV38" s="592"/>
      <c r="CW38" s="592"/>
      <c r="CX38" s="592"/>
      <c r="CY38" s="593"/>
      <c r="CZ38" s="625">
        <v>7.4</v>
      </c>
      <c r="DA38" s="626"/>
      <c r="DB38" s="626"/>
      <c r="DC38" s="627"/>
      <c r="DD38" s="600">
        <v>785726</v>
      </c>
      <c r="DE38" s="592"/>
      <c r="DF38" s="592"/>
      <c r="DG38" s="592"/>
      <c r="DH38" s="592"/>
      <c r="DI38" s="592"/>
      <c r="DJ38" s="592"/>
      <c r="DK38" s="593"/>
      <c r="DL38" s="600">
        <v>621107</v>
      </c>
      <c r="DM38" s="592"/>
      <c r="DN38" s="592"/>
      <c r="DO38" s="592"/>
      <c r="DP38" s="592"/>
      <c r="DQ38" s="592"/>
      <c r="DR38" s="592"/>
      <c r="DS38" s="592"/>
      <c r="DT38" s="592"/>
      <c r="DU38" s="592"/>
      <c r="DV38" s="593"/>
      <c r="DW38" s="596">
        <v>7.6</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115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386879</v>
      </c>
      <c r="CS39" s="611"/>
      <c r="CT39" s="611"/>
      <c r="CU39" s="611"/>
      <c r="CV39" s="611"/>
      <c r="CW39" s="611"/>
      <c r="CX39" s="611"/>
      <c r="CY39" s="612"/>
      <c r="CZ39" s="625">
        <v>3.1</v>
      </c>
      <c r="DA39" s="626"/>
      <c r="DB39" s="626"/>
      <c r="DC39" s="627"/>
      <c r="DD39" s="600">
        <v>382313</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197490</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99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107158</v>
      </c>
      <c r="CS40" s="592"/>
      <c r="CT40" s="592"/>
      <c r="CU40" s="592"/>
      <c r="CV40" s="592"/>
      <c r="CW40" s="592"/>
      <c r="CX40" s="592"/>
      <c r="CY40" s="593"/>
      <c r="CZ40" s="625">
        <v>0.9</v>
      </c>
      <c r="DA40" s="626"/>
      <c r="DB40" s="626"/>
      <c r="DC40" s="627"/>
      <c r="DD40" s="600">
        <v>19823</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546095</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262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2149403</v>
      </c>
      <c r="CS42" s="592"/>
      <c r="CT42" s="592"/>
      <c r="CU42" s="592"/>
      <c r="CV42" s="592"/>
      <c r="CW42" s="592"/>
      <c r="CX42" s="592"/>
      <c r="CY42" s="593"/>
      <c r="CZ42" s="625">
        <v>17.399999999999999</v>
      </c>
      <c r="DA42" s="674"/>
      <c r="DB42" s="674"/>
      <c r="DC42" s="675"/>
      <c r="DD42" s="600">
        <v>996332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73326</v>
      </c>
      <c r="CS43" s="611"/>
      <c r="CT43" s="611"/>
      <c r="CU43" s="611"/>
      <c r="CV43" s="611"/>
      <c r="CW43" s="611"/>
      <c r="CX43" s="611"/>
      <c r="CY43" s="612"/>
      <c r="CZ43" s="625">
        <v>0.6</v>
      </c>
      <c r="DA43" s="626"/>
      <c r="DB43" s="626"/>
      <c r="DC43" s="627"/>
      <c r="DD43" s="600">
        <v>65270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2081163</v>
      </c>
      <c r="CS44" s="592"/>
      <c r="CT44" s="592"/>
      <c r="CU44" s="592"/>
      <c r="CV44" s="592"/>
      <c r="CW44" s="592"/>
      <c r="CX44" s="592"/>
      <c r="CY44" s="593"/>
      <c r="CZ44" s="625">
        <v>16.899999999999999</v>
      </c>
      <c r="DA44" s="674"/>
      <c r="DB44" s="674"/>
      <c r="DC44" s="675"/>
      <c r="DD44" s="600">
        <v>995547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724405</v>
      </c>
      <c r="CS45" s="611"/>
      <c r="CT45" s="611"/>
      <c r="CU45" s="611"/>
      <c r="CV45" s="611"/>
      <c r="CW45" s="611"/>
      <c r="CX45" s="611"/>
      <c r="CY45" s="612"/>
      <c r="CZ45" s="625">
        <v>5.9</v>
      </c>
      <c r="DA45" s="626"/>
      <c r="DB45" s="626"/>
      <c r="DC45" s="627"/>
      <c r="DD45" s="600">
        <v>219547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1356758</v>
      </c>
      <c r="CS46" s="592"/>
      <c r="CT46" s="592"/>
      <c r="CU46" s="592"/>
      <c r="CV46" s="592"/>
      <c r="CW46" s="592"/>
      <c r="CX46" s="592"/>
      <c r="CY46" s="593"/>
      <c r="CZ46" s="625">
        <v>11</v>
      </c>
      <c r="DA46" s="674"/>
      <c r="DB46" s="674"/>
      <c r="DC46" s="675"/>
      <c r="DD46" s="600">
        <v>776000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68240</v>
      </c>
      <c r="CS47" s="611"/>
      <c r="CT47" s="611"/>
      <c r="CU47" s="611"/>
      <c r="CV47" s="611"/>
      <c r="CW47" s="611"/>
      <c r="CX47" s="611"/>
      <c r="CY47" s="612"/>
      <c r="CZ47" s="625">
        <v>0.6</v>
      </c>
      <c r="DA47" s="626"/>
      <c r="DB47" s="626"/>
      <c r="DC47" s="627"/>
      <c r="DD47" s="600">
        <v>785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12334396</v>
      </c>
      <c r="CS49" s="659"/>
      <c r="CT49" s="659"/>
      <c r="CU49" s="659"/>
      <c r="CV49" s="659"/>
      <c r="CW49" s="659"/>
      <c r="CX49" s="659"/>
      <c r="CY49" s="686"/>
      <c r="CZ49" s="687">
        <v>100</v>
      </c>
      <c r="DA49" s="688"/>
      <c r="DB49" s="688"/>
      <c r="DC49" s="689"/>
      <c r="DD49" s="690">
        <v>8605036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2" zoomScale="70" zoomScaleNormal="25" zoomScaleSheetLayoutView="70" workbookViewId="0">
      <selection activeCell="DL120" sqref="DL120:DP12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13198</v>
      </c>
      <c r="R7" s="721"/>
      <c r="S7" s="721"/>
      <c r="T7" s="721"/>
      <c r="U7" s="721"/>
      <c r="V7" s="721">
        <v>12334</v>
      </c>
      <c r="W7" s="721"/>
      <c r="X7" s="721"/>
      <c r="Y7" s="721"/>
      <c r="Z7" s="721"/>
      <c r="AA7" s="721">
        <v>864</v>
      </c>
      <c r="AB7" s="721"/>
      <c r="AC7" s="721"/>
      <c r="AD7" s="721"/>
      <c r="AE7" s="722"/>
      <c r="AF7" s="723">
        <v>438</v>
      </c>
      <c r="AG7" s="724"/>
      <c r="AH7" s="724"/>
      <c r="AI7" s="724"/>
      <c r="AJ7" s="725"/>
      <c r="AK7" s="760">
        <v>432</v>
      </c>
      <c r="AL7" s="761"/>
      <c r="AM7" s="761"/>
      <c r="AN7" s="761"/>
      <c r="AO7" s="761"/>
      <c r="AP7" s="761">
        <v>4544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f>Q7</f>
        <v>13198</v>
      </c>
      <c r="R23" s="780"/>
      <c r="S23" s="780"/>
      <c r="T23" s="780"/>
      <c r="U23" s="780"/>
      <c r="V23" s="780">
        <f t="shared" ref="V23" si="0">V7</f>
        <v>12334</v>
      </c>
      <c r="W23" s="780"/>
      <c r="X23" s="780"/>
      <c r="Y23" s="780"/>
      <c r="Z23" s="780"/>
      <c r="AA23" s="780">
        <f t="shared" ref="AA23" si="1">AA7</f>
        <v>864</v>
      </c>
      <c r="AB23" s="780"/>
      <c r="AC23" s="780"/>
      <c r="AD23" s="780"/>
      <c r="AE23" s="781"/>
      <c r="AF23" s="782">
        <f t="shared" ref="AF23" si="2">AF7</f>
        <v>438</v>
      </c>
      <c r="AG23" s="780"/>
      <c r="AH23" s="780"/>
      <c r="AI23" s="780"/>
      <c r="AJ23" s="783"/>
      <c r="AK23" s="784"/>
      <c r="AL23" s="785"/>
      <c r="AM23" s="785"/>
      <c r="AN23" s="785"/>
      <c r="AO23" s="785"/>
      <c r="AP23" s="780">
        <f t="shared" ref="AP23" si="3">AP7</f>
        <v>4544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3995</v>
      </c>
      <c r="R28" s="809"/>
      <c r="S28" s="809"/>
      <c r="T28" s="809"/>
      <c r="U28" s="809"/>
      <c r="V28" s="809">
        <v>3840</v>
      </c>
      <c r="W28" s="809"/>
      <c r="X28" s="809"/>
      <c r="Y28" s="809"/>
      <c r="Z28" s="809"/>
      <c r="AA28" s="809">
        <v>155</v>
      </c>
      <c r="AB28" s="809"/>
      <c r="AC28" s="809"/>
      <c r="AD28" s="809"/>
      <c r="AE28" s="810"/>
      <c r="AF28" s="811">
        <v>155</v>
      </c>
      <c r="AG28" s="809"/>
      <c r="AH28" s="809"/>
      <c r="AI28" s="809"/>
      <c r="AJ28" s="812"/>
      <c r="AK28" s="813">
        <v>197</v>
      </c>
      <c r="AL28" s="804"/>
      <c r="AM28" s="804"/>
      <c r="AN28" s="804"/>
      <c r="AO28" s="804"/>
      <c r="AP28" s="804" t="s">
        <v>531</v>
      </c>
      <c r="AQ28" s="804"/>
      <c r="AR28" s="804"/>
      <c r="AS28" s="804"/>
      <c r="AT28" s="804"/>
      <c r="AU28" s="804" t="s">
        <v>531</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1997</v>
      </c>
      <c r="R29" s="745"/>
      <c r="S29" s="745"/>
      <c r="T29" s="745"/>
      <c r="U29" s="745"/>
      <c r="V29" s="745">
        <v>1913</v>
      </c>
      <c r="W29" s="745"/>
      <c r="X29" s="745"/>
      <c r="Y29" s="745"/>
      <c r="Z29" s="745"/>
      <c r="AA29" s="745">
        <v>84</v>
      </c>
      <c r="AB29" s="745"/>
      <c r="AC29" s="745"/>
      <c r="AD29" s="745"/>
      <c r="AE29" s="746"/>
      <c r="AF29" s="747">
        <v>84</v>
      </c>
      <c r="AG29" s="748"/>
      <c r="AH29" s="748"/>
      <c r="AI29" s="748"/>
      <c r="AJ29" s="749"/>
      <c r="AK29" s="816">
        <v>347</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245</v>
      </c>
      <c r="R30" s="745"/>
      <c r="S30" s="745"/>
      <c r="T30" s="745"/>
      <c r="U30" s="745"/>
      <c r="V30" s="745">
        <v>241</v>
      </c>
      <c r="W30" s="745"/>
      <c r="X30" s="745"/>
      <c r="Y30" s="745"/>
      <c r="Z30" s="745"/>
      <c r="AA30" s="745">
        <v>4</v>
      </c>
      <c r="AB30" s="745"/>
      <c r="AC30" s="745"/>
      <c r="AD30" s="745"/>
      <c r="AE30" s="746"/>
      <c r="AF30" s="747">
        <v>4</v>
      </c>
      <c r="AG30" s="748"/>
      <c r="AH30" s="748"/>
      <c r="AI30" s="748"/>
      <c r="AJ30" s="749"/>
      <c r="AK30" s="816">
        <v>55</v>
      </c>
      <c r="AL30" s="817"/>
      <c r="AM30" s="817"/>
      <c r="AN30" s="817"/>
      <c r="AO30" s="817"/>
      <c r="AP30" s="817" t="s">
        <v>533</v>
      </c>
      <c r="AQ30" s="817"/>
      <c r="AR30" s="817"/>
      <c r="AS30" s="817"/>
      <c r="AT30" s="817"/>
      <c r="AU30" s="817" t="s">
        <v>533</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982</v>
      </c>
      <c r="R31" s="745"/>
      <c r="S31" s="745"/>
      <c r="T31" s="745"/>
      <c r="U31" s="745"/>
      <c r="V31" s="745">
        <v>1000</v>
      </c>
      <c r="W31" s="745"/>
      <c r="X31" s="745"/>
      <c r="Y31" s="745"/>
      <c r="Z31" s="745"/>
      <c r="AA31" s="745">
        <v>-18</v>
      </c>
      <c r="AB31" s="745"/>
      <c r="AC31" s="745"/>
      <c r="AD31" s="745"/>
      <c r="AE31" s="746"/>
      <c r="AF31" s="747">
        <v>1382</v>
      </c>
      <c r="AG31" s="748"/>
      <c r="AH31" s="748"/>
      <c r="AI31" s="748"/>
      <c r="AJ31" s="749"/>
      <c r="AK31" s="816">
        <v>30</v>
      </c>
      <c r="AL31" s="817"/>
      <c r="AM31" s="817"/>
      <c r="AN31" s="817"/>
      <c r="AO31" s="817"/>
      <c r="AP31" s="817">
        <v>1437</v>
      </c>
      <c r="AQ31" s="817"/>
      <c r="AR31" s="817"/>
      <c r="AS31" s="817"/>
      <c r="AT31" s="817"/>
      <c r="AU31" s="817">
        <v>75</v>
      </c>
      <c r="AV31" s="817"/>
      <c r="AW31" s="817"/>
      <c r="AX31" s="817"/>
      <c r="AY31" s="817"/>
      <c r="AZ31" s="818" t="s">
        <v>534</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1242</v>
      </c>
      <c r="R32" s="745"/>
      <c r="S32" s="745"/>
      <c r="T32" s="745"/>
      <c r="U32" s="745"/>
      <c r="V32" s="745">
        <v>1229</v>
      </c>
      <c r="W32" s="745"/>
      <c r="X32" s="745"/>
      <c r="Y32" s="745"/>
      <c r="Z32" s="745"/>
      <c r="AA32" s="745">
        <v>13</v>
      </c>
      <c r="AB32" s="745"/>
      <c r="AC32" s="745"/>
      <c r="AD32" s="745"/>
      <c r="AE32" s="746"/>
      <c r="AF32" s="747">
        <v>13</v>
      </c>
      <c r="AG32" s="748"/>
      <c r="AH32" s="748"/>
      <c r="AI32" s="748"/>
      <c r="AJ32" s="749"/>
      <c r="AK32" s="816">
        <v>165</v>
      </c>
      <c r="AL32" s="817"/>
      <c r="AM32" s="817"/>
      <c r="AN32" s="817"/>
      <c r="AO32" s="817"/>
      <c r="AP32" s="817">
        <v>2463</v>
      </c>
      <c r="AQ32" s="817"/>
      <c r="AR32" s="817"/>
      <c r="AS32" s="817"/>
      <c r="AT32" s="817"/>
      <c r="AU32" s="817">
        <v>1515</v>
      </c>
      <c r="AV32" s="817"/>
      <c r="AW32" s="817"/>
      <c r="AX32" s="817"/>
      <c r="AY32" s="817"/>
      <c r="AZ32" s="818" t="s">
        <v>535</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1638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536</v>
      </c>
      <c r="C68" s="856"/>
      <c r="D68" s="856"/>
      <c r="E68" s="856"/>
      <c r="F68" s="856"/>
      <c r="G68" s="856"/>
      <c r="H68" s="856"/>
      <c r="I68" s="856"/>
      <c r="J68" s="856"/>
      <c r="K68" s="856"/>
      <c r="L68" s="856"/>
      <c r="M68" s="856"/>
      <c r="N68" s="856"/>
      <c r="O68" s="856"/>
      <c r="P68" s="857"/>
      <c r="Q68" s="858">
        <v>2</v>
      </c>
      <c r="R68" s="852"/>
      <c r="S68" s="852"/>
      <c r="T68" s="852"/>
      <c r="U68" s="852"/>
      <c r="V68" s="852">
        <v>2</v>
      </c>
      <c r="W68" s="852"/>
      <c r="X68" s="852"/>
      <c r="Y68" s="852"/>
      <c r="Z68" s="852"/>
      <c r="AA68" s="852">
        <v>0</v>
      </c>
      <c r="AB68" s="852"/>
      <c r="AC68" s="852"/>
      <c r="AD68" s="852"/>
      <c r="AE68" s="852"/>
      <c r="AF68" s="852">
        <v>0</v>
      </c>
      <c r="AG68" s="852"/>
      <c r="AH68" s="852"/>
      <c r="AI68" s="852"/>
      <c r="AJ68" s="852"/>
      <c r="AK68" s="852" t="s">
        <v>544</v>
      </c>
      <c r="AL68" s="852"/>
      <c r="AM68" s="852"/>
      <c r="AN68" s="852"/>
      <c r="AO68" s="852"/>
      <c r="AP68" s="852" t="s">
        <v>544</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537</v>
      </c>
      <c r="C69" s="860"/>
      <c r="D69" s="860"/>
      <c r="E69" s="860"/>
      <c r="F69" s="860"/>
      <c r="G69" s="860"/>
      <c r="H69" s="860"/>
      <c r="I69" s="860"/>
      <c r="J69" s="860"/>
      <c r="K69" s="860"/>
      <c r="L69" s="860"/>
      <c r="M69" s="860"/>
      <c r="N69" s="860"/>
      <c r="O69" s="860"/>
      <c r="P69" s="861"/>
      <c r="Q69" s="862">
        <v>1982</v>
      </c>
      <c r="R69" s="817"/>
      <c r="S69" s="817"/>
      <c r="T69" s="817"/>
      <c r="U69" s="817"/>
      <c r="V69" s="817">
        <v>1952</v>
      </c>
      <c r="W69" s="817"/>
      <c r="X69" s="817"/>
      <c r="Y69" s="817"/>
      <c r="Z69" s="817"/>
      <c r="AA69" s="817">
        <v>30</v>
      </c>
      <c r="AB69" s="817"/>
      <c r="AC69" s="817"/>
      <c r="AD69" s="817"/>
      <c r="AE69" s="817"/>
      <c r="AF69" s="817">
        <v>30</v>
      </c>
      <c r="AG69" s="817"/>
      <c r="AH69" s="817"/>
      <c r="AI69" s="817"/>
      <c r="AJ69" s="817"/>
      <c r="AK69" s="817">
        <v>32</v>
      </c>
      <c r="AL69" s="817"/>
      <c r="AM69" s="817"/>
      <c r="AN69" s="817"/>
      <c r="AO69" s="817"/>
      <c r="AP69" s="817">
        <v>594</v>
      </c>
      <c r="AQ69" s="817"/>
      <c r="AR69" s="817"/>
      <c r="AS69" s="817"/>
      <c r="AT69" s="817"/>
      <c r="AU69" s="817">
        <v>169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538</v>
      </c>
      <c r="C70" s="860"/>
      <c r="D70" s="860"/>
      <c r="E70" s="860"/>
      <c r="F70" s="860"/>
      <c r="G70" s="860"/>
      <c r="H70" s="860"/>
      <c r="I70" s="860"/>
      <c r="J70" s="860"/>
      <c r="K70" s="860"/>
      <c r="L70" s="860"/>
      <c r="M70" s="860"/>
      <c r="N70" s="860"/>
      <c r="O70" s="860"/>
      <c r="P70" s="861"/>
      <c r="Q70" s="862">
        <v>2918</v>
      </c>
      <c r="R70" s="817"/>
      <c r="S70" s="817"/>
      <c r="T70" s="817"/>
      <c r="U70" s="817"/>
      <c r="V70" s="817">
        <v>3014</v>
      </c>
      <c r="W70" s="817"/>
      <c r="X70" s="817"/>
      <c r="Y70" s="817"/>
      <c r="Z70" s="817"/>
      <c r="AA70" s="817">
        <v>-96</v>
      </c>
      <c r="AB70" s="817"/>
      <c r="AC70" s="817"/>
      <c r="AD70" s="817"/>
      <c r="AE70" s="817"/>
      <c r="AF70" s="817">
        <v>470</v>
      </c>
      <c r="AG70" s="817"/>
      <c r="AH70" s="817"/>
      <c r="AI70" s="817"/>
      <c r="AJ70" s="817"/>
      <c r="AK70" s="817">
        <v>422</v>
      </c>
      <c r="AL70" s="817"/>
      <c r="AM70" s="817"/>
      <c r="AN70" s="817"/>
      <c r="AO70" s="817"/>
      <c r="AP70" s="817">
        <v>2775</v>
      </c>
      <c r="AQ70" s="817"/>
      <c r="AR70" s="817"/>
      <c r="AS70" s="817"/>
      <c r="AT70" s="817"/>
      <c r="AU70" s="817">
        <v>289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539</v>
      </c>
      <c r="C71" s="860"/>
      <c r="D71" s="860"/>
      <c r="E71" s="860"/>
      <c r="F71" s="860"/>
      <c r="G71" s="860"/>
      <c r="H71" s="860"/>
      <c r="I71" s="860"/>
      <c r="J71" s="860"/>
      <c r="K71" s="860"/>
      <c r="L71" s="860"/>
      <c r="M71" s="860"/>
      <c r="N71" s="860"/>
      <c r="O71" s="860"/>
      <c r="P71" s="861"/>
      <c r="Q71" s="862">
        <v>37</v>
      </c>
      <c r="R71" s="817"/>
      <c r="S71" s="817"/>
      <c r="T71" s="817"/>
      <c r="U71" s="817"/>
      <c r="V71" s="817">
        <v>39</v>
      </c>
      <c r="W71" s="817"/>
      <c r="X71" s="817"/>
      <c r="Y71" s="817"/>
      <c r="Z71" s="817"/>
      <c r="AA71" s="817">
        <v>-1</v>
      </c>
      <c r="AB71" s="817"/>
      <c r="AC71" s="817"/>
      <c r="AD71" s="817"/>
      <c r="AE71" s="817"/>
      <c r="AF71" s="817">
        <v>15</v>
      </c>
      <c r="AG71" s="817"/>
      <c r="AH71" s="817"/>
      <c r="AI71" s="817"/>
      <c r="AJ71" s="817"/>
      <c r="AK71" s="817" t="s">
        <v>545</v>
      </c>
      <c r="AL71" s="817"/>
      <c r="AM71" s="817"/>
      <c r="AN71" s="817"/>
      <c r="AO71" s="817"/>
      <c r="AP71" s="817" t="s">
        <v>545</v>
      </c>
      <c r="AQ71" s="817"/>
      <c r="AR71" s="817"/>
      <c r="AS71" s="817"/>
      <c r="AT71" s="817"/>
      <c r="AU71" s="817" t="s">
        <v>546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540</v>
      </c>
      <c r="C72" s="860"/>
      <c r="D72" s="860"/>
      <c r="E72" s="860"/>
      <c r="F72" s="860"/>
      <c r="G72" s="860"/>
      <c r="H72" s="860"/>
      <c r="I72" s="860"/>
      <c r="J72" s="860"/>
      <c r="K72" s="860"/>
      <c r="L72" s="860"/>
      <c r="M72" s="860"/>
      <c r="N72" s="860"/>
      <c r="O72" s="860"/>
      <c r="P72" s="861"/>
      <c r="Q72" s="862">
        <v>18950</v>
      </c>
      <c r="R72" s="817"/>
      <c r="S72" s="817"/>
      <c r="T72" s="817"/>
      <c r="U72" s="817"/>
      <c r="V72" s="817">
        <v>18164</v>
      </c>
      <c r="W72" s="817"/>
      <c r="X72" s="817"/>
      <c r="Y72" s="817"/>
      <c r="Z72" s="817"/>
      <c r="AA72" s="817">
        <v>785</v>
      </c>
      <c r="AB72" s="817"/>
      <c r="AC72" s="817"/>
      <c r="AD72" s="817"/>
      <c r="AE72" s="817"/>
      <c r="AF72" s="817">
        <v>785</v>
      </c>
      <c r="AG72" s="817"/>
      <c r="AH72" s="817"/>
      <c r="AI72" s="817"/>
      <c r="AJ72" s="817"/>
      <c r="AK72" s="817">
        <v>1925</v>
      </c>
      <c r="AL72" s="817"/>
      <c r="AM72" s="817"/>
      <c r="AN72" s="817"/>
      <c r="AO72" s="817"/>
      <c r="AP72" s="817" t="s">
        <v>545</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541</v>
      </c>
      <c r="C73" s="860"/>
      <c r="D73" s="860"/>
      <c r="E73" s="860"/>
      <c r="F73" s="860"/>
      <c r="G73" s="860"/>
      <c r="H73" s="860"/>
      <c r="I73" s="860"/>
      <c r="J73" s="860"/>
      <c r="K73" s="860"/>
      <c r="L73" s="860"/>
      <c r="M73" s="860"/>
      <c r="N73" s="860"/>
      <c r="O73" s="860"/>
      <c r="P73" s="861"/>
      <c r="Q73" s="862">
        <v>1020</v>
      </c>
      <c r="R73" s="817"/>
      <c r="S73" s="817"/>
      <c r="T73" s="817"/>
      <c r="U73" s="817"/>
      <c r="V73" s="817">
        <v>1017</v>
      </c>
      <c r="W73" s="817"/>
      <c r="X73" s="817"/>
      <c r="Y73" s="817"/>
      <c r="Z73" s="817"/>
      <c r="AA73" s="817">
        <v>3</v>
      </c>
      <c r="AB73" s="817"/>
      <c r="AC73" s="817"/>
      <c r="AD73" s="817"/>
      <c r="AE73" s="817"/>
      <c r="AF73" s="817">
        <v>3</v>
      </c>
      <c r="AG73" s="817"/>
      <c r="AH73" s="817"/>
      <c r="AI73" s="817"/>
      <c r="AJ73" s="817"/>
      <c r="AK73" s="817">
        <v>0</v>
      </c>
      <c r="AL73" s="817"/>
      <c r="AM73" s="817"/>
      <c r="AN73" s="817"/>
      <c r="AO73" s="817"/>
      <c r="AP73" s="817" t="s">
        <v>545</v>
      </c>
      <c r="AQ73" s="817"/>
      <c r="AR73" s="817"/>
      <c r="AS73" s="817"/>
      <c r="AT73" s="817"/>
      <c r="AU73" s="817" t="s">
        <v>545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542</v>
      </c>
      <c r="C74" s="860"/>
      <c r="D74" s="860"/>
      <c r="E74" s="860"/>
      <c r="F74" s="860"/>
      <c r="G74" s="860"/>
      <c r="H74" s="860"/>
      <c r="I74" s="860"/>
      <c r="J74" s="860"/>
      <c r="K74" s="860"/>
      <c r="L74" s="860"/>
      <c r="M74" s="860"/>
      <c r="N74" s="860"/>
      <c r="O74" s="860"/>
      <c r="P74" s="861"/>
      <c r="Q74" s="862">
        <v>137</v>
      </c>
      <c r="R74" s="817"/>
      <c r="S74" s="817"/>
      <c r="T74" s="817"/>
      <c r="U74" s="817"/>
      <c r="V74" s="817">
        <v>132</v>
      </c>
      <c r="W74" s="817"/>
      <c r="X74" s="817"/>
      <c r="Y74" s="817"/>
      <c r="Z74" s="817"/>
      <c r="AA74" s="817">
        <v>4</v>
      </c>
      <c r="AB74" s="817"/>
      <c r="AC74" s="817"/>
      <c r="AD74" s="817"/>
      <c r="AE74" s="817"/>
      <c r="AF74" s="817">
        <v>4</v>
      </c>
      <c r="AG74" s="817"/>
      <c r="AH74" s="817"/>
      <c r="AI74" s="817"/>
      <c r="AJ74" s="817"/>
      <c r="AK74" s="817" t="s">
        <v>547</v>
      </c>
      <c r="AL74" s="817"/>
      <c r="AM74" s="817"/>
      <c r="AN74" s="817"/>
      <c r="AO74" s="817"/>
      <c r="AP74" s="817" t="s">
        <v>547</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543</v>
      </c>
      <c r="C75" s="860"/>
      <c r="D75" s="860"/>
      <c r="E75" s="860"/>
      <c r="F75" s="860"/>
      <c r="G75" s="860"/>
      <c r="H75" s="860"/>
      <c r="I75" s="860"/>
      <c r="J75" s="860"/>
      <c r="K75" s="860"/>
      <c r="L75" s="860"/>
      <c r="M75" s="860"/>
      <c r="N75" s="860"/>
      <c r="O75" s="860"/>
      <c r="P75" s="861"/>
      <c r="Q75" s="865">
        <v>400</v>
      </c>
      <c r="R75" s="866"/>
      <c r="S75" s="866"/>
      <c r="T75" s="866"/>
      <c r="U75" s="816"/>
      <c r="V75" s="867">
        <v>362</v>
      </c>
      <c r="W75" s="866"/>
      <c r="X75" s="866"/>
      <c r="Y75" s="866"/>
      <c r="Z75" s="816"/>
      <c r="AA75" s="867">
        <v>38</v>
      </c>
      <c r="AB75" s="866"/>
      <c r="AC75" s="866"/>
      <c r="AD75" s="866"/>
      <c r="AE75" s="816"/>
      <c r="AF75" s="867">
        <v>38</v>
      </c>
      <c r="AG75" s="866"/>
      <c r="AH75" s="866"/>
      <c r="AI75" s="866"/>
      <c r="AJ75" s="816"/>
      <c r="AK75" s="867">
        <v>7</v>
      </c>
      <c r="AL75" s="866"/>
      <c r="AM75" s="866"/>
      <c r="AN75" s="866"/>
      <c r="AO75" s="816"/>
      <c r="AP75" s="867" t="s">
        <v>547</v>
      </c>
      <c r="AQ75" s="866"/>
      <c r="AR75" s="866"/>
      <c r="AS75" s="866"/>
      <c r="AT75" s="816"/>
      <c r="AU75" s="867" t="s">
        <v>547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523064</v>
      </c>
      <c r="AB110" s="888"/>
      <c r="AC110" s="888"/>
      <c r="AD110" s="888"/>
      <c r="AE110" s="889"/>
      <c r="AF110" s="890">
        <v>451478</v>
      </c>
      <c r="AG110" s="888"/>
      <c r="AH110" s="888"/>
      <c r="AI110" s="888"/>
      <c r="AJ110" s="889"/>
      <c r="AK110" s="890">
        <v>429418</v>
      </c>
      <c r="AL110" s="888"/>
      <c r="AM110" s="888"/>
      <c r="AN110" s="888"/>
      <c r="AO110" s="889"/>
      <c r="AP110" s="891">
        <v>5.8</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3795077</v>
      </c>
      <c r="BR110" s="925"/>
      <c r="BS110" s="925"/>
      <c r="BT110" s="925"/>
      <c r="BU110" s="925"/>
      <c r="BV110" s="925">
        <v>4253920</v>
      </c>
      <c r="BW110" s="925"/>
      <c r="BX110" s="925"/>
      <c r="BY110" s="925"/>
      <c r="BZ110" s="925"/>
      <c r="CA110" s="925">
        <v>4544003</v>
      </c>
      <c r="CB110" s="925"/>
      <c r="CC110" s="925"/>
      <c r="CD110" s="925"/>
      <c r="CE110" s="925"/>
      <c r="CF110" s="939">
        <v>61.2</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1869254</v>
      </c>
      <c r="BR112" s="918"/>
      <c r="BS112" s="918"/>
      <c r="BT112" s="918"/>
      <c r="BU112" s="918"/>
      <c r="BV112" s="918">
        <v>1909980</v>
      </c>
      <c r="BW112" s="918"/>
      <c r="BX112" s="918"/>
      <c r="BY112" s="918"/>
      <c r="BZ112" s="918"/>
      <c r="CA112" s="918">
        <v>1589423</v>
      </c>
      <c r="CB112" s="918"/>
      <c r="CC112" s="918"/>
      <c r="CD112" s="918"/>
      <c r="CE112" s="918"/>
      <c r="CF112" s="912">
        <v>21.4</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233399</v>
      </c>
      <c r="AB113" s="932"/>
      <c r="AC113" s="932"/>
      <c r="AD113" s="932"/>
      <c r="AE113" s="933"/>
      <c r="AF113" s="934">
        <v>194157</v>
      </c>
      <c r="AG113" s="932"/>
      <c r="AH113" s="932"/>
      <c r="AI113" s="932"/>
      <c r="AJ113" s="933"/>
      <c r="AK113" s="934">
        <v>161193</v>
      </c>
      <c r="AL113" s="932"/>
      <c r="AM113" s="932"/>
      <c r="AN113" s="932"/>
      <c r="AO113" s="933"/>
      <c r="AP113" s="935">
        <v>2.2000000000000002</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514017</v>
      </c>
      <c r="BR113" s="918"/>
      <c r="BS113" s="918"/>
      <c r="BT113" s="918"/>
      <c r="BU113" s="918"/>
      <c r="BV113" s="918">
        <v>475645</v>
      </c>
      <c r="BW113" s="918"/>
      <c r="BX113" s="918"/>
      <c r="BY113" s="918"/>
      <c r="BZ113" s="918"/>
      <c r="CA113" s="918">
        <v>457996</v>
      </c>
      <c r="CB113" s="918"/>
      <c r="CC113" s="918"/>
      <c r="CD113" s="918"/>
      <c r="CE113" s="918"/>
      <c r="CF113" s="912">
        <v>6.2</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38293</v>
      </c>
      <c r="AB114" s="957"/>
      <c r="AC114" s="957"/>
      <c r="AD114" s="957"/>
      <c r="AE114" s="958"/>
      <c r="AF114" s="959">
        <v>42441</v>
      </c>
      <c r="AG114" s="957"/>
      <c r="AH114" s="957"/>
      <c r="AI114" s="957"/>
      <c r="AJ114" s="958"/>
      <c r="AK114" s="959">
        <v>42970</v>
      </c>
      <c r="AL114" s="957"/>
      <c r="AM114" s="957"/>
      <c r="AN114" s="957"/>
      <c r="AO114" s="958"/>
      <c r="AP114" s="960">
        <v>0.6</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86590</v>
      </c>
      <c r="BR114" s="918"/>
      <c r="BS114" s="918"/>
      <c r="BT114" s="918"/>
      <c r="BU114" s="918"/>
      <c r="BV114" s="918">
        <v>136943</v>
      </c>
      <c r="BW114" s="918"/>
      <c r="BX114" s="918"/>
      <c r="BY114" s="918"/>
      <c r="BZ114" s="918"/>
      <c r="CA114" s="918">
        <v>115355</v>
      </c>
      <c r="CB114" s="918"/>
      <c r="CC114" s="918"/>
      <c r="CD114" s="918"/>
      <c r="CE114" s="918"/>
      <c r="CF114" s="912">
        <v>1.6</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422</v>
      </c>
      <c r="AB115" s="932"/>
      <c r="AC115" s="932"/>
      <c r="AD115" s="932"/>
      <c r="AE115" s="933"/>
      <c r="AF115" s="934">
        <v>3039</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v>461</v>
      </c>
      <c r="BW115" s="918"/>
      <c r="BX115" s="918"/>
      <c r="BY115" s="918"/>
      <c r="BZ115" s="918"/>
      <c r="CA115" s="918">
        <v>684</v>
      </c>
      <c r="CB115" s="918"/>
      <c r="CC115" s="918"/>
      <c r="CD115" s="918"/>
      <c r="CE115" s="918"/>
      <c r="CF115" s="912">
        <v>0</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795178</v>
      </c>
      <c r="AB117" s="964"/>
      <c r="AC117" s="964"/>
      <c r="AD117" s="964"/>
      <c r="AE117" s="965"/>
      <c r="AF117" s="963">
        <v>691115</v>
      </c>
      <c r="AG117" s="964"/>
      <c r="AH117" s="964"/>
      <c r="AI117" s="964"/>
      <c r="AJ117" s="965"/>
      <c r="AK117" s="963">
        <v>633581</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6264938</v>
      </c>
      <c r="BR118" s="984"/>
      <c r="BS118" s="984"/>
      <c r="BT118" s="984"/>
      <c r="BU118" s="984"/>
      <c r="BV118" s="984">
        <v>6776949</v>
      </c>
      <c r="BW118" s="984"/>
      <c r="BX118" s="984"/>
      <c r="BY118" s="984"/>
      <c r="BZ118" s="984"/>
      <c r="CA118" s="984">
        <v>6707461</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6517159</v>
      </c>
      <c r="BR119" s="925"/>
      <c r="BS119" s="925"/>
      <c r="BT119" s="925"/>
      <c r="BU119" s="925"/>
      <c r="BV119" s="925">
        <v>7772545</v>
      </c>
      <c r="BW119" s="925"/>
      <c r="BX119" s="925"/>
      <c r="BY119" s="925"/>
      <c r="BZ119" s="925"/>
      <c r="CA119" s="925">
        <v>8144271</v>
      </c>
      <c r="CB119" s="925"/>
      <c r="CC119" s="925"/>
      <c r="CD119" s="925"/>
      <c r="CE119" s="925"/>
      <c r="CF119" s="939">
        <v>109.6</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61450</v>
      </c>
      <c r="BR120" s="918"/>
      <c r="BS120" s="918"/>
      <c r="BT120" s="918"/>
      <c r="BU120" s="918"/>
      <c r="BV120" s="918">
        <v>87144</v>
      </c>
      <c r="BW120" s="918"/>
      <c r="BX120" s="918"/>
      <c r="BY120" s="918"/>
      <c r="BZ120" s="918"/>
      <c r="CA120" s="918">
        <v>87144</v>
      </c>
      <c r="CB120" s="918"/>
      <c r="CC120" s="918"/>
      <c r="CD120" s="918"/>
      <c r="CE120" s="918"/>
      <c r="CF120" s="912">
        <v>1.2</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1544009</v>
      </c>
      <c r="DH120" s="925"/>
      <c r="DI120" s="925"/>
      <c r="DJ120" s="925"/>
      <c r="DK120" s="925"/>
      <c r="DL120" s="925">
        <v>1638209</v>
      </c>
      <c r="DM120" s="925"/>
      <c r="DN120" s="925"/>
      <c r="DO120" s="925"/>
      <c r="DP120" s="925"/>
      <c r="DQ120" s="925">
        <v>1514713</v>
      </c>
      <c r="DR120" s="925"/>
      <c r="DS120" s="925"/>
      <c r="DT120" s="925"/>
      <c r="DU120" s="925"/>
      <c r="DV120" s="926">
        <v>20.399999999999999</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8903632</v>
      </c>
      <c r="BR121" s="984"/>
      <c r="BS121" s="984"/>
      <c r="BT121" s="984"/>
      <c r="BU121" s="984"/>
      <c r="BV121" s="984">
        <v>9176720</v>
      </c>
      <c r="BW121" s="984"/>
      <c r="BX121" s="984"/>
      <c r="BY121" s="984"/>
      <c r="BZ121" s="984"/>
      <c r="CA121" s="984">
        <v>9352148</v>
      </c>
      <c r="CB121" s="984"/>
      <c r="CC121" s="984"/>
      <c r="CD121" s="984"/>
      <c r="CE121" s="984"/>
      <c r="CF121" s="1022">
        <v>125.9</v>
      </c>
      <c r="CG121" s="1023"/>
      <c r="CH121" s="1023"/>
      <c r="CI121" s="1023"/>
      <c r="CJ121" s="1023"/>
      <c r="CK121" s="1014"/>
      <c r="CL121" s="1015"/>
      <c r="CM121" s="1015"/>
      <c r="CN121" s="1015"/>
      <c r="CO121" s="1016"/>
      <c r="CP121" s="1005" t="s">
        <v>437</v>
      </c>
      <c r="CQ121" s="1006"/>
      <c r="CR121" s="1006"/>
      <c r="CS121" s="1006"/>
      <c r="CT121" s="1006"/>
      <c r="CU121" s="1006"/>
      <c r="CV121" s="1006"/>
      <c r="CW121" s="1006"/>
      <c r="CX121" s="1006"/>
      <c r="CY121" s="1006"/>
      <c r="CZ121" s="1006"/>
      <c r="DA121" s="1006"/>
      <c r="DB121" s="1006"/>
      <c r="DC121" s="1006"/>
      <c r="DD121" s="1006"/>
      <c r="DE121" s="1006"/>
      <c r="DF121" s="1007"/>
      <c r="DG121" s="917">
        <v>325245</v>
      </c>
      <c r="DH121" s="918"/>
      <c r="DI121" s="918"/>
      <c r="DJ121" s="918"/>
      <c r="DK121" s="918"/>
      <c r="DL121" s="918">
        <v>271771</v>
      </c>
      <c r="DM121" s="918"/>
      <c r="DN121" s="918"/>
      <c r="DO121" s="918"/>
      <c r="DP121" s="918"/>
      <c r="DQ121" s="918">
        <v>74710</v>
      </c>
      <c r="DR121" s="918"/>
      <c r="DS121" s="918"/>
      <c r="DT121" s="918"/>
      <c r="DU121" s="918"/>
      <c r="DV121" s="919">
        <v>1</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438</v>
      </c>
      <c r="AB122" s="957"/>
      <c r="AC122" s="957"/>
      <c r="AD122" s="957"/>
      <c r="AE122" s="958"/>
      <c r="AF122" s="959" t="s">
        <v>438</v>
      </c>
      <c r="AG122" s="957"/>
      <c r="AH122" s="957"/>
      <c r="AI122" s="957"/>
      <c r="AJ122" s="958"/>
      <c r="AK122" s="959" t="s">
        <v>438</v>
      </c>
      <c r="AL122" s="957"/>
      <c r="AM122" s="957"/>
      <c r="AN122" s="957"/>
      <c r="AO122" s="958"/>
      <c r="AP122" s="960" t="s">
        <v>438</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15482241</v>
      </c>
      <c r="BR122" s="1033"/>
      <c r="BS122" s="1033"/>
      <c r="BT122" s="1033"/>
      <c r="BU122" s="1033"/>
      <c r="BV122" s="1033">
        <v>17036409</v>
      </c>
      <c r="BW122" s="1033"/>
      <c r="BX122" s="1033"/>
      <c r="BY122" s="1033"/>
      <c r="BZ122" s="1033"/>
      <c r="CA122" s="1033">
        <v>17583563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422</v>
      </c>
      <c r="AB127" s="957"/>
      <c r="AC127" s="957"/>
      <c r="AD127" s="957"/>
      <c r="AE127" s="958"/>
      <c r="AF127" s="959">
        <v>3039</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13.68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v>461</v>
      </c>
      <c r="DM127" s="1046"/>
      <c r="DN127" s="1046"/>
      <c r="DO127" s="1046"/>
      <c r="DP127" s="1046"/>
      <c r="DQ127" s="1046">
        <v>684</v>
      </c>
      <c r="DR127" s="1046"/>
      <c r="DS127" s="1046"/>
      <c r="DT127" s="1046"/>
      <c r="DU127" s="1046"/>
      <c r="DV127" s="1047">
        <v>0</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18.68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7883061</v>
      </c>
      <c r="AB129" s="957"/>
      <c r="AC129" s="957"/>
      <c r="AD129" s="957"/>
      <c r="AE129" s="958"/>
      <c r="AF129" s="959">
        <v>8032340</v>
      </c>
      <c r="AG129" s="957"/>
      <c r="AH129" s="957"/>
      <c r="AI129" s="957"/>
      <c r="AJ129" s="958"/>
      <c r="AK129" s="959">
        <v>8259813</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856449</v>
      </c>
      <c r="AB130" s="957"/>
      <c r="AC130" s="957"/>
      <c r="AD130" s="957"/>
      <c r="AE130" s="958"/>
      <c r="AF130" s="959">
        <v>844537</v>
      </c>
      <c r="AG130" s="957"/>
      <c r="AH130" s="957"/>
      <c r="AI130" s="957"/>
      <c r="AJ130" s="958"/>
      <c r="AK130" s="959">
        <v>831568</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7026612</v>
      </c>
      <c r="AB131" s="996"/>
      <c r="AC131" s="996"/>
      <c r="AD131" s="996"/>
      <c r="AE131" s="997"/>
      <c r="AF131" s="998">
        <v>7187803</v>
      </c>
      <c r="AG131" s="996"/>
      <c r="AH131" s="996"/>
      <c r="AI131" s="996"/>
      <c r="AJ131" s="997"/>
      <c r="AK131" s="998">
        <v>7428245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-0.87198496199999997</v>
      </c>
      <c r="AB132" s="1102"/>
      <c r="AC132" s="1102"/>
      <c r="AD132" s="1102"/>
      <c r="AE132" s="1103"/>
      <c r="AF132" s="1104">
        <v>-2.134476974</v>
      </c>
      <c r="AG132" s="1102"/>
      <c r="AH132" s="1102"/>
      <c r="AI132" s="1102"/>
      <c r="AJ132" s="1103"/>
      <c r="AK132" s="1104">
        <v>-2.6653267359999999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-0.4</v>
      </c>
      <c r="AB133" s="1109"/>
      <c r="AC133" s="1109"/>
      <c r="AD133" s="1109"/>
      <c r="AE133" s="1110"/>
      <c r="AF133" s="1108">
        <v>-1</v>
      </c>
      <c r="AG133" s="1109"/>
      <c r="AH133" s="1109"/>
      <c r="AI133" s="1109"/>
      <c r="AJ133" s="1110"/>
      <c r="AK133" s="1108">
        <v>-1.8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54" zoomScaleNormal="85" zoomScaleSheetLayoutView="55" workbookViewId="0">
      <selection activeCell="Q95" sqref="Q9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G64" sqref="G6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1969454</v>
      </c>
      <c r="L9" s="264">
        <v>38513</v>
      </c>
      <c r="M9" s="265">
        <v>58739</v>
      </c>
      <c r="N9" s="266">
        <v>-34.4</v>
      </c>
    </row>
    <row r="10" spans="1:16" x14ac:dyDescent="0.15">
      <c r="A10" s="248"/>
      <c r="B10" s="244"/>
      <c r="C10" s="244"/>
      <c r="D10" s="244"/>
      <c r="E10" s="244"/>
      <c r="F10" s="244"/>
      <c r="G10" s="1117" t="s">
        <v>472</v>
      </c>
      <c r="H10" s="1118"/>
      <c r="I10" s="1118"/>
      <c r="J10" s="1119"/>
      <c r="K10" s="267">
        <v>303810</v>
      </c>
      <c r="L10" s="268">
        <v>5941</v>
      </c>
      <c r="M10" s="269">
        <v>5215</v>
      </c>
      <c r="N10" s="270">
        <v>13.9</v>
      </c>
    </row>
    <row r="11" spans="1:16" ht="13.5" customHeight="1" x14ac:dyDescent="0.15">
      <c r="A11" s="248"/>
      <c r="B11" s="244"/>
      <c r="C11" s="244"/>
      <c r="D11" s="244"/>
      <c r="E11" s="244"/>
      <c r="F11" s="244"/>
      <c r="G11" s="1117" t="s">
        <v>473</v>
      </c>
      <c r="H11" s="1118"/>
      <c r="I11" s="1118"/>
      <c r="J11" s="1119"/>
      <c r="K11" s="267">
        <v>437700</v>
      </c>
      <c r="L11" s="268">
        <v>8559</v>
      </c>
      <c r="M11" s="269">
        <v>7772</v>
      </c>
      <c r="N11" s="270">
        <v>10.1</v>
      </c>
    </row>
    <row r="12" spans="1:16" ht="13.5" customHeight="1" x14ac:dyDescent="0.15">
      <c r="A12" s="248"/>
      <c r="B12" s="244"/>
      <c r="C12" s="244"/>
      <c r="D12" s="244"/>
      <c r="E12" s="244"/>
      <c r="F12" s="244"/>
      <c r="G12" s="1117" t="s">
        <v>474</v>
      </c>
      <c r="H12" s="1118"/>
      <c r="I12" s="1118"/>
      <c r="J12" s="1119"/>
      <c r="K12" s="267">
        <v>3425</v>
      </c>
      <c r="L12" s="268">
        <v>67</v>
      </c>
      <c r="M12" s="269">
        <v>135</v>
      </c>
      <c r="N12" s="270">
        <v>-50.4</v>
      </c>
    </row>
    <row r="13" spans="1:16" ht="13.5" customHeight="1" x14ac:dyDescent="0.15">
      <c r="A13" s="248"/>
      <c r="B13" s="244"/>
      <c r="C13" s="244"/>
      <c r="D13" s="244"/>
      <c r="E13" s="244"/>
      <c r="F13" s="244"/>
      <c r="G13" s="1117" t="s">
        <v>475</v>
      </c>
      <c r="H13" s="1118"/>
      <c r="I13" s="1118"/>
      <c r="J13" s="1119"/>
      <c r="K13" s="267" t="s">
        <v>476</v>
      </c>
      <c r="L13" s="268" t="s">
        <v>476</v>
      </c>
      <c r="M13" s="269">
        <v>6</v>
      </c>
      <c r="N13" s="270" t="s">
        <v>476</v>
      </c>
    </row>
    <row r="14" spans="1:16" ht="13.5" customHeight="1" x14ac:dyDescent="0.15">
      <c r="A14" s="248"/>
      <c r="B14" s="244"/>
      <c r="C14" s="244"/>
      <c r="D14" s="244"/>
      <c r="E14" s="244"/>
      <c r="F14" s="244"/>
      <c r="G14" s="1117" t="s">
        <v>477</v>
      </c>
      <c r="H14" s="1118"/>
      <c r="I14" s="1118"/>
      <c r="J14" s="1119"/>
      <c r="K14" s="267">
        <v>62933</v>
      </c>
      <c r="L14" s="268">
        <v>1231</v>
      </c>
      <c r="M14" s="269">
        <v>2905</v>
      </c>
      <c r="N14" s="270">
        <v>-57.6</v>
      </c>
    </row>
    <row r="15" spans="1:16" ht="13.5" customHeight="1" x14ac:dyDescent="0.15">
      <c r="A15" s="248"/>
      <c r="B15" s="244"/>
      <c r="C15" s="244"/>
      <c r="D15" s="244"/>
      <c r="E15" s="244"/>
      <c r="F15" s="244"/>
      <c r="G15" s="1117" t="s">
        <v>478</v>
      </c>
      <c r="H15" s="1118"/>
      <c r="I15" s="1118"/>
      <c r="J15" s="1119"/>
      <c r="K15" s="267">
        <v>73326</v>
      </c>
      <c r="L15" s="268">
        <v>1434</v>
      </c>
      <c r="M15" s="269">
        <v>1221</v>
      </c>
      <c r="N15" s="270">
        <v>17.399999999999999</v>
      </c>
    </row>
    <row r="16" spans="1:16" x14ac:dyDescent="0.15">
      <c r="A16" s="248"/>
      <c r="B16" s="244"/>
      <c r="C16" s="244"/>
      <c r="D16" s="244"/>
      <c r="E16" s="244"/>
      <c r="F16" s="244"/>
      <c r="G16" s="1120" t="s">
        <v>479</v>
      </c>
      <c r="H16" s="1121"/>
      <c r="I16" s="1121"/>
      <c r="J16" s="1122"/>
      <c r="K16" s="268">
        <v>-198960</v>
      </c>
      <c r="L16" s="268">
        <v>-3891</v>
      </c>
      <c r="M16" s="269">
        <v>-6578</v>
      </c>
      <c r="N16" s="270">
        <v>-40.799999999999997</v>
      </c>
    </row>
    <row r="17" spans="1:16" x14ac:dyDescent="0.15">
      <c r="A17" s="248"/>
      <c r="B17" s="244"/>
      <c r="C17" s="244"/>
      <c r="D17" s="244"/>
      <c r="E17" s="244"/>
      <c r="F17" s="244"/>
      <c r="G17" s="1120" t="s">
        <v>169</v>
      </c>
      <c r="H17" s="1121"/>
      <c r="I17" s="1121"/>
      <c r="J17" s="1122"/>
      <c r="K17" s="268">
        <v>2651688</v>
      </c>
      <c r="L17" s="268">
        <v>51854</v>
      </c>
      <c r="M17" s="269">
        <v>69416</v>
      </c>
      <c r="N17" s="270">
        <v>-25.3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5.22</v>
      </c>
      <c r="L21" s="281">
        <v>6.74</v>
      </c>
      <c r="M21" s="282">
        <v>-1.52</v>
      </c>
      <c r="N21" s="249"/>
      <c r="O21" s="283"/>
      <c r="P21" s="279"/>
    </row>
    <row r="22" spans="1:16" s="284" customFormat="1" x14ac:dyDescent="0.15">
      <c r="A22" s="279"/>
      <c r="B22" s="249"/>
      <c r="C22" s="249"/>
      <c r="D22" s="249"/>
      <c r="E22" s="249"/>
      <c r="F22" s="249"/>
      <c r="G22" s="1112" t="s">
        <v>485</v>
      </c>
      <c r="H22" s="1113"/>
      <c r="I22" s="1113"/>
      <c r="J22" s="1114"/>
      <c r="K22" s="285">
        <v>91.6</v>
      </c>
      <c r="L22" s="286">
        <v>96.7</v>
      </c>
      <c r="M22" s="287">
        <v>-5.0999999999999996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429418</v>
      </c>
      <c r="L32" s="294">
        <v>8397</v>
      </c>
      <c r="M32" s="295">
        <v>33867</v>
      </c>
      <c r="N32" s="296">
        <v>-75.2</v>
      </c>
    </row>
    <row r="33" spans="1:16" ht="13.5" customHeight="1" x14ac:dyDescent="0.15">
      <c r="A33" s="248"/>
      <c r="B33" s="244"/>
      <c r="C33" s="244"/>
      <c r="D33" s="244"/>
      <c r="E33" s="244"/>
      <c r="F33" s="244"/>
      <c r="G33" s="1128" t="s">
        <v>490</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491</v>
      </c>
      <c r="H34" s="1129"/>
      <c r="I34" s="1129"/>
      <c r="J34" s="1130"/>
      <c r="K34" s="294" t="s">
        <v>476</v>
      </c>
      <c r="L34" s="294" t="s">
        <v>476</v>
      </c>
      <c r="M34" s="295">
        <v>5</v>
      </c>
      <c r="N34" s="296" t="s">
        <v>476</v>
      </c>
    </row>
    <row r="35" spans="1:16" ht="27" customHeight="1" x14ac:dyDescent="0.15">
      <c r="A35" s="248"/>
      <c r="B35" s="244"/>
      <c r="C35" s="244"/>
      <c r="D35" s="244"/>
      <c r="E35" s="244"/>
      <c r="F35" s="244"/>
      <c r="G35" s="1128" t="s">
        <v>492</v>
      </c>
      <c r="H35" s="1129"/>
      <c r="I35" s="1129"/>
      <c r="J35" s="1130"/>
      <c r="K35" s="294">
        <v>161193</v>
      </c>
      <c r="L35" s="294">
        <v>3152</v>
      </c>
      <c r="M35" s="295">
        <v>10553</v>
      </c>
      <c r="N35" s="296">
        <v>-70.099999999999994</v>
      </c>
    </row>
    <row r="36" spans="1:16" ht="27" customHeight="1" x14ac:dyDescent="0.15">
      <c r="A36" s="248"/>
      <c r="B36" s="244"/>
      <c r="C36" s="244"/>
      <c r="D36" s="244"/>
      <c r="E36" s="244"/>
      <c r="F36" s="244"/>
      <c r="G36" s="1128" t="s">
        <v>493</v>
      </c>
      <c r="H36" s="1129"/>
      <c r="I36" s="1129"/>
      <c r="J36" s="1130"/>
      <c r="K36" s="294">
        <v>42970</v>
      </c>
      <c r="L36" s="294">
        <v>840</v>
      </c>
      <c r="M36" s="295">
        <v>2741</v>
      </c>
      <c r="N36" s="296">
        <v>-69.400000000000006</v>
      </c>
    </row>
    <row r="37" spans="1:16" ht="13.5" customHeight="1" x14ac:dyDescent="0.15">
      <c r="A37" s="248"/>
      <c r="B37" s="244"/>
      <c r="C37" s="244"/>
      <c r="D37" s="244"/>
      <c r="E37" s="244"/>
      <c r="F37" s="244"/>
      <c r="G37" s="1128" t="s">
        <v>494</v>
      </c>
      <c r="H37" s="1129"/>
      <c r="I37" s="1129"/>
      <c r="J37" s="1130"/>
      <c r="K37" s="294" t="s">
        <v>476</v>
      </c>
      <c r="L37" s="294" t="s">
        <v>476</v>
      </c>
      <c r="M37" s="295">
        <v>1442</v>
      </c>
      <c r="N37" s="296" t="s">
        <v>476</v>
      </c>
    </row>
    <row r="38" spans="1:16" ht="27" customHeight="1" x14ac:dyDescent="0.15">
      <c r="A38" s="248"/>
      <c r="B38" s="244"/>
      <c r="C38" s="244"/>
      <c r="D38" s="244"/>
      <c r="E38" s="244"/>
      <c r="F38" s="244"/>
      <c r="G38" s="1131" t="s">
        <v>495</v>
      </c>
      <c r="H38" s="1132"/>
      <c r="I38" s="1132"/>
      <c r="J38" s="1133"/>
      <c r="K38" s="297" t="s">
        <v>476</v>
      </c>
      <c r="L38" s="297" t="s">
        <v>476</v>
      </c>
      <c r="M38" s="298">
        <v>2</v>
      </c>
      <c r="N38" s="299" t="s">
        <v>476</v>
      </c>
      <c r="O38" s="293"/>
    </row>
    <row r="39" spans="1:16" x14ac:dyDescent="0.15">
      <c r="A39" s="248"/>
      <c r="B39" s="244"/>
      <c r="C39" s="244"/>
      <c r="D39" s="244"/>
      <c r="E39" s="244"/>
      <c r="F39" s="244"/>
      <c r="G39" s="1131" t="s">
        <v>496</v>
      </c>
      <c r="H39" s="1132"/>
      <c r="I39" s="1132"/>
      <c r="J39" s="1133"/>
      <c r="K39" s="300" t="s">
        <v>476</v>
      </c>
      <c r="L39" s="300" t="s">
        <v>476</v>
      </c>
      <c r="M39" s="301">
        <v>-3178</v>
      </c>
      <c r="N39" s="302" t="s">
        <v>476</v>
      </c>
      <c r="O39" s="293"/>
    </row>
    <row r="40" spans="1:16" ht="27" customHeight="1" x14ac:dyDescent="0.15">
      <c r="A40" s="248"/>
      <c r="B40" s="244"/>
      <c r="C40" s="244"/>
      <c r="D40" s="244"/>
      <c r="E40" s="244"/>
      <c r="F40" s="244"/>
      <c r="G40" s="1128" t="s">
        <v>497</v>
      </c>
      <c r="H40" s="1129"/>
      <c r="I40" s="1129"/>
      <c r="J40" s="1130"/>
      <c r="K40" s="300">
        <v>-831568</v>
      </c>
      <c r="L40" s="300">
        <v>-16261</v>
      </c>
      <c r="M40" s="301">
        <v>-30469</v>
      </c>
      <c r="N40" s="302">
        <v>-46.6</v>
      </c>
      <c r="O40" s="293"/>
    </row>
    <row r="41" spans="1:16" x14ac:dyDescent="0.15">
      <c r="A41" s="248"/>
      <c r="B41" s="244"/>
      <c r="C41" s="244"/>
      <c r="D41" s="244"/>
      <c r="E41" s="244"/>
      <c r="F41" s="244"/>
      <c r="G41" s="1134" t="s">
        <v>279</v>
      </c>
      <c r="H41" s="1135"/>
      <c r="I41" s="1135"/>
      <c r="J41" s="1136"/>
      <c r="K41" s="294">
        <v>-197987</v>
      </c>
      <c r="L41" s="300">
        <v>-3872</v>
      </c>
      <c r="M41" s="301">
        <v>14963</v>
      </c>
      <c r="N41" s="302">
        <v>-125.9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1119347</v>
      </c>
      <c r="J51" s="320">
        <v>23709</v>
      </c>
      <c r="K51" s="321">
        <v>-0.3</v>
      </c>
      <c r="L51" s="322">
        <v>47258</v>
      </c>
      <c r="M51" s="323">
        <v>34.5</v>
      </c>
      <c r="N51" s="324">
        <v>-34.799999999999997</v>
      </c>
    </row>
    <row r="52" spans="1:14" x14ac:dyDescent="0.15">
      <c r="A52" s="248"/>
      <c r="B52" s="244"/>
      <c r="C52" s="244"/>
      <c r="D52" s="244"/>
      <c r="E52" s="244"/>
      <c r="F52" s="244"/>
      <c r="G52" s="325"/>
      <c r="H52" s="326" t="s">
        <v>508</v>
      </c>
      <c r="I52" s="327">
        <v>1001652</v>
      </c>
      <c r="J52" s="328">
        <v>21216</v>
      </c>
      <c r="K52" s="329">
        <v>28.4</v>
      </c>
      <c r="L52" s="330">
        <v>27842</v>
      </c>
      <c r="M52" s="331">
        <v>35.9</v>
      </c>
      <c r="N52" s="332">
        <v>-7.5</v>
      </c>
    </row>
    <row r="53" spans="1:14" x14ac:dyDescent="0.15">
      <c r="A53" s="248"/>
      <c r="B53" s="244"/>
      <c r="C53" s="244"/>
      <c r="D53" s="244"/>
      <c r="E53" s="244"/>
      <c r="F53" s="244"/>
      <c r="G53" s="310" t="s">
        <v>509</v>
      </c>
      <c r="H53" s="311"/>
      <c r="I53" s="319">
        <v>1560236</v>
      </c>
      <c r="J53" s="320">
        <v>32437</v>
      </c>
      <c r="K53" s="321">
        <v>36.799999999999997</v>
      </c>
      <c r="L53" s="322">
        <v>49426</v>
      </c>
      <c r="M53" s="323">
        <v>4.5999999999999996</v>
      </c>
      <c r="N53" s="324">
        <v>32.200000000000003</v>
      </c>
    </row>
    <row r="54" spans="1:14" x14ac:dyDescent="0.15">
      <c r="A54" s="248"/>
      <c r="B54" s="244"/>
      <c r="C54" s="244"/>
      <c r="D54" s="244"/>
      <c r="E54" s="244"/>
      <c r="F54" s="244"/>
      <c r="G54" s="325"/>
      <c r="H54" s="326" t="s">
        <v>508</v>
      </c>
      <c r="I54" s="327">
        <v>881198</v>
      </c>
      <c r="J54" s="328">
        <v>18320</v>
      </c>
      <c r="K54" s="329">
        <v>-13.7</v>
      </c>
      <c r="L54" s="330">
        <v>26568</v>
      </c>
      <c r="M54" s="331">
        <v>-4.5999999999999996</v>
      </c>
      <c r="N54" s="332">
        <v>-9.1</v>
      </c>
    </row>
    <row r="55" spans="1:14" x14ac:dyDescent="0.15">
      <c r="A55" s="248"/>
      <c r="B55" s="244"/>
      <c r="C55" s="244"/>
      <c r="D55" s="244"/>
      <c r="E55" s="244"/>
      <c r="F55" s="244"/>
      <c r="G55" s="310" t="s">
        <v>510</v>
      </c>
      <c r="H55" s="311"/>
      <c r="I55" s="319">
        <v>2286767</v>
      </c>
      <c r="J55" s="320">
        <v>46481</v>
      </c>
      <c r="K55" s="321">
        <v>43.3</v>
      </c>
      <c r="L55" s="322">
        <v>42839</v>
      </c>
      <c r="M55" s="323">
        <v>-13.3</v>
      </c>
      <c r="N55" s="324">
        <v>56.6</v>
      </c>
    </row>
    <row r="56" spans="1:14" x14ac:dyDescent="0.15">
      <c r="A56" s="248"/>
      <c r="B56" s="244"/>
      <c r="C56" s="244"/>
      <c r="D56" s="244"/>
      <c r="E56" s="244"/>
      <c r="F56" s="244"/>
      <c r="G56" s="325"/>
      <c r="H56" s="326" t="s">
        <v>508</v>
      </c>
      <c r="I56" s="327">
        <v>1276465</v>
      </c>
      <c r="J56" s="328">
        <v>25945</v>
      </c>
      <c r="K56" s="329">
        <v>41.6</v>
      </c>
      <c r="L56" s="330">
        <v>22027</v>
      </c>
      <c r="M56" s="331">
        <v>-17.100000000000001</v>
      </c>
      <c r="N56" s="332">
        <v>58.7</v>
      </c>
    </row>
    <row r="57" spans="1:14" x14ac:dyDescent="0.15">
      <c r="A57" s="248"/>
      <c r="B57" s="244"/>
      <c r="C57" s="244"/>
      <c r="D57" s="244"/>
      <c r="E57" s="244"/>
      <c r="F57" s="244"/>
      <c r="G57" s="310" t="s">
        <v>511</v>
      </c>
      <c r="H57" s="311"/>
      <c r="I57" s="319">
        <v>2099438</v>
      </c>
      <c r="J57" s="320">
        <v>41824</v>
      </c>
      <c r="K57" s="321">
        <v>-10</v>
      </c>
      <c r="L57" s="322">
        <v>46819</v>
      </c>
      <c r="M57" s="323">
        <v>9.3000000000000007</v>
      </c>
      <c r="N57" s="324">
        <v>-19.3</v>
      </c>
    </row>
    <row r="58" spans="1:14" x14ac:dyDescent="0.15">
      <c r="A58" s="248"/>
      <c r="B58" s="244"/>
      <c r="C58" s="244"/>
      <c r="D58" s="244"/>
      <c r="E58" s="244"/>
      <c r="F58" s="244"/>
      <c r="G58" s="325"/>
      <c r="H58" s="326" t="s">
        <v>508</v>
      </c>
      <c r="I58" s="327">
        <v>1273003</v>
      </c>
      <c r="J58" s="328">
        <v>25360</v>
      </c>
      <c r="K58" s="329">
        <v>-2.2999999999999998</v>
      </c>
      <c r="L58" s="330">
        <v>24121</v>
      </c>
      <c r="M58" s="331">
        <v>9.5</v>
      </c>
      <c r="N58" s="332">
        <v>-11.8</v>
      </c>
    </row>
    <row r="59" spans="1:14" x14ac:dyDescent="0.15">
      <c r="A59" s="248"/>
      <c r="B59" s="244"/>
      <c r="C59" s="244"/>
      <c r="D59" s="244"/>
      <c r="E59" s="244"/>
      <c r="F59" s="244"/>
      <c r="G59" s="310" t="s">
        <v>512</v>
      </c>
      <c r="H59" s="311"/>
      <c r="I59" s="319">
        <v>2081163</v>
      </c>
      <c r="J59" s="320">
        <v>40697</v>
      </c>
      <c r="K59" s="321">
        <v>-2.7</v>
      </c>
      <c r="L59" s="322">
        <v>53270</v>
      </c>
      <c r="M59" s="323">
        <v>13.8</v>
      </c>
      <c r="N59" s="324">
        <v>-16.5</v>
      </c>
    </row>
    <row r="60" spans="1:14" x14ac:dyDescent="0.15">
      <c r="A60" s="248"/>
      <c r="B60" s="244"/>
      <c r="C60" s="244"/>
      <c r="D60" s="244"/>
      <c r="E60" s="244"/>
      <c r="F60" s="244"/>
      <c r="G60" s="325"/>
      <c r="H60" s="326" t="s">
        <v>508</v>
      </c>
      <c r="I60" s="333">
        <v>1356758</v>
      </c>
      <c r="J60" s="328">
        <v>26531</v>
      </c>
      <c r="K60" s="329">
        <v>4.5999999999999996</v>
      </c>
      <c r="L60" s="330">
        <v>24316</v>
      </c>
      <c r="M60" s="331">
        <v>0.8</v>
      </c>
      <c r="N60" s="332">
        <v>3.8</v>
      </c>
    </row>
    <row r="61" spans="1:14" x14ac:dyDescent="0.15">
      <c r="A61" s="248"/>
      <c r="B61" s="244"/>
      <c r="C61" s="244"/>
      <c r="D61" s="244"/>
      <c r="E61" s="244"/>
      <c r="F61" s="244"/>
      <c r="G61" s="310" t="s">
        <v>513</v>
      </c>
      <c r="H61" s="334"/>
      <c r="I61" s="335">
        <v>1829390</v>
      </c>
      <c r="J61" s="336">
        <v>37030</v>
      </c>
      <c r="K61" s="337">
        <v>13.4</v>
      </c>
      <c r="L61" s="338">
        <v>47922</v>
      </c>
      <c r="M61" s="339">
        <v>9.8000000000000007</v>
      </c>
      <c r="N61" s="324">
        <v>3.6</v>
      </c>
    </row>
    <row r="62" spans="1:14" x14ac:dyDescent="0.15">
      <c r="A62" s="248"/>
      <c r="B62" s="244"/>
      <c r="C62" s="244"/>
      <c r="D62" s="244"/>
      <c r="E62" s="244"/>
      <c r="F62" s="244"/>
      <c r="G62" s="325"/>
      <c r="H62" s="326" t="s">
        <v>508</v>
      </c>
      <c r="I62" s="327">
        <v>1157815</v>
      </c>
      <c r="J62" s="328">
        <v>23474</v>
      </c>
      <c r="K62" s="329">
        <v>11.7</v>
      </c>
      <c r="L62" s="330">
        <v>24975</v>
      </c>
      <c r="M62" s="331">
        <v>4.9000000000000004</v>
      </c>
      <c r="N62" s="332">
        <v>6.8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54.12</v>
      </c>
      <c r="G47" s="12">
        <v>52.62</v>
      </c>
      <c r="H47" s="12">
        <v>52.94</v>
      </c>
      <c r="I47" s="12">
        <v>52.13</v>
      </c>
      <c r="J47" s="13">
        <v>49.5</v>
      </c>
    </row>
    <row r="48" spans="2:10" ht="57.75" customHeight="1" x14ac:dyDescent="0.15">
      <c r="B48" s="14"/>
      <c r="C48" s="1139" t="s">
        <v>4</v>
      </c>
      <c r="D48" s="1139"/>
      <c r="E48" s="1140"/>
      <c r="F48" s="15">
        <v>7.96</v>
      </c>
      <c r="G48" s="16">
        <v>2.7</v>
      </c>
      <c r="H48" s="16">
        <v>9</v>
      </c>
      <c r="I48" s="16">
        <v>7.2</v>
      </c>
      <c r="J48" s="17">
        <v>5.3</v>
      </c>
    </row>
    <row r="49" spans="2:10" ht="57.75" customHeight="1" thickBot="1" x14ac:dyDescent="0.2">
      <c r="B49" s="18"/>
      <c r="C49" s="1141" t="s">
        <v>5</v>
      </c>
      <c r="D49" s="1141"/>
      <c r="E49" s="1142"/>
      <c r="F49" s="19">
        <v>2.86</v>
      </c>
      <c r="G49" s="20" t="s">
        <v>520</v>
      </c>
      <c r="H49" s="20">
        <v>6.18</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523</v>
      </c>
      <c r="D34" s="1149"/>
      <c r="E34" s="1150"/>
      <c r="F34" s="32">
        <v>14.24</v>
      </c>
      <c r="G34" s="33">
        <v>15.27</v>
      </c>
      <c r="H34" s="33">
        <v>14.94</v>
      </c>
      <c r="I34" s="33">
        <v>15.86</v>
      </c>
      <c r="J34" s="34">
        <v>16.73</v>
      </c>
      <c r="K34" s="22"/>
      <c r="L34" s="22"/>
      <c r="M34" s="22"/>
      <c r="N34" s="22"/>
      <c r="O34" s="22"/>
      <c r="P34" s="22"/>
    </row>
    <row r="35" spans="1:16" ht="39" customHeight="1" x14ac:dyDescent="0.15">
      <c r="A35" s="22"/>
      <c r="B35" s="35"/>
      <c r="C35" s="1143" t="s">
        <v>524</v>
      </c>
      <c r="D35" s="1144"/>
      <c r="E35" s="1145"/>
      <c r="F35" s="36">
        <v>7.96</v>
      </c>
      <c r="G35" s="37">
        <v>2.7</v>
      </c>
      <c r="H35" s="37">
        <v>9</v>
      </c>
      <c r="I35" s="37">
        <v>7.2</v>
      </c>
      <c r="J35" s="38">
        <v>5.3</v>
      </c>
      <c r="K35" s="22"/>
      <c r="L35" s="22"/>
      <c r="M35" s="22"/>
      <c r="N35" s="22"/>
      <c r="O35" s="22"/>
      <c r="P35" s="22"/>
    </row>
    <row r="36" spans="1:16" ht="39" customHeight="1" x14ac:dyDescent="0.15">
      <c r="A36" s="22"/>
      <c r="B36" s="35"/>
      <c r="C36" s="1143" t="s">
        <v>525</v>
      </c>
      <c r="D36" s="1144"/>
      <c r="E36" s="1145"/>
      <c r="F36" s="36">
        <v>1.21</v>
      </c>
      <c r="G36" s="37">
        <v>2.2400000000000002</v>
      </c>
      <c r="H36" s="37">
        <v>1.43</v>
      </c>
      <c r="I36" s="37">
        <v>1.45</v>
      </c>
      <c r="J36" s="38">
        <v>1.87</v>
      </c>
      <c r="K36" s="22"/>
      <c r="L36" s="22"/>
      <c r="M36" s="22"/>
      <c r="N36" s="22"/>
      <c r="O36" s="22"/>
      <c r="P36" s="22"/>
    </row>
    <row r="37" spans="1:16" ht="39" customHeight="1" x14ac:dyDescent="0.15">
      <c r="A37" s="22"/>
      <c r="B37" s="35"/>
      <c r="C37" s="1143" t="s">
        <v>526</v>
      </c>
      <c r="D37" s="1144"/>
      <c r="E37" s="1145"/>
      <c r="F37" s="36">
        <v>0.53</v>
      </c>
      <c r="G37" s="37">
        <v>0.51</v>
      </c>
      <c r="H37" s="37">
        <v>0.36</v>
      </c>
      <c r="I37" s="37">
        <v>0.99</v>
      </c>
      <c r="J37" s="38">
        <v>1.02</v>
      </c>
      <c r="K37" s="22"/>
      <c r="L37" s="22"/>
      <c r="M37" s="22"/>
      <c r="N37" s="22"/>
      <c r="O37" s="22"/>
      <c r="P37" s="22"/>
    </row>
    <row r="38" spans="1:16" ht="39" customHeight="1" x14ac:dyDescent="0.15">
      <c r="A38" s="22"/>
      <c r="B38" s="35"/>
      <c r="C38" s="1143" t="s">
        <v>527</v>
      </c>
      <c r="D38" s="1144"/>
      <c r="E38" s="1145"/>
      <c r="F38" s="36">
        <v>0.43</v>
      </c>
      <c r="G38" s="37">
        <v>0.88</v>
      </c>
      <c r="H38" s="37">
        <v>0.24</v>
      </c>
      <c r="I38" s="37">
        <v>0.41</v>
      </c>
      <c r="J38" s="38">
        <v>0.16</v>
      </c>
      <c r="K38" s="22"/>
      <c r="L38" s="22"/>
      <c r="M38" s="22"/>
      <c r="N38" s="22"/>
      <c r="O38" s="22"/>
      <c r="P38" s="22"/>
    </row>
    <row r="39" spans="1:16" ht="39" customHeight="1" x14ac:dyDescent="0.15">
      <c r="A39" s="22"/>
      <c r="B39" s="35"/>
      <c r="C39" s="1143" t="s">
        <v>528</v>
      </c>
      <c r="D39" s="1144"/>
      <c r="E39" s="1145"/>
      <c r="F39" s="36">
        <v>0.02</v>
      </c>
      <c r="G39" s="37">
        <v>0.01</v>
      </c>
      <c r="H39" s="37">
        <v>0.01</v>
      </c>
      <c r="I39" s="37">
        <v>0.03</v>
      </c>
      <c r="J39" s="38">
        <v>0.05</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530</v>
      </c>
      <c r="D43" s="1147"/>
      <c r="E43" s="1148"/>
      <c r="F43" s="41">
        <v>0.01</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646</v>
      </c>
      <c r="L45" s="60">
        <v>563</v>
      </c>
      <c r="M45" s="60">
        <v>523</v>
      </c>
      <c r="N45" s="60">
        <v>451</v>
      </c>
      <c r="O45" s="61">
        <v>429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167</v>
      </c>
      <c r="L48" s="64">
        <v>256</v>
      </c>
      <c r="M48" s="64">
        <v>233</v>
      </c>
      <c r="N48" s="64">
        <v>194</v>
      </c>
      <c r="O48" s="65">
        <v>161</v>
      </c>
      <c r="P48" s="48"/>
      <c r="Q48" s="48"/>
      <c r="R48" s="48"/>
      <c r="S48" s="48"/>
      <c r="T48" s="48"/>
      <c r="U48" s="48"/>
    </row>
    <row r="49" spans="1:21" ht="30.75" customHeight="1" x14ac:dyDescent="0.15">
      <c r="A49" s="48"/>
      <c r="B49" s="1161"/>
      <c r="C49" s="1162"/>
      <c r="D49" s="62"/>
      <c r="E49" s="1153" t="s">
        <v>16</v>
      </c>
      <c r="F49" s="1153"/>
      <c r="G49" s="1153"/>
      <c r="H49" s="1153"/>
      <c r="I49" s="1153"/>
      <c r="J49" s="1154"/>
      <c r="K49" s="63">
        <v>35</v>
      </c>
      <c r="L49" s="64">
        <v>37</v>
      </c>
      <c r="M49" s="64">
        <v>38</v>
      </c>
      <c r="N49" s="64">
        <v>42</v>
      </c>
      <c r="O49" s="65">
        <v>43</v>
      </c>
      <c r="P49" s="48"/>
      <c r="Q49" s="48"/>
      <c r="R49" s="48"/>
      <c r="S49" s="48"/>
      <c r="T49" s="48"/>
      <c r="U49" s="48"/>
    </row>
    <row r="50" spans="1:21" ht="30.75" customHeight="1" x14ac:dyDescent="0.15">
      <c r="A50" s="48"/>
      <c r="B50" s="1161"/>
      <c r="C50" s="1162"/>
      <c r="D50" s="62"/>
      <c r="E50" s="1153" t="s">
        <v>17</v>
      </c>
      <c r="F50" s="1153"/>
      <c r="G50" s="1153"/>
      <c r="H50" s="1153"/>
      <c r="I50" s="1153"/>
      <c r="J50" s="1154"/>
      <c r="K50" s="63">
        <v>0</v>
      </c>
      <c r="L50" s="64">
        <v>1</v>
      </c>
      <c r="M50" s="64">
        <v>0</v>
      </c>
      <c r="N50" s="64">
        <v>3</v>
      </c>
      <c r="O50" s="65" t="s">
        <v>476</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883</v>
      </c>
      <c r="L52" s="64">
        <v>861</v>
      </c>
      <c r="M52" s="64">
        <v>856</v>
      </c>
      <c r="N52" s="64">
        <v>845</v>
      </c>
      <c r="O52" s="65">
        <v>832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-35</v>
      </c>
      <c r="L53" s="69">
        <v>-4</v>
      </c>
      <c r="M53" s="69">
        <v>-62</v>
      </c>
      <c r="N53" s="69">
        <v>-155</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2015-04-26T01:40:58Z</cp:lastPrinted>
  <dcterms:created xsi:type="dcterms:W3CDTF">2015-02-17T06:03:38Z</dcterms:created>
  <dcterms:modified xsi:type="dcterms:W3CDTF">2015-05-08T05:34:15Z</dcterms:modified>
</cp:coreProperties>
</file>