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6CB7A1F9-C806-49DF-A1E5-267CD652A71E}" xr6:coauthVersionLast="47" xr6:coauthVersionMax="47" xr10:uidLastSave="{00000000-0000-0000-0000-000000000000}"/>
  <bookViews>
    <workbookView xWindow="-28920" yWindow="-2745" windowWidth="29040" windowHeight="15720" tabRatio="87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O34" i="10"/>
  <c r="BW34" i="10"/>
  <c r="BW35" i="10" s="1"/>
  <c r="BW36" i="10" s="1"/>
  <c r="BW37" i="10" s="1"/>
  <c r="BW38" i="10" s="1"/>
  <c r="BW39" i="10" s="1"/>
  <c r="BW40" i="10" s="1"/>
  <c r="BW41" i="10" s="1"/>
  <c r="BW42" i="10" s="1"/>
  <c r="BW43" i="10" s="1"/>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<sst xmlns="http://schemas.openxmlformats.org/spreadsheetml/2006/main" count="1136" uniqueCount="579">
  <si>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</si>
  <si>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</si>
  <si>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</si>
  <si>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</si>
  <si>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</si>
  <si>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</si>
  <si>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</si>
  <si>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</si>
  <si>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</si>
  <si>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</si>
  <si>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</si>
  <si>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</si>
  <si>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</si>
  <si>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</si>
  <si>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</si>
  <si>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</si>
  <si>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</si>
  <si>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</si>
  <si>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</si>
  <si>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</si>
  <si>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</si>
  <si>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</si>
  <si>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</si>
  <si>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</si>
  <si>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</si>
  <si>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</si>
  <si>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</si>
  <si>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</si>
  <si>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</si>
  <si>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</si>
  <si>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</si>
  <si>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</si>
  <si>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</si>
  <si>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</si>
  <si>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</si>
  <si>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</si>
  <si>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</si>
  <si>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</si>
  <si>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</si>
  <si>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</si>
  <si>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</si>
  <si>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</si>
  <si>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</si>
  <si>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</si>
  <si>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</si>
  <si>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</si>
  <si>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</si>
  <si>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</si>
  <si>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</si>
  <si>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</si>
  <si>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</si>
  <si>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</si>
  <si>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</si>
  <si>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</si>
  <si>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</si>
  <si>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</si>
  <si>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</si>
  <si>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</si>
  <si>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</si>
  <si>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</si>
  <si>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</si>
  <si>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</si>
  <si>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</si>
  <si>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</si>
  <si>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</si>
  <si>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</si>
  <si>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</si>
  <si>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</si>
  <si>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</si>
  <si>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</si>
  <si>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</si>
  <si>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</si>
  <si>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</si>
  <si>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</si>
  <si>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</si>
  <si>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</si>
  <si>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</si>
  <si>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</si>
  <si>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</si>
  <si>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</si>
  <si>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</si>
  <si>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</si>
  <si>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</si>
  <si>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</si>
  <si>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</si>
  <si>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</si>
  <si>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</si>
  <si>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</si>
  <si>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</si>
  <si>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</si>
  <si>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</si>
  <si>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</si>
  <si>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</si>
  <si>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</si>
  <si>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色麻町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</si>
  <si>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</si>
  <si>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</si>
  <si>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</si>
  <si>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</si>
  <si>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</si>
  <si>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</si>
  <si>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</si>
  <si>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</si>
  <si>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</si>
  <si>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</si>
  <si>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</si>
  <si>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</si>
  <si>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</si>
  <si>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</si>
  <si>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</si>
  <si>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</si>
  <si>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</si>
  <si>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</si>
  <si>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</si>
  <si>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</si>
  <si>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</si>
  <si>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</si>
  <si>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</si>
  <si>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</si>
  <si>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</si>
  <si>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</si>
  <si>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</si>
  <si>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</si>
  <si>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</si>
  <si>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</si>
  <si>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</si>
  <si>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</si>
  <si>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</si>
  <si>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</si>
  <si>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</si>
  <si>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</si>
  <si>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</si>
  <si>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</si>
  <si>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</si>
  <si>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</si>
  <si>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</si>
  <si>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</si>
  <si>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</si>
  <si>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</si>
  <si>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</si>
  <si>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</si>
  <si>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</si>
  <si>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</si>
  <si>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</si>
  <si>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</si>
  <si>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</si>
  <si>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</si>
  <si>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</si>
  <si>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</si>
  <si>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</si>
  <si>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</si>
  <si>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</si>
  <si>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</si>
  <si>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</si>
  <si>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</si>
  <si>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</si>
  <si>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</si>
  <si>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</si>
  <si>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</si>
  <si>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</si>
  <si>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</si>
  <si>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</si>
  <si>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</si>
  <si>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</si>
  <si>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</si>
  <si>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</si>
  <si>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</si>
  <si>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</si>
  <si>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</si>
  <si>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</si>
  <si>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</si>
  <si>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</si>
  <si>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</si>
  <si>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</si>
  <si>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</si>
  <si>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</si>
  <si>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</si>
  <si>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</si>
  <si>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</si>
  <si>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</si>
  <si>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</si>
  <si>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</si>
  <si>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</si>
  <si>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</si>
  <si>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</si>
  <si>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</si>
  <si>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</si>
  <si>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</si>
  <si>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</si>
  <si>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</si>
  <si>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</si>
  <si>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</si>
  <si>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</si>
  <si>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</si>
  <si>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</si>
  <si>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</si>
  <si>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</si>
  <si>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</si>
  <si>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</si>
  <si>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</si>
  <si>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</si>
  <si>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</si>
  <si>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</si>
  <si>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宮城県色麻町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</si>
  <si>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</si>
  <si>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</si>
  <si>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</si>
  <si>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</si>
  <si>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</si>
  <si>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</si>
  <si>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</si>
  <si>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</si>
  <si>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</si>
  <si>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</si>
  <si>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</si>
  <si>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</si>
  <si>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</si>
  <si>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</si>
  <si>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</si>
  <si>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</si>
  <si>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</si>
  <si>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</si>
  <si>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</si>
  <si>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</si>
  <si>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</si>
  <si>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</si>
  <si>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</si>
  <si>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</si>
  <si>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</si>
  <si>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</si>
  <si>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</si>
  <si>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</si>
  <si>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</si>
  <si>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</si>
  <si>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</si>
  <si>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</si>
  <si>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</si>
  <si>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</si>
  <si>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</si>
  <si>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</si>
  <si>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</si>
  <si>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</si>
  <si>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</si>
  <si>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</si>
  <si>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</si>
  <si>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</si>
  <si>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</si>
  <si>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</si>
  <si>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</si>
  <si>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</si>
  <si>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</si>
  <si>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</si>
  <si>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</si>
  <si>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</si>
  <si>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</si>
  <si>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</si>
  <si>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</si>
  <si>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</si>
  <si>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</si>
  <si>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</si>
  <si>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</si>
  <si>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</si>
  <si>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</si>
  <si>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</si>
  <si>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</si>
  <si>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</si>
  <si>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</si>
  <si>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</si>
  <si>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</si>
  <si>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</si>
  <si>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</si>
  <si>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</si>
  <si>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</si>
  <si>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</si>
  <si>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</si>
  <si>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</si>
  <si>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</si>
  <si>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</si>
  <si>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</si>
  <si>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</si>
  <si>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</si>
  <si>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</si>
  <si>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</si>
  <si>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</si>
  <si>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</si>
  <si>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</si>
  <si>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</si>
  <si>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</si>
  <si>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</si>
  <si>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</si>
  <si>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</si>
  <si>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</si>
  <si>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</si>
  <si>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</si>
  <si>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</si>
  <si>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</si>
  <si>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</si>
  <si>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</si>
  <si>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</si>
  <si>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</si>
  <si>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</si>
  <si>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</si>
  <si>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</si>
  <si>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</si>
  <si>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</si>
  <si>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</si>
  <si>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</si>
  <si>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</si>
  <si>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</si>
  <si>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</si>
  <si>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</si>
  <si>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</si>
  <si>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</si>
  <si>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</si>
  <si>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</si>
  <si>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</si>
  <si>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</si>
  <si>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</si>
  <si>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</si>
  <si>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</si>
  <si>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</si>
  <si>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</si>
  <si>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</si>
  <si>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</si>
  <si>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</si>
  <si>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</si>
  <si>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</si>
  <si>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</si>
  <si>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</si>
  <si>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</si>
  <si>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</si>
  <si>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</si>
  <si>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</si>
  <si>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</si>
  <si>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</si>
  <si>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</si>
  <si>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</si>
  <si>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</si>
  <si>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</si>
  <si>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</si>
  <si>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</si>
  <si>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</si>
  <si>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</si>
  <si>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</si>
  <si>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</si>
  <si>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</si>
  <si>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</si>
  <si>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</si>
  <si>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</si>
  <si>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</si>
  <si>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</si>
  <si>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</si>
  <si>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</si>
  <si>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</si>
  <si>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宮城県色麻町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</si>
  <si>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</si>
  <si>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</si>
  <si>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</si>
  <si>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</si>
  <si>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</si>
  <si>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</si>
  <si>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</si>
  <si>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</si>
  <si>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</si>
  <si>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</si>
  <si>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</si>
  <si>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</si>
  <si>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</si>
  <si>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</si>
  <si>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</si>
  <si>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</si>
  <si>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</si>
  <si>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</si>
  <si>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</si>
  <si>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</si>
  <si>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色麻町奨学資金貸付基金特別会計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</si>
  <si>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</si>
  <si>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</si>
  <si>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</si>
  <si>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</si>
  <si>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</si>
  <si>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</si>
  <si>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</si>
  <si>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</si>
  <si>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</si>
  <si>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</si>
  <si>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</si>
  <si>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</si>
  <si>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</si>
  <si>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色麻町国民健康保険事業特別会計</t>
    <phoneticPr fontId="5"/>
  </si>
  <si>
    <t>色麻町介護保険特別会計</t>
    <phoneticPr fontId="5"/>
  </si>
  <si>
    <t>色麻町後期高齢者医療特別会計</t>
    <phoneticPr fontId="5"/>
  </si>
  <si>
    <t>色麻町介護サービス事業特別会計</t>
    <phoneticPr fontId="5"/>
  </si>
  <si>
    <t>色麻町水道事業会計</t>
    <phoneticPr fontId="5"/>
  </si>
  <si>
    <t>法適用企業</t>
    <phoneticPr fontId="5"/>
  </si>
  <si>
    <t>色麻町下水道事業会計</t>
    <phoneticPr fontId="5"/>
  </si>
  <si>
    <t>色麻町工業団地整備事業特別会計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</si>
  <si>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</si>
  <si>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</si>
  <si>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</si>
  <si>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</si>
  <si>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</si>
  <si>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</si>
  <si>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</si>
  <si>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</si>
  <si>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</si>
  <si>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</si>
  <si>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</si>
  <si>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</si>
  <si>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</si>
  <si>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</si>
  <si>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</si>
  <si>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</si>
  <si>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</si>
  <si>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</si>
  <si>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</si>
  <si>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</si>
  <si>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</si>
  <si>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</si>
  <si>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</si>
  <si>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</si>
  <si>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</si>
  <si>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</si>
  <si>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</si>
  <si>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</si>
  <si>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</si>
  <si>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</si>
  <si>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</si>
  <si>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</si>
  <si>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</si>
  <si>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</si>
  <si>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</si>
  <si>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</si>
  <si>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</si>
  <si>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</si>
  <si>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</si>
  <si>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</si>
  <si>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</si>
  <si>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</si>
  <si>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</si>
  <si>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</si>
  <si>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</si>
  <si>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</si>
  <si>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</si>
  <si>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</si>
  <si>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</si>
  <si>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</si>
  <si>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</si>
  <si>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</si>
  <si>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</si>
  <si>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</si>
  <si>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</si>
  <si>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</si>
  <si>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</si>
  <si>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</si>
  <si>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</si>
  <si>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</si>
  <si>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</si>
  <si>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</si>
  <si>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</si>
  <si>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</si>
  <si>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</si>
  <si>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</si>
  <si>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</si>
  <si>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</si>
  <si>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</si>
  <si>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</si>
  <si>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</si>
  <si>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</si>
  <si>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</si>
  <si>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</si>
  <si>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</si>
  <si>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</si>
  <si>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</si>
  <si>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</si>
  <si>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</si>
  <si>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</si>
  <si>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</si>
  <si>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</si>
  <si>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</si>
  <si>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</si>
  <si>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</si>
  <si>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</si>
  <si>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</si>
  <si>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</si>
  <si>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</si>
  <si>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</si>
  <si>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</si>
  <si>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</si>
  <si>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</si>
  <si>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</si>
  <si>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</si>
  <si>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</si>
  <si>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</si>
  <si>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</si>
  <si>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</si>
  <si>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</si>
  <si>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</si>
  <si>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</si>
  <si>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</si>
  <si>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</si>
  <si>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</si>
  <si>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</si>
  <si>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</si>
  <si>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</si>
  <si>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</si>
  <si>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</si>
  <si>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</si>
  <si>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</si>
  <si>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</si>
  <si>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</si>
  <si>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</si>
  <si>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</si>
  <si>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</si>
  <si>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</si>
  <si>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</si>
  <si>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</si>
  <si>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</si>
  <si>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</si>
  <si>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</si>
  <si>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</si>
  <si>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</si>
  <si>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</si>
  <si>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</si>
  <si>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</si>
  <si>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</si>
  <si>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</si>
  <si>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</si>
  <si>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</si>
  <si>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</si>
  <si>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</si>
  <si>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</si>
  <si>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</si>
  <si>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3.95</t>
  </si>
  <si>
    <t>▲ 1.76</t>
  </si>
  <si>
    <t>▲ 2.30</t>
  </si>
  <si>
    <t>▲ 2.25</t>
  </si>
  <si>
    <t>色麻町水道事業会計</t>
  </si>
  <si>
    <t>一般会計</t>
  </si>
  <si>
    <t>色麻町国民健康保険事業特別会計</t>
  </si>
  <si>
    <t>色麻町下水道事業会計</t>
  </si>
  <si>
    <t>色麻町介護保険特別会計</t>
  </si>
  <si>
    <t>色麻町奨学資金貸付基金特別会計</t>
  </si>
  <si>
    <t>色麻町後期高齢者医療特別会計</t>
  </si>
  <si>
    <t>色麻町介護サービス事業特別会計</t>
  </si>
  <si>
    <t>その他会計（赤字）</t>
  </si>
  <si>
    <t>その他会計（黒字）</t>
  </si>
  <si>
    <t>R02</t>
    <phoneticPr fontId="5"/>
  </si>
  <si>
    <t>R03</t>
    <phoneticPr fontId="5"/>
  </si>
  <si>
    <t>R04</t>
    <phoneticPr fontId="5"/>
  </si>
  <si>
    <t>R05</t>
    <phoneticPr fontId="5"/>
  </si>
  <si>
    <t>R06</t>
    <phoneticPr fontId="5"/>
  </si>
  <si>
    <t>色麻町外一市一ヶ村花川ダム管理組合</t>
    <rPh sb="0" eb="3">
      <t>シカマチョウ</t>
    </rPh>
    <rPh sb="3" eb="4">
      <t>ホカ</t>
    </rPh>
    <rPh sb="4" eb="6">
      <t>イッシ</t>
    </rPh>
    <rPh sb="6" eb="7">
      <t>イチ</t>
    </rPh>
    <rPh sb="8" eb="9">
      <t>ソン</t>
    </rPh>
    <rPh sb="9" eb="11">
      <t>ハナカワ</t>
    </rPh>
    <rPh sb="13" eb="15">
      <t>カンリ</t>
    </rPh>
    <rPh sb="15" eb="17">
      <t>クミアイ</t>
    </rPh>
    <phoneticPr fontId="10"/>
  </si>
  <si>
    <t>宮城県市町村職員退職手当組合</t>
    <rPh sb="0" eb="3">
      <t>ミヤギケン</t>
    </rPh>
    <rPh sb="3" eb="6">
      <t>シチョウソン</t>
    </rPh>
    <rPh sb="6" eb="8">
      <t>ショクイン</t>
    </rPh>
    <rPh sb="8" eb="10">
      <t>タイショク</t>
    </rPh>
    <rPh sb="10" eb="12">
      <t>テアテ</t>
    </rPh>
    <rPh sb="12" eb="14">
      <t>クミアイ</t>
    </rPh>
    <phoneticPr fontId="10"/>
  </si>
  <si>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10"/>
  </si>
  <si>
    <t>大崎地域広域行政事務組合</t>
    <rPh sb="0" eb="2">
      <t>オオサキ</t>
    </rPh>
    <rPh sb="2" eb="4">
      <t>チイキ</t>
    </rPh>
    <rPh sb="4" eb="6">
      <t>コウイキ</t>
    </rPh>
    <rPh sb="6" eb="8">
      <t>ギョウセイ</t>
    </rPh>
    <rPh sb="8" eb="10">
      <t>ジム</t>
    </rPh>
    <rPh sb="10" eb="12">
      <t>クミアイ</t>
    </rPh>
    <phoneticPr fontId="10"/>
  </si>
  <si>
    <t>宮城県市町村自治振興センター</t>
    <rPh sb="0" eb="3">
      <t>ミヤギケン</t>
    </rPh>
    <rPh sb="3" eb="6">
      <t>シチョウソン</t>
    </rPh>
    <rPh sb="6" eb="8">
      <t>ジチ</t>
    </rPh>
    <rPh sb="8" eb="10">
      <t>シンコウ</t>
    </rPh>
    <phoneticPr fontId="10"/>
  </si>
  <si>
    <t>加美郡保健医療福祉行政事務組合</t>
    <rPh sb="0" eb="3">
      <t>カミグン</t>
    </rPh>
    <rPh sb="3" eb="5">
      <t>ホケン</t>
    </rPh>
    <rPh sb="5" eb="7">
      <t>イリョウ</t>
    </rPh>
    <rPh sb="7" eb="9">
      <t>フクシ</t>
    </rPh>
    <rPh sb="9" eb="11">
      <t>ギョウセイ</t>
    </rPh>
    <rPh sb="11" eb="13">
      <t>ジム</t>
    </rPh>
    <rPh sb="13" eb="15">
      <t>クミアイ</t>
    </rPh>
    <phoneticPr fontId="10"/>
  </si>
  <si>
    <t>加美郡保健医療福祉行政事務組合：病院会計</t>
    <rPh sb="0" eb="3">
      <t>カミグン</t>
    </rPh>
    <rPh sb="3" eb="5">
      <t>ホケン</t>
    </rPh>
    <rPh sb="5" eb="7">
      <t>イリョウ</t>
    </rPh>
    <rPh sb="7" eb="9">
      <t>フクシ</t>
    </rPh>
    <rPh sb="9" eb="11">
      <t>ギョウセイ</t>
    </rPh>
    <rPh sb="11" eb="13">
      <t>ジム</t>
    </rPh>
    <rPh sb="13" eb="15">
      <t>クミアイ</t>
    </rPh>
    <rPh sb="16" eb="18">
      <t>ビョウイン</t>
    </rPh>
    <rPh sb="18" eb="20">
      <t>カイケイ</t>
    </rPh>
    <phoneticPr fontId="10"/>
  </si>
  <si>
    <t>加美郡保健医療福祉行政事務組合：介護事業会計</t>
    <rPh sb="0" eb="3">
      <t>カミグン</t>
    </rPh>
    <rPh sb="3" eb="5">
      <t>ホケン</t>
    </rPh>
    <rPh sb="5" eb="7">
      <t>イリョウ</t>
    </rPh>
    <rPh sb="7" eb="9">
      <t>フクシ</t>
    </rPh>
    <rPh sb="9" eb="11">
      <t>ギョウセイ</t>
    </rPh>
    <rPh sb="11" eb="13">
      <t>ジム</t>
    </rPh>
    <rPh sb="13" eb="15">
      <t>クミアイ</t>
    </rPh>
    <rPh sb="16" eb="18">
      <t>カイゴ</t>
    </rPh>
    <rPh sb="18" eb="20">
      <t>ジギョウ</t>
    </rPh>
    <rPh sb="20" eb="22">
      <t>カイケイ</t>
    </rPh>
    <phoneticPr fontId="10"/>
  </si>
  <si>
    <t>宮城県後期高齢者医療広域連合</t>
    <rPh sb="0" eb="3">
      <t>ミヤギケン</t>
    </rPh>
    <rPh sb="3" eb="5">
      <t>コウキ</t>
    </rPh>
    <rPh sb="5" eb="8">
      <t>コウレイシャ</t>
    </rPh>
    <rPh sb="8" eb="10">
      <t>イリョウ</t>
    </rPh>
    <rPh sb="10" eb="12">
      <t>コウイキ</t>
    </rPh>
    <rPh sb="12" eb="14">
      <t>レンゴウ</t>
    </rPh>
    <phoneticPr fontId="10"/>
  </si>
  <si>
    <t>宮城県後期高齢者医療事業会計</t>
    <rPh sb="0" eb="3">
      <t>ミヤギケン</t>
    </rPh>
    <rPh sb="3" eb="5">
      <t>コウキ</t>
    </rPh>
    <rPh sb="5" eb="8">
      <t>コウレイシャ</t>
    </rPh>
    <rPh sb="8" eb="10">
      <t>イリョウ</t>
    </rPh>
    <rPh sb="10" eb="12">
      <t>ジギョウ</t>
    </rPh>
    <rPh sb="12" eb="14">
      <t>カイケイ</t>
    </rPh>
    <phoneticPr fontId="10"/>
  </si>
  <si>
    <t>色麻町産業開発公社</t>
    <rPh sb="0" eb="3">
      <t>シカマチョウ</t>
    </rPh>
    <rPh sb="3" eb="5">
      <t>サンギョウ</t>
    </rPh>
    <rPh sb="5" eb="7">
      <t>カイハツ</t>
    </rPh>
    <rPh sb="7" eb="9">
      <t>コウシャ</t>
    </rPh>
    <phoneticPr fontId="10"/>
  </si>
  <si>
    <t>奨学資金貸付基金</t>
    <rPh sb="0" eb="2">
      <t>ショウガク</t>
    </rPh>
    <rPh sb="2" eb="4">
      <t>シキン</t>
    </rPh>
    <rPh sb="4" eb="6">
      <t>カシツケ</t>
    </rPh>
    <rPh sb="6" eb="8">
      <t>キキン</t>
    </rPh>
    <phoneticPr fontId="5"/>
  </si>
  <si>
    <t>ふるさとまちづくり基金</t>
    <rPh sb="9" eb="11">
      <t>キキン</t>
    </rPh>
    <phoneticPr fontId="2"/>
  </si>
  <si>
    <t>児童医療費の助成基金</t>
    <rPh sb="0" eb="2">
      <t>ジドウ</t>
    </rPh>
    <rPh sb="2" eb="5">
      <t>イリョウヒ</t>
    </rPh>
    <rPh sb="6" eb="8">
      <t>ジョセイ</t>
    </rPh>
    <rPh sb="8" eb="10">
      <t>キキン</t>
    </rPh>
    <phoneticPr fontId="2"/>
  </si>
  <si>
    <t>長寿社会対策基金</t>
    <rPh sb="0" eb="2">
      <t>チョウジュ</t>
    </rPh>
    <rPh sb="2" eb="4">
      <t>シャカイ</t>
    </rPh>
    <rPh sb="4" eb="6">
      <t>タイサク</t>
    </rPh>
    <rPh sb="6" eb="8">
      <t>キキン</t>
    </rPh>
    <phoneticPr fontId="2"/>
  </si>
  <si>
    <t>21世紀の田園文化創造基金</t>
    <rPh sb="2" eb="4">
      <t>セイキ</t>
    </rPh>
    <rPh sb="5" eb="7">
      <t>デンエン</t>
    </rPh>
    <rPh sb="7" eb="9">
      <t>ブンカ</t>
    </rPh>
    <rPh sb="9" eb="11">
      <t>ソウゾウ</t>
    </rPh>
    <rPh sb="11" eb="13">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</si>
  <si>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</si>
  <si>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</si>
  <si>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72.6％と前年度と同値であり、依然として類似団体平均と比較して大きく乖離している。これは、将来負担額のうち組合等負担見込額が高い水準で推移していることが一因として考えられる。一方で、有形固定資産減価償却率は71.7％となっており、類似団体平均（68.2％）と比較すると3.5ポイント上回っている状況である。
　今後も公共施設等総合管理計画及び個別施設計画に基づき、集約化や除却の検討も含めた施設の維持管理に努めていく。</t>
    <rPh sb="18" eb="20">
      <t>ドウチ</t>
    </rPh>
    <rPh sb="198" eb="200">
      <t>ケントウ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</si>
  <si>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</si>
  <si>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</si>
  <si>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</si>
  <si>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</si>
  <si>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</si>
  <si>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</si>
  <si>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と同値の72.6％となっており、類似団体平均と比較すると大きく乖離している状況である。将来負担額のうち組合等負担見込額が高い水準で推移していることが一因として考えられる。実質公債費比率においては、算定から外れる令和3年度と比較して普通交付税額が減少し算出式中の分母が減少したことに加え、組合等地方債額の増加や災害復旧費等に係る基準財政需要額の減少を主要因として分子が増加したことで前年度から0.5ポイント増の10.8％となっている。地方債元金償還は令和4年度にピークを迎えたが、令和5年度以降は減少に転じ、令和8年度までは減少傾向で推移する見込みである。また、次回の償還ピークは、令和5年度に起債した認定こども園整備事業債の元金償還が本格化する令和11年度になる見込みである。</t>
    <rPh sb="8" eb="11">
      <t>ゼンネンド</t>
    </rPh>
    <rPh sb="12" eb="14">
      <t>ドウチ</t>
    </rPh>
    <rPh sb="133" eb="135">
      <t>ゲンショウ</t>
    </rPh>
    <rPh sb="136" eb="139">
      <t>サンシュツシキ</t>
    </rPh>
    <rPh sb="139" eb="140">
      <t>チュウ</t>
    </rPh>
    <rPh sb="141" eb="143">
      <t>ブンボ</t>
    </rPh>
    <rPh sb="144" eb="146">
      <t>ゲンショウ</t>
    </rPh>
    <rPh sb="151" eb="152">
      <t>クワ</t>
    </rPh>
    <rPh sb="162" eb="164">
      <t>ゾウカ</t>
    </rPh>
    <rPh sb="165" eb="167">
      <t>サイガイ</t>
    </rPh>
    <rPh sb="167" eb="171">
      <t>フッキュウヒトウ</t>
    </rPh>
    <rPh sb="172" eb="173">
      <t>カカ</t>
    </rPh>
    <rPh sb="174" eb="181">
      <t>キジュンザイセイジュヨウガク</t>
    </rPh>
    <rPh sb="182" eb="184">
      <t>ゲンショウ</t>
    </rPh>
    <rPh sb="185" eb="188">
      <t>シュヨウイン</t>
    </rPh>
    <rPh sb="191" eb="193">
      <t>ブンシ</t>
    </rPh>
    <rPh sb="245" eb="246">
      <t>ムカ</t>
    </rPh>
    <rPh sb="250" eb="252">
      <t>レイワ</t>
    </rPh>
    <rPh sb="253" eb="255">
      <t>ネンド</t>
    </rPh>
    <rPh sb="261" eb="262">
      <t>テン</t>
    </rPh>
    <rPh sb="264" eb="266">
      <t>レイワ</t>
    </rPh>
    <rPh sb="267" eb="269">
      <t>ネンド</t>
    </rPh>
    <rPh sb="272" eb="276">
      <t>ゲンショウケイコウ</t>
    </rPh>
    <rPh sb="277" eb="279">
      <t>スイイ</t>
    </rPh>
    <rPh sb="281" eb="283">
      <t>ミコ</t>
    </rPh>
    <rPh sb="291" eb="293">
      <t>ジカイ</t>
    </rPh>
    <rPh sb="294" eb="296">
      <t>ショウカン</t>
    </rPh>
    <rPh sb="301" eb="303">
      <t>レイワ</t>
    </rPh>
    <rPh sb="304" eb="306">
      <t>ネンド</t>
    </rPh>
    <rPh sb="307" eb="309">
      <t>キサイ</t>
    </rPh>
    <rPh sb="311" eb="313">
      <t>ニンテイ</t>
    </rPh>
    <rPh sb="316" eb="317">
      <t>エン</t>
    </rPh>
    <rPh sb="317" eb="322">
      <t>セイビジギョウサイ</t>
    </rPh>
    <rPh sb="323" eb="327">
      <t>ガンキンショウカン</t>
    </rPh>
    <rPh sb="328" eb="331">
      <t>ホンカクカ</t>
    </rPh>
    <rPh sb="333" eb="335">
      <t>レイワ</t>
    </rPh>
    <rPh sb="337" eb="339">
      <t>ネンド</t>
    </rPh>
    <rPh sb="342" eb="344">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</si>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</sst>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DBB2192-906E-47FC-A906-B5E1785F68C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DD4A-4CBE-8A03-A260A7B830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33794</c:v>
                </c:pt>
                <c:pt idx="1">
                  <c:v>54107</c:v>
                </c:pt>
                <c:pt idx="2">
                  <c:v>57003</c:v>
                </c:pt>
                <c:pt idx="3">
                  <c:v>117631</c:v>
                </c:pt>
                <c:pt idx="4">
                  <c:v>89800</c:v>
                </c:pt>
              </c:numCache>
            </c:numRef>
          </c:val>
          <c:smooth val="0"/>
          <c:extLst>
            <c:ext xmlns:c16="http://schemas.microsoft.com/office/drawing/2014/chart" uri="{C3380CC4-5D6E-409C-BE32-E72D297353CC}">
              <c16:uniqueId val="{00000001-DD4A-4CBE-8A03-A260A7B830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c:v>
                </c:pt>
                <c:pt idx="1">
                  <c:v>3.98</c:v>
                </c:pt>
                <c:pt idx="2">
                  <c:v>3.62</c:v>
                </c:pt>
                <c:pt idx="3">
                  <c:v>4.1399999999999997</c:v>
                </c:pt>
                <c:pt idx="4">
                  <c:v>3.35</c:v>
                </c:pt>
              </c:numCache>
            </c:numRef>
          </c:val>
          <c:extLst>
            <c:ext xmlns:c16="http://schemas.microsoft.com/office/drawing/2014/chart" uri="{C3380CC4-5D6E-409C-BE32-E72D297353CC}">
              <c16:uniqueId val="{00000000-0A9A-4742-A7F0-9583FB59028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22.39</c:v>
                </c:pt>
                <c:pt idx="1">
                  <c:v>26.33</c:v>
                </c:pt>
                <c:pt idx="2">
                  <c:v>28.57</c:v>
                </c:pt>
                <c:pt idx="3">
                  <c:v>27.99</c:v>
                </c:pt>
                <c:pt idx="4">
                  <c:v>28.56</c:v>
                </c:pt>
              </c:numCache>
            </c:numRef>
          </c:val>
          <c:extLst>
            <c:ext xmlns:c16="http://schemas.microsoft.com/office/drawing/2014/chart" uri="{C3380CC4-5D6E-409C-BE32-E72D297353CC}">
              <c16:uniqueId val="{00000001-0A9A-4742-A7F0-9583FB59028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-3.95</c:v>
                </c:pt>
                <c:pt idx="1">
                  <c:v>4.1500000000000004</c:v>
                </c:pt>
                <c:pt idx="2">
                  <c:v>-1.76</c:v>
                </c:pt>
                <c:pt idx="3">
                  <c:v>-2.2999999999999998</c:v>
                </c:pt>
                <c:pt idx="4">
                  <c:v>-2.25</c:v>
                </c:pt>
              </c:numCache>
            </c:numRef>
          </c:val>
          <c:smooth val="0"/>
          <c:extLst>
            <c:ext xmlns:c16="http://schemas.microsoft.com/office/drawing/2014/chart" uri="{C3380CC4-5D6E-409C-BE32-E72D297353CC}">
              <c16:uniqueId val="{00000002-0A9A-4742-A7F0-9583FB59028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c:v>
                </c:pt>
                <c:pt idx="2">
                  <c:v>#N/A</c:v>
                </c:pt>
                <c:pt idx="3">
                  <c:v>1.27</c:v>
                </c:pt>
                <c:pt idx="4">
                  <c:v>#N/A</c:v>
                </c:pt>
                <c:pt idx="5">
                  <c:v>1.35</c:v>
                </c:pt>
                <c:pt idx="6">
                  <c:v>#N/A</c:v>
                </c:pt>
                <c:pt idx="7">
                  <c:v>1.04</c:v>
                </c:pt>
                <c:pt idx="8">
                  <c:v>#N/A</c:v>
                </c:pt>
                <c:pt idx="9">
                  <c:v>0</c:v>
                </c:pt>
              </c:numCache>
            </c:numRef>
          </c:val>
          <c:extLst>
            <c:ext xmlns:c16="http://schemas.microsoft.com/office/drawing/2014/chart" uri="{C3380CC4-5D6E-409C-BE32-E72D297353CC}">
              <c16:uniqueId val="{00000000-B15A-48F7-B62E-0D6F61C80B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5A-48F7-B62E-0D6F61C80BF6}"/>
            </c:ext>
          </c:extLst>
        </c:ser>
        <c:ser>
          <c:idx val="2"/>
          <c:order val="2"/>
          <c:tx>
            <c:strRef>
              <c:f>データシート!$A$29</c:f>
              <c:strCache>
                <c:ptCount val="1"/>
                <c:pt idx="0">
                  <c:v>色麻町介護サービス事業特別会計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2-B15A-48F7-B62E-0D6F61C80BF6}"/>
            </c:ext>
          </c:extLst>
        </c:ser>
        <c:ser>
          <c:idx val="3"/>
          <c:order val="3"/>
          <c:tx>
            <c:strRef>
              <c:f>データシート!$A$30</c:f>
              <c:strCache>
                <c:ptCount val="1"/>
                <c:pt idx="0">
                  <c:v>色麻町後期高齢者医療特別会計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0.03</c:v>
                </c:pt>
                <c:pt idx="6">
                  <c:v>#N/A</c:v>
                </c:pt>
                <c:pt idx="7">
                  <c:v>0.03</c:v>
                </c:pt>
                <c:pt idx="8">
                  <c:v>#N/A</c:v>
                </c:pt>
                <c:pt idx="9">
                  <c:v>0.03</c:v>
                </c:pt>
              </c:numCache>
            </c:numRef>
          </c:val>
          <c:extLst>
            <c:ext xmlns:c16="http://schemas.microsoft.com/office/drawing/2014/chart" uri="{C3380CC4-5D6E-409C-BE32-E72D297353CC}">
              <c16:uniqueId val="{00000003-B15A-48F7-B62E-0D6F61C80BF6}"/>
            </c:ext>
          </c:extLst>
        </c:ser>
        <c:ser>
          <c:idx val="4"/>
          <c:order val="4"/>
          <c:tx>
            <c:strRef>
              <c:f>データシート!$A$31</c:f>
              <c:strCache>
                <c:ptCount val="1"/>
                <c:pt idx="0">
                  <c:v>色麻町奨学資金貸付基金特別会計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0.02</c:v>
                </c:pt>
                <c:pt idx="6">
                  <c:v>#N/A</c:v>
                </c:pt>
                <c:pt idx="7">
                  <c:v>0.02</c:v>
                </c:pt>
                <c:pt idx="8">
                  <c:v>#N/A</c:v>
                </c:pt>
                <c:pt idx="9">
                  <c:v>0.05</c:v>
                </c:pt>
              </c:numCache>
            </c:numRef>
          </c:val>
          <c:extLst>
            <c:ext xmlns:c16="http://schemas.microsoft.com/office/drawing/2014/chart" uri="{C3380CC4-5D6E-409C-BE32-E72D297353CC}">
              <c16:uniqueId val="{00000004-B15A-48F7-B62E-0D6F61C80BF6}"/>
            </c:ext>
          </c:extLst>
        </c:ser>
        <c:ser>
          <c:idx val="5"/>
          <c:order val="5"/>
          <c:tx>
            <c:strRef>
              <c:f>データシート!$A$32</c:f>
              <c:strCache>
                <c:ptCount val="1"/>
                <c:pt idx="0">
                  <c:v>色麻町介護保険特別会計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c:v>
                </c:pt>
                <c:pt idx="2">
                  <c:v>#N/A</c:v>
                </c:pt>
                <c:pt idx="3">
                  <c:v>0.65</c:v>
                </c:pt>
                <c:pt idx="4">
                  <c:v>#N/A</c:v>
                </c:pt>
                <c:pt idx="5">
                  <c:v>0.66</c:v>
                </c:pt>
                <c:pt idx="6">
                  <c:v>#N/A</c:v>
                </c:pt>
                <c:pt idx="7">
                  <c:v>0.65</c:v>
                </c:pt>
                <c:pt idx="8">
                  <c:v>#N/A</c:v>
                </c:pt>
                <c:pt idx="9">
                  <c:v>1.08</c:v>
                </c:pt>
              </c:numCache>
            </c:numRef>
          </c:val>
          <c:extLst>
            <c:ext xmlns:c16="http://schemas.microsoft.com/office/drawing/2014/chart" uri="{C3380CC4-5D6E-409C-BE32-E72D297353CC}">
              <c16:uniqueId val="{00000005-B15A-48F7-B62E-0D6F61C80BF6}"/>
            </c:ext>
          </c:extLst>
        </c:ser>
        <c:ser>
          <c:idx val="6"/>
          <c:order val="6"/>
          <c:tx>
            <c:strRef>
              <c:f>データシート!$A$33</c:f>
              <c:strCache>
                <c:ptCount val="1"/>
                <c:pt idx="0">
                  <c:v>色麻町下水道事業会計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1.64</c:v>
                </c:pt>
              </c:numCache>
            </c:numRef>
          </c:val>
          <c:extLst>
            <c:ext xmlns:c16="http://schemas.microsoft.com/office/drawing/2014/chart" uri="{C3380CC4-5D6E-409C-BE32-E72D297353CC}">
              <c16:uniqueId val="{00000006-B15A-48F7-B62E-0D6F61C80BF6}"/>
            </c:ext>
          </c:extLst>
        </c:ser>
        <c:ser>
          <c:idx val="7"/>
          <c:order val="7"/>
          <c:tx>
            <c:strRef>
              <c:f>データシート!$A$34</c:f>
              <c:strCache>
                <c:ptCount val="1"/>
                <c:pt idx="0">
                  <c:v>色麻町国民健康保険事業特別会計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2.2999999999999998</c:v>
                </c:pt>
                <c:pt idx="2">
                  <c:v>#N/A</c:v>
                </c:pt>
                <c:pt idx="3">
                  <c:v>1.98</c:v>
                </c:pt>
                <c:pt idx="4">
                  <c:v>#N/A</c:v>
                </c:pt>
                <c:pt idx="5">
                  <c:v>1.83</c:v>
                </c:pt>
                <c:pt idx="6">
                  <c:v>#N/A</c:v>
                </c:pt>
                <c:pt idx="7">
                  <c:v>2.09</c:v>
                </c:pt>
                <c:pt idx="8">
                  <c:v>#N/A</c:v>
                </c:pt>
                <c:pt idx="9">
                  <c:v>2.2000000000000002</c:v>
                </c:pt>
              </c:numCache>
            </c:numRef>
          </c:val>
          <c:extLst>
            <c:ext xmlns:c16="http://schemas.microsoft.com/office/drawing/2014/chart" uri="{C3380CC4-5D6E-409C-BE32-E72D297353CC}">
              <c16:uniqueId val="{00000007-B15A-48F7-B62E-0D6F61C80BF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3.38</c:v>
                </c:pt>
                <c:pt idx="2">
                  <c:v>#N/A</c:v>
                </c:pt>
                <c:pt idx="3">
                  <c:v>3.94</c:v>
                </c:pt>
                <c:pt idx="4">
                  <c:v>#N/A</c:v>
                </c:pt>
                <c:pt idx="5">
                  <c:v>3.6</c:v>
                </c:pt>
                <c:pt idx="6">
                  <c:v>#N/A</c:v>
                </c:pt>
                <c:pt idx="7">
                  <c:v>4.1100000000000003</c:v>
                </c:pt>
                <c:pt idx="8">
                  <c:v>#N/A</c:v>
                </c:pt>
                <c:pt idx="9">
                  <c:v>3.28</c:v>
                </c:pt>
              </c:numCache>
            </c:numRef>
          </c:val>
          <c:extLst>
            <c:ext xmlns:c16="http://schemas.microsoft.com/office/drawing/2014/chart" uri="{C3380CC4-5D6E-409C-BE32-E72D297353CC}">
              <c16:uniqueId val="{00000008-B15A-48F7-B62E-0D6F61C80BF6}"/>
            </c:ext>
          </c:extLst>
        </c:ser>
        <c:ser>
          <c:idx val="9"/>
          <c:order val="9"/>
          <c:tx>
            <c:strRef>
              <c:f>データシート!$A$36</c:f>
              <c:strCache>
                <c:ptCount val="1"/>
                <c:pt idx="0">
                  <c:v>色麻町水道事業会計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5.09</c:v>
                </c:pt>
                <c:pt idx="2">
                  <c:v>#N/A</c:v>
                </c:pt>
                <c:pt idx="3">
                  <c:v>5.58</c:v>
                </c:pt>
                <c:pt idx="4">
                  <c:v>#N/A</c:v>
                </c:pt>
                <c:pt idx="5">
                  <c:v>5.2</c:v>
                </c:pt>
                <c:pt idx="6">
                  <c:v>#N/A</c:v>
                </c:pt>
                <c:pt idx="7">
                  <c:v>6.04</c:v>
                </c:pt>
                <c:pt idx="8">
                  <c:v>#N/A</c:v>
                </c:pt>
                <c:pt idx="9">
                  <c:v>7.09</c:v>
                </c:pt>
              </c:numCache>
            </c:numRef>
          </c:val>
          <c:extLst>
            <c:ext xmlns:c16="http://schemas.microsoft.com/office/drawing/2014/chart" uri="{C3380CC4-5D6E-409C-BE32-E72D297353CC}">
              <c16:uniqueId val="{00000009-B15A-48F7-B62E-0D6F61C80B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421</c:v>
                </c:pt>
                <c:pt idx="5">
                  <c:v>414</c:v>
                </c:pt>
                <c:pt idx="8">
                  <c:v>416</c:v>
                </c:pt>
                <c:pt idx="11">
                  <c:v>375</c:v>
                </c:pt>
                <c:pt idx="14">
                  <c:v>364</c:v>
                </c:pt>
              </c:numCache>
            </c:numRef>
          </c:val>
          <c:extLst>
            <c:ext xmlns:c16="http://schemas.microsoft.com/office/drawing/2014/chart" uri="{C3380CC4-5D6E-409C-BE32-E72D297353CC}">
              <c16:uniqueId val="{00000000-DD08-4D26-8E13-D14F58E1B4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08-4D26-8E13-D14F58E1B4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D08-4D26-8E13-D14F58E1B4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162</c:v>
                </c:pt>
                <c:pt idx="3">
                  <c:v>156</c:v>
                </c:pt>
                <c:pt idx="6">
                  <c:v>162</c:v>
                </c:pt>
                <c:pt idx="9">
                  <c:v>164</c:v>
                </c:pt>
                <c:pt idx="12">
                  <c:v>168</c:v>
                </c:pt>
              </c:numCache>
            </c:numRef>
          </c:val>
          <c:extLst>
            <c:ext xmlns:c16="http://schemas.microsoft.com/office/drawing/2014/chart" uri="{C3380CC4-5D6E-409C-BE32-E72D297353CC}">
              <c16:uniqueId val="{00000003-DD08-4D26-8E13-D14F58E1B4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c:v>
                </c:pt>
                <c:pt idx="3">
                  <c:v>210</c:v>
                </c:pt>
                <c:pt idx="6">
                  <c:v>201</c:v>
                </c:pt>
                <c:pt idx="9">
                  <c:v>202</c:v>
                </c:pt>
                <c:pt idx="12">
                  <c:v>195</c:v>
                </c:pt>
              </c:numCache>
            </c:numRef>
          </c:val>
          <c:extLst>
            <c:ext xmlns:c16="http://schemas.microsoft.com/office/drawing/2014/chart" uri="{C3380CC4-5D6E-409C-BE32-E72D297353CC}">
              <c16:uniqueId val="{00000004-DD08-4D26-8E13-D14F58E1B4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08-4D26-8E13-D14F58E1B4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08-4D26-8E13-D14F58E1B4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c:v>
                </c:pt>
                <c:pt idx="3">
                  <c:v>334</c:v>
                </c:pt>
                <c:pt idx="6">
                  <c:v>339</c:v>
                </c:pt>
                <c:pt idx="9">
                  <c:v>319</c:v>
                </c:pt>
                <c:pt idx="12">
                  <c:v>314</c:v>
                </c:pt>
              </c:numCache>
            </c:numRef>
          </c:val>
          <c:extLst>
            <c:ext xmlns:c16="http://schemas.microsoft.com/office/drawing/2014/chart" uri="{C3380CC4-5D6E-409C-BE32-E72D297353CC}">
              <c16:uniqueId val="{00000007-DD08-4D26-8E13-D14F58E1B4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277</c:v>
                </c:pt>
                <c:pt idx="2">
                  <c:v>#N/A</c:v>
                </c:pt>
                <c:pt idx="3">
                  <c:v>#N/A</c:v>
                </c:pt>
                <c:pt idx="4">
                  <c:v>286</c:v>
                </c:pt>
                <c:pt idx="5">
                  <c:v>#N/A</c:v>
                </c:pt>
                <c:pt idx="6">
                  <c:v>#N/A</c:v>
                </c:pt>
                <c:pt idx="7">
                  <c:v>286</c:v>
                </c:pt>
                <c:pt idx="8">
                  <c:v>#N/A</c:v>
                </c:pt>
                <c:pt idx="9">
                  <c:v>#N/A</c:v>
                </c:pt>
                <c:pt idx="10">
                  <c:v>310</c:v>
                </c:pt>
                <c:pt idx="11">
                  <c:v>#N/A</c:v>
                </c:pt>
                <c:pt idx="12">
                  <c:v>#N/A</c:v>
                </c:pt>
                <c:pt idx="13">
                  <c:v>313</c:v>
                </c:pt>
                <c:pt idx="14">
                  <c:v>#N/A</c:v>
                </c:pt>
              </c:numCache>
            </c:numRef>
          </c:val>
          <c:smooth val="0"/>
          <c:extLst>
            <c:ext xmlns:c16="http://schemas.microsoft.com/office/drawing/2014/chart" uri="{C3380CC4-5D6E-409C-BE32-E72D297353CC}">
              <c16:uniqueId val="{00000008-DD08-4D26-8E13-D14F58E1B4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3678</c:v>
                </c:pt>
                <c:pt idx="5">
                  <c:v>3455</c:v>
                </c:pt>
                <c:pt idx="8">
                  <c:v>3168</c:v>
                </c:pt>
                <c:pt idx="11">
                  <c:v>2899</c:v>
                </c:pt>
                <c:pt idx="14">
                  <c:v>2694</c:v>
                </c:pt>
              </c:numCache>
            </c:numRef>
          </c:val>
          <c:extLst>
            <c:ext xmlns:c16="http://schemas.microsoft.com/office/drawing/2014/chart" uri="{C3380CC4-5D6E-409C-BE32-E72D297353CC}">
              <c16:uniqueId val="{00000000-E6FC-465D-A6F0-A961C4FBE40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75</c:v>
                </c:pt>
                <c:pt idx="5">
                  <c:v>76</c:v>
                </c:pt>
                <c:pt idx="8">
                  <c:v>68</c:v>
                </c:pt>
                <c:pt idx="11">
                  <c:v>62</c:v>
                </c:pt>
                <c:pt idx="14">
                  <c:v>61</c:v>
                </c:pt>
              </c:numCache>
            </c:numRef>
          </c:val>
          <c:extLst>
            <c:ext xmlns:c16="http://schemas.microsoft.com/office/drawing/2014/chart" uri="{C3380CC4-5D6E-409C-BE32-E72D297353CC}">
              <c16:uniqueId val="{00000001-E6FC-465D-A6F0-A961C4FBE40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1249</c:v>
                </c:pt>
                <c:pt idx="5">
                  <c:v>1409</c:v>
                </c:pt>
                <c:pt idx="8">
                  <c:v>1441</c:v>
                </c:pt>
                <c:pt idx="11">
                  <c:v>1430</c:v>
                </c:pt>
                <c:pt idx="14">
                  <c:v>1390</c:v>
                </c:pt>
              </c:numCache>
            </c:numRef>
          </c:val>
          <c:extLst>
            <c:ext xmlns:c16="http://schemas.microsoft.com/office/drawing/2014/chart" uri="{C3380CC4-5D6E-409C-BE32-E72D297353CC}">
              <c16:uniqueId val="{00000002-E6FC-465D-A6F0-A961C4FBE40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FC-465D-A6F0-A961C4FBE40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6FC-465D-A6F0-A961C4FBE40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FC-465D-A6F0-A961C4FBE40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634</c:v>
                </c:pt>
                <c:pt idx="3">
                  <c:v>622</c:v>
                </c:pt>
                <c:pt idx="6">
                  <c:v>673</c:v>
                </c:pt>
                <c:pt idx="9">
                  <c:v>617</c:v>
                </c:pt>
                <c:pt idx="12">
                  <c:v>609</c:v>
                </c:pt>
              </c:numCache>
            </c:numRef>
          </c:val>
          <c:extLst>
            <c:ext xmlns:c16="http://schemas.microsoft.com/office/drawing/2014/chart" uri="{C3380CC4-5D6E-409C-BE32-E72D297353CC}">
              <c16:uniqueId val="{00000006-E6FC-465D-A6F0-A961C4FBE40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1202</c:v>
                </c:pt>
                <c:pt idx="3">
                  <c:v>1070</c:v>
                </c:pt>
                <c:pt idx="6">
                  <c:v>938</c:v>
                </c:pt>
                <c:pt idx="9">
                  <c:v>873</c:v>
                </c:pt>
                <c:pt idx="12">
                  <c:v>726</c:v>
                </c:pt>
              </c:numCache>
            </c:numRef>
          </c:val>
          <c:extLst>
            <c:ext xmlns:c16="http://schemas.microsoft.com/office/drawing/2014/chart" uri="{C3380CC4-5D6E-409C-BE32-E72D297353CC}">
              <c16:uniqueId val="{00000007-E6FC-465D-A6F0-A961C4FBE40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2226</c:v>
                </c:pt>
                <c:pt idx="3">
                  <c:v>2026</c:v>
                </c:pt>
                <c:pt idx="6">
                  <c:v>1868</c:v>
                </c:pt>
                <c:pt idx="9">
                  <c:v>1736</c:v>
                </c:pt>
                <c:pt idx="12">
                  <c:v>1672</c:v>
                </c:pt>
              </c:numCache>
            </c:numRef>
          </c:val>
          <c:extLst>
            <c:ext xmlns:c16="http://schemas.microsoft.com/office/drawing/2014/chart" uri="{C3380CC4-5D6E-409C-BE32-E72D297353CC}">
              <c16:uniqueId val="{00000008-E6FC-465D-A6F0-A961C4FBE40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6FC-465D-A6F0-A961C4FBE40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3680</c:v>
                </c:pt>
                <c:pt idx="3">
                  <c:v>3530</c:v>
                </c:pt>
                <c:pt idx="6">
                  <c:v>3330</c:v>
                </c:pt>
                <c:pt idx="9">
                  <c:v>3203</c:v>
                </c:pt>
                <c:pt idx="12">
                  <c:v>3144</c:v>
                </c:pt>
              </c:numCache>
            </c:numRef>
          </c:val>
          <c:extLst>
            <c:ext xmlns:c16="http://schemas.microsoft.com/office/drawing/2014/chart" uri="{C3380CC4-5D6E-409C-BE32-E72D297353CC}">
              <c16:uniqueId val="{0000000A-E6FC-465D-A6F0-A961C4FBE40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2739</c:v>
                </c:pt>
                <c:pt idx="2">
                  <c:v>#N/A</c:v>
                </c:pt>
                <c:pt idx="3">
                  <c:v>#N/A</c:v>
                </c:pt>
                <c:pt idx="4">
                  <c:v>2308</c:v>
                </c:pt>
                <c:pt idx="5">
                  <c:v>#N/A</c:v>
                </c:pt>
                <c:pt idx="6">
                  <c:v>#N/A</c:v>
                </c:pt>
                <c:pt idx="7">
                  <c:v>2133</c:v>
                </c:pt>
                <c:pt idx="8">
                  <c:v>#N/A</c:v>
                </c:pt>
                <c:pt idx="9">
                  <c:v>#N/A</c:v>
                </c:pt>
                <c:pt idx="10">
                  <c:v>2036</c:v>
                </c:pt>
                <c:pt idx="11">
                  <c:v>#N/A</c:v>
                </c:pt>
                <c:pt idx="12">
                  <c:v>#N/A</c:v>
                </c:pt>
                <c:pt idx="13">
                  <c:v>2006</c:v>
                </c:pt>
                <c:pt idx="14">
                  <c:v>#N/A</c:v>
                </c:pt>
              </c:numCache>
            </c:numRef>
          </c:val>
          <c:smooth val="0"/>
          <c:extLst>
            <c:ext xmlns:c16="http://schemas.microsoft.com/office/drawing/2014/chart" uri="{C3380CC4-5D6E-409C-BE32-E72D297353CC}">
              <c16:uniqueId val="{0000000B-E6FC-465D-A6F0-A961C4FBE40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915</c:v>
                </c:pt>
                <c:pt idx="1">
                  <c:v>887</c:v>
                </c:pt>
                <c:pt idx="2">
                  <c:v>889</c:v>
                </c:pt>
              </c:numCache>
            </c:numRef>
          </c:val>
          <c:extLst>
            <c:ext xmlns:c16="http://schemas.microsoft.com/office/drawing/2014/chart" uri="{C3380CC4-5D6E-409C-BE32-E72D297353CC}">
              <c16:uniqueId val="{00000000-51DD-4626-AA1C-966E58D17B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115</c:v>
                </c:pt>
                <c:pt idx="1">
                  <c:v>128</c:v>
                </c:pt>
                <c:pt idx="2">
                  <c:v>107</c:v>
                </c:pt>
              </c:numCache>
            </c:numRef>
          </c:val>
          <c:extLst>
            <c:ext xmlns:c16="http://schemas.microsoft.com/office/drawing/2014/chart" uri="{C3380CC4-5D6E-409C-BE32-E72D297353CC}">
              <c16:uniqueId val="{00000001-51DD-4626-AA1C-966E58D17B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c:v>
                </c:pt>
                <c:pt idx="1">
                  <c:v>161</c:v>
                </c:pt>
                <c:pt idx="2">
                  <c:v>167</c:v>
                </c:pt>
              </c:numCache>
            </c:numRef>
          </c:val>
          <c:extLst>
            <c:ext xmlns:c16="http://schemas.microsoft.com/office/drawing/2014/chart" uri="{C3380CC4-5D6E-409C-BE32-E72D297353CC}">
              <c16:uniqueId val="{00000002-51DD-4626-AA1C-966E58D17B0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{F6638446-14E3-4906-AEBB-AE7F0651AB91}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4DC-43FA-8928-4E67376B52F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{6B0F1EA9-46EA-4E6D-A761-6EB888716A18}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DC-43FA-8928-4E67376B52F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{A02ADCE2-89A7-47E2-B480-E90D47F438C9}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DC-43FA-8928-4E67376B52F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{7EB48519-6E22-420B-A0AE-A116EB6FEDEF}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DC-43FA-8928-4E67376B52F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{8B97B38B-4198-4F5C-9323-A6A54B9F6AC0}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DC-43FA-8928-4E67376B52F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{60788635-8EBD-46E3-8EE9-3E943F54DE7F}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4DC-43FA-8928-4E67376B52F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{B245BA91-542C-4BE4-81A9-B08E6503ACFB}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4DC-43FA-8928-4E67376B52F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{E8AE667B-BF15-4E94-9881-4285F5A64933}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4DC-43FA-8928-4E67376B52F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{42362483-51F4-40F4-8904-60140F8DA128}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4DC-43FA-8928-4E67376B52F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67.900000000000006</c:v>
                </c:pt>
                <c:pt idx="16">
                  <c:v>69.400000000000006</c:v>
                </c:pt>
                <c:pt idx="24">
                  <c:v>70.599999999999994</c:v>
                </c:pt>
                <c:pt idx="32">
                  <c:v>71.7</c:v>
                </c:pt>
              </c:numCache>
            </c:numRef>
          </c:xVal>
          <c:yVal>
            <c:numRef>
              <c:f>公会計指標分析・財政指標組合せ分析表!$BP$51:$DC$51</c:f>
              <c:numCache>
                <c:formatCode>#,##0.0;"▲ "#,##0.0</c:formatCode>
                <c:ptCount val="40"/>
                <c:pt idx="0">
                  <c:v>101.8</c:v>
                </c:pt>
                <c:pt idx="8">
                  <c:v>79.099999999999994</c:v>
                </c:pt>
                <c:pt idx="16">
                  <c:v>76.3</c:v>
                </c:pt>
                <c:pt idx="24">
                  <c:v>72.599999999999994</c:v>
                </c:pt>
                <c:pt idx="32">
                  <c:v>72.599999999999994</c:v>
                </c:pt>
              </c:numCache>
            </c:numRef>
          </c:yVal>
          <c:smooth val="0"/>
          <c:extLst>
            <c:ext xmlns:c16="http://schemas.microsoft.com/office/drawing/2014/chart" uri="{C3380CC4-5D6E-409C-BE32-E72D297353CC}">
              <c16:uniqueId val="{00000009-54DC-43FA-8928-4E67376B52F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{094B769B-5673-42EC-92DB-69174AA866D4}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4DC-43FA-8928-4E67376B52F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{E163C8CB-1D56-4F1F-898A-318290E3730F}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DC-43FA-8928-4E67376B52F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{166715D2-BDC9-41C4-A3A1-B58EEC91213C}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DC-43FA-8928-4E67376B52F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{0DE3140A-24E0-45BE-AE5E-D60B4A93ACF7}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DC-43FA-8928-4E67376B52F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{05D40FA4-2BCD-490F-94CA-D6BC7C60BEF6}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DC-43FA-8928-4E67376B52F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{9B746CBF-6684-4334-83BD-DB3C51BD6CEA}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4DC-43FA-8928-4E67376B52F5}"/>
                </c:ext>
              </c:extLst>
            </c:dLbl>
            <c:dLbl>
              <c:idx val="16"/>
              <c:layout>
                <c:manualLayout>
                  <c:x val="-4.124986203182921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{F74C61B4-5596-4A3A-8D41-DCD737F20847}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4DC-43FA-8928-4E67376B52F5}"/>
                </c:ext>
              </c:extLst>
            </c:dLbl>
            <c:dLbl>
              <c:idx val="24"/>
              <c:layout>
                <c:manualLayout>
                  <c:x val="-2.2781639268639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{0E0A3CB5-F2C8-425E-BAF7-0C5F2498EA8B}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4DC-43FA-8928-4E67376B52F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{A37F8A7A-CBFE-4D10-80B6-E7209A96ACFA}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4DC-43FA-8928-4E67376B52F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4DC-43FA-8928-4E67376B52F5}"/>
            </c:ext>
          </c:extLst>
        </c:ser>
        <c:dLbls>
          <c:showLegendKey val="0"/>
          <c:showVal val="1"/>
          <c:showCatName val="0"/>
          <c:showSerName val="0"/>
          <c:showPercent val="0"/>
          <c:showBubbleSize val="0"/>
        </c:dLbls>
        <c:axId val="46179840"/>
        <c:axId val="46181760"/>
      </c:scatterChart>
      <c:valAx>
        <c:axId val="46179840"/>
        <c:scaling>
          <c:orientation val="maxMin"/>
          <c:max val="73"/>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{5E117C5E-C66C-4F78-98D3-ECCE14D5BF38}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9E4-4913-BA19-6C384AF86C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{99D2F28A-7941-4A69-A746-191F7FDE9EB0}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E4-4913-BA19-6C384AF86C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{C5B4E964-76D5-46F1-BAAF-B6F8E26BAB75}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E4-4913-BA19-6C384AF86C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{7412267A-EA74-4C74-849F-E8F529390023}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E4-4913-BA19-6C384AF86C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{2DB21044-1D55-4FE4-81C9-30C4946DE7E4}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E4-4913-BA19-6C384AF86CEC}"/>
                </c:ext>
              </c:extLst>
            </c:dLbl>
            <c:dLbl>
              <c:idx val="8"/>
              <c:layout>
                <c:manualLayout>
                  <c:x val="-4.4905057365901176E-2"/>
                  <c:y val="-6.037713361193563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{58652C51-C817-4057-98A4-443A84B718CC}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9E4-4913-BA19-6C384AF86CE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{CD8002DF-11A8-42C0-9F99-EB22C86E41BB}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9E4-4913-BA19-6C384AF86CEC}"/>
                </c:ext>
              </c:extLst>
            </c:dLbl>
            <c:dLbl>
              <c:idx val="24"/>
              <c:layout>
                <c:manualLayout>
                  <c:x val="-1.8235628084250027E-2"/>
                  <c:y val="-6.44558180760829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{643972FD-9A89-4DC5-9F40-1F595C4F544D}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9E4-4913-BA19-6C384AF86CE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{192387C7-5D62-4DF9-8468-FE857ADCD245}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9E4-4913-BA19-6C384AF86C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10.3</c:v>
                </c:pt>
                <c:pt idx="16">
                  <c:v>10.1</c:v>
                </c:pt>
                <c:pt idx="24">
                  <c:v>10.3</c:v>
                </c:pt>
                <c:pt idx="32">
                  <c:v>10.8</c:v>
                </c:pt>
              </c:numCache>
            </c:numRef>
          </c:xVal>
          <c:yVal>
            <c:numRef>
              <c:f>公会計指標分析・財政指標組合せ分析表!$BP$73:$DC$73</c:f>
              <c:numCache>
                <c:formatCode>#,##0.0;"▲ "#,##0.0</c:formatCode>
                <c:ptCount val="40"/>
                <c:pt idx="0">
                  <c:v>101.8</c:v>
                </c:pt>
                <c:pt idx="8">
                  <c:v>79.099999999999994</c:v>
                </c:pt>
                <c:pt idx="16">
                  <c:v>76.3</c:v>
                </c:pt>
                <c:pt idx="24">
                  <c:v>72.599999999999994</c:v>
                </c:pt>
                <c:pt idx="32">
                  <c:v>72.599999999999994</c:v>
                </c:pt>
              </c:numCache>
            </c:numRef>
          </c:yVal>
          <c:smooth val="0"/>
          <c:extLst>
            <c:ext xmlns:c16="http://schemas.microsoft.com/office/drawing/2014/chart" uri="{C3380CC4-5D6E-409C-BE32-E72D297353CC}">
              <c16:uniqueId val="{00000009-79E4-4913-BA19-6C384AF86CE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{2A2F9093-1A7F-46F5-A4F2-27BC4361EC8B}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9E4-4913-BA19-6C384AF86CE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{8633F4AC-976A-418F-A22D-DC1B3A075D4E}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E4-4913-BA19-6C384AF86C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{7343FF5D-F5F3-42A9-8F0F-3D7BCE58CD9D}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E4-4913-BA19-6C384AF86C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{A973EE65-75E1-4B79-983D-04908F720941}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E4-4913-BA19-6C384AF86C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{BED188EC-0814-4059-BA17-905734A3FC29}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E4-4913-BA19-6C384AF86CEC}"/>
                </c:ext>
              </c:extLst>
            </c:dLbl>
            <c:dLbl>
              <c:idx val="8"/>
              <c:layout>
                <c:manualLayout>
                  <c:x val="-1.8235628084250128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{BF30A507-4A23-4054-BDF3-4DFD932BABF2}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9E4-4913-BA19-6C384AF86CEC}"/>
                </c:ext>
              </c:extLst>
            </c:dLbl>
            <c:dLbl>
              <c:idx val="16"/>
              <c:layout>
                <c:manualLayout>
                  <c:x val="-2.8829840147400729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{C60BB6DD-07A1-48DE-AAD2-A0CE3E63858F}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9E4-4913-BA19-6C384AF86CEC}"/>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{DE688A72-F732-415B-98D4-BCE029EE0B7E}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9E4-4913-BA19-6C384AF86CE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{AA5B6080-2084-4C17-8FD9-20AF1F87B93F}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9E4-4913-BA19-6C384AF86C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9E4-4913-BA19-6C384AF86CEC}"/>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前年度から</a:t>
          </a:r>
          <a:r>
            <a:rPr kumimoji="1" lang="en-US" altLang="ja-JP" sz="1300">
              <a:latin typeface="ＭＳ ゴシック" panose="020B0609070205080204" pitchFamily="49" charset="-128"/>
              <a:ea typeface="ＭＳ ゴシック" panose="020B0609070205080204" pitchFamily="49" charset="-128"/>
            </a:rPr>
            <a:t>0.01</a:t>
          </a:r>
          <a:r>
            <a:rPr kumimoji="1" lang="ja-JP" altLang="en-US" sz="1300">
              <a:latin typeface="ＭＳ ゴシック" panose="020B0609070205080204" pitchFamily="49" charset="-128"/>
              <a:ea typeface="ＭＳ ゴシック" panose="020B0609070205080204" pitchFamily="49" charset="-128"/>
            </a:rPr>
            <a:t>増の</a:t>
          </a:r>
          <a:r>
            <a:rPr kumimoji="1" lang="en-US" altLang="ja-JP" sz="1300">
              <a:latin typeface="ＭＳ ゴシック" panose="020B0609070205080204" pitchFamily="49" charset="-128"/>
              <a:ea typeface="ＭＳ ゴシック" panose="020B0609070205080204" pitchFamily="49" charset="-128"/>
            </a:rPr>
            <a:t>0.28</a:t>
          </a:r>
          <a:r>
            <a:rPr kumimoji="1" lang="ja-JP" altLang="en-US" sz="1300">
              <a:latin typeface="ＭＳ ゴシック" panose="020B0609070205080204" pitchFamily="49" charset="-128"/>
              <a:ea typeface="ＭＳ ゴシック" panose="020B0609070205080204" pitchFamily="49" charset="-128"/>
            </a:rPr>
            <a:t>となっている。全国平均（</a:t>
          </a:r>
          <a:r>
            <a:rPr kumimoji="1" lang="en-US" altLang="ja-JP" sz="1300">
              <a:latin typeface="ＭＳ ゴシック" panose="020B0609070205080204" pitchFamily="49" charset="-128"/>
              <a:ea typeface="ＭＳ ゴシック" panose="020B0609070205080204" pitchFamily="49" charset="-128"/>
            </a:rPr>
            <a:t>0.49</a:t>
          </a:r>
          <a:r>
            <a:rPr kumimoji="1" lang="ja-JP" altLang="en-US" sz="1300">
              <a:latin typeface="ＭＳ ゴシック" panose="020B0609070205080204" pitchFamily="49" charset="-128"/>
              <a:ea typeface="ＭＳ ゴシック" panose="020B0609070205080204" pitchFamily="49" charset="-128"/>
            </a:rPr>
            <a:t>）、宮城県平均（</a:t>
          </a:r>
          <a:r>
            <a:rPr kumimoji="1" lang="en-US" altLang="ja-JP" sz="1300">
              <a:latin typeface="ＭＳ ゴシック" panose="020B0609070205080204" pitchFamily="49" charset="-128"/>
              <a:ea typeface="ＭＳ ゴシック" panose="020B0609070205080204" pitchFamily="49" charset="-128"/>
            </a:rPr>
            <a:t>0.53</a:t>
          </a:r>
          <a:r>
            <a:rPr kumimoji="1" lang="ja-JP" altLang="en-US" sz="1300">
              <a:latin typeface="ＭＳ ゴシック" panose="020B0609070205080204" pitchFamily="49" charset="-128"/>
              <a:ea typeface="ＭＳ ゴシック" panose="020B0609070205080204" pitchFamily="49" charset="-128"/>
            </a:rPr>
            <a:t>）、類似団体平均（</a:t>
          </a:r>
          <a:r>
            <a:rPr kumimoji="1" lang="en-US" altLang="ja-JP" sz="1300">
              <a:latin typeface="ＭＳ ゴシック" panose="020B0609070205080204" pitchFamily="49" charset="-128"/>
              <a:ea typeface="ＭＳ ゴシック" panose="020B0609070205080204" pitchFamily="49" charset="-128"/>
            </a:rPr>
            <a:t>0.35</a:t>
          </a:r>
          <a:r>
            <a:rPr kumimoji="1" lang="ja-JP" altLang="en-US" sz="1300">
              <a:latin typeface="ＭＳ ゴシック" panose="020B0609070205080204" pitchFamily="49" charset="-128"/>
              <a:ea typeface="ＭＳ ゴシック" panose="020B0609070205080204" pitchFamily="49" charset="-128"/>
            </a:rPr>
            <a:t>）と比較するといずれも下回っていることから、財政力基盤が低いことがうかがえる。</a:t>
          </a:r>
        </a:p>
        <a:p>
          <a:r>
            <a:rPr kumimoji="1" lang="ja-JP" altLang="en-US" sz="1300">
              <a:latin typeface="ＭＳ ゴシック" panose="020B0609070205080204" pitchFamily="49" charset="-128"/>
              <a:ea typeface="ＭＳ ゴシック" panose="020B0609070205080204" pitchFamily="49" charset="-128"/>
            </a:rPr>
            <a:t>　財政力基盤が低水準にある主要因としては、歳入総額に占める自主財源比率が低いことが挙げられる。</a:t>
          </a:r>
        </a:p>
        <a:p>
          <a:r>
            <a:rPr kumimoji="1" lang="ja-JP" altLang="en-US" sz="1300">
              <a:latin typeface="ＭＳ ゴシック" panose="020B0609070205080204" pitchFamily="49" charset="-128"/>
              <a:ea typeface="ＭＳ ゴシック" panose="020B0609070205080204" pitchFamily="49" charset="-128"/>
            </a:rPr>
            <a:t>　平成</a:t>
          </a:r>
          <a:r>
            <a:rPr kumimoji="1" lang="en-US" altLang="ja-JP" sz="1300">
              <a:latin typeface="ＭＳ ゴシック" panose="020B0609070205080204" pitchFamily="49" charset="-128"/>
              <a:ea typeface="ＭＳ ゴシック" panose="020B0609070205080204" pitchFamily="49" charset="-128"/>
            </a:rPr>
            <a:t>29</a:t>
          </a:r>
          <a:r>
            <a:rPr kumimoji="1" lang="ja-JP" altLang="en-US" sz="1300">
              <a:latin typeface="ＭＳ ゴシック" panose="020B0609070205080204" pitchFamily="49" charset="-128"/>
              <a:ea typeface="ＭＳ ゴシック" panose="020B0609070205080204" pitchFamily="49" charset="-128"/>
            </a:rPr>
            <a:t>年度開始の工業団地整備事業による企業誘致活動や移住・定住化促進事業等を推進し、新たな自主財源の創出並びに徴収強化による税収の確保に努め、財政基盤の強化を図る。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164193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250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141212</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1356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141212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020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90412</xdr:rowOff>
    </xdr:from>
    <xdr:to>
      <xdr:col>11</xdr:col>
      <xdr:colOff>82550</xdr:colOff>
      <xdr:row>44</xdr:row>
      <xdr:rowOff>20562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5339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4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前年度から</a:t>
          </a:r>
          <a:r>
            <a:rPr kumimoji="1" lang="en-US" altLang="ja-JP" sz="1300">
              <a:latin typeface="ＭＳ ゴシック" panose="020B0609070205080204" pitchFamily="49" charset="-128"/>
              <a:ea typeface="ＭＳ ゴシック" panose="020B0609070205080204" pitchFamily="49" charset="-128"/>
            </a:rPr>
            <a:t>0.6</a:t>
          </a:r>
          <a:r>
            <a:rPr kumimoji="1" lang="ja-JP" altLang="en-US" sz="1300">
              <a:latin typeface="ＭＳ ゴシック" panose="020B0609070205080204" pitchFamily="49" charset="-128"/>
              <a:ea typeface="ＭＳ ゴシック" panose="020B0609070205080204" pitchFamily="49" charset="-128"/>
            </a:rPr>
            <a:t>ポイント減の</a:t>
          </a:r>
          <a:r>
            <a:rPr kumimoji="1" lang="en-US" altLang="ja-JP" sz="1300">
              <a:latin typeface="ＭＳ ゴシック" panose="020B0609070205080204" pitchFamily="49" charset="-128"/>
              <a:ea typeface="ＭＳ ゴシック" panose="020B0609070205080204" pitchFamily="49" charset="-128"/>
            </a:rPr>
            <a:t>84.3%</a:t>
          </a:r>
          <a:r>
            <a:rPr kumimoji="1" lang="ja-JP" altLang="en-US" sz="1300">
              <a:latin typeface="ＭＳ ゴシック" panose="020B0609070205080204" pitchFamily="49" charset="-128"/>
              <a:ea typeface="ＭＳ ゴシック" panose="020B0609070205080204" pitchFamily="49" charset="-128"/>
            </a:rPr>
            <a:t>となり、全国平均（</a:t>
          </a:r>
          <a:r>
            <a:rPr kumimoji="1" lang="en-US" altLang="ja-JP" sz="1300">
              <a:latin typeface="ＭＳ ゴシック" panose="020B0609070205080204" pitchFamily="49" charset="-128"/>
              <a:ea typeface="ＭＳ ゴシック" panose="020B0609070205080204" pitchFamily="49" charset="-128"/>
            </a:rPr>
            <a:t>93.8%</a:t>
          </a:r>
          <a:r>
            <a:rPr kumimoji="1" lang="ja-JP" altLang="en-US" sz="1300">
              <a:latin typeface="ＭＳ ゴシック" panose="020B0609070205080204" pitchFamily="49" charset="-128"/>
              <a:ea typeface="ＭＳ ゴシック" panose="020B0609070205080204" pitchFamily="49" charset="-128"/>
            </a:rPr>
            <a:t>）、宮城県平均（</a:t>
          </a:r>
          <a:r>
            <a:rPr kumimoji="1" lang="en-US" altLang="ja-JP" sz="1300">
              <a:latin typeface="ＭＳ ゴシック" panose="020B0609070205080204" pitchFamily="49" charset="-128"/>
              <a:ea typeface="ＭＳ ゴシック" panose="020B0609070205080204" pitchFamily="49" charset="-128"/>
            </a:rPr>
            <a:t>97.9%</a:t>
          </a:r>
          <a:r>
            <a:rPr kumimoji="1" lang="ja-JP" altLang="en-US" sz="1300">
              <a:latin typeface="ＭＳ ゴシック" panose="020B0609070205080204" pitchFamily="49" charset="-128"/>
              <a:ea typeface="ＭＳ ゴシック" panose="020B0609070205080204" pitchFamily="49" charset="-128"/>
            </a:rPr>
            <a:t>）、類似団体平均（</a:t>
          </a:r>
          <a:r>
            <a:rPr kumimoji="1" lang="en-US" altLang="ja-JP" sz="1300">
              <a:latin typeface="ＭＳ ゴシック" panose="020B0609070205080204" pitchFamily="49" charset="-128"/>
              <a:ea typeface="ＭＳ ゴシック" panose="020B0609070205080204" pitchFamily="49" charset="-128"/>
            </a:rPr>
            <a:t>88.0%</a:t>
          </a:r>
          <a:r>
            <a:rPr kumimoji="1" lang="ja-JP" altLang="en-US" sz="1300">
              <a:latin typeface="ＭＳ ゴシック" panose="020B0609070205080204" pitchFamily="49" charset="-128"/>
              <a:ea typeface="ＭＳ ゴシック" panose="020B0609070205080204" pitchFamily="49" charset="-128"/>
            </a:rPr>
            <a:t>）と比較するといずれも下回っている。</a:t>
          </a:r>
        </a:p>
        <a:p>
          <a:r>
            <a:rPr kumimoji="1" lang="ja-JP" altLang="en-US" sz="1300">
              <a:latin typeface="ＭＳ ゴシック" panose="020B0609070205080204" pitchFamily="49" charset="-128"/>
              <a:ea typeface="ＭＳ ゴシック" panose="020B0609070205080204" pitchFamily="49" charset="-128"/>
            </a:rPr>
            <a:t>　主な減少要因としては、人件費（</a:t>
          </a:r>
          <a:r>
            <a:rPr kumimoji="1" lang="en-US" altLang="ja-JP" sz="1300">
              <a:latin typeface="ＭＳ ゴシック" panose="020B0609070205080204" pitchFamily="49" charset="-128"/>
              <a:ea typeface="ＭＳ ゴシック" panose="020B0609070205080204" pitchFamily="49" charset="-128"/>
            </a:rPr>
            <a:t>112,832</a:t>
          </a:r>
          <a:r>
            <a:rPr kumimoji="1" lang="ja-JP" altLang="en-US" sz="1300">
              <a:latin typeface="ＭＳ ゴシック" panose="020B0609070205080204" pitchFamily="49" charset="-128"/>
              <a:ea typeface="ＭＳ ゴシック" panose="020B0609070205080204" pitchFamily="49" charset="-128"/>
            </a:rPr>
            <a:t>千円減）が挙げられる。</a:t>
          </a:r>
        </a:p>
        <a:p>
          <a:r>
            <a:rPr kumimoji="1" lang="ja-JP" altLang="en-US" sz="1300">
              <a:latin typeface="ＭＳ ゴシック" panose="020B0609070205080204" pitchFamily="49" charset="-128"/>
              <a:ea typeface="ＭＳ ゴシック" panose="020B0609070205080204" pitchFamily="49" charset="-128"/>
            </a:rPr>
            <a:t>　今後は、社会保障関係経費といった義務的経費の増加が見込まれるため、引き続き事業の見直し及び精査を行うことで経常経費を削減し、経常収支比率の上昇を抑え、財政の硬直化を未然に防ぐ財政運営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20849</xdr:rowOff>
    </xdr:from>
    <xdr:to>
      <xdr:col>23</xdr:col>
      <xdr:colOff>133350</xdr:colOff>
      <xdr:row>61</xdr:row>
      <xdr:rowOff>32914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79299"/>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24871</xdr:rowOff>
    </xdr:from>
    <xdr:to>
      <xdr:col>19</xdr:col>
      <xdr:colOff>133350</xdr:colOff>
      <xdr:row>61</xdr:row>
      <xdr:rowOff>32914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8332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4763</xdr:rowOff>
    </xdr:from>
    <xdr:to>
      <xdr:col>15</xdr:col>
      <xdr:colOff>82550</xdr:colOff>
      <xdr:row>61</xdr:row>
      <xdr:rowOff>24871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632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4763</xdr:rowOff>
    </xdr:from>
    <xdr:to>
      <xdr:col>11</xdr:col>
      <xdr:colOff>31750</xdr:colOff>
      <xdr:row>61</xdr:row>
      <xdr:rowOff>34925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6321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141499</xdr:rowOff>
    </xdr:from>
    <xdr:to>
      <xdr:col>23</xdr:col>
      <xdr:colOff>184150</xdr:colOff>
      <xdr:row>61</xdr:row>
      <xdr:rowOff>71649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158026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7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153564</xdr:rowOff>
    </xdr:from>
    <xdr:to>
      <xdr:col>19</xdr:col>
      <xdr:colOff>184150</xdr:colOff>
      <xdr:row>61</xdr:row>
      <xdr:rowOff>83714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93891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0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145521</xdr:rowOff>
    </xdr:from>
    <xdr:to>
      <xdr:col>15</xdr:col>
      <xdr:colOff>133350</xdr:colOff>
      <xdr:row>61</xdr:row>
      <xdr:rowOff>75671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3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85848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0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125413</xdr:rowOff>
    </xdr:from>
    <xdr:to>
      <xdr:col>11</xdr:col>
      <xdr:colOff>82550</xdr:colOff>
      <xdr:row>61</xdr:row>
      <xdr:rowOff>55563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1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40340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49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155575</xdr:rowOff>
    </xdr:from>
    <xdr:to>
      <xdr:col>7</xdr:col>
      <xdr:colOff>31750</xdr:colOff>
      <xdr:row>61</xdr:row>
      <xdr:rowOff>85725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95902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[283,164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前年度から</a:t>
          </a:r>
          <a:r>
            <a:rPr kumimoji="1" lang="en-US" altLang="ja-JP" sz="1300">
              <a:latin typeface="ＭＳ ゴシック" panose="020B0609070205080204" pitchFamily="49" charset="-128"/>
              <a:ea typeface="ＭＳ ゴシック" panose="020B0609070205080204" pitchFamily="49" charset="-128"/>
            </a:rPr>
            <a:t>21,454</a:t>
          </a:r>
          <a:r>
            <a:rPr kumimoji="1" lang="ja-JP" altLang="en-US" sz="1300">
              <a:latin typeface="ＭＳ ゴシック" panose="020B0609070205080204" pitchFamily="49" charset="-128"/>
              <a:ea typeface="ＭＳ ゴシック" panose="020B0609070205080204" pitchFamily="49" charset="-128"/>
            </a:rPr>
            <a:t>円減の</a:t>
          </a:r>
          <a:r>
            <a:rPr kumimoji="1" lang="en-US" altLang="ja-JP" sz="1300">
              <a:latin typeface="ＭＳ ゴシック" panose="020B0609070205080204" pitchFamily="49" charset="-128"/>
              <a:ea typeface="ＭＳ ゴシック" panose="020B0609070205080204" pitchFamily="49" charset="-128"/>
            </a:rPr>
            <a:t>283,164</a:t>
          </a:r>
          <a:r>
            <a:rPr kumimoji="1" lang="ja-JP" altLang="en-US" sz="1300">
              <a:latin typeface="ＭＳ ゴシック" panose="020B0609070205080204" pitchFamily="49" charset="-128"/>
              <a:ea typeface="ＭＳ ゴシック" panose="020B0609070205080204" pitchFamily="49" charset="-128"/>
            </a:rPr>
            <a:t>円となり、全国平均（</a:t>
          </a:r>
          <a:r>
            <a:rPr kumimoji="1" lang="en-US" altLang="ja-JP" sz="1300">
              <a:latin typeface="ＭＳ ゴシック" panose="020B0609070205080204" pitchFamily="49" charset="-128"/>
              <a:ea typeface="ＭＳ ゴシック" panose="020B0609070205080204" pitchFamily="49" charset="-128"/>
            </a:rPr>
            <a:t>169,281</a:t>
          </a:r>
          <a:r>
            <a:rPr kumimoji="1" lang="ja-JP" altLang="en-US" sz="1300">
              <a:latin typeface="ＭＳ ゴシック" panose="020B0609070205080204" pitchFamily="49" charset="-128"/>
              <a:ea typeface="ＭＳ ゴシック" panose="020B0609070205080204" pitchFamily="49" charset="-128"/>
            </a:rPr>
            <a:t>円）、宮城県平均（</a:t>
          </a:r>
          <a:r>
            <a:rPr kumimoji="1" lang="en-US" altLang="ja-JP" sz="1300">
              <a:latin typeface="ＭＳ ゴシック" panose="020B0609070205080204" pitchFamily="49" charset="-128"/>
              <a:ea typeface="ＭＳ ゴシック" panose="020B0609070205080204" pitchFamily="49" charset="-128"/>
            </a:rPr>
            <a:t>194,112</a:t>
          </a:r>
          <a:r>
            <a:rPr kumimoji="1" lang="ja-JP" altLang="en-US" sz="1300">
              <a:latin typeface="ＭＳ ゴシック" panose="020B0609070205080204" pitchFamily="49" charset="-128"/>
              <a:ea typeface="ＭＳ ゴシック" panose="020B0609070205080204" pitchFamily="49" charset="-128"/>
            </a:rPr>
            <a:t>円）と比較すると大きく上回っているが、類似団体平均（</a:t>
          </a:r>
          <a:r>
            <a:rPr kumimoji="1" lang="en-US" altLang="ja-JP" sz="1300">
              <a:latin typeface="ＭＳ ゴシック" panose="020B0609070205080204" pitchFamily="49" charset="-128"/>
              <a:ea typeface="ＭＳ ゴシック" panose="020B0609070205080204" pitchFamily="49" charset="-128"/>
            </a:rPr>
            <a:t>332,031</a:t>
          </a:r>
          <a:r>
            <a:rPr kumimoji="1" lang="ja-JP" altLang="en-US" sz="1300">
              <a:latin typeface="ＭＳ ゴシック" panose="020B0609070205080204" pitchFamily="49" charset="-128"/>
              <a:ea typeface="ＭＳ ゴシック" panose="020B0609070205080204" pitchFamily="49" charset="-128"/>
            </a:rPr>
            <a:t>円）と比較すると下回っている。</a:t>
          </a:r>
        </a:p>
        <a:p>
          <a:r>
            <a:rPr kumimoji="1" lang="ja-JP" altLang="en-US" sz="1300">
              <a:latin typeface="ＭＳ ゴシック" panose="020B0609070205080204" pitchFamily="49" charset="-128"/>
              <a:ea typeface="ＭＳ ゴシック" panose="020B0609070205080204" pitchFamily="49" charset="-128"/>
            </a:rPr>
            <a:t>　減少要因として、人件費（</a:t>
          </a:r>
          <a:r>
            <a:rPr kumimoji="1" lang="en-US" altLang="ja-JP" sz="1300">
              <a:latin typeface="ＭＳ ゴシック" panose="020B0609070205080204" pitchFamily="49" charset="-128"/>
              <a:ea typeface="ＭＳ ゴシック" panose="020B0609070205080204" pitchFamily="49" charset="-128"/>
            </a:rPr>
            <a:t>136,803</a:t>
          </a:r>
          <a:r>
            <a:rPr kumimoji="1" lang="ja-JP" altLang="en-US" sz="1300">
              <a:latin typeface="ＭＳ ゴシック" panose="020B0609070205080204" pitchFamily="49" charset="-128"/>
              <a:ea typeface="ＭＳ ゴシック" panose="020B0609070205080204" pitchFamily="49" charset="-128"/>
            </a:rPr>
            <a:t>千円減）、一時保管牧草農地還元委託料（</a:t>
          </a:r>
          <a:r>
            <a:rPr kumimoji="1" lang="en-US" altLang="ja-JP" sz="1300">
              <a:latin typeface="ＭＳ ゴシック" panose="020B0609070205080204" pitchFamily="49" charset="-128"/>
              <a:ea typeface="ＭＳ ゴシック" panose="020B0609070205080204" pitchFamily="49" charset="-128"/>
            </a:rPr>
            <a:t>21,352</a:t>
          </a:r>
          <a:r>
            <a:rPr kumimoji="1" lang="ja-JP" altLang="en-US" sz="1300">
              <a:latin typeface="ＭＳ ゴシック" panose="020B0609070205080204" pitchFamily="49" charset="-128"/>
              <a:ea typeface="ＭＳ ゴシック" panose="020B0609070205080204" pitchFamily="49" charset="-128"/>
            </a:rPr>
            <a:t>千円減）、幼稚園費（</a:t>
          </a:r>
          <a:r>
            <a:rPr kumimoji="1" lang="en-US" altLang="ja-JP" sz="1300">
              <a:latin typeface="ＭＳ ゴシック" panose="020B0609070205080204" pitchFamily="49" charset="-128"/>
              <a:ea typeface="ＭＳ ゴシック" panose="020B0609070205080204" pitchFamily="49" charset="-128"/>
            </a:rPr>
            <a:t>20,535</a:t>
          </a:r>
          <a:r>
            <a:rPr kumimoji="1" lang="ja-JP" altLang="en-US" sz="1300">
              <a:latin typeface="ＭＳ ゴシック" panose="020B0609070205080204" pitchFamily="49" charset="-128"/>
              <a:ea typeface="ＭＳ ゴシック" panose="020B0609070205080204" pitchFamily="49" charset="-128"/>
            </a:rPr>
            <a:t>千円皆減）等の物件費の減少が挙げられる。</a:t>
          </a:r>
        </a:p>
        <a:p>
          <a:r>
            <a:rPr kumimoji="1" lang="ja-JP" altLang="en-US" sz="1300">
              <a:latin typeface="ＭＳ ゴシック" panose="020B0609070205080204" pitchFamily="49" charset="-128"/>
              <a:ea typeface="ＭＳ ゴシック" panose="020B0609070205080204" pitchFamily="49" charset="-128"/>
            </a:rPr>
            <a:t>　今後も経常経費の削減等の行財政改革等を進め、類似団体平均を下回る水準となるよう努める。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140974</xdr:rowOff>
    </xdr:from>
    <xdr:to>
      <xdr:col>23</xdr:col>
      <xdr:colOff>133350</xdr:colOff>
      <xdr:row>81</xdr:row>
      <xdr:rowOff>158231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28424"/>
          <a:ext cx="838200" cy="1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125752</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13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149906</xdr:rowOff>
    </xdr:from>
    <xdr:to>
      <xdr:col>19</xdr:col>
      <xdr:colOff>133350</xdr:colOff>
      <xdr:row>81</xdr:row>
      <xdr:rowOff>158231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7356"/>
          <a:ext cx="889000" cy="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146726</xdr:rowOff>
    </xdr:from>
    <xdr:to>
      <xdr:col>15</xdr:col>
      <xdr:colOff>82550</xdr:colOff>
      <xdr:row>81</xdr:row>
      <xdr:rowOff>149906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34176"/>
          <a:ext cx="889000" cy="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138384</xdr:rowOff>
    </xdr:from>
    <xdr:to>
      <xdr:col>11</xdr:col>
      <xdr:colOff>31750</xdr:colOff>
      <xdr:row>81</xdr:row>
      <xdr:rowOff>146726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5834"/>
          <a:ext cx="889000" cy="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90174</xdr:rowOff>
    </xdr:from>
    <xdr:to>
      <xdr:col>23</xdr:col>
      <xdr:colOff>184150</xdr:colOff>
      <xdr:row>82</xdr:row>
      <xdr:rowOff>20324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11451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107431</xdr:rowOff>
    </xdr:from>
    <xdr:to>
      <xdr:col>19</xdr:col>
      <xdr:colOff>184150</xdr:colOff>
      <xdr:row>82</xdr:row>
      <xdr:rowOff>37581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9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22358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81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99106</xdr:rowOff>
    </xdr:from>
    <xdr:to>
      <xdr:col>15</xdr:col>
      <xdr:colOff>133350</xdr:colOff>
      <xdr:row>82</xdr:row>
      <xdr:rowOff>29256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14033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7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95926</xdr:rowOff>
    </xdr:from>
    <xdr:to>
      <xdr:col>11</xdr:col>
      <xdr:colOff>82550</xdr:colOff>
      <xdr:row>82</xdr:row>
      <xdr:rowOff>26076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10853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69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87584</xdr:rowOff>
    </xdr:from>
    <xdr:to>
      <xdr:col>7</xdr:col>
      <xdr:colOff>31750</xdr:colOff>
      <xdr:row>82</xdr:row>
      <xdr:rowOff>17734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2511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前年度から</a:t>
          </a:r>
          <a:r>
            <a:rPr kumimoji="1" lang="en-US" altLang="ja-JP" sz="1300">
              <a:latin typeface="ＭＳ ゴシック" panose="020B0609070205080204" pitchFamily="49" charset="-128"/>
              <a:ea typeface="ＭＳ ゴシック" panose="020B0609070205080204" pitchFamily="49" charset="-128"/>
            </a:rPr>
            <a:t>0.4</a:t>
          </a:r>
          <a:r>
            <a:rPr kumimoji="1" lang="ja-JP" altLang="en-US" sz="1300">
              <a:latin typeface="ＭＳ ゴシック" panose="020B0609070205080204" pitchFamily="49" charset="-128"/>
              <a:ea typeface="ＭＳ ゴシック" panose="020B0609070205080204" pitchFamily="49" charset="-128"/>
            </a:rPr>
            <a:t>減の</a:t>
          </a:r>
          <a:r>
            <a:rPr kumimoji="1" lang="en-US" altLang="ja-JP" sz="1300">
              <a:latin typeface="ＭＳ ゴシック" panose="020B0609070205080204" pitchFamily="49" charset="-128"/>
              <a:ea typeface="ＭＳ ゴシック" panose="020B0609070205080204" pitchFamily="49" charset="-128"/>
            </a:rPr>
            <a:t>96.0</a:t>
          </a:r>
          <a:r>
            <a:rPr kumimoji="1" lang="ja-JP" altLang="en-US" sz="1300">
              <a:latin typeface="ＭＳ ゴシック" panose="020B0609070205080204" pitchFamily="49" charset="-128"/>
              <a:ea typeface="ＭＳ ゴシック" panose="020B0609070205080204" pitchFamily="49" charset="-128"/>
            </a:rPr>
            <a:t>となった。全国市平均（</a:t>
          </a:r>
          <a:r>
            <a:rPr kumimoji="1" lang="en-US" altLang="ja-JP" sz="1300">
              <a:latin typeface="ＭＳ ゴシック" panose="020B0609070205080204" pitchFamily="49" charset="-128"/>
              <a:ea typeface="ＭＳ ゴシック" panose="020B0609070205080204" pitchFamily="49" charset="-128"/>
            </a:rPr>
            <a:t>98.6</a:t>
          </a:r>
          <a:r>
            <a:rPr kumimoji="1" lang="ja-JP" altLang="en-US" sz="1300">
              <a:latin typeface="ＭＳ ゴシック" panose="020B0609070205080204" pitchFamily="49" charset="-128"/>
              <a:ea typeface="ＭＳ ゴシック" panose="020B0609070205080204" pitchFamily="49" charset="-128"/>
            </a:rPr>
            <a:t>）、全国町村平均（</a:t>
          </a:r>
          <a:r>
            <a:rPr kumimoji="1" lang="en-US" altLang="ja-JP" sz="1300">
              <a:latin typeface="ＭＳ ゴシック" panose="020B0609070205080204" pitchFamily="49" charset="-128"/>
              <a:ea typeface="ＭＳ ゴシック" panose="020B0609070205080204" pitchFamily="49" charset="-128"/>
            </a:rPr>
            <a:t>96.4</a:t>
          </a:r>
          <a:r>
            <a:rPr kumimoji="1" lang="ja-JP" altLang="en-US" sz="1300">
              <a:latin typeface="ＭＳ ゴシック" panose="020B0609070205080204" pitchFamily="49" charset="-128"/>
              <a:ea typeface="ＭＳ ゴシック" panose="020B0609070205080204" pitchFamily="49" charset="-128"/>
            </a:rPr>
            <a:t>）と比較すると下回っているが、類似団体平均（</a:t>
          </a:r>
          <a:r>
            <a:rPr kumimoji="1" lang="en-US" altLang="ja-JP" sz="1300">
              <a:latin typeface="ＭＳ ゴシック" panose="020B0609070205080204" pitchFamily="49" charset="-128"/>
              <a:ea typeface="ＭＳ ゴシック" panose="020B0609070205080204" pitchFamily="49" charset="-128"/>
            </a:rPr>
            <a:t>96.0</a:t>
          </a:r>
          <a:r>
            <a:rPr kumimoji="1" lang="ja-JP" altLang="en-US" sz="1300">
              <a:latin typeface="ＭＳ ゴシック" panose="020B0609070205080204" pitchFamily="49" charset="-128"/>
              <a:ea typeface="ＭＳ ゴシック" panose="020B0609070205080204" pitchFamily="49" charset="-128"/>
            </a:rPr>
            <a:t>）と比較すると同程度の水準となっている。</a:t>
          </a:r>
        </a:p>
        <a:p>
          <a:r>
            <a:rPr kumimoji="1" lang="ja-JP" altLang="en-US" sz="1300">
              <a:latin typeface="ＭＳ ゴシック" panose="020B0609070205080204" pitchFamily="49" charset="-128"/>
              <a:ea typeface="ＭＳ ゴシック" panose="020B0609070205080204" pitchFamily="49" charset="-128"/>
            </a:rPr>
            <a:t>　今後も人事院勧告に基づいた運用に努め、適切な給与水準を保つことを目標とする。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85372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0500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85372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0500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31750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136172</xdr:rowOff>
    </xdr:from>
    <xdr:to>
      <xdr:col>68</xdr:col>
      <xdr:colOff>152400</xdr:colOff>
      <xdr:row>85</xdr:row>
      <xdr:rowOff>31750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3797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85372</xdr:rowOff>
    </xdr:from>
    <xdr:to>
      <xdr:col>64</xdr:col>
      <xdr:colOff>152400</xdr:colOff>
      <xdr:row>85</xdr:row>
      <xdr:rowOff>15522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25699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前年度から</a:t>
          </a:r>
          <a:r>
            <a:rPr kumimoji="1" lang="en-US" altLang="ja-JP" sz="1300">
              <a:latin typeface="ＭＳ ゴシック" panose="020B0609070205080204" pitchFamily="49" charset="-128"/>
              <a:ea typeface="ＭＳ ゴシック" panose="020B0609070205080204" pitchFamily="49" charset="-128"/>
            </a:rPr>
            <a:t>0.92</a:t>
          </a:r>
          <a:r>
            <a:rPr kumimoji="1" lang="ja-JP" altLang="en-US" sz="1300">
              <a:latin typeface="ＭＳ ゴシック" panose="020B0609070205080204" pitchFamily="49" charset="-128"/>
              <a:ea typeface="ＭＳ ゴシック" panose="020B0609070205080204" pitchFamily="49" charset="-128"/>
            </a:rPr>
            <a:t>人減の</a:t>
          </a:r>
          <a:r>
            <a:rPr kumimoji="1" lang="en-US" altLang="ja-JP" sz="1300">
              <a:latin typeface="ＭＳ ゴシック" panose="020B0609070205080204" pitchFamily="49" charset="-128"/>
              <a:ea typeface="ＭＳ ゴシック" panose="020B0609070205080204" pitchFamily="49" charset="-128"/>
            </a:rPr>
            <a:t>13.76</a:t>
          </a:r>
          <a:r>
            <a:rPr kumimoji="1" lang="ja-JP" altLang="en-US" sz="1300">
              <a:latin typeface="ＭＳ ゴシック" panose="020B0609070205080204" pitchFamily="49" charset="-128"/>
              <a:ea typeface="ＭＳ ゴシック" panose="020B0609070205080204" pitchFamily="49" charset="-128"/>
            </a:rPr>
            <a:t>人となった。全国平均（</a:t>
          </a:r>
          <a:r>
            <a:rPr kumimoji="1" lang="en-US" altLang="ja-JP" sz="1300">
              <a:latin typeface="ＭＳ ゴシック" panose="020B0609070205080204" pitchFamily="49" charset="-128"/>
              <a:ea typeface="ＭＳ ゴシック" panose="020B0609070205080204" pitchFamily="49" charset="-128"/>
            </a:rPr>
            <a:t>8.41</a:t>
          </a:r>
          <a:r>
            <a:rPr kumimoji="1" lang="ja-JP" altLang="en-US" sz="1300">
              <a:latin typeface="ＭＳ ゴシック" panose="020B0609070205080204" pitchFamily="49" charset="-128"/>
              <a:ea typeface="ＭＳ ゴシック" panose="020B0609070205080204" pitchFamily="49" charset="-128"/>
            </a:rPr>
            <a:t>人）、宮城県平均（</a:t>
          </a:r>
          <a:r>
            <a:rPr kumimoji="1" lang="en-US" altLang="ja-JP" sz="1300">
              <a:latin typeface="ＭＳ ゴシック" panose="020B0609070205080204" pitchFamily="49" charset="-128"/>
              <a:ea typeface="ＭＳ ゴシック" panose="020B0609070205080204" pitchFamily="49" charset="-128"/>
            </a:rPr>
            <a:t>10.37</a:t>
          </a:r>
          <a:r>
            <a:rPr kumimoji="1" lang="ja-JP" altLang="en-US" sz="1300">
              <a:latin typeface="ＭＳ ゴシック" panose="020B0609070205080204" pitchFamily="49" charset="-128"/>
              <a:ea typeface="ＭＳ ゴシック" panose="020B0609070205080204" pitchFamily="49" charset="-128"/>
            </a:rPr>
            <a:t>人）と比較すると上回っているが、類似団体平均（</a:t>
          </a:r>
          <a:r>
            <a:rPr kumimoji="1" lang="en-US" altLang="ja-JP" sz="1300">
              <a:latin typeface="ＭＳ ゴシック" panose="020B0609070205080204" pitchFamily="49" charset="-128"/>
              <a:ea typeface="ＭＳ ゴシック" panose="020B0609070205080204" pitchFamily="49" charset="-128"/>
            </a:rPr>
            <a:t>14.28</a:t>
          </a:r>
          <a:r>
            <a:rPr kumimoji="1" lang="ja-JP" altLang="en-US" sz="1300">
              <a:latin typeface="ＭＳ ゴシック" panose="020B0609070205080204" pitchFamily="49" charset="-128"/>
              <a:ea typeface="ＭＳ ゴシック" panose="020B0609070205080204" pitchFamily="49" charset="-128"/>
            </a:rPr>
            <a:t>人）と比較すると下回っている。</a:t>
          </a:r>
        </a:p>
        <a:p>
          <a:r>
            <a:rPr kumimoji="1" lang="ja-JP" altLang="en-US" sz="1300">
              <a:latin typeface="ＭＳ ゴシック" panose="020B0609070205080204" pitchFamily="49" charset="-128"/>
              <a:ea typeface="ＭＳ ゴシック" panose="020B0609070205080204" pitchFamily="49" charset="-128"/>
            </a:rPr>
            <a:t>　要因としては、人口が年々減少していることに加え、定員管理人数が</a:t>
          </a:r>
          <a:r>
            <a:rPr kumimoji="1" lang="en-US" altLang="ja-JP" sz="1300">
              <a:latin typeface="ＭＳ ゴシック" panose="020B0609070205080204" pitchFamily="49" charset="-128"/>
              <a:ea typeface="ＭＳ ゴシック" panose="020B0609070205080204" pitchFamily="49" charset="-128"/>
            </a:rPr>
            <a:t>10</a:t>
          </a:r>
          <a:r>
            <a:rPr kumimoji="1" lang="ja-JP" altLang="en-US" sz="1300">
              <a:latin typeface="ＭＳ ゴシック" panose="020B0609070205080204" pitchFamily="49" charset="-128"/>
              <a:ea typeface="ＭＳ ゴシック" panose="020B0609070205080204" pitchFamily="49" charset="-128"/>
            </a:rPr>
            <a:t>人減（</a:t>
          </a:r>
          <a:r>
            <a:rPr kumimoji="1" lang="en-US" altLang="ja-JP" sz="1300">
              <a:latin typeface="ＭＳ ゴシック" panose="020B0609070205080204" pitchFamily="49" charset="-128"/>
              <a:ea typeface="ＭＳ ゴシック" panose="020B0609070205080204" pitchFamily="49" charset="-128"/>
            </a:rPr>
            <a:t>120</a:t>
          </a:r>
          <a:r>
            <a:rPr kumimoji="1" lang="ja-JP" altLang="en-US" sz="1300">
              <a:latin typeface="ＭＳ ゴシック" panose="020B0609070205080204" pitchFamily="49" charset="-128"/>
              <a:ea typeface="ＭＳ ゴシック" panose="020B0609070205080204" pitchFamily="49" charset="-128"/>
            </a:rPr>
            <a:t>人→</a:t>
          </a:r>
          <a:r>
            <a:rPr kumimoji="1" lang="en-US" altLang="ja-JP" sz="1300">
              <a:latin typeface="ＭＳ ゴシック" panose="020B0609070205080204" pitchFamily="49" charset="-128"/>
              <a:ea typeface="ＭＳ ゴシック" panose="020B0609070205080204" pitchFamily="49" charset="-128"/>
            </a:rPr>
            <a:t>110</a:t>
          </a:r>
          <a:r>
            <a:rPr kumimoji="1" lang="ja-JP" altLang="en-US" sz="1300">
              <a:latin typeface="ＭＳ ゴシック" panose="020B0609070205080204" pitchFamily="49" charset="-128"/>
              <a:ea typeface="ＭＳ ゴシック" panose="020B0609070205080204" pitchFamily="49" charset="-128"/>
            </a:rPr>
            <a:t>人）となったことが挙げられる。</a:t>
          </a:r>
        </a:p>
        <a:p>
          <a:r>
            <a:rPr kumimoji="1" lang="ja-JP" altLang="en-US" sz="1300">
              <a:latin typeface="ＭＳ ゴシック" panose="020B0609070205080204" pitchFamily="49" charset="-128"/>
              <a:ea typeface="ＭＳ ゴシック" panose="020B0609070205080204" pitchFamily="49" charset="-128"/>
            </a:rPr>
            <a:t>　人口</a:t>
          </a:r>
          <a:r>
            <a:rPr kumimoji="1" lang="en-US" altLang="ja-JP" sz="1300">
              <a:latin typeface="ＭＳ ゴシック" panose="020B0609070205080204" pitchFamily="49" charset="-128"/>
              <a:ea typeface="ＭＳ ゴシック" panose="020B0609070205080204" pitchFamily="49" charset="-128"/>
            </a:rPr>
            <a:t>1,000</a:t>
          </a:r>
          <a:r>
            <a:rPr kumimoji="1" lang="ja-JP" altLang="en-US" sz="1300">
              <a:latin typeface="ＭＳ ゴシック" panose="020B0609070205080204" pitchFamily="49" charset="-128"/>
              <a:ea typeface="ＭＳ ゴシック" panose="020B0609070205080204" pitchFamily="49" charset="-128"/>
            </a:rPr>
            <a:t>人当たり職員数は同水準で推移しており、事務の効率化等を行い、適切な定員管理に努める。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131572</xdr:rowOff>
    </xdr:from>
    <xdr:to>
      <xdr:col>81</xdr:col>
      <xdr:colOff>44450</xdr:colOff>
      <xdr:row>61</xdr:row>
      <xdr:rowOff>15621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418572"/>
          <a:ext cx="8382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15621</xdr:rowOff>
    </xdr:from>
    <xdr:to>
      <xdr:col>77</xdr:col>
      <xdr:colOff>44450</xdr:colOff>
      <xdr:row>61</xdr:row>
      <xdr:rowOff>53625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474071"/>
          <a:ext cx="889000" cy="3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36131</xdr:rowOff>
    </xdr:from>
    <xdr:to>
      <xdr:col>72</xdr:col>
      <xdr:colOff>203200</xdr:colOff>
      <xdr:row>61</xdr:row>
      <xdr:rowOff>53625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94581"/>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19241</xdr:rowOff>
    </xdr:from>
    <xdr:to>
      <xdr:col>68</xdr:col>
      <xdr:colOff>152400</xdr:colOff>
      <xdr:row>61</xdr:row>
      <xdr:rowOff>36131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77691"/>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80772</xdr:rowOff>
    </xdr:from>
    <xdr:to>
      <xdr:col>81</xdr:col>
      <xdr:colOff>95250</xdr:colOff>
      <xdr:row>61</xdr:row>
      <xdr:rowOff>10922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97299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136271</xdr:rowOff>
    </xdr:from>
    <xdr:to>
      <xdr:col>77</xdr:col>
      <xdr:colOff>95250</xdr:colOff>
      <xdr:row>61</xdr:row>
      <xdr:rowOff>66421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51198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09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2825</xdr:rowOff>
    </xdr:from>
    <xdr:to>
      <xdr:col>73</xdr:col>
      <xdr:colOff>44450</xdr:colOff>
      <xdr:row>61</xdr:row>
      <xdr:rowOff>104425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6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89202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156781</xdr:rowOff>
    </xdr:from>
    <xdr:to>
      <xdr:col>68</xdr:col>
      <xdr:colOff>203200</xdr:colOff>
      <xdr:row>61</xdr:row>
      <xdr:rowOff>86931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4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71708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30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139891</xdr:rowOff>
    </xdr:from>
    <xdr:to>
      <xdr:col>64</xdr:col>
      <xdr:colOff>152400</xdr:colOff>
      <xdr:row>61</xdr:row>
      <xdr:rowOff>70041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2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54818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1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ゴシック" panose="020B0609070205080204" pitchFamily="49" charset="-128"/>
              <a:ea typeface="ＭＳ ゴシック" panose="020B0609070205080204" pitchFamily="49" charset="-128"/>
            </a:rPr>
            <a:t>　前年度から</a:t>
          </a:r>
          <a:r>
            <a:rPr kumimoji="1" lang="en-US" altLang="ja-JP" sz="1050">
              <a:latin typeface="ＭＳ ゴシック" panose="020B0609070205080204" pitchFamily="49" charset="-128"/>
              <a:ea typeface="ＭＳ ゴシック" panose="020B0609070205080204" pitchFamily="49" charset="-128"/>
            </a:rPr>
            <a:t>0.5</a:t>
          </a:r>
          <a:r>
            <a:rPr kumimoji="1" lang="ja-JP" altLang="en-US" sz="1050">
              <a:latin typeface="ＭＳ ゴシック" panose="020B0609070205080204" pitchFamily="49" charset="-128"/>
              <a:ea typeface="ＭＳ ゴシック" panose="020B0609070205080204" pitchFamily="49" charset="-128"/>
            </a:rPr>
            <a:t>ポイント増の</a:t>
          </a:r>
          <a:r>
            <a:rPr kumimoji="1" lang="en-US" altLang="ja-JP" sz="1050">
              <a:latin typeface="ＭＳ ゴシック" panose="020B0609070205080204" pitchFamily="49" charset="-128"/>
              <a:ea typeface="ＭＳ ゴシック" panose="020B0609070205080204" pitchFamily="49" charset="-128"/>
            </a:rPr>
            <a:t>10.8%</a:t>
          </a:r>
          <a:r>
            <a:rPr kumimoji="1" lang="ja-JP" altLang="en-US" sz="1050">
              <a:latin typeface="ＭＳ ゴシック" panose="020B0609070205080204" pitchFamily="49" charset="-128"/>
              <a:ea typeface="ＭＳ ゴシック" panose="020B0609070205080204" pitchFamily="49" charset="-128"/>
            </a:rPr>
            <a:t>となった。全国平均（</a:t>
          </a:r>
          <a:r>
            <a:rPr kumimoji="1" lang="en-US" altLang="ja-JP" sz="1050">
              <a:latin typeface="ＭＳ ゴシック" panose="020B0609070205080204" pitchFamily="49" charset="-128"/>
              <a:ea typeface="ＭＳ ゴシック" panose="020B0609070205080204" pitchFamily="49" charset="-128"/>
            </a:rPr>
            <a:t>5.6%</a:t>
          </a:r>
          <a:r>
            <a:rPr kumimoji="1" lang="ja-JP" altLang="en-US" sz="1050">
              <a:latin typeface="ＭＳ ゴシック" panose="020B0609070205080204" pitchFamily="49" charset="-128"/>
              <a:ea typeface="ＭＳ ゴシック" panose="020B0609070205080204" pitchFamily="49" charset="-128"/>
            </a:rPr>
            <a:t>）、宮城県平均（</a:t>
          </a:r>
          <a:r>
            <a:rPr kumimoji="1" lang="en-US" altLang="ja-JP" sz="1050">
              <a:latin typeface="ＭＳ ゴシック" panose="020B0609070205080204" pitchFamily="49" charset="-128"/>
              <a:ea typeface="ＭＳ ゴシック" panose="020B0609070205080204" pitchFamily="49" charset="-128"/>
            </a:rPr>
            <a:t>5.6%</a:t>
          </a:r>
          <a:r>
            <a:rPr kumimoji="1" lang="ja-JP" altLang="en-US" sz="1050">
              <a:latin typeface="ＭＳ ゴシック" panose="020B0609070205080204" pitchFamily="49" charset="-128"/>
              <a:ea typeface="ＭＳ ゴシック" panose="020B0609070205080204" pitchFamily="49" charset="-128"/>
            </a:rPr>
            <a:t>）、類似団体平均（</a:t>
          </a:r>
          <a:r>
            <a:rPr kumimoji="1" lang="en-US" altLang="ja-JP" sz="1050">
              <a:latin typeface="ＭＳ ゴシック" panose="020B0609070205080204" pitchFamily="49" charset="-128"/>
              <a:ea typeface="ＭＳ ゴシック" panose="020B0609070205080204" pitchFamily="49" charset="-128"/>
            </a:rPr>
            <a:t>8.7%</a:t>
          </a:r>
          <a:r>
            <a:rPr kumimoji="1" lang="ja-JP" altLang="en-US" sz="1050">
              <a:latin typeface="ＭＳ ゴシック" panose="020B0609070205080204" pitchFamily="49" charset="-128"/>
              <a:ea typeface="ＭＳ ゴシック" panose="020B0609070205080204" pitchFamily="49" charset="-128"/>
            </a:rPr>
            <a:t>）と比較して高い水準となっている。</a:t>
          </a:r>
        </a:p>
        <a:p>
          <a:r>
            <a:rPr kumimoji="1" lang="ja-JP" altLang="en-US" sz="1050">
              <a:latin typeface="ＭＳ ゴシック" panose="020B0609070205080204" pitchFamily="49" charset="-128"/>
              <a:ea typeface="ＭＳ ゴシック" panose="020B0609070205080204" pitchFamily="49" charset="-128"/>
            </a:rPr>
            <a:t>　平成</a:t>
          </a:r>
          <a:r>
            <a:rPr kumimoji="1" lang="en-US" altLang="ja-JP" sz="1050">
              <a:latin typeface="ＭＳ ゴシック" panose="020B0609070205080204" pitchFamily="49" charset="-128"/>
              <a:ea typeface="ＭＳ ゴシック" panose="020B0609070205080204" pitchFamily="49" charset="-128"/>
            </a:rPr>
            <a:t>25</a:t>
          </a:r>
          <a:r>
            <a:rPr kumimoji="1" lang="ja-JP" altLang="en-US" sz="1050">
              <a:latin typeface="ＭＳ ゴシック" panose="020B0609070205080204" pitchFamily="49" charset="-128"/>
              <a:ea typeface="ＭＳ ゴシック" panose="020B0609070205080204" pitchFamily="49" charset="-128"/>
            </a:rPr>
            <a:t>年度に起債した小中一貫校施設整備事業債の元金償還が平成</a:t>
          </a:r>
          <a:r>
            <a:rPr kumimoji="1" lang="en-US" altLang="ja-JP" sz="1050">
              <a:latin typeface="ＭＳ ゴシック" panose="020B0609070205080204" pitchFamily="49" charset="-128"/>
              <a:ea typeface="ＭＳ ゴシック" panose="020B0609070205080204" pitchFamily="49" charset="-128"/>
            </a:rPr>
            <a:t>29</a:t>
          </a:r>
          <a:r>
            <a:rPr kumimoji="1" lang="ja-JP" altLang="en-US" sz="1050">
              <a:latin typeface="ＭＳ ゴシック" panose="020B0609070205080204" pitchFamily="49" charset="-128"/>
              <a:ea typeface="ＭＳ ゴシック" panose="020B0609070205080204" pitchFamily="49" charset="-128"/>
            </a:rPr>
            <a:t>年度から始まったことから令和</a:t>
          </a:r>
          <a:r>
            <a:rPr kumimoji="1" lang="en-US" altLang="ja-JP" sz="1050">
              <a:latin typeface="ＭＳ ゴシック" panose="020B0609070205080204" pitchFamily="49" charset="-128"/>
              <a:ea typeface="ＭＳ ゴシック" panose="020B0609070205080204" pitchFamily="49" charset="-128"/>
            </a:rPr>
            <a:t>4</a:t>
          </a:r>
          <a:r>
            <a:rPr kumimoji="1" lang="ja-JP" altLang="en-US" sz="1050">
              <a:latin typeface="ＭＳ ゴシック" panose="020B0609070205080204" pitchFamily="49" charset="-128"/>
              <a:ea typeface="ＭＳ ゴシック" panose="020B0609070205080204" pitchFamily="49" charset="-128"/>
            </a:rPr>
            <a:t>年度に償還ピークを迎えたが、令和元年度以降は元利償還金額を超えない範囲での起債にとどめているため、令和</a:t>
          </a:r>
          <a:r>
            <a:rPr kumimoji="1" lang="en-US" altLang="ja-JP" sz="1050">
              <a:latin typeface="ＭＳ ゴシック" panose="020B0609070205080204" pitchFamily="49" charset="-128"/>
              <a:ea typeface="ＭＳ ゴシック" panose="020B0609070205080204" pitchFamily="49" charset="-128"/>
            </a:rPr>
            <a:t>5</a:t>
          </a:r>
          <a:r>
            <a:rPr kumimoji="1" lang="ja-JP" altLang="en-US" sz="1050">
              <a:latin typeface="ＭＳ ゴシック" panose="020B0609070205080204" pitchFamily="49" charset="-128"/>
              <a:ea typeface="ＭＳ ゴシック" panose="020B0609070205080204" pitchFamily="49" charset="-128"/>
            </a:rPr>
            <a:t>年度に償還額は減少に転じ、令和</a:t>
          </a:r>
          <a:r>
            <a:rPr kumimoji="1" lang="en-US" altLang="ja-JP" sz="1050">
              <a:latin typeface="ＭＳ ゴシック" panose="020B0609070205080204" pitchFamily="49" charset="-128"/>
              <a:ea typeface="ＭＳ ゴシック" panose="020B0609070205080204" pitchFamily="49" charset="-128"/>
            </a:rPr>
            <a:t>8</a:t>
          </a:r>
          <a:r>
            <a:rPr kumimoji="1" lang="ja-JP" altLang="en-US" sz="1050">
              <a:latin typeface="ＭＳ ゴシック" panose="020B0609070205080204" pitchFamily="49" charset="-128"/>
              <a:ea typeface="ＭＳ ゴシック" panose="020B0609070205080204" pitchFamily="49" charset="-128"/>
            </a:rPr>
            <a:t>年度までは減少傾向で推移する見込みである。また、次回の償還ピークは、令和</a:t>
          </a:r>
          <a:r>
            <a:rPr kumimoji="1" lang="en-US" altLang="ja-JP" sz="1050">
              <a:latin typeface="ＭＳ ゴシック" panose="020B0609070205080204" pitchFamily="49" charset="-128"/>
              <a:ea typeface="ＭＳ ゴシック" panose="020B0609070205080204" pitchFamily="49" charset="-128"/>
            </a:rPr>
            <a:t>5</a:t>
          </a:r>
          <a:r>
            <a:rPr kumimoji="1" lang="ja-JP" altLang="en-US" sz="1050">
              <a:latin typeface="ＭＳ ゴシック" panose="020B0609070205080204" pitchFamily="49" charset="-128"/>
              <a:ea typeface="ＭＳ ゴシック" panose="020B0609070205080204" pitchFamily="49" charset="-128"/>
            </a:rPr>
            <a:t>年度に起債した認定こども園整備事業債の元金償還が本格化する令和</a:t>
          </a:r>
          <a:r>
            <a:rPr kumimoji="1" lang="en-US" altLang="ja-JP" sz="1050">
              <a:latin typeface="ＭＳ ゴシック" panose="020B0609070205080204" pitchFamily="49" charset="-128"/>
              <a:ea typeface="ＭＳ ゴシック" panose="020B0609070205080204" pitchFamily="49" charset="-128"/>
            </a:rPr>
            <a:t>11</a:t>
          </a:r>
          <a:r>
            <a:rPr kumimoji="1" lang="ja-JP" altLang="en-US" sz="1050">
              <a:latin typeface="ＭＳ ゴシック" panose="020B0609070205080204" pitchFamily="49" charset="-128"/>
              <a:ea typeface="ＭＳ ゴシック" panose="020B0609070205080204" pitchFamily="49" charset="-128"/>
            </a:rPr>
            <a:t>年度になる見込みである。</a:t>
          </a:r>
        </a:p>
        <a:p>
          <a:r>
            <a:rPr kumimoji="1" lang="ja-JP" altLang="en-US" sz="1050">
              <a:latin typeface="ＭＳ ゴシック" panose="020B0609070205080204" pitchFamily="49" charset="-128"/>
              <a:ea typeface="ＭＳ ゴシック" panose="020B0609070205080204" pitchFamily="49" charset="-128"/>
            </a:rPr>
            <a:t>　今後も、事業の精査等を行うことで地方債の発行抑制に努め、公債費負担の軽減を図る。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39878</xdr:rowOff>
    </xdr:from>
    <xdr:to>
      <xdr:col>81</xdr:col>
      <xdr:colOff>44450</xdr:colOff>
      <xdr:row>42</xdr:row>
      <xdr:rowOff>64008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4077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30226</xdr:rowOff>
    </xdr:from>
    <xdr:to>
      <xdr:col>77</xdr:col>
      <xdr:colOff>44450</xdr:colOff>
      <xdr:row>42</xdr:row>
      <xdr:rowOff>39878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3112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30226</xdr:rowOff>
    </xdr:from>
    <xdr:to>
      <xdr:col>72</xdr:col>
      <xdr:colOff>203200</xdr:colOff>
      <xdr:row>42</xdr:row>
      <xdr:rowOff>39878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3112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39878</xdr:rowOff>
    </xdr:from>
    <xdr:to>
      <xdr:col>68</xdr:col>
      <xdr:colOff>152400</xdr:colOff>
      <xdr:row>42</xdr:row>
      <xdr:rowOff>64008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4077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13208</xdr:rowOff>
    </xdr:from>
    <xdr:to>
      <xdr:col>81</xdr:col>
      <xdr:colOff>95250</xdr:colOff>
      <xdr:row>42</xdr:row>
      <xdr:rowOff>114808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156735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160528</xdr:rowOff>
    </xdr:from>
    <xdr:to>
      <xdr:col>77</xdr:col>
      <xdr:colOff>95250</xdr:colOff>
      <xdr:row>42</xdr:row>
      <xdr:rowOff>90678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75455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150876</xdr:rowOff>
    </xdr:from>
    <xdr:to>
      <xdr:col>73</xdr:col>
      <xdr:colOff>44450</xdr:colOff>
      <xdr:row>42</xdr:row>
      <xdr:rowOff>81026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65803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160528</xdr:rowOff>
    </xdr:from>
    <xdr:to>
      <xdr:col>68</xdr:col>
      <xdr:colOff>203200</xdr:colOff>
      <xdr:row>42</xdr:row>
      <xdr:rowOff>90678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75455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99585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前年度と同値の</a:t>
          </a:r>
          <a:r>
            <a:rPr kumimoji="1" lang="en-US" altLang="ja-JP" sz="1300">
              <a:latin typeface="ＭＳ ゴシック" panose="020B0609070205080204" pitchFamily="49" charset="-128"/>
              <a:ea typeface="ＭＳ ゴシック" panose="020B0609070205080204" pitchFamily="49" charset="-128"/>
            </a:rPr>
            <a:t>72.6%</a:t>
          </a:r>
          <a:r>
            <a:rPr kumimoji="1" lang="ja-JP" altLang="en-US" sz="1300">
              <a:latin typeface="ＭＳ ゴシック" panose="020B0609070205080204" pitchFamily="49" charset="-128"/>
              <a:ea typeface="ＭＳ ゴシック" panose="020B0609070205080204" pitchFamily="49" charset="-128"/>
            </a:rPr>
            <a:t>となった。地方債残高の減が減少要因に挙げられるが依然として加美郡保健医療福祉行政事務組合をはじめとした一部事務組合負担金等や公営企業債繰入金等が大きな割合を占めている。</a:t>
          </a:r>
        </a:p>
        <a:p>
          <a:r>
            <a:rPr kumimoji="1" lang="ja-JP" altLang="en-US" sz="1300">
              <a:latin typeface="ＭＳ ゴシック" panose="020B0609070205080204" pitchFamily="49" charset="-128"/>
              <a:ea typeface="ＭＳ ゴシック" panose="020B0609070205080204" pitchFamily="49" charset="-128"/>
            </a:rPr>
            <a:t>　そのため、今後も引き続き新規地方債の発行を必要最小限に留める等、将来負担額の減少に努める。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86360</xdr:rowOff>
    </xdr:from>
    <xdr:to>
      <xdr:col>81</xdr:col>
      <xdr:colOff>44450</xdr:colOff>
      <xdr:row>19</xdr:row>
      <xdr:rowOff>86360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33439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86360</xdr:rowOff>
    </xdr:from>
    <xdr:to>
      <xdr:col>77</xdr:col>
      <xdr:colOff>44450</xdr:colOff>
      <xdr:row>19</xdr:row>
      <xdr:rowOff>135961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343910"/>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135961</xdr:rowOff>
    </xdr:from>
    <xdr:to>
      <xdr:col>72</xdr:col>
      <xdr:colOff>203200</xdr:colOff>
      <xdr:row>20</xdr:row>
      <xdr:rowOff>2046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393511"/>
          <a:ext cx="889000" cy="3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2046</xdr:rowOff>
    </xdr:from>
    <xdr:to>
      <xdr:col>68</xdr:col>
      <xdr:colOff>152400</xdr:colOff>
      <xdr:row>21</xdr:row>
      <xdr:rowOff>134902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431046"/>
          <a:ext cx="889000" cy="30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35560</xdr:rowOff>
    </xdr:from>
    <xdr:to>
      <xdr:col>81</xdr:col>
      <xdr:colOff>95250</xdr:colOff>
      <xdr:row>19</xdr:row>
      <xdr:rowOff>137160</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7637</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26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35560</xdr:rowOff>
    </xdr:from>
    <xdr:to>
      <xdr:col>77</xdr:col>
      <xdr:colOff>95250</xdr:colOff>
      <xdr:row>19</xdr:row>
      <xdr:rowOff>137160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121937</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37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85161</xdr:rowOff>
    </xdr:from>
    <xdr:to>
      <xdr:col>73</xdr:col>
      <xdr:colOff>44450</xdr:colOff>
      <xdr:row>20</xdr:row>
      <xdr:rowOff>15311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34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88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42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122696</xdr:rowOff>
    </xdr:from>
    <xdr:to>
      <xdr:col>68</xdr:col>
      <xdr:colOff>203200</xdr:colOff>
      <xdr:row>20</xdr:row>
      <xdr:rowOff>52846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38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37623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46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84102</xdr:rowOff>
    </xdr:from>
    <xdr:to>
      <xdr:col>64</xdr:col>
      <xdr:colOff>152400</xdr:colOff>
      <xdr:row>22</xdr:row>
      <xdr:rowOff>14252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68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170479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770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前年度から</a:t>
          </a:r>
          <a:r>
            <a:rPr kumimoji="1" lang="en-US" altLang="ja-JP" sz="1100">
              <a:latin typeface="ＭＳ ゴシック" panose="020B0609070205080204" pitchFamily="49" charset="-128"/>
              <a:ea typeface="ＭＳ ゴシック" panose="020B0609070205080204" pitchFamily="49" charset="-128"/>
            </a:rPr>
            <a:t>3.1</a:t>
          </a:r>
          <a:r>
            <a:rPr kumimoji="1" lang="ja-JP" altLang="en-US" sz="1100">
              <a:latin typeface="ＭＳ ゴシック" panose="020B0609070205080204" pitchFamily="49" charset="-128"/>
              <a:ea typeface="ＭＳ ゴシック" panose="020B0609070205080204" pitchFamily="49" charset="-128"/>
            </a:rPr>
            <a:t>ポイント減の</a:t>
          </a:r>
          <a:r>
            <a:rPr kumimoji="1" lang="en-US" altLang="ja-JP" sz="1100">
              <a:latin typeface="ＭＳ ゴシック" panose="020B0609070205080204" pitchFamily="49" charset="-128"/>
              <a:ea typeface="ＭＳ ゴシック" panose="020B0609070205080204" pitchFamily="49" charset="-128"/>
            </a:rPr>
            <a:t>23.9%</a:t>
          </a:r>
          <a:r>
            <a:rPr kumimoji="1" lang="ja-JP" altLang="en-US" sz="1100">
              <a:latin typeface="ＭＳ ゴシック" panose="020B0609070205080204" pitchFamily="49" charset="-128"/>
              <a:ea typeface="ＭＳ ゴシック" panose="020B0609070205080204" pitchFamily="49" charset="-128"/>
            </a:rPr>
            <a:t>となった。全国平均（</a:t>
          </a:r>
          <a:r>
            <a:rPr kumimoji="1" lang="en-US" altLang="ja-JP" sz="1100">
              <a:latin typeface="ＭＳ ゴシック" panose="020B0609070205080204" pitchFamily="49" charset="-128"/>
              <a:ea typeface="ＭＳ ゴシック" panose="020B0609070205080204" pitchFamily="49" charset="-128"/>
            </a:rPr>
            <a:t>26.6%</a:t>
          </a:r>
          <a:r>
            <a:rPr kumimoji="1" lang="ja-JP" altLang="en-US" sz="1100">
              <a:latin typeface="ＭＳ ゴシック" panose="020B0609070205080204" pitchFamily="49" charset="-128"/>
              <a:ea typeface="ＭＳ ゴシック" panose="020B0609070205080204" pitchFamily="49" charset="-128"/>
            </a:rPr>
            <a:t>）、宮城県平均（</a:t>
          </a:r>
          <a:r>
            <a:rPr kumimoji="1" lang="en-US" altLang="ja-JP" sz="1100">
              <a:latin typeface="ＭＳ ゴシック" panose="020B0609070205080204" pitchFamily="49" charset="-128"/>
              <a:ea typeface="ＭＳ ゴシック" panose="020B0609070205080204" pitchFamily="49" charset="-128"/>
            </a:rPr>
            <a:t>30.1%</a:t>
          </a:r>
          <a:r>
            <a:rPr kumimoji="1" lang="ja-JP" altLang="en-US" sz="1100">
              <a:latin typeface="ＭＳ ゴシック" panose="020B0609070205080204" pitchFamily="49" charset="-128"/>
              <a:ea typeface="ＭＳ ゴシック" panose="020B0609070205080204" pitchFamily="49" charset="-128"/>
            </a:rPr>
            <a:t>）、類似団体平均（</a:t>
          </a:r>
          <a:r>
            <a:rPr kumimoji="1" lang="en-US" altLang="ja-JP" sz="1100">
              <a:latin typeface="ＭＳ ゴシック" panose="020B0609070205080204" pitchFamily="49" charset="-128"/>
              <a:ea typeface="ＭＳ ゴシック" panose="020B0609070205080204" pitchFamily="49" charset="-128"/>
            </a:rPr>
            <a:t>25.7%</a:t>
          </a:r>
          <a:r>
            <a:rPr kumimoji="1" lang="ja-JP" altLang="en-US" sz="1100">
              <a:latin typeface="ＭＳ ゴシック" panose="020B0609070205080204" pitchFamily="49" charset="-128"/>
              <a:ea typeface="ＭＳ ゴシック" panose="020B0609070205080204" pitchFamily="49" charset="-128"/>
            </a:rPr>
            <a:t>）と比較するといずれも下回っている。</a:t>
          </a:r>
        </a:p>
        <a:p>
          <a:r>
            <a:rPr kumimoji="1" lang="ja-JP" altLang="en-US" sz="1100">
              <a:latin typeface="ＭＳ ゴシック" panose="020B0609070205080204" pitchFamily="49" charset="-128"/>
              <a:ea typeface="ＭＳ ゴシック" panose="020B0609070205080204" pitchFamily="49" charset="-128"/>
            </a:rPr>
            <a:t>　要因としては、令和</a:t>
          </a:r>
          <a:r>
            <a:rPr kumimoji="1" lang="en-US" altLang="ja-JP" sz="1100">
              <a:latin typeface="ＭＳ ゴシック" panose="020B0609070205080204" pitchFamily="49" charset="-128"/>
              <a:ea typeface="ＭＳ ゴシック" panose="020B0609070205080204" pitchFamily="49" charset="-128"/>
            </a:rPr>
            <a:t>6</a:t>
          </a:r>
          <a:r>
            <a:rPr kumimoji="1" lang="ja-JP" altLang="en-US" sz="1100">
              <a:latin typeface="ＭＳ ゴシック" panose="020B0609070205080204" pitchFamily="49" charset="-128"/>
              <a:ea typeface="ＭＳ ゴシック" panose="020B0609070205080204" pitchFamily="49" charset="-128"/>
            </a:rPr>
            <a:t>年</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月の認定こども園開園に伴い、保育所及び幼稚園を廃止し、同時に機構改革を実施したことが挙げられる。その結果、会計年度任用職員が前年度と比較して半分程度になっている。</a:t>
          </a:r>
        </a:p>
        <a:p>
          <a:r>
            <a:rPr kumimoji="1" lang="ja-JP" altLang="en-US" sz="1100">
              <a:latin typeface="ＭＳ ゴシック" panose="020B0609070205080204" pitchFamily="49" charset="-128"/>
              <a:ea typeface="ＭＳ ゴシック" panose="020B0609070205080204" pitchFamily="49" charset="-128"/>
            </a:rPr>
            <a:t>　今後も事務事業の見直しによる効率化や適切な定員管理を図り、人件費の抑制に努めていく。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161290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63208"/>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161290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83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65278</xdr:rowOff>
    </xdr:from>
    <xdr:to>
      <xdr:col>11</xdr:col>
      <xdr:colOff>9525</xdr:colOff>
      <xdr:row>37</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089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前年度から</a:t>
          </a:r>
          <a:r>
            <a:rPr kumimoji="1" lang="en-US" altLang="ja-JP" sz="1100">
              <a:latin typeface="ＭＳ ゴシック" panose="020B0609070205080204" pitchFamily="49" charset="-128"/>
              <a:ea typeface="ＭＳ ゴシック" panose="020B0609070205080204" pitchFamily="49" charset="-128"/>
            </a:rPr>
            <a:t>0.9</a:t>
          </a:r>
          <a:r>
            <a:rPr kumimoji="1" lang="ja-JP" altLang="en-US" sz="1100">
              <a:latin typeface="ＭＳ ゴシック" panose="020B0609070205080204" pitchFamily="49" charset="-128"/>
              <a:ea typeface="ＭＳ ゴシック" panose="020B0609070205080204" pitchFamily="49" charset="-128"/>
            </a:rPr>
            <a:t>ポイント減の</a:t>
          </a:r>
          <a:r>
            <a:rPr kumimoji="1" lang="en-US" altLang="ja-JP" sz="1100">
              <a:latin typeface="ＭＳ ゴシック" panose="020B0609070205080204" pitchFamily="49" charset="-128"/>
              <a:ea typeface="ＭＳ ゴシック" panose="020B0609070205080204" pitchFamily="49" charset="-128"/>
            </a:rPr>
            <a:t>17.3%</a:t>
          </a:r>
          <a:r>
            <a:rPr kumimoji="1" lang="ja-JP" altLang="en-US" sz="1100">
              <a:latin typeface="ＭＳ ゴシック" panose="020B0609070205080204" pitchFamily="49" charset="-128"/>
              <a:ea typeface="ＭＳ ゴシック" panose="020B0609070205080204" pitchFamily="49" charset="-128"/>
            </a:rPr>
            <a:t>となった。全国平均（</a:t>
          </a:r>
          <a:r>
            <a:rPr kumimoji="1" lang="en-US" altLang="ja-JP" sz="1100">
              <a:latin typeface="ＭＳ ゴシック" panose="020B0609070205080204" pitchFamily="49" charset="-128"/>
              <a:ea typeface="ＭＳ ゴシック" panose="020B0609070205080204" pitchFamily="49" charset="-128"/>
            </a:rPr>
            <a:t>15.6%</a:t>
          </a:r>
          <a:r>
            <a:rPr kumimoji="1" lang="ja-JP" altLang="en-US" sz="1100">
              <a:latin typeface="ＭＳ ゴシック" panose="020B0609070205080204" pitchFamily="49" charset="-128"/>
              <a:ea typeface="ＭＳ ゴシック" panose="020B0609070205080204" pitchFamily="49" charset="-128"/>
            </a:rPr>
            <a:t>）宮城県平均（</a:t>
          </a:r>
          <a:r>
            <a:rPr kumimoji="1" lang="en-US" altLang="ja-JP" sz="1100">
              <a:latin typeface="ＭＳ ゴシック" panose="020B0609070205080204" pitchFamily="49" charset="-128"/>
              <a:ea typeface="ＭＳ ゴシック" panose="020B0609070205080204" pitchFamily="49" charset="-128"/>
            </a:rPr>
            <a:t>16.2%</a:t>
          </a:r>
          <a:r>
            <a:rPr kumimoji="1" lang="ja-JP" altLang="en-US" sz="1100">
              <a:latin typeface="ＭＳ ゴシック" panose="020B0609070205080204" pitchFamily="49" charset="-128"/>
              <a:ea typeface="ＭＳ ゴシック" panose="020B0609070205080204" pitchFamily="49" charset="-128"/>
            </a:rPr>
            <a:t>）、類似団体平均（</a:t>
          </a:r>
          <a:r>
            <a:rPr kumimoji="1" lang="en-US" altLang="ja-JP" sz="1100">
              <a:latin typeface="ＭＳ ゴシック" panose="020B0609070205080204" pitchFamily="49" charset="-128"/>
              <a:ea typeface="ＭＳ ゴシック" panose="020B0609070205080204" pitchFamily="49" charset="-128"/>
            </a:rPr>
            <a:t>14.4%</a:t>
          </a:r>
          <a:r>
            <a:rPr kumimoji="1" lang="ja-JP" altLang="en-US" sz="1100">
              <a:latin typeface="ＭＳ ゴシック" panose="020B0609070205080204" pitchFamily="49" charset="-128"/>
              <a:ea typeface="ＭＳ ゴシック" panose="020B0609070205080204" pitchFamily="49" charset="-128"/>
            </a:rPr>
            <a:t>）と比較するといずれも上回っている。</a:t>
          </a:r>
        </a:p>
        <a:p>
          <a:r>
            <a:rPr kumimoji="1" lang="ja-JP" altLang="en-US" sz="1100">
              <a:latin typeface="ＭＳ ゴシック" panose="020B0609070205080204" pitchFamily="49" charset="-128"/>
              <a:ea typeface="ＭＳ ゴシック" panose="020B0609070205080204" pitchFamily="49" charset="-128"/>
            </a:rPr>
            <a:t>　保育所費（</a:t>
          </a:r>
          <a:r>
            <a:rPr kumimoji="1" lang="en-US" altLang="ja-JP" sz="1100">
              <a:latin typeface="ＭＳ ゴシック" panose="020B0609070205080204" pitchFamily="49" charset="-128"/>
              <a:ea typeface="ＭＳ ゴシック" panose="020B0609070205080204" pitchFamily="49" charset="-128"/>
            </a:rPr>
            <a:t>25,001</a:t>
          </a:r>
          <a:r>
            <a:rPr kumimoji="1" lang="ja-JP" altLang="en-US" sz="1100">
              <a:latin typeface="ＭＳ ゴシック" panose="020B0609070205080204" pitchFamily="49" charset="-128"/>
              <a:ea typeface="ＭＳ ゴシック" panose="020B0609070205080204" pitchFamily="49" charset="-128"/>
            </a:rPr>
            <a:t>千円皆減）、幼稚園費（</a:t>
          </a:r>
          <a:r>
            <a:rPr kumimoji="1" lang="en-US" altLang="ja-JP" sz="1100">
              <a:latin typeface="ＭＳ ゴシック" panose="020B0609070205080204" pitchFamily="49" charset="-128"/>
              <a:ea typeface="ＭＳ ゴシック" panose="020B0609070205080204" pitchFamily="49" charset="-128"/>
            </a:rPr>
            <a:t>20,535</a:t>
          </a:r>
          <a:r>
            <a:rPr kumimoji="1" lang="ja-JP" altLang="en-US" sz="1100">
              <a:latin typeface="ＭＳ ゴシック" panose="020B0609070205080204" pitchFamily="49" charset="-128"/>
              <a:ea typeface="ＭＳ ゴシック" panose="020B0609070205080204" pitchFamily="49" charset="-128"/>
            </a:rPr>
            <a:t>千円皆減）を主要因として前年度から</a:t>
          </a:r>
          <a:r>
            <a:rPr kumimoji="1" lang="en-US" altLang="ja-JP" sz="1100">
              <a:latin typeface="ＭＳ ゴシック" panose="020B0609070205080204" pitchFamily="49" charset="-128"/>
              <a:ea typeface="ＭＳ ゴシック" panose="020B0609070205080204" pitchFamily="49" charset="-128"/>
            </a:rPr>
            <a:t>36,946</a:t>
          </a:r>
          <a:r>
            <a:rPr kumimoji="1" lang="ja-JP" altLang="en-US" sz="1100">
              <a:latin typeface="ＭＳ ゴシック" panose="020B0609070205080204" pitchFamily="49" charset="-128"/>
              <a:ea typeface="ＭＳ ゴシック" panose="020B0609070205080204" pitchFamily="49" charset="-128"/>
            </a:rPr>
            <a:t>千円減少したが、物価高騰の影響による光熱水費、燃料費の上昇分等の影響を引き続き受けている状況である。　　</a:t>
          </a:r>
        </a:p>
        <a:p>
          <a:r>
            <a:rPr kumimoji="1" lang="ja-JP" altLang="en-US" sz="1100">
              <a:latin typeface="ＭＳ ゴシック" panose="020B0609070205080204" pitchFamily="49" charset="-128"/>
              <a:ea typeface="ＭＳ ゴシック" panose="020B0609070205080204" pitchFamily="49" charset="-128"/>
            </a:rPr>
            <a:t>　今後も世界情勢に影響して高い水準で推移する可能性がある。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86995</xdr:rowOff>
    </xdr:from>
    <xdr:to>
      <xdr:col>82</xdr:col>
      <xdr:colOff>107950</xdr:colOff>
      <xdr:row>16</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3019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16</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473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167005</xdr:rowOff>
    </xdr:from>
    <xdr:to>
      <xdr:col>73</xdr:col>
      <xdr:colOff>180975</xdr:colOff>
      <xdr:row>16</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3875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109855</xdr:rowOff>
    </xdr:from>
    <xdr:to>
      <xdr:col>69</xdr:col>
      <xdr:colOff>92075</xdr:colOff>
      <xdr:row>15</xdr:row>
      <xdr:rowOff>167005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816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36195</xdr:rowOff>
    </xdr:from>
    <xdr:to>
      <xdr:col>82</xdr:col>
      <xdr:colOff>158750</xdr:colOff>
      <xdr:row>16</xdr:row>
      <xdr:rowOff>137795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8272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87630</xdr:rowOff>
    </xdr:from>
    <xdr:to>
      <xdr:col>78</xdr:col>
      <xdr:colOff>120650</xdr:colOff>
      <xdr:row>17</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116205</xdr:rowOff>
    </xdr:from>
    <xdr:to>
      <xdr:col>69</xdr:col>
      <xdr:colOff>142875</xdr:colOff>
      <xdr:row>16</xdr:row>
      <xdr:rowOff>46355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31132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59055</xdr:rowOff>
    </xdr:from>
    <xdr:to>
      <xdr:col>65</xdr:col>
      <xdr:colOff>53975</xdr:colOff>
      <xdr:row>15</xdr:row>
      <xdr:rowOff>160655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145432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1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前年度から</a:t>
          </a:r>
          <a:r>
            <a:rPr kumimoji="1" lang="en-US" altLang="ja-JP" sz="1100">
              <a:latin typeface="ＭＳ ゴシック" panose="020B0609070205080204" pitchFamily="49" charset="-128"/>
              <a:ea typeface="ＭＳ ゴシック" panose="020B0609070205080204" pitchFamily="49" charset="-128"/>
            </a:rPr>
            <a:t>0.5</a:t>
          </a:r>
          <a:r>
            <a:rPr kumimoji="1" lang="ja-JP" altLang="en-US" sz="1100">
              <a:latin typeface="ＭＳ ゴシック" panose="020B0609070205080204" pitchFamily="49" charset="-128"/>
              <a:ea typeface="ＭＳ ゴシック" panose="020B0609070205080204" pitchFamily="49" charset="-128"/>
            </a:rPr>
            <a:t>ポイント減の</a:t>
          </a:r>
          <a:r>
            <a:rPr kumimoji="1" lang="en-US" altLang="ja-JP" sz="1100">
              <a:latin typeface="ＭＳ ゴシック" panose="020B0609070205080204" pitchFamily="49" charset="-128"/>
              <a:ea typeface="ＭＳ ゴシック" panose="020B0609070205080204" pitchFamily="49" charset="-128"/>
            </a:rPr>
            <a:t>2.5%</a:t>
          </a:r>
          <a:r>
            <a:rPr kumimoji="1" lang="ja-JP" altLang="en-US" sz="1100">
              <a:latin typeface="ＭＳ ゴシック" panose="020B0609070205080204" pitchFamily="49" charset="-128"/>
              <a:ea typeface="ＭＳ ゴシック" panose="020B0609070205080204" pitchFamily="49" charset="-128"/>
            </a:rPr>
            <a:t>となった。全国平均（</a:t>
          </a:r>
          <a:r>
            <a:rPr kumimoji="1" lang="en-US" altLang="ja-JP" sz="1100">
              <a:latin typeface="ＭＳ ゴシック" panose="020B0609070205080204" pitchFamily="49" charset="-128"/>
              <a:ea typeface="ＭＳ ゴシック" panose="020B0609070205080204" pitchFamily="49" charset="-128"/>
            </a:rPr>
            <a:t>13.4%</a:t>
          </a:r>
          <a:r>
            <a:rPr kumimoji="1" lang="ja-JP" altLang="en-US" sz="1100">
              <a:latin typeface="ＭＳ ゴシック" panose="020B0609070205080204" pitchFamily="49" charset="-128"/>
              <a:ea typeface="ＭＳ ゴシック" panose="020B0609070205080204" pitchFamily="49" charset="-128"/>
            </a:rPr>
            <a:t>）、宮城県平均（</a:t>
          </a:r>
          <a:r>
            <a:rPr kumimoji="1" lang="en-US" altLang="ja-JP" sz="1100">
              <a:latin typeface="ＭＳ ゴシック" panose="020B0609070205080204" pitchFamily="49" charset="-128"/>
              <a:ea typeface="ＭＳ ゴシック" panose="020B0609070205080204" pitchFamily="49" charset="-128"/>
            </a:rPr>
            <a:t>11.3%</a:t>
          </a:r>
          <a:r>
            <a:rPr kumimoji="1" lang="ja-JP" altLang="en-US" sz="1100">
              <a:latin typeface="ＭＳ ゴシック" panose="020B0609070205080204" pitchFamily="49" charset="-128"/>
              <a:ea typeface="ＭＳ ゴシック" panose="020B0609070205080204" pitchFamily="49" charset="-128"/>
            </a:rPr>
            <a:t>）、類似団体平均（</a:t>
          </a:r>
          <a:r>
            <a:rPr kumimoji="1" lang="en-US" altLang="ja-JP" sz="1100">
              <a:latin typeface="ＭＳ ゴシック" panose="020B0609070205080204" pitchFamily="49" charset="-128"/>
              <a:ea typeface="ＭＳ ゴシック" panose="020B0609070205080204" pitchFamily="49" charset="-128"/>
            </a:rPr>
            <a:t>4.1%</a:t>
          </a:r>
          <a:r>
            <a:rPr kumimoji="1" lang="ja-JP" altLang="en-US" sz="1100">
              <a:latin typeface="ＭＳ ゴシック" panose="020B0609070205080204" pitchFamily="49" charset="-128"/>
              <a:ea typeface="ＭＳ ゴシック" panose="020B0609070205080204" pitchFamily="49" charset="-128"/>
            </a:rPr>
            <a:t>）と比較するといずれも下回っている。</a:t>
          </a:r>
        </a:p>
        <a:p>
          <a:r>
            <a:rPr kumimoji="1" lang="ja-JP" altLang="en-US" sz="1100">
              <a:latin typeface="ＭＳ ゴシック" panose="020B0609070205080204" pitchFamily="49" charset="-128"/>
              <a:ea typeface="ＭＳ ゴシック" panose="020B0609070205080204" pitchFamily="49" charset="-128"/>
            </a:rPr>
            <a:t>　要因としては、令和</a:t>
          </a:r>
          <a:r>
            <a:rPr kumimoji="1" lang="en-US" altLang="ja-JP" sz="1100">
              <a:latin typeface="ＭＳ ゴシック" panose="020B0609070205080204" pitchFamily="49" charset="-128"/>
              <a:ea typeface="ＭＳ ゴシック" panose="020B0609070205080204" pitchFamily="49" charset="-128"/>
            </a:rPr>
            <a:t>6</a:t>
          </a:r>
          <a:r>
            <a:rPr kumimoji="1" lang="ja-JP" altLang="en-US" sz="1100">
              <a:latin typeface="ＭＳ ゴシック" panose="020B0609070205080204" pitchFamily="49" charset="-128"/>
              <a:ea typeface="ＭＳ ゴシック" panose="020B0609070205080204" pitchFamily="49" charset="-128"/>
            </a:rPr>
            <a:t>年</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月の認定こども園開園に伴う保育所及び幼稚園を廃止したことによる保育所費（</a:t>
          </a:r>
          <a:r>
            <a:rPr kumimoji="1" lang="en-US" altLang="ja-JP" sz="1100">
              <a:latin typeface="ＭＳ ゴシック" panose="020B0609070205080204" pitchFamily="49" charset="-128"/>
              <a:ea typeface="ＭＳ ゴシック" panose="020B0609070205080204" pitchFamily="49" charset="-128"/>
            </a:rPr>
            <a:t>16,892</a:t>
          </a:r>
          <a:r>
            <a:rPr kumimoji="1" lang="ja-JP" altLang="en-US" sz="1100">
              <a:latin typeface="ＭＳ ゴシック" panose="020B0609070205080204" pitchFamily="49" charset="-128"/>
              <a:ea typeface="ＭＳ ゴシック" panose="020B0609070205080204" pitchFamily="49" charset="-128"/>
            </a:rPr>
            <a:t>千円皆減）が挙げられる。</a:t>
          </a:r>
        </a:p>
        <a:p>
          <a:r>
            <a:rPr kumimoji="1" lang="ja-JP" altLang="en-US" sz="1100">
              <a:latin typeface="ＭＳ ゴシック" panose="020B0609070205080204" pitchFamily="49" charset="-128"/>
              <a:ea typeface="ＭＳ ゴシック" panose="020B0609070205080204" pitchFamily="49" charset="-128"/>
            </a:rPr>
            <a:t>　人口は減少しているものの、子育て支援や高齢者福祉に係る経費が今後も同程度で推移するものと見込まれるため、今後も適正な事業運営に努める必要がある。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1757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53</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251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前年度から</a:t>
          </a:r>
          <a:r>
            <a:rPr kumimoji="1" lang="en-US" altLang="ja-JP" sz="1100">
              <a:latin typeface="ＭＳ ゴシック" panose="020B0609070205080204" pitchFamily="49" charset="-128"/>
              <a:ea typeface="ＭＳ ゴシック" panose="020B0609070205080204" pitchFamily="49" charset="-128"/>
            </a:rPr>
            <a:t>1.2</a:t>
          </a:r>
          <a:r>
            <a:rPr kumimoji="1" lang="ja-JP" altLang="en-US" sz="1100">
              <a:latin typeface="ＭＳ ゴシック" panose="020B0609070205080204" pitchFamily="49" charset="-128"/>
              <a:ea typeface="ＭＳ ゴシック" panose="020B0609070205080204" pitchFamily="49" charset="-128"/>
            </a:rPr>
            <a:t>ポイント増の</a:t>
          </a:r>
          <a:r>
            <a:rPr kumimoji="1" lang="en-US" altLang="ja-JP" sz="1100">
              <a:latin typeface="ＭＳ ゴシック" panose="020B0609070205080204" pitchFamily="49" charset="-128"/>
              <a:ea typeface="ＭＳ ゴシック" panose="020B0609070205080204" pitchFamily="49" charset="-128"/>
            </a:rPr>
            <a:t>11.6%</a:t>
          </a:r>
          <a:r>
            <a:rPr kumimoji="1" lang="ja-JP" altLang="en-US" sz="1100">
              <a:latin typeface="ＭＳ ゴシック" panose="020B0609070205080204" pitchFamily="49" charset="-128"/>
              <a:ea typeface="ＭＳ ゴシック" panose="020B0609070205080204" pitchFamily="49" charset="-128"/>
            </a:rPr>
            <a:t>となった。全国平均（</a:t>
          </a:r>
          <a:r>
            <a:rPr kumimoji="1" lang="en-US" altLang="ja-JP" sz="1100">
              <a:latin typeface="ＭＳ ゴシック" panose="020B0609070205080204" pitchFamily="49" charset="-128"/>
              <a:ea typeface="ＭＳ ゴシック" panose="020B0609070205080204" pitchFamily="49" charset="-128"/>
            </a:rPr>
            <a:t>12.5%</a:t>
          </a:r>
          <a:r>
            <a:rPr kumimoji="1" lang="ja-JP" altLang="en-US" sz="1100">
              <a:latin typeface="ＭＳ ゴシック" panose="020B0609070205080204" pitchFamily="49" charset="-128"/>
              <a:ea typeface="ＭＳ ゴシック" panose="020B0609070205080204" pitchFamily="49" charset="-128"/>
            </a:rPr>
            <a:t>）、宮城県平均（</a:t>
          </a:r>
          <a:r>
            <a:rPr kumimoji="1" lang="en-US" altLang="ja-JP" sz="1100">
              <a:latin typeface="ＭＳ ゴシック" panose="020B0609070205080204" pitchFamily="49" charset="-128"/>
              <a:ea typeface="ＭＳ ゴシック" panose="020B0609070205080204" pitchFamily="49" charset="-128"/>
            </a:rPr>
            <a:t>12.8%</a:t>
          </a:r>
          <a:r>
            <a:rPr kumimoji="1" lang="ja-JP" altLang="en-US" sz="1100">
              <a:latin typeface="ＭＳ ゴシック" panose="020B0609070205080204" pitchFamily="49" charset="-128"/>
              <a:ea typeface="ＭＳ ゴシック" panose="020B0609070205080204" pitchFamily="49" charset="-128"/>
            </a:rPr>
            <a:t>）と比較すると下回っているが、類似団体平均（</a:t>
          </a:r>
          <a:r>
            <a:rPr kumimoji="1" lang="en-US" altLang="ja-JP" sz="1100">
              <a:latin typeface="ＭＳ ゴシック" panose="020B0609070205080204" pitchFamily="49" charset="-128"/>
              <a:ea typeface="ＭＳ ゴシック" panose="020B0609070205080204" pitchFamily="49" charset="-128"/>
            </a:rPr>
            <a:t>10.9%</a:t>
          </a:r>
          <a:r>
            <a:rPr kumimoji="1" lang="ja-JP" altLang="en-US" sz="1100">
              <a:latin typeface="ＭＳ ゴシック" panose="020B0609070205080204" pitchFamily="49" charset="-128"/>
              <a:ea typeface="ＭＳ ゴシック" panose="020B0609070205080204" pitchFamily="49" charset="-128"/>
            </a:rPr>
            <a:t>）と比較すると上回っている。</a:t>
          </a:r>
        </a:p>
        <a:p>
          <a:r>
            <a:rPr kumimoji="1" lang="ja-JP" altLang="en-US" sz="1100">
              <a:latin typeface="ＭＳ ゴシック" panose="020B0609070205080204" pitchFamily="49" charset="-128"/>
              <a:ea typeface="ＭＳ ゴシック" panose="020B0609070205080204" pitchFamily="49" charset="-128"/>
            </a:rPr>
            <a:t>　要因としては、維持補修費における除雪経費（</a:t>
          </a:r>
          <a:r>
            <a:rPr kumimoji="1" lang="en-US" altLang="ja-JP" sz="1100">
              <a:latin typeface="ＭＳ ゴシック" panose="020B0609070205080204" pitchFamily="49" charset="-128"/>
              <a:ea typeface="ＭＳ ゴシック" panose="020B0609070205080204" pitchFamily="49" charset="-128"/>
            </a:rPr>
            <a:t>14,318</a:t>
          </a:r>
          <a:r>
            <a:rPr kumimoji="1" lang="ja-JP" altLang="en-US" sz="1100">
              <a:latin typeface="ＭＳ ゴシック" panose="020B0609070205080204" pitchFamily="49" charset="-128"/>
              <a:ea typeface="ＭＳ ゴシック" panose="020B0609070205080204" pitchFamily="49" charset="-128"/>
            </a:rPr>
            <a:t>千円増）、町道補修等工事（</a:t>
          </a:r>
          <a:r>
            <a:rPr kumimoji="1" lang="en-US" altLang="ja-JP" sz="1100">
              <a:latin typeface="ＭＳ ゴシック" panose="020B0609070205080204" pitchFamily="49" charset="-128"/>
              <a:ea typeface="ＭＳ ゴシック" panose="020B0609070205080204" pitchFamily="49" charset="-128"/>
            </a:rPr>
            <a:t>2,403</a:t>
          </a:r>
          <a:r>
            <a:rPr kumimoji="1" lang="ja-JP" altLang="en-US" sz="1100">
              <a:latin typeface="ＭＳ ゴシック" panose="020B0609070205080204" pitchFamily="49" charset="-128"/>
              <a:ea typeface="ＭＳ ゴシック" panose="020B0609070205080204" pitchFamily="49" charset="-128"/>
            </a:rPr>
            <a:t>千円増）が挙げられる。また、公共施設の老朽化による修繕等に伴い、今後、維持補修費が増加するものと見込んでいる。</a:t>
          </a:r>
        </a:p>
        <a:p>
          <a:r>
            <a:rPr kumimoji="1" lang="ja-JP" altLang="en-US" sz="1100">
              <a:latin typeface="ＭＳ ゴシック" panose="020B0609070205080204" pitchFamily="49" charset="-128"/>
              <a:ea typeface="ＭＳ ゴシック" panose="020B0609070205080204" pitchFamily="49" charset="-128"/>
            </a:rPr>
            <a:t>　そのため、公共施設等総合管理計画並びに個別計画に基づく適正な維持補修に取り組み、財政を圧迫させない計画的な財政運営に努める。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49276</xdr:rowOff>
    </xdr:from>
    <xdr:to>
      <xdr:col>82</xdr:col>
      <xdr:colOff>107950</xdr:colOff>
      <xdr:row>56</xdr:row>
      <xdr:rowOff>159004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650476"/>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49276</xdr:rowOff>
    </xdr:from>
    <xdr:to>
      <xdr:col>78</xdr:col>
      <xdr:colOff>69850</xdr:colOff>
      <xdr:row>56</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50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131572</xdr:rowOff>
    </xdr:from>
    <xdr:to>
      <xdr:col>73</xdr:col>
      <xdr:colOff>180975</xdr:colOff>
      <xdr:row>57</xdr:row>
      <xdr:rowOff>60706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73277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333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108204</xdr:rowOff>
    </xdr:from>
    <xdr:to>
      <xdr:col>82</xdr:col>
      <xdr:colOff>158750</xdr:colOff>
      <xdr:row>57</xdr:row>
      <xdr:rowOff>38354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80281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8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169926</xdr:rowOff>
    </xdr:from>
    <xdr:to>
      <xdr:col>78</xdr:col>
      <xdr:colOff>120650</xdr:colOff>
      <xdr:row>56</xdr:row>
      <xdr:rowOff>100076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110253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6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80772</xdr:rowOff>
    </xdr:from>
    <xdr:to>
      <xdr:col>74</xdr:col>
      <xdr:colOff>31750</xdr:colOff>
      <xdr:row>57</xdr:row>
      <xdr:rowOff>10922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21099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5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121683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ゴシック" panose="020B0609070205080204" pitchFamily="49" charset="-128"/>
              <a:ea typeface="ＭＳ ゴシック" panose="020B0609070205080204" pitchFamily="49" charset="-128"/>
            </a:rPr>
            <a:t>　前年度から</a:t>
          </a:r>
          <a:r>
            <a:rPr kumimoji="1" lang="en-US" altLang="ja-JP" sz="1050">
              <a:latin typeface="ＭＳ ゴシック" panose="020B0609070205080204" pitchFamily="49" charset="-128"/>
              <a:ea typeface="ＭＳ ゴシック" panose="020B0609070205080204" pitchFamily="49" charset="-128"/>
            </a:rPr>
            <a:t>2.6</a:t>
          </a:r>
          <a:r>
            <a:rPr kumimoji="1" lang="ja-JP" altLang="en-US" sz="1050">
              <a:latin typeface="ＭＳ ゴシック" panose="020B0609070205080204" pitchFamily="49" charset="-128"/>
              <a:ea typeface="ＭＳ ゴシック" panose="020B0609070205080204" pitchFamily="49" charset="-128"/>
            </a:rPr>
            <a:t>ポイント増の</a:t>
          </a:r>
          <a:r>
            <a:rPr kumimoji="1" lang="en-US" altLang="ja-JP" sz="1050">
              <a:latin typeface="ＭＳ ゴシック" panose="020B0609070205080204" pitchFamily="49" charset="-128"/>
              <a:ea typeface="ＭＳ ゴシック" panose="020B0609070205080204" pitchFamily="49" charset="-128"/>
            </a:rPr>
            <a:t>19.5%</a:t>
          </a:r>
          <a:r>
            <a:rPr kumimoji="1" lang="ja-JP" altLang="en-US" sz="1050">
              <a:latin typeface="ＭＳ ゴシック" panose="020B0609070205080204" pitchFamily="49" charset="-128"/>
              <a:ea typeface="ＭＳ ゴシック" panose="020B0609070205080204" pitchFamily="49" charset="-128"/>
            </a:rPr>
            <a:t>となった。全国平均（</a:t>
          </a:r>
          <a:r>
            <a:rPr kumimoji="1" lang="en-US" altLang="ja-JP" sz="1050">
              <a:latin typeface="ＭＳ ゴシック" panose="020B0609070205080204" pitchFamily="49" charset="-128"/>
              <a:ea typeface="ＭＳ ゴシック" panose="020B0609070205080204" pitchFamily="49" charset="-128"/>
            </a:rPr>
            <a:t>10.7%</a:t>
          </a:r>
          <a:r>
            <a:rPr kumimoji="1" lang="ja-JP" altLang="en-US" sz="1050">
              <a:latin typeface="ＭＳ ゴシック" panose="020B0609070205080204" pitchFamily="49" charset="-128"/>
              <a:ea typeface="ＭＳ ゴシック" panose="020B0609070205080204" pitchFamily="49" charset="-128"/>
            </a:rPr>
            <a:t>）、宮城県平均（</a:t>
          </a:r>
          <a:r>
            <a:rPr kumimoji="1" lang="en-US" altLang="ja-JP" sz="1050">
              <a:latin typeface="ＭＳ ゴシック" panose="020B0609070205080204" pitchFamily="49" charset="-128"/>
              <a:ea typeface="ＭＳ ゴシック" panose="020B0609070205080204" pitchFamily="49" charset="-128"/>
            </a:rPr>
            <a:t>11.5%</a:t>
          </a:r>
          <a:r>
            <a:rPr kumimoji="1" lang="ja-JP" altLang="en-US" sz="1050">
              <a:latin typeface="ＭＳ ゴシック" panose="020B0609070205080204" pitchFamily="49" charset="-128"/>
              <a:ea typeface="ＭＳ ゴシック" panose="020B0609070205080204" pitchFamily="49" charset="-128"/>
            </a:rPr>
            <a:t>）、類似団体平均（</a:t>
          </a:r>
          <a:r>
            <a:rPr kumimoji="1" lang="en-US" altLang="ja-JP" sz="1050">
              <a:latin typeface="ＭＳ ゴシック" panose="020B0609070205080204" pitchFamily="49" charset="-128"/>
              <a:ea typeface="ＭＳ ゴシック" panose="020B0609070205080204" pitchFamily="49" charset="-128"/>
            </a:rPr>
            <a:t>17.5%</a:t>
          </a:r>
          <a:r>
            <a:rPr kumimoji="1" lang="ja-JP" altLang="en-US" sz="1050">
              <a:latin typeface="ＭＳ ゴシック" panose="020B0609070205080204" pitchFamily="49" charset="-128"/>
              <a:ea typeface="ＭＳ ゴシック" panose="020B0609070205080204" pitchFamily="49" charset="-128"/>
            </a:rPr>
            <a:t>）と比較するといずれも上回っている。</a:t>
          </a:r>
        </a:p>
        <a:p>
          <a:r>
            <a:rPr kumimoji="1" lang="ja-JP" altLang="en-US" sz="1050">
              <a:latin typeface="ＭＳ ゴシック" panose="020B0609070205080204" pitchFamily="49" charset="-128"/>
              <a:ea typeface="ＭＳ ゴシック" panose="020B0609070205080204" pitchFamily="49" charset="-128"/>
            </a:rPr>
            <a:t>　要因としては、令和</a:t>
          </a:r>
          <a:r>
            <a:rPr kumimoji="1" lang="en-US" altLang="ja-JP" sz="1050">
              <a:latin typeface="ＭＳ ゴシック" panose="020B0609070205080204" pitchFamily="49" charset="-128"/>
              <a:ea typeface="ＭＳ ゴシック" panose="020B0609070205080204" pitchFamily="49" charset="-128"/>
            </a:rPr>
            <a:t>6</a:t>
          </a:r>
          <a:r>
            <a:rPr kumimoji="1" lang="ja-JP" altLang="en-US" sz="1050">
              <a:latin typeface="ＭＳ ゴシック" panose="020B0609070205080204" pitchFamily="49" charset="-128"/>
              <a:ea typeface="ＭＳ ゴシック" panose="020B0609070205080204" pitchFamily="49" charset="-128"/>
            </a:rPr>
            <a:t>年</a:t>
          </a:r>
          <a:r>
            <a:rPr kumimoji="1" lang="en-US" altLang="ja-JP" sz="1050">
              <a:latin typeface="ＭＳ ゴシック" panose="020B0609070205080204" pitchFamily="49" charset="-128"/>
              <a:ea typeface="ＭＳ ゴシック" panose="020B0609070205080204" pitchFamily="49" charset="-128"/>
            </a:rPr>
            <a:t>4</a:t>
          </a:r>
          <a:r>
            <a:rPr kumimoji="1" lang="ja-JP" altLang="en-US" sz="1050">
              <a:latin typeface="ＭＳ ゴシック" panose="020B0609070205080204" pitchFamily="49" charset="-128"/>
              <a:ea typeface="ＭＳ ゴシック" panose="020B0609070205080204" pitchFamily="49" charset="-128"/>
            </a:rPr>
            <a:t>月の認定こども園開園に伴う施設型給付費負担金（</a:t>
          </a:r>
          <a:r>
            <a:rPr kumimoji="1" lang="en-US" altLang="ja-JP" sz="1050">
              <a:latin typeface="ＭＳ ゴシック" panose="020B0609070205080204" pitchFamily="49" charset="-128"/>
              <a:ea typeface="ＭＳ ゴシック" panose="020B0609070205080204" pitchFamily="49" charset="-128"/>
            </a:rPr>
            <a:t>39,970</a:t>
          </a:r>
          <a:r>
            <a:rPr kumimoji="1" lang="ja-JP" altLang="en-US" sz="1050">
              <a:latin typeface="ＭＳ ゴシック" panose="020B0609070205080204" pitchFamily="49" charset="-128"/>
              <a:ea typeface="ＭＳ ゴシック" panose="020B0609070205080204" pitchFamily="49" charset="-128"/>
            </a:rPr>
            <a:t>千円皆増）、地域子ども・子育て支援事業補助金等（</a:t>
          </a:r>
          <a:r>
            <a:rPr kumimoji="1" lang="en-US" altLang="ja-JP" sz="1050">
              <a:latin typeface="ＭＳ ゴシック" panose="020B0609070205080204" pitchFamily="49" charset="-128"/>
              <a:ea typeface="ＭＳ ゴシック" panose="020B0609070205080204" pitchFamily="49" charset="-128"/>
            </a:rPr>
            <a:t>36,546</a:t>
          </a:r>
          <a:r>
            <a:rPr kumimoji="1" lang="ja-JP" altLang="en-US" sz="1050">
              <a:latin typeface="ＭＳ ゴシック" panose="020B0609070205080204" pitchFamily="49" charset="-128"/>
              <a:ea typeface="ＭＳ ゴシック" panose="020B0609070205080204" pitchFamily="49" charset="-128"/>
            </a:rPr>
            <a:t>千円増）が挙げられる。その他、一部事務組合（加美郡保健医療福祉行政事務組合、大崎地域広域行政事務組合）への負担金は依然として高い水準にある。</a:t>
          </a:r>
        </a:p>
        <a:p>
          <a:r>
            <a:rPr kumimoji="1" lang="ja-JP" altLang="en-US" sz="1050">
              <a:latin typeface="ＭＳ ゴシック" panose="020B0609070205080204" pitchFamily="49" charset="-128"/>
              <a:ea typeface="ＭＳ ゴシック" panose="020B0609070205080204" pitchFamily="49" charset="-128"/>
            </a:rPr>
            <a:t>　また、各種団体への負担金・補助金も大きな割合を占めていることから、事業の明確化・見直しを図り、水準の適正化に努める。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156718</xdr:rowOff>
    </xdr:from>
    <xdr:to>
      <xdr:col>82</xdr:col>
      <xdr:colOff>107950</xdr:colOff>
      <xdr:row>38</xdr:row>
      <xdr:rowOff>104140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50036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37</xdr:row>
      <xdr:rowOff>156718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592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115570</xdr:rowOff>
    </xdr:from>
    <xdr:to>
      <xdr:col>73</xdr:col>
      <xdr:colOff>180975</xdr:colOff>
      <xdr:row>38</xdr:row>
      <xdr:rowOff>30988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893800" y="64592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54608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25417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105918</xdr:rowOff>
    </xdr:from>
    <xdr:to>
      <xdr:col>78</xdr:col>
      <xdr:colOff>120650</xdr:colOff>
      <xdr:row>38</xdr:row>
      <xdr:rowOff>36068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20845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64770</xdr:rowOff>
    </xdr:from>
    <xdr:to>
      <xdr:col>74</xdr:col>
      <xdr:colOff>31750</xdr:colOff>
      <xdr:row>37</xdr:row>
      <xdr:rowOff>166370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151147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76200</xdr:rowOff>
    </xdr:from>
    <xdr:to>
      <xdr:col>65</xdr:col>
      <xdr:colOff>53975</xdr:colOff>
      <xdr:row>39</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162577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ゴシック" panose="020B0609070205080204" pitchFamily="49" charset="-128"/>
              <a:ea typeface="ＭＳ ゴシック" panose="020B0609070205080204" pitchFamily="49" charset="-128"/>
            </a:rPr>
            <a:t>　前年度から</a:t>
          </a:r>
          <a:r>
            <a:rPr kumimoji="1" lang="en-US" altLang="ja-JP" sz="900">
              <a:latin typeface="ＭＳ ゴシック" panose="020B0609070205080204" pitchFamily="49" charset="-128"/>
              <a:ea typeface="ＭＳ ゴシック" panose="020B0609070205080204" pitchFamily="49" charset="-128"/>
            </a:rPr>
            <a:t>0.1</a:t>
          </a:r>
          <a:r>
            <a:rPr kumimoji="1" lang="ja-JP" altLang="en-US" sz="900">
              <a:latin typeface="ＭＳ ゴシック" panose="020B0609070205080204" pitchFamily="49" charset="-128"/>
              <a:ea typeface="ＭＳ ゴシック" panose="020B0609070205080204" pitchFamily="49" charset="-128"/>
            </a:rPr>
            <a:t>ポイント増の</a:t>
          </a:r>
          <a:r>
            <a:rPr kumimoji="1" lang="en-US" altLang="ja-JP" sz="900">
              <a:latin typeface="ＭＳ ゴシック" panose="020B0609070205080204" pitchFamily="49" charset="-128"/>
              <a:ea typeface="ＭＳ ゴシック" panose="020B0609070205080204" pitchFamily="49" charset="-128"/>
            </a:rPr>
            <a:t>9.5%</a:t>
          </a:r>
          <a:r>
            <a:rPr kumimoji="1" lang="ja-JP" altLang="en-US" sz="900">
              <a:latin typeface="ＭＳ ゴシック" panose="020B0609070205080204" pitchFamily="49" charset="-128"/>
              <a:ea typeface="ＭＳ ゴシック" panose="020B0609070205080204" pitchFamily="49" charset="-128"/>
            </a:rPr>
            <a:t>となった。全国平均（</a:t>
          </a:r>
          <a:r>
            <a:rPr kumimoji="1" lang="en-US" altLang="ja-JP" sz="900">
              <a:latin typeface="ＭＳ ゴシック" panose="020B0609070205080204" pitchFamily="49" charset="-128"/>
              <a:ea typeface="ＭＳ ゴシック" panose="020B0609070205080204" pitchFamily="49" charset="-128"/>
            </a:rPr>
            <a:t>15.0%</a:t>
          </a:r>
          <a:r>
            <a:rPr kumimoji="1" lang="ja-JP" altLang="en-US" sz="900">
              <a:latin typeface="ＭＳ ゴシック" panose="020B0609070205080204" pitchFamily="49" charset="-128"/>
              <a:ea typeface="ＭＳ ゴシック" panose="020B0609070205080204" pitchFamily="49" charset="-128"/>
            </a:rPr>
            <a:t>）、宮城県平均（</a:t>
          </a:r>
          <a:r>
            <a:rPr kumimoji="1" lang="en-US" altLang="ja-JP" sz="900">
              <a:latin typeface="ＭＳ ゴシック" panose="020B0609070205080204" pitchFamily="49" charset="-128"/>
              <a:ea typeface="ＭＳ ゴシック" panose="020B0609070205080204" pitchFamily="49" charset="-128"/>
            </a:rPr>
            <a:t>16.0%</a:t>
          </a:r>
          <a:r>
            <a:rPr kumimoji="1" lang="ja-JP" altLang="en-US" sz="900">
              <a:latin typeface="ＭＳ ゴシック" panose="020B0609070205080204" pitchFamily="49" charset="-128"/>
              <a:ea typeface="ＭＳ ゴシック" panose="020B0609070205080204" pitchFamily="49" charset="-128"/>
            </a:rPr>
            <a:t>）、類似団体平均（</a:t>
          </a:r>
          <a:r>
            <a:rPr kumimoji="1" lang="en-US" altLang="ja-JP" sz="900">
              <a:latin typeface="ＭＳ ゴシック" panose="020B0609070205080204" pitchFamily="49" charset="-128"/>
              <a:ea typeface="ＭＳ ゴシック" panose="020B0609070205080204" pitchFamily="49" charset="-128"/>
            </a:rPr>
            <a:t>15.4%</a:t>
          </a:r>
          <a:r>
            <a:rPr kumimoji="1" lang="ja-JP" altLang="en-US" sz="900">
              <a:latin typeface="ＭＳ ゴシック" panose="020B0609070205080204" pitchFamily="49" charset="-128"/>
              <a:ea typeface="ＭＳ ゴシック" panose="020B0609070205080204" pitchFamily="49" charset="-128"/>
            </a:rPr>
            <a:t>）と比較するといずれも下回っている。</a:t>
          </a:r>
        </a:p>
        <a:p>
          <a:r>
            <a:rPr kumimoji="1" lang="ja-JP" altLang="en-US" sz="900">
              <a:latin typeface="ＭＳ ゴシック" panose="020B0609070205080204" pitchFamily="49" charset="-128"/>
              <a:ea typeface="ＭＳ ゴシック" panose="020B0609070205080204" pitchFamily="49" charset="-128"/>
            </a:rPr>
            <a:t>　増加した要因として平成</a:t>
          </a:r>
          <a:r>
            <a:rPr kumimoji="1" lang="en-US" altLang="ja-JP" sz="900">
              <a:latin typeface="ＭＳ ゴシック" panose="020B0609070205080204" pitchFamily="49" charset="-128"/>
              <a:ea typeface="ＭＳ ゴシック" panose="020B0609070205080204" pitchFamily="49" charset="-128"/>
            </a:rPr>
            <a:t>24</a:t>
          </a:r>
          <a:r>
            <a:rPr kumimoji="1" lang="ja-JP" altLang="en-US" sz="900">
              <a:latin typeface="ＭＳ ゴシック" panose="020B0609070205080204" pitchFamily="49" charset="-128"/>
              <a:ea typeface="ＭＳ ゴシック" panose="020B0609070205080204" pitchFamily="49" charset="-128"/>
            </a:rPr>
            <a:t>年度に起債した地場産業振興施設建設事業債の繰上償還が挙げられる。平成</a:t>
          </a:r>
          <a:r>
            <a:rPr kumimoji="1" lang="en-US" altLang="ja-JP" sz="900">
              <a:latin typeface="ＭＳ ゴシック" panose="020B0609070205080204" pitchFamily="49" charset="-128"/>
              <a:ea typeface="ＭＳ ゴシック" panose="020B0609070205080204" pitchFamily="49" charset="-128"/>
            </a:rPr>
            <a:t>25</a:t>
          </a:r>
          <a:r>
            <a:rPr kumimoji="1" lang="ja-JP" altLang="en-US" sz="900">
              <a:latin typeface="ＭＳ ゴシック" panose="020B0609070205080204" pitchFamily="49" charset="-128"/>
              <a:ea typeface="ＭＳ ゴシック" panose="020B0609070205080204" pitchFamily="49" charset="-128"/>
            </a:rPr>
            <a:t>年度に起債した小中一貫校施設整備事業債の元金償還が平成</a:t>
          </a:r>
          <a:r>
            <a:rPr kumimoji="1" lang="en-US" altLang="ja-JP" sz="900">
              <a:latin typeface="ＭＳ ゴシック" panose="020B0609070205080204" pitchFamily="49" charset="-128"/>
              <a:ea typeface="ＭＳ ゴシック" panose="020B0609070205080204" pitchFamily="49" charset="-128"/>
            </a:rPr>
            <a:t>29</a:t>
          </a:r>
          <a:r>
            <a:rPr kumimoji="1" lang="ja-JP" altLang="en-US" sz="900">
              <a:latin typeface="ＭＳ ゴシック" panose="020B0609070205080204" pitchFamily="49" charset="-128"/>
              <a:ea typeface="ＭＳ ゴシック" panose="020B0609070205080204" pitchFamily="49" charset="-128"/>
            </a:rPr>
            <a:t>年度から始まったことから令和</a:t>
          </a:r>
          <a:r>
            <a:rPr kumimoji="1" lang="en-US" altLang="ja-JP" sz="900">
              <a:latin typeface="ＭＳ ゴシック" panose="020B0609070205080204" pitchFamily="49" charset="-128"/>
              <a:ea typeface="ＭＳ ゴシック" panose="020B0609070205080204" pitchFamily="49" charset="-128"/>
            </a:rPr>
            <a:t>4</a:t>
          </a:r>
          <a:r>
            <a:rPr kumimoji="1" lang="ja-JP" altLang="en-US" sz="900">
              <a:latin typeface="ＭＳ ゴシック" panose="020B0609070205080204" pitchFamily="49" charset="-128"/>
              <a:ea typeface="ＭＳ ゴシック" panose="020B0609070205080204" pitchFamily="49" charset="-128"/>
            </a:rPr>
            <a:t>年度に償還ピークを迎えたが、令和元年度以降は元利償還金額を超えない範囲での起債にとどめているため、令和</a:t>
          </a:r>
          <a:r>
            <a:rPr kumimoji="1" lang="en-US" altLang="ja-JP" sz="900">
              <a:latin typeface="ＭＳ ゴシック" panose="020B0609070205080204" pitchFamily="49" charset="-128"/>
              <a:ea typeface="ＭＳ ゴシック" panose="020B0609070205080204" pitchFamily="49" charset="-128"/>
            </a:rPr>
            <a:t>5</a:t>
          </a:r>
          <a:r>
            <a:rPr kumimoji="1" lang="ja-JP" altLang="en-US" sz="900">
              <a:latin typeface="ＭＳ ゴシック" panose="020B0609070205080204" pitchFamily="49" charset="-128"/>
              <a:ea typeface="ＭＳ ゴシック" panose="020B0609070205080204" pitchFamily="49" charset="-128"/>
            </a:rPr>
            <a:t>年度に償還額は減少に転じ、令和</a:t>
          </a:r>
          <a:r>
            <a:rPr kumimoji="1" lang="en-US" altLang="ja-JP" sz="900">
              <a:latin typeface="ＭＳ ゴシック" panose="020B0609070205080204" pitchFamily="49" charset="-128"/>
              <a:ea typeface="ＭＳ ゴシック" panose="020B0609070205080204" pitchFamily="49" charset="-128"/>
            </a:rPr>
            <a:t>8</a:t>
          </a:r>
          <a:r>
            <a:rPr kumimoji="1" lang="ja-JP" altLang="en-US" sz="900">
              <a:latin typeface="ＭＳ ゴシック" panose="020B0609070205080204" pitchFamily="49" charset="-128"/>
              <a:ea typeface="ＭＳ ゴシック" panose="020B0609070205080204" pitchFamily="49" charset="-128"/>
            </a:rPr>
            <a:t>年度までは減少傾向で推移する見込みである。また、次回の償還ピークは、令和</a:t>
          </a:r>
          <a:r>
            <a:rPr kumimoji="1" lang="en-US" altLang="ja-JP" sz="900">
              <a:latin typeface="ＭＳ ゴシック" panose="020B0609070205080204" pitchFamily="49" charset="-128"/>
              <a:ea typeface="ＭＳ ゴシック" panose="020B0609070205080204" pitchFamily="49" charset="-128"/>
            </a:rPr>
            <a:t>5</a:t>
          </a:r>
          <a:r>
            <a:rPr kumimoji="1" lang="ja-JP" altLang="en-US" sz="900">
              <a:latin typeface="ＭＳ ゴシック" panose="020B0609070205080204" pitchFamily="49" charset="-128"/>
              <a:ea typeface="ＭＳ ゴシック" panose="020B0609070205080204" pitchFamily="49" charset="-128"/>
            </a:rPr>
            <a:t>年度に起債した認定こども園整備事業債の元金償還が本格化する令和</a:t>
          </a:r>
          <a:r>
            <a:rPr kumimoji="1" lang="en-US" altLang="ja-JP" sz="900">
              <a:latin typeface="ＭＳ ゴシック" panose="020B0609070205080204" pitchFamily="49" charset="-128"/>
              <a:ea typeface="ＭＳ ゴシック" panose="020B0609070205080204" pitchFamily="49" charset="-128"/>
            </a:rPr>
            <a:t>11</a:t>
          </a:r>
          <a:r>
            <a:rPr kumimoji="1" lang="ja-JP" altLang="en-US" sz="900">
              <a:latin typeface="ＭＳ ゴシック" panose="020B0609070205080204" pitchFamily="49" charset="-128"/>
              <a:ea typeface="ＭＳ ゴシック" panose="020B0609070205080204" pitchFamily="49" charset="-128"/>
            </a:rPr>
            <a:t>年度になる見込みである。</a:t>
          </a:r>
        </a:p>
        <a:p>
          <a:r>
            <a:rPr kumimoji="1" lang="ja-JP" altLang="en-US" sz="900">
              <a:latin typeface="ＭＳ ゴシック" panose="020B0609070205080204" pitchFamily="49" charset="-128"/>
              <a:ea typeface="ＭＳ ゴシック" panose="020B0609070205080204" pitchFamily="49" charset="-128"/>
            </a:rPr>
            <a:t>　そのため、事業内容の見直しや精査を行うことで新規地方債の発行を抑制し、起債に極力依存しない財政運営を心がけていく。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28676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xdr:rowOff>
    </xdr:from>
    <xdr:to>
      <xdr:col>19</xdr:col>
      <xdr:colOff>187325</xdr:colOff>
      <xdr:row>75</xdr:row>
      <xdr:rowOff>46990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867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xdr:rowOff>
    </xdr:from>
    <xdr:to>
      <xdr:col>15</xdr:col>
      <xdr:colOff>98425</xdr:colOff>
      <xdr:row>75</xdr:row>
      <xdr:rowOff>46990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867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xdr:rowOff>
    </xdr:from>
    <xdr:to>
      <xdr:col>11</xdr:col>
      <xdr:colOff>9525</xdr:colOff>
      <xdr:row>75</xdr:row>
      <xdr:rowOff>31750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867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149877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129540</xdr:rowOff>
    </xdr:from>
    <xdr:to>
      <xdr:col>20</xdr:col>
      <xdr:colOff>38100</xdr:colOff>
      <xdr:row>75</xdr:row>
      <xdr:rowOff>59690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69867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8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167640</xdr:rowOff>
    </xdr:from>
    <xdr:to>
      <xdr:col>15</xdr:col>
      <xdr:colOff>149225</xdr:colOff>
      <xdr:row>75</xdr:row>
      <xdr:rowOff>97790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107967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129540</xdr:rowOff>
    </xdr:from>
    <xdr:to>
      <xdr:col>11</xdr:col>
      <xdr:colOff>60325</xdr:colOff>
      <xdr:row>75</xdr:row>
      <xdr:rowOff>59690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69867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152400</xdr:rowOff>
    </xdr:from>
    <xdr:to>
      <xdr:col>6</xdr:col>
      <xdr:colOff>171450</xdr:colOff>
      <xdr:row>75</xdr:row>
      <xdr:rowOff>82550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92727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前年度から</a:t>
          </a:r>
          <a:r>
            <a:rPr kumimoji="1" lang="en-US" altLang="ja-JP" sz="1100">
              <a:latin typeface="ＭＳ ゴシック" panose="020B0609070205080204" pitchFamily="49" charset="-128"/>
              <a:ea typeface="ＭＳ ゴシック" panose="020B0609070205080204" pitchFamily="49" charset="-128"/>
            </a:rPr>
            <a:t>0.7</a:t>
          </a:r>
          <a:r>
            <a:rPr kumimoji="1" lang="ja-JP" altLang="en-US" sz="1100">
              <a:latin typeface="ＭＳ ゴシック" panose="020B0609070205080204" pitchFamily="49" charset="-128"/>
              <a:ea typeface="ＭＳ ゴシック" panose="020B0609070205080204" pitchFamily="49" charset="-128"/>
            </a:rPr>
            <a:t>ポイント減の</a:t>
          </a:r>
          <a:r>
            <a:rPr kumimoji="1" lang="en-US" altLang="ja-JP" sz="1100">
              <a:latin typeface="ＭＳ ゴシック" panose="020B0609070205080204" pitchFamily="49" charset="-128"/>
              <a:ea typeface="ＭＳ ゴシック" panose="020B0609070205080204" pitchFamily="49" charset="-128"/>
            </a:rPr>
            <a:t>74.8%</a:t>
          </a:r>
          <a:r>
            <a:rPr kumimoji="1" lang="ja-JP" altLang="en-US" sz="1100">
              <a:latin typeface="ＭＳ ゴシック" panose="020B0609070205080204" pitchFamily="49" charset="-128"/>
              <a:ea typeface="ＭＳ ゴシック" panose="020B0609070205080204" pitchFamily="49" charset="-128"/>
            </a:rPr>
            <a:t>となった。全国平均（</a:t>
          </a:r>
          <a:r>
            <a:rPr kumimoji="1" lang="en-US" altLang="ja-JP" sz="1100">
              <a:latin typeface="ＭＳ ゴシック" panose="020B0609070205080204" pitchFamily="49" charset="-128"/>
              <a:ea typeface="ＭＳ ゴシック" panose="020B0609070205080204" pitchFamily="49" charset="-128"/>
            </a:rPr>
            <a:t>78.8%</a:t>
          </a:r>
          <a:r>
            <a:rPr kumimoji="1" lang="ja-JP" altLang="en-US" sz="1100">
              <a:latin typeface="ＭＳ ゴシック" panose="020B0609070205080204" pitchFamily="49" charset="-128"/>
              <a:ea typeface="ＭＳ ゴシック" panose="020B0609070205080204" pitchFamily="49" charset="-128"/>
            </a:rPr>
            <a:t>）、宮城県平均（</a:t>
          </a:r>
          <a:r>
            <a:rPr kumimoji="1" lang="en-US" altLang="ja-JP" sz="1100">
              <a:latin typeface="ＭＳ ゴシック" panose="020B0609070205080204" pitchFamily="49" charset="-128"/>
              <a:ea typeface="ＭＳ ゴシック" panose="020B0609070205080204" pitchFamily="49" charset="-128"/>
            </a:rPr>
            <a:t>81.9%</a:t>
          </a:r>
          <a:r>
            <a:rPr kumimoji="1" lang="ja-JP" altLang="en-US" sz="1100">
              <a:latin typeface="ＭＳ ゴシック" panose="020B0609070205080204" pitchFamily="49" charset="-128"/>
              <a:ea typeface="ＭＳ ゴシック" panose="020B0609070205080204" pitchFamily="49" charset="-128"/>
            </a:rPr>
            <a:t>）と比較すると下回っているが、類似団体平均（</a:t>
          </a:r>
          <a:r>
            <a:rPr kumimoji="1" lang="en-US" altLang="ja-JP" sz="1100">
              <a:latin typeface="ＭＳ ゴシック" panose="020B0609070205080204" pitchFamily="49" charset="-128"/>
              <a:ea typeface="ＭＳ ゴシック" panose="020B0609070205080204" pitchFamily="49" charset="-128"/>
            </a:rPr>
            <a:t>72.6%</a:t>
          </a:r>
          <a:r>
            <a:rPr kumimoji="1" lang="ja-JP" altLang="en-US" sz="1100">
              <a:latin typeface="ＭＳ ゴシック" panose="020B0609070205080204" pitchFamily="49" charset="-128"/>
              <a:ea typeface="ＭＳ ゴシック" panose="020B0609070205080204" pitchFamily="49" charset="-128"/>
            </a:rPr>
            <a:t>）と比較すると上回っている。</a:t>
          </a:r>
        </a:p>
        <a:p>
          <a:r>
            <a:rPr kumimoji="1" lang="ja-JP" altLang="en-US" sz="1100">
              <a:latin typeface="ＭＳ ゴシック" panose="020B0609070205080204" pitchFamily="49" charset="-128"/>
              <a:ea typeface="ＭＳ ゴシック" panose="020B0609070205080204" pitchFamily="49" charset="-128"/>
            </a:rPr>
            <a:t>　主な要因としては、補助費等の大部分を占める一部事務組合（加美郡保健医療福祉行政事務組合、大崎地域広域行政事務組合）への負担金が高い水準で推移しているため、早急な改善は難しい状況である。そのため、長期的に経常経費の削減に努め、類似団体内平均以下の水準まで公債費以外の経常収支比率を引き下げるよう財政運営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65278</xdr:rowOff>
    </xdr:from>
    <xdr:to>
      <xdr:col>82</xdr:col>
      <xdr:colOff>107950</xdr:colOff>
      <xdr:row>75</xdr:row>
      <xdr:rowOff>81280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92402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49276</xdr:rowOff>
    </xdr:from>
    <xdr:to>
      <xdr:col>78</xdr:col>
      <xdr:colOff>69850</xdr:colOff>
      <xdr:row>75</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0802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49276</xdr:rowOff>
    </xdr:from>
    <xdr:to>
      <xdr:col>73</xdr:col>
      <xdr:colOff>180975</xdr:colOff>
      <xdr:row>75</xdr:row>
      <xdr:rowOff>49276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080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49276</xdr:rowOff>
    </xdr:from>
    <xdr:to>
      <xdr:col>69</xdr:col>
      <xdr:colOff>92075</xdr:colOff>
      <xdr:row>75</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0802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14478</xdr:rowOff>
    </xdr:from>
    <xdr:to>
      <xdr:col>82</xdr:col>
      <xdr:colOff>158750</xdr:colOff>
      <xdr:row>75</xdr:row>
      <xdr:rowOff>116078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158005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4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30480</xdr:rowOff>
    </xdr:from>
    <xdr:to>
      <xdr:col>78</xdr:col>
      <xdr:colOff>120650</xdr:colOff>
      <xdr:row>75</xdr:row>
      <xdr:rowOff>132080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116857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75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169926</xdr:rowOff>
    </xdr:from>
    <xdr:to>
      <xdr:col>74</xdr:col>
      <xdr:colOff>31750</xdr:colOff>
      <xdr:row>75</xdr:row>
      <xdr:rowOff>100076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5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84853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169926</xdr:rowOff>
    </xdr:from>
    <xdr:to>
      <xdr:col>69</xdr:col>
      <xdr:colOff>142875</xdr:colOff>
      <xdr:row>75</xdr:row>
      <xdr:rowOff>100076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85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84853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105427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71344</xdr:rowOff>
    </xdr:from>
    <xdr:to>
      <xdr:col>29</xdr:col>
      <xdr:colOff>127000</xdr:colOff>
      <xdr:row>18</xdr:row>
      <xdr:rowOff>37816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033619"/>
          <a:ext cx="647700" cy="137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71344</xdr:rowOff>
    </xdr:from>
    <xdr:to>
      <xdr:col>26</xdr:col>
      <xdr:colOff>50800</xdr:colOff>
      <xdr:row>17</xdr:row>
      <xdr:rowOff>115456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33619"/>
          <a:ext cx="698500" cy="44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115456</xdr:rowOff>
    </xdr:from>
    <xdr:to>
      <xdr:col>22</xdr:col>
      <xdr:colOff>114300</xdr:colOff>
      <xdr:row>18</xdr:row>
      <xdr:rowOff>1384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77731"/>
          <a:ext cx="698500" cy="57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77622</xdr:rowOff>
    </xdr:from>
    <xdr:to>
      <xdr:col>18</xdr:col>
      <xdr:colOff>177800</xdr:colOff>
      <xdr:row>18</xdr:row>
      <xdr:rowOff>1384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868447"/>
          <a:ext cx="698500" cy="266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158466</xdr:rowOff>
    </xdr:from>
    <xdr:to>
      <xdr:col>29</xdr:col>
      <xdr:colOff>177800</xdr:colOff>
      <xdr:row>18</xdr:row>
      <xdr:rowOff>88616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0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130543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20544</xdr:rowOff>
    </xdr:from>
    <xdr:to>
      <xdr:col>26</xdr:col>
      <xdr:colOff>101600</xdr:colOff>
      <xdr:row>17</xdr:row>
      <xdr:rowOff>122144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2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132321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51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64656</xdr:rowOff>
    </xdr:from>
    <xdr:to>
      <xdr:col>22</xdr:col>
      <xdr:colOff>165100</xdr:colOff>
      <xdr:row>17</xdr:row>
      <xdr:rowOff>166256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26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4983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95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122034</xdr:rowOff>
    </xdr:from>
    <xdr:to>
      <xdr:col>19</xdr:col>
      <xdr:colOff>38100</xdr:colOff>
      <xdr:row>18</xdr:row>
      <xdr:rowOff>52184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4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62361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5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26822</xdr:rowOff>
    </xdr:from>
    <xdr:to>
      <xdr:col>15</xdr:col>
      <xdr:colOff>101600</xdr:colOff>
      <xdr:row>16</xdr:row>
      <xdr:rowOff>128422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17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138599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86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173497</xdr:rowOff>
    </xdr:from>
    <xdr:to>
      <xdr:col>29</xdr:col>
      <xdr:colOff>127000</xdr:colOff>
      <xdr:row>35</xdr:row>
      <xdr:rowOff>187289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83847"/>
          <a:ext cx="647700" cy="13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187289</xdr:rowOff>
    </xdr:from>
    <xdr:to>
      <xdr:col>26</xdr:col>
      <xdr:colOff>50800</xdr:colOff>
      <xdr:row>35</xdr:row>
      <xdr:rowOff>224162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7639"/>
          <a:ext cx="698500" cy="36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224162</xdr:rowOff>
    </xdr:from>
    <xdr:to>
      <xdr:col>22</xdr:col>
      <xdr:colOff>114300</xdr:colOff>
      <xdr:row>35</xdr:row>
      <xdr:rowOff>232529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34512"/>
          <a:ext cx="698500" cy="8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232529</xdr:rowOff>
    </xdr:from>
    <xdr:to>
      <xdr:col>18</xdr:col>
      <xdr:colOff>177800</xdr:colOff>
      <xdr:row>35</xdr:row>
      <xdr:rowOff>245758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42879"/>
          <a:ext cx="698500" cy="13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122697</xdr:rowOff>
    </xdr:from>
    <xdr:to>
      <xdr:col>29</xdr:col>
      <xdr:colOff>177800</xdr:colOff>
      <xdr:row>35</xdr:row>
      <xdr:rowOff>224297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33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310674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78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136489</xdr:rowOff>
    </xdr:from>
    <xdr:to>
      <xdr:col>26</xdr:col>
      <xdr:colOff>101600</xdr:colOff>
      <xdr:row>35</xdr:row>
      <xdr:rowOff>238089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6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248266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1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173362</xdr:rowOff>
    </xdr:from>
    <xdr:to>
      <xdr:col>22</xdr:col>
      <xdr:colOff>165100</xdr:colOff>
      <xdr:row>35</xdr:row>
      <xdr:rowOff>274962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3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285139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52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181729</xdr:rowOff>
    </xdr:from>
    <xdr:to>
      <xdr:col>19</xdr:col>
      <xdr:colOff>38100</xdr:colOff>
      <xdr:row>35</xdr:row>
      <xdr:rowOff>283329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92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293506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60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194958</xdr:rowOff>
    </xdr:from>
    <xdr:to>
      <xdr:col>15</xdr:col>
      <xdr:colOff>101600</xdr:colOff>
      <xdr:row>35</xdr:row>
      <xdr:rowOff>296558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05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306735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7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144874</xdr:rowOff>
    </xdr:from>
    <xdr:to>
      <xdr:col>24</xdr:col>
      <xdr:colOff>63500</xdr:colOff>
      <xdr:row>37</xdr:row>
      <xdr:rowOff>113023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317074"/>
          <a:ext cx="838200" cy="13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144874</xdr:rowOff>
    </xdr:from>
    <xdr:to>
      <xdr:col>19</xdr:col>
      <xdr:colOff>177800</xdr:colOff>
      <xdr:row>37</xdr:row>
      <xdr:rowOff>20881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17074"/>
          <a:ext cx="889000" cy="4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20881</xdr:rowOff>
    </xdr:from>
    <xdr:to>
      <xdr:col>15</xdr:col>
      <xdr:colOff>50800</xdr:colOff>
      <xdr:row>37</xdr:row>
      <xdr:rowOff>36952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64531"/>
          <a:ext cx="8890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36952</xdr:rowOff>
    </xdr:from>
    <xdr:to>
      <xdr:col>10</xdr:col>
      <xdr:colOff>114300</xdr:colOff>
      <xdr:row>37</xdr:row>
      <xdr:rowOff>98598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80602"/>
          <a:ext cx="889000" cy="6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62223</xdr:rowOff>
    </xdr:from>
    <xdr:to>
      <xdr:col>24</xdr:col>
      <xdr:colOff>114300</xdr:colOff>
      <xdr:row>37</xdr:row>
      <xdr:rowOff>163823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0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40650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8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94074</xdr:rowOff>
    </xdr:from>
    <xdr:to>
      <xdr:col>20</xdr:col>
      <xdr:colOff>38100</xdr:colOff>
      <xdr:row>37</xdr:row>
      <xdr:rowOff>24224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6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40751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41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141531</xdr:rowOff>
    </xdr:from>
    <xdr:to>
      <xdr:col>15</xdr:col>
      <xdr:colOff>101600</xdr:colOff>
      <xdr:row>37</xdr:row>
      <xdr:rowOff>71681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1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88208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8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157602</xdr:rowOff>
    </xdr:from>
    <xdr:to>
      <xdr:col>10</xdr:col>
      <xdr:colOff>165100</xdr:colOff>
      <xdr:row>37</xdr:row>
      <xdr:rowOff>87752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2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104279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05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47798</xdr:rowOff>
    </xdr:from>
    <xdr:to>
      <xdr:col>6</xdr:col>
      <xdr:colOff>38100</xdr:colOff>
      <xdr:row>37</xdr:row>
      <xdr:rowOff>149398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9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165925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6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110358</xdr:rowOff>
    </xdr:from>
    <xdr:to>
      <xdr:col>24</xdr:col>
      <xdr:colOff>63500</xdr:colOff>
      <xdr:row>58</xdr:row>
      <xdr:rowOff>115586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4458"/>
          <a:ext cx="8382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110358</xdr:rowOff>
    </xdr:from>
    <xdr:to>
      <xdr:col>19</xdr:col>
      <xdr:colOff>177800</xdr:colOff>
      <xdr:row>58</xdr:row>
      <xdr:rowOff>111366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4458"/>
          <a:ext cx="889000" cy="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111366</xdr:rowOff>
    </xdr:from>
    <xdr:to>
      <xdr:col>15</xdr:col>
      <xdr:colOff>50800</xdr:colOff>
      <xdr:row>58</xdr:row>
      <xdr:rowOff>117960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5466"/>
          <a:ext cx="8890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117249</xdr:rowOff>
    </xdr:from>
    <xdr:to>
      <xdr:col>10</xdr:col>
      <xdr:colOff>114300</xdr:colOff>
      <xdr:row>58</xdr:row>
      <xdr:rowOff>117960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1349"/>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64786</xdr:rowOff>
    </xdr:from>
    <xdr:to>
      <xdr:col>24</xdr:col>
      <xdr:colOff>114300</xdr:colOff>
      <xdr:row>58</xdr:row>
      <xdr:rowOff>166386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59558</xdr:rowOff>
    </xdr:from>
    <xdr:to>
      <xdr:col>20</xdr:col>
      <xdr:colOff>38100</xdr:colOff>
      <xdr:row>58</xdr:row>
      <xdr:rowOff>161158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152285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6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60566</xdr:rowOff>
    </xdr:from>
    <xdr:to>
      <xdr:col>15</xdr:col>
      <xdr:colOff>101600</xdr:colOff>
      <xdr:row>58</xdr:row>
      <xdr:rowOff>162166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153293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097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67160</xdr:rowOff>
    </xdr:from>
    <xdr:to>
      <xdr:col>10</xdr:col>
      <xdr:colOff>165100</xdr:colOff>
      <xdr:row>58</xdr:row>
      <xdr:rowOff>168760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159887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0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66449</xdr:rowOff>
    </xdr:from>
    <xdr:to>
      <xdr:col>6</xdr:col>
      <xdr:colOff>38100</xdr:colOff>
      <xdr:row>58</xdr:row>
      <xdr:rowOff>168049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13126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89725</xdr:rowOff>
    </xdr:from>
    <xdr:to>
      <xdr:col>24</xdr:col>
      <xdr:colOff>63500</xdr:colOff>
      <xdr:row>77</xdr:row>
      <xdr:rowOff>117742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91375"/>
          <a:ext cx="838200" cy="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117742</xdr:rowOff>
    </xdr:from>
    <xdr:to>
      <xdr:col>19</xdr:col>
      <xdr:colOff>177800</xdr:colOff>
      <xdr:row>77</xdr:row>
      <xdr:rowOff>164427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19392"/>
          <a:ext cx="889000" cy="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64376</xdr:rowOff>
    </xdr:from>
    <xdr:to>
      <xdr:col>15</xdr:col>
      <xdr:colOff>50800</xdr:colOff>
      <xdr:row>77</xdr:row>
      <xdr:rowOff>164427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66026"/>
          <a:ext cx="8890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64376</xdr:rowOff>
    </xdr:from>
    <xdr:to>
      <xdr:col>10</xdr:col>
      <xdr:colOff>114300</xdr:colOff>
      <xdr:row>77</xdr:row>
      <xdr:rowOff>115888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66026"/>
          <a:ext cx="889000" cy="5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38925</xdr:rowOff>
    </xdr:from>
    <xdr:to>
      <xdr:col>24</xdr:col>
      <xdr:colOff>114300</xdr:colOff>
      <xdr:row>77</xdr:row>
      <xdr:rowOff>140525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61802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66942</xdr:rowOff>
    </xdr:from>
    <xdr:to>
      <xdr:col>20</xdr:col>
      <xdr:colOff>38100</xdr:colOff>
      <xdr:row>77</xdr:row>
      <xdr:rowOff>168542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6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13619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4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113627</xdr:rowOff>
    </xdr:from>
    <xdr:to>
      <xdr:col>15</xdr:col>
      <xdr:colOff>101600</xdr:colOff>
      <xdr:row>78</xdr:row>
      <xdr:rowOff>43777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34904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0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13576</xdr:rowOff>
    </xdr:from>
    <xdr:to>
      <xdr:col>10</xdr:col>
      <xdr:colOff>165100</xdr:colOff>
      <xdr:row>77</xdr:row>
      <xdr:rowOff>115176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131703</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9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65088</xdr:rowOff>
    </xdr:from>
    <xdr:to>
      <xdr:col>6</xdr:col>
      <xdr:colOff>38100</xdr:colOff>
      <xdr:row>77</xdr:row>
      <xdr:rowOff>166688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6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11765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4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138568</xdr:rowOff>
    </xdr:from>
    <xdr:to>
      <xdr:col>24</xdr:col>
      <xdr:colOff>63500</xdr:colOff>
      <xdr:row>97</xdr:row>
      <xdr:rowOff>135586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97768"/>
          <a:ext cx="838200" cy="16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135586</xdr:rowOff>
    </xdr:from>
    <xdr:to>
      <xdr:col>19</xdr:col>
      <xdr:colOff>177800</xdr:colOff>
      <xdr:row>98</xdr:row>
      <xdr:rowOff>6361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66236"/>
          <a:ext cx="88900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5283</xdr:rowOff>
    </xdr:from>
    <xdr:to>
      <xdr:col>15</xdr:col>
      <xdr:colOff>50800</xdr:colOff>
      <xdr:row>98</xdr:row>
      <xdr:rowOff>6361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35933"/>
          <a:ext cx="889000" cy="17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5283</xdr:rowOff>
    </xdr:from>
    <xdr:to>
      <xdr:col>10</xdr:col>
      <xdr:colOff>114300</xdr:colOff>
      <xdr:row>98</xdr:row>
      <xdr:rowOff>67985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35933"/>
          <a:ext cx="889000" cy="23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87768</xdr:rowOff>
    </xdr:from>
    <xdr:to>
      <xdr:col>24</xdr:col>
      <xdr:colOff>114300</xdr:colOff>
      <xdr:row>97</xdr:row>
      <xdr:rowOff>17918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4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66195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2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84786</xdr:rowOff>
    </xdr:from>
    <xdr:to>
      <xdr:col>20</xdr:col>
      <xdr:colOff>38100</xdr:colOff>
      <xdr:row>98</xdr:row>
      <xdr:rowOff>14936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1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6063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127011</xdr:rowOff>
    </xdr:from>
    <xdr:to>
      <xdr:col>15</xdr:col>
      <xdr:colOff>101600</xdr:colOff>
      <xdr:row>98</xdr:row>
      <xdr:rowOff>57161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5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48288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5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125933</xdr:rowOff>
    </xdr:from>
    <xdr:to>
      <xdr:col>10</xdr:col>
      <xdr:colOff>165100</xdr:colOff>
      <xdr:row>97</xdr:row>
      <xdr:rowOff>56083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8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47210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7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17185</xdr:rowOff>
    </xdr:from>
    <xdr:to>
      <xdr:col>6</xdr:col>
      <xdr:colOff>38100</xdr:colOff>
      <xdr:row>98</xdr:row>
      <xdr:rowOff>118785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109912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1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137208</xdr:rowOff>
    </xdr:from>
    <xdr:to>
      <xdr:col>55</xdr:col>
      <xdr:colOff>0</xdr:colOff>
      <xdr:row>35</xdr:row>
      <xdr:rowOff>129055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795058"/>
          <a:ext cx="838200" cy="3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83758</xdr:rowOff>
    </xdr:from>
    <xdr:to>
      <xdr:col>50</xdr:col>
      <xdr:colOff>114300</xdr:colOff>
      <xdr:row>35</xdr:row>
      <xdr:rowOff>129055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084508"/>
          <a:ext cx="889000" cy="4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67062</xdr:rowOff>
    </xdr:from>
    <xdr:to>
      <xdr:col>45</xdr:col>
      <xdr:colOff>177800</xdr:colOff>
      <xdr:row>35</xdr:row>
      <xdr:rowOff>83758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67812"/>
          <a:ext cx="889000" cy="1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1827</xdr:rowOff>
    </xdr:from>
    <xdr:to>
      <xdr:col>41</xdr:col>
      <xdr:colOff>50800</xdr:colOff>
      <xdr:row>35</xdr:row>
      <xdr:rowOff>67062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59677"/>
          <a:ext cx="889000" cy="40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86408</xdr:rowOff>
    </xdr:from>
    <xdr:to>
      <xdr:col>55</xdr:col>
      <xdr:colOff>50800</xdr:colOff>
      <xdr:row>34</xdr:row>
      <xdr:rowOff>16558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74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109285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59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78255</xdr:rowOff>
    </xdr:from>
    <xdr:to>
      <xdr:col>50</xdr:col>
      <xdr:colOff>165100</xdr:colOff>
      <xdr:row>36</xdr:row>
      <xdr:rowOff>8405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7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24932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54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32958</xdr:rowOff>
    </xdr:from>
    <xdr:to>
      <xdr:col>46</xdr:col>
      <xdr:colOff>38100</xdr:colOff>
      <xdr:row>35</xdr:row>
      <xdr:rowOff>134558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3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151085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0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16262</xdr:rowOff>
    </xdr:from>
    <xdr:to>
      <xdr:col>41</xdr:col>
      <xdr:colOff>101600</xdr:colOff>
      <xdr:row>35</xdr:row>
      <xdr:rowOff>117862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134389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92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122477</xdr:rowOff>
    </xdr:from>
    <xdr:to>
      <xdr:col>36</xdr:col>
      <xdr:colOff>165100</xdr:colOff>
      <xdr:row>33</xdr:row>
      <xdr:rowOff>52627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0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69154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84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142279</xdr:rowOff>
    </xdr:from>
    <xdr:to>
      <xdr:col>55</xdr:col>
      <xdr:colOff>0</xdr:colOff>
      <xdr:row>59</xdr:row>
      <xdr:rowOff>1125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86379"/>
          <a:ext cx="838200" cy="3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142279</xdr:rowOff>
    </xdr:from>
    <xdr:to>
      <xdr:col>50</xdr:col>
      <xdr:colOff>114300</xdr:colOff>
      <xdr:row>59</xdr:row>
      <xdr:rowOff>36826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86379"/>
          <a:ext cx="889000" cy="6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36826</xdr:rowOff>
    </xdr:from>
    <xdr:to>
      <xdr:col>45</xdr:col>
      <xdr:colOff>177800</xdr:colOff>
      <xdr:row>59</xdr:row>
      <xdr:rowOff>39979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152376"/>
          <a:ext cx="889000" cy="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39979</xdr:rowOff>
    </xdr:from>
    <xdr:to>
      <xdr:col>41</xdr:col>
      <xdr:colOff>50800</xdr:colOff>
      <xdr:row>59</xdr:row>
      <xdr:rowOff>62092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155529"/>
          <a:ext cx="889000" cy="2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121775</xdr:rowOff>
    </xdr:from>
    <xdr:to>
      <xdr:col>55</xdr:col>
      <xdr:colOff>50800</xdr:colOff>
      <xdr:row>59</xdr:row>
      <xdr:rowOff>51925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6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91479</xdr:rowOff>
    </xdr:from>
    <xdr:to>
      <xdr:col>50</xdr:col>
      <xdr:colOff>165100</xdr:colOff>
      <xdr:row>59</xdr:row>
      <xdr:rowOff>21629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3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12756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28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157476</xdr:rowOff>
    </xdr:from>
    <xdr:to>
      <xdr:col>46</xdr:col>
      <xdr:colOff>38100</xdr:colOff>
      <xdr:row>59</xdr:row>
      <xdr:rowOff>87626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0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78753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9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160629</xdr:rowOff>
    </xdr:from>
    <xdr:to>
      <xdr:col>41</xdr:col>
      <xdr:colOff>101600</xdr:colOff>
      <xdr:row>59</xdr:row>
      <xdr:rowOff>90779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10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81906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11292</xdr:rowOff>
    </xdr:from>
    <xdr:to>
      <xdr:col>36</xdr:col>
      <xdr:colOff>165100</xdr:colOff>
      <xdr:row>59</xdr:row>
      <xdr:rowOff>112892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2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104019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21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154223</xdr:rowOff>
    </xdr:from>
    <xdr:to>
      <xdr:col>55</xdr:col>
      <xdr:colOff>0</xdr:colOff>
      <xdr:row>78</xdr:row>
      <xdr:rowOff>139102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55873"/>
          <a:ext cx="838200" cy="15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154223</xdr:rowOff>
    </xdr:from>
    <xdr:to>
      <xdr:col>50</xdr:col>
      <xdr:colOff>114300</xdr:colOff>
      <xdr:row>78</xdr:row>
      <xdr:rowOff>134334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55873"/>
          <a:ext cx="889000" cy="15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132828</xdr:rowOff>
    </xdr:from>
    <xdr:to>
      <xdr:col>45</xdr:col>
      <xdr:colOff>177800</xdr:colOff>
      <xdr:row>78</xdr:row>
      <xdr:rowOff>134334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05928"/>
          <a:ext cx="889000" cy="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130346</xdr:rowOff>
    </xdr:from>
    <xdr:to>
      <xdr:col>41</xdr:col>
      <xdr:colOff>50800</xdr:colOff>
      <xdr:row>78</xdr:row>
      <xdr:rowOff>132828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03446"/>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88302</xdr:rowOff>
    </xdr:from>
    <xdr:to>
      <xdr:col>55</xdr:col>
      <xdr:colOff>50800</xdr:colOff>
      <xdr:row>79</xdr:row>
      <xdr:rowOff>18452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3229</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103423</xdr:rowOff>
    </xdr:from>
    <xdr:to>
      <xdr:col>50</xdr:col>
      <xdr:colOff>165100</xdr:colOff>
      <xdr:row>78</xdr:row>
      <xdr:rowOff>33573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50100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8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83534</xdr:rowOff>
    </xdr:from>
    <xdr:to>
      <xdr:col>46</xdr:col>
      <xdr:colOff>38100</xdr:colOff>
      <xdr:row>79</xdr:row>
      <xdr:rowOff>13684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4811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82028</xdr:rowOff>
    </xdr:from>
    <xdr:to>
      <xdr:col>41</xdr:col>
      <xdr:colOff>101600</xdr:colOff>
      <xdr:row>79</xdr:row>
      <xdr:rowOff>12178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3305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4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79546</xdr:rowOff>
    </xdr:from>
    <xdr:to>
      <xdr:col>36</xdr:col>
      <xdr:colOff>165100</xdr:colOff>
      <xdr:row>79</xdr:row>
      <xdr:rowOff>9696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5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823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4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48371</xdr:rowOff>
    </xdr:from>
    <xdr:to>
      <xdr:col>55</xdr:col>
      <xdr:colOff>0</xdr:colOff>
      <xdr:row>98</xdr:row>
      <xdr:rowOff>124271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50471"/>
          <a:ext cx="838200" cy="7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117356</xdr:rowOff>
    </xdr:from>
    <xdr:to>
      <xdr:col>50</xdr:col>
      <xdr:colOff>114300</xdr:colOff>
      <xdr:row>98</xdr:row>
      <xdr:rowOff>124271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19456"/>
          <a:ext cx="8890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117356</xdr:rowOff>
    </xdr:from>
    <xdr:to>
      <xdr:col>45</xdr:col>
      <xdr:colOff>177800</xdr:colOff>
      <xdr:row>98</xdr:row>
      <xdr:rowOff>119337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19456"/>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119337</xdr:rowOff>
    </xdr:from>
    <xdr:to>
      <xdr:col>41</xdr:col>
      <xdr:colOff>50800</xdr:colOff>
      <xdr:row>98</xdr:row>
      <xdr:rowOff>159956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21437"/>
          <a:ext cx="889000" cy="4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169021</xdr:rowOff>
    </xdr:from>
    <xdr:to>
      <xdr:col>55</xdr:col>
      <xdr:colOff>50800</xdr:colOff>
      <xdr:row>98</xdr:row>
      <xdr:rowOff>99171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20448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73471</xdr:rowOff>
    </xdr:from>
    <xdr:to>
      <xdr:col>50</xdr:col>
      <xdr:colOff>165100</xdr:colOff>
      <xdr:row>99</xdr:row>
      <xdr:rowOff>3621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166198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66556</xdr:rowOff>
    </xdr:from>
    <xdr:to>
      <xdr:col>46</xdr:col>
      <xdr:colOff>38100</xdr:colOff>
      <xdr:row>98</xdr:row>
      <xdr:rowOff>168156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159283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6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68537</xdr:rowOff>
    </xdr:from>
    <xdr:to>
      <xdr:col>41</xdr:col>
      <xdr:colOff>101600</xdr:colOff>
      <xdr:row>98</xdr:row>
      <xdr:rowOff>170137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7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161264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6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109156</xdr:rowOff>
    </xdr:from>
    <xdr:to>
      <xdr:col>36</xdr:col>
      <xdr:colOff>165100</xdr:colOff>
      <xdr:row>99</xdr:row>
      <xdr:rowOff>39306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1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30433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00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139681</xdr:rowOff>
    </xdr:from>
    <xdr:to>
      <xdr:col>85</xdr:col>
      <xdr:colOff>127000</xdr:colOff>
      <xdr:row>38</xdr:row>
      <xdr:rowOff>139681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7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124037</xdr:rowOff>
    </xdr:from>
    <xdr:to>
      <xdr:col>81</xdr:col>
      <xdr:colOff>50800</xdr:colOff>
      <xdr:row>38</xdr:row>
      <xdr:rowOff>139681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39137"/>
          <a:ext cx="889000" cy="1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124037</xdr:rowOff>
    </xdr:from>
    <xdr:to>
      <xdr:col>76</xdr:col>
      <xdr:colOff>114300</xdr:colOff>
      <xdr:row>38</xdr:row>
      <xdr:rowOff>138347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39137"/>
          <a:ext cx="8890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61519</xdr:rowOff>
    </xdr:from>
    <xdr:to>
      <xdr:col>71</xdr:col>
      <xdr:colOff>177800</xdr:colOff>
      <xdr:row>38</xdr:row>
      <xdr:rowOff>138347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76619"/>
          <a:ext cx="889000" cy="7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88881</xdr:rowOff>
    </xdr:from>
    <xdr:to>
      <xdr:col>85</xdr:col>
      <xdr:colOff>177800</xdr:colOff>
      <xdr:row>39</xdr:row>
      <xdr:rowOff>19031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3808</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88881</xdr:rowOff>
    </xdr:from>
    <xdr:to>
      <xdr:col>81</xdr:col>
      <xdr:colOff>101600</xdr:colOff>
      <xdr:row>39</xdr:row>
      <xdr:rowOff>19031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10158</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73237</xdr:rowOff>
    </xdr:from>
    <xdr:to>
      <xdr:col>76</xdr:col>
      <xdr:colOff>165100</xdr:colOff>
      <xdr:row>39</xdr:row>
      <xdr:rowOff>3387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165964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8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87547</xdr:rowOff>
    </xdr:from>
    <xdr:to>
      <xdr:col>72</xdr:col>
      <xdr:colOff>38100</xdr:colOff>
      <xdr:row>39</xdr:row>
      <xdr:rowOff>17697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8824</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695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10719</xdr:rowOff>
    </xdr:from>
    <xdr:to>
      <xdr:col>67</xdr:col>
      <xdr:colOff>101600</xdr:colOff>
      <xdr:row>38</xdr:row>
      <xdr:rowOff>112319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103446</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1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50563</xdr:rowOff>
    </xdr:from>
    <xdr:to>
      <xdr:col>85</xdr:col>
      <xdr:colOff>127000</xdr:colOff>
      <xdr:row>76</xdr:row>
      <xdr:rowOff>77657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080763"/>
          <a:ext cx="838200" cy="2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52632</xdr:rowOff>
    </xdr:from>
    <xdr:to>
      <xdr:col>81</xdr:col>
      <xdr:colOff>50800</xdr:colOff>
      <xdr:row>76</xdr:row>
      <xdr:rowOff>77657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082832"/>
          <a:ext cx="889000" cy="2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52632</xdr:rowOff>
    </xdr:from>
    <xdr:to>
      <xdr:col>76</xdr:col>
      <xdr:colOff>114300</xdr:colOff>
      <xdr:row>76</xdr:row>
      <xdr:rowOff>75698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82832"/>
          <a:ext cx="889000" cy="2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75698</xdr:rowOff>
    </xdr:from>
    <xdr:to>
      <xdr:col>71</xdr:col>
      <xdr:colOff>177800</xdr:colOff>
      <xdr:row>76</xdr:row>
      <xdr:rowOff>83648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05898"/>
          <a:ext cx="889000" cy="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171213</xdr:rowOff>
    </xdr:from>
    <xdr:to>
      <xdr:col>85</xdr:col>
      <xdr:colOff>177800</xdr:colOff>
      <xdr:row>76</xdr:row>
      <xdr:rowOff>101363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2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149640</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0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26857</xdr:rowOff>
    </xdr:from>
    <xdr:to>
      <xdr:col>81</xdr:col>
      <xdr:colOff>101600</xdr:colOff>
      <xdr:row>76</xdr:row>
      <xdr:rowOff>128457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5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119584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4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1832</xdr:rowOff>
    </xdr:from>
    <xdr:to>
      <xdr:col>76</xdr:col>
      <xdr:colOff>165100</xdr:colOff>
      <xdr:row>76</xdr:row>
      <xdr:rowOff>103432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3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94559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2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24898</xdr:rowOff>
    </xdr:from>
    <xdr:to>
      <xdr:col>72</xdr:col>
      <xdr:colOff>38100</xdr:colOff>
      <xdr:row>76</xdr:row>
      <xdr:rowOff>126498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5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117625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4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32848</xdr:rowOff>
    </xdr:from>
    <xdr:to>
      <xdr:col>67</xdr:col>
      <xdr:colOff>101600</xdr:colOff>
      <xdr:row>76</xdr:row>
      <xdr:rowOff>134448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125575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5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57173</xdr:rowOff>
    </xdr:from>
    <xdr:to>
      <xdr:col>85</xdr:col>
      <xdr:colOff>127000</xdr:colOff>
      <xdr:row>99</xdr:row>
      <xdr:rowOff>80463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30723"/>
          <a:ext cx="838200" cy="2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80463</xdr:rowOff>
    </xdr:from>
    <xdr:to>
      <xdr:col>81</xdr:col>
      <xdr:colOff>50800</xdr:colOff>
      <xdr:row>99</xdr:row>
      <xdr:rowOff>89508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54013"/>
          <a:ext cx="889000" cy="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77778</xdr:rowOff>
    </xdr:from>
    <xdr:to>
      <xdr:col>76</xdr:col>
      <xdr:colOff>114300</xdr:colOff>
      <xdr:row>99</xdr:row>
      <xdr:rowOff>89508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51328"/>
          <a:ext cx="889000" cy="1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77778</xdr:rowOff>
    </xdr:from>
    <xdr:to>
      <xdr:col>71</xdr:col>
      <xdr:colOff>177800</xdr:colOff>
      <xdr:row>99</xdr:row>
      <xdr:rowOff>91046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51328"/>
          <a:ext cx="889000" cy="1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6373</xdr:rowOff>
    </xdr:from>
    <xdr:to>
      <xdr:col>85</xdr:col>
      <xdr:colOff>177800</xdr:colOff>
      <xdr:row>99</xdr:row>
      <xdr:rowOff>107973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7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29663</xdr:rowOff>
    </xdr:from>
    <xdr:to>
      <xdr:col>81</xdr:col>
      <xdr:colOff>101600</xdr:colOff>
      <xdr:row>99</xdr:row>
      <xdr:rowOff>131263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122390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9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38708</xdr:rowOff>
    </xdr:from>
    <xdr:to>
      <xdr:col>76</xdr:col>
      <xdr:colOff>165100</xdr:colOff>
      <xdr:row>99</xdr:row>
      <xdr:rowOff>140308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1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131435</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10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26978</xdr:rowOff>
    </xdr:from>
    <xdr:to>
      <xdr:col>72</xdr:col>
      <xdr:colOff>38100</xdr:colOff>
      <xdr:row>99</xdr:row>
      <xdr:rowOff>128578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70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119705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9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40246</xdr:rowOff>
    </xdr:from>
    <xdr:to>
      <xdr:col>67</xdr:col>
      <xdr:colOff>101600</xdr:colOff>
      <xdr:row>99</xdr:row>
      <xdr:rowOff>141846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1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132973</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10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55270</xdr:rowOff>
    </xdr:from>
    <xdr:to>
      <xdr:col>116</xdr:col>
      <xdr:colOff>63500</xdr:colOff>
      <xdr:row>58</xdr:row>
      <xdr:rowOff>63805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999370"/>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63805</xdr:rowOff>
    </xdr:from>
    <xdr:to>
      <xdr:col>111</xdr:col>
      <xdr:colOff>177800</xdr:colOff>
      <xdr:row>58</xdr:row>
      <xdr:rowOff>66491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07905"/>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66491</xdr:rowOff>
    </xdr:from>
    <xdr:to>
      <xdr:col>107</xdr:col>
      <xdr:colOff>50800</xdr:colOff>
      <xdr:row>58</xdr:row>
      <xdr:rowOff>69996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10591"/>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65519</xdr:rowOff>
    </xdr:from>
    <xdr:to>
      <xdr:col>102</xdr:col>
      <xdr:colOff>114300</xdr:colOff>
      <xdr:row>58</xdr:row>
      <xdr:rowOff>69996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09619"/>
          <a:ext cx="889000" cy="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4470</xdr:rowOff>
    </xdr:from>
    <xdr:to>
      <xdr:col>116</xdr:col>
      <xdr:colOff>114300</xdr:colOff>
      <xdr:row>58</xdr:row>
      <xdr:rowOff>106070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27347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7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13005</xdr:rowOff>
    </xdr:from>
    <xdr:to>
      <xdr:col>112</xdr:col>
      <xdr:colOff>38100</xdr:colOff>
      <xdr:row>58</xdr:row>
      <xdr:rowOff>114605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131132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3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15691</xdr:rowOff>
    </xdr:from>
    <xdr:to>
      <xdr:col>107</xdr:col>
      <xdr:colOff>101600</xdr:colOff>
      <xdr:row>58</xdr:row>
      <xdr:rowOff>117291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5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133818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3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19196</xdr:rowOff>
    </xdr:from>
    <xdr:to>
      <xdr:col>102</xdr:col>
      <xdr:colOff>165100</xdr:colOff>
      <xdr:row>58</xdr:row>
      <xdr:rowOff>120796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6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137323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3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14719</xdr:rowOff>
    </xdr:from>
    <xdr:to>
      <xdr:col>98</xdr:col>
      <xdr:colOff>38100</xdr:colOff>
      <xdr:row>58</xdr:row>
      <xdr:rowOff>116319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132846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3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94666</xdr:rowOff>
    </xdr:from>
    <xdr:to>
      <xdr:col>116</xdr:col>
      <xdr:colOff>63500</xdr:colOff>
      <xdr:row>76</xdr:row>
      <xdr:rowOff>162136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610516"/>
          <a:ext cx="838200" cy="58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72541</xdr:rowOff>
    </xdr:from>
    <xdr:to>
      <xdr:col>111</xdr:col>
      <xdr:colOff>177800</xdr:colOff>
      <xdr:row>73</xdr:row>
      <xdr:rowOff>94666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588391"/>
          <a:ext cx="889000" cy="2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72541</xdr:rowOff>
    </xdr:from>
    <xdr:to>
      <xdr:col>107</xdr:col>
      <xdr:colOff>50800</xdr:colOff>
      <xdr:row>73</xdr:row>
      <xdr:rowOff>106471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588391"/>
          <a:ext cx="889000" cy="3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106471</xdr:rowOff>
    </xdr:from>
    <xdr:to>
      <xdr:col>102</xdr:col>
      <xdr:colOff>114300</xdr:colOff>
      <xdr:row>73</xdr:row>
      <xdr:rowOff>144011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22321"/>
          <a:ext cx="889000" cy="3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111336</xdr:rowOff>
    </xdr:from>
    <xdr:to>
      <xdr:col>116</xdr:col>
      <xdr:colOff>114300</xdr:colOff>
      <xdr:row>77</xdr:row>
      <xdr:rowOff>41486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4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89763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1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43866</xdr:rowOff>
    </xdr:from>
    <xdr:to>
      <xdr:col>112</xdr:col>
      <xdr:colOff>38100</xdr:colOff>
      <xdr:row>73</xdr:row>
      <xdr:rowOff>145466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5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161993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3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21741</xdr:rowOff>
    </xdr:from>
    <xdr:to>
      <xdr:col>107</xdr:col>
      <xdr:colOff>101600</xdr:colOff>
      <xdr:row>73</xdr:row>
      <xdr:rowOff>123341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3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139868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1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55671</xdr:rowOff>
    </xdr:from>
    <xdr:to>
      <xdr:col>102</xdr:col>
      <xdr:colOff>165100</xdr:colOff>
      <xdr:row>73</xdr:row>
      <xdr:rowOff>157271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7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2348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4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93211</xdr:rowOff>
    </xdr:from>
    <xdr:to>
      <xdr:col>98</xdr:col>
      <xdr:colOff>38100</xdr:colOff>
      <xdr:row>74</xdr:row>
      <xdr:rowOff>23361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0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39888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8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歳出決算総額は住民一人当たり</a:t>
          </a:r>
          <a:r>
            <a:rPr kumimoji="1" lang="en-US" altLang="ja-JP" sz="1100">
              <a:latin typeface="ＭＳ ゴシック" panose="020B0609070205080204" pitchFamily="49" charset="-128"/>
              <a:ea typeface="ＭＳ ゴシック" panose="020B0609070205080204" pitchFamily="49" charset="-128"/>
            </a:rPr>
            <a:t>850,109</a:t>
          </a:r>
          <a:r>
            <a:rPr kumimoji="1" lang="ja-JP" altLang="en-US" sz="1100">
              <a:latin typeface="ＭＳ ゴシック" panose="020B0609070205080204" pitchFamily="49" charset="-128"/>
              <a:ea typeface="ＭＳ ゴシック" panose="020B0609070205080204" pitchFamily="49" charset="-128"/>
            </a:rPr>
            <a:t>円となっている。義務的経費である人件費、扶助費及び公債費の合計は</a:t>
          </a:r>
          <a:r>
            <a:rPr kumimoji="1" lang="en-US" altLang="ja-JP" sz="1100">
              <a:latin typeface="ＭＳ ゴシック" panose="020B0609070205080204" pitchFamily="49" charset="-128"/>
              <a:ea typeface="ＭＳ ゴシック" panose="020B0609070205080204" pitchFamily="49" charset="-128"/>
            </a:rPr>
            <a:t>265,202</a:t>
          </a:r>
          <a:r>
            <a:rPr kumimoji="1" lang="ja-JP" altLang="en-US" sz="1100">
              <a:latin typeface="ＭＳ ゴシック" panose="020B0609070205080204" pitchFamily="49" charset="-128"/>
              <a:ea typeface="ＭＳ ゴシック" panose="020B0609070205080204" pitchFamily="49" charset="-128"/>
            </a:rPr>
            <a:t>円となっており、</a:t>
          </a:r>
          <a:r>
            <a:rPr kumimoji="1" lang="en-US" altLang="ja-JP" sz="1100">
              <a:latin typeface="ＭＳ ゴシック" panose="020B0609070205080204" pitchFamily="49" charset="-128"/>
              <a:ea typeface="ＭＳ ゴシック" panose="020B0609070205080204" pitchFamily="49" charset="-128"/>
            </a:rPr>
            <a:t>31.2%</a:t>
          </a:r>
          <a:r>
            <a:rPr kumimoji="1" lang="ja-JP" altLang="en-US" sz="1100">
              <a:latin typeface="ＭＳ ゴシック" panose="020B0609070205080204" pitchFamily="49" charset="-128"/>
              <a:ea typeface="ＭＳ ゴシック" panose="020B0609070205080204" pitchFamily="49" charset="-128"/>
            </a:rPr>
            <a:t>を占めている。また、補助費等が前年度から</a:t>
          </a:r>
          <a:r>
            <a:rPr kumimoji="1" lang="en-US" altLang="ja-JP" sz="1100">
              <a:latin typeface="ＭＳ ゴシック" panose="020B0609070205080204" pitchFamily="49" charset="-128"/>
              <a:ea typeface="ＭＳ ゴシック" panose="020B0609070205080204" pitchFamily="49" charset="-128"/>
            </a:rPr>
            <a:t>87,860</a:t>
          </a:r>
          <a:r>
            <a:rPr kumimoji="1" lang="ja-JP" altLang="en-US" sz="1100">
              <a:latin typeface="ＭＳ ゴシック" panose="020B0609070205080204" pitchFamily="49" charset="-128"/>
              <a:ea typeface="ＭＳ ゴシック" panose="020B0609070205080204" pitchFamily="49" charset="-128"/>
            </a:rPr>
            <a:t>円増の</a:t>
          </a:r>
          <a:r>
            <a:rPr kumimoji="1" lang="en-US" altLang="ja-JP" sz="1100">
              <a:latin typeface="ＭＳ ゴシック" panose="020B0609070205080204" pitchFamily="49" charset="-128"/>
              <a:ea typeface="ＭＳ ゴシック" panose="020B0609070205080204" pitchFamily="49" charset="-128"/>
            </a:rPr>
            <a:t>245,654</a:t>
          </a:r>
          <a:r>
            <a:rPr kumimoji="1" lang="ja-JP" altLang="en-US" sz="1100">
              <a:latin typeface="ＭＳ ゴシック" panose="020B0609070205080204" pitchFamily="49" charset="-128"/>
              <a:ea typeface="ＭＳ ゴシック" panose="020B0609070205080204" pitchFamily="49" charset="-128"/>
            </a:rPr>
            <a:t>円となっており、</a:t>
          </a:r>
          <a:r>
            <a:rPr kumimoji="1" lang="en-US" altLang="ja-JP" sz="1100">
              <a:latin typeface="ＭＳ ゴシック" panose="020B0609070205080204" pitchFamily="49" charset="-128"/>
              <a:ea typeface="ＭＳ ゴシック" panose="020B0609070205080204" pitchFamily="49" charset="-128"/>
            </a:rPr>
            <a:t>28.9%</a:t>
          </a:r>
          <a:r>
            <a:rPr kumimoji="1" lang="ja-JP" altLang="en-US" sz="1100">
              <a:latin typeface="ＭＳ ゴシック" panose="020B0609070205080204" pitchFamily="49" charset="-128"/>
              <a:ea typeface="ＭＳ ゴシック" panose="020B0609070205080204" pitchFamily="49" charset="-128"/>
            </a:rPr>
            <a:t>を占めている。増となった要因としては、令和</a:t>
          </a:r>
          <a:r>
            <a:rPr kumimoji="1" lang="en-US" altLang="ja-JP" sz="1100">
              <a:latin typeface="ＭＳ ゴシック" panose="020B0609070205080204" pitchFamily="49" charset="-128"/>
              <a:ea typeface="ＭＳ ゴシック" panose="020B0609070205080204" pitchFamily="49" charset="-128"/>
            </a:rPr>
            <a:t>6</a:t>
          </a:r>
          <a:r>
            <a:rPr kumimoji="1" lang="ja-JP" altLang="en-US" sz="1100">
              <a:latin typeface="ＭＳ ゴシック" panose="020B0609070205080204" pitchFamily="49" charset="-128"/>
              <a:ea typeface="ＭＳ ゴシック" panose="020B0609070205080204" pitchFamily="49" charset="-128"/>
            </a:rPr>
            <a:t>年</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月の認定こども園開園に伴う施設型給付費負担金（</a:t>
          </a:r>
          <a:r>
            <a:rPr kumimoji="1" lang="en-US" altLang="ja-JP" sz="1100">
              <a:latin typeface="ＭＳ ゴシック" panose="020B0609070205080204" pitchFamily="49" charset="-128"/>
              <a:ea typeface="ＭＳ ゴシック" panose="020B0609070205080204" pitchFamily="49" charset="-128"/>
            </a:rPr>
            <a:t>171,580</a:t>
          </a:r>
          <a:r>
            <a:rPr kumimoji="1" lang="ja-JP" altLang="en-US" sz="1100">
              <a:latin typeface="ＭＳ ゴシック" panose="020B0609070205080204" pitchFamily="49" charset="-128"/>
              <a:ea typeface="ＭＳ ゴシック" panose="020B0609070205080204" pitchFamily="49" charset="-128"/>
            </a:rPr>
            <a:t>千円皆増）、下水道事業会計の法適用企業への移行に伴う下水道事業負担金（</a:t>
          </a:r>
          <a:r>
            <a:rPr kumimoji="1" lang="en-US" altLang="ja-JP" sz="1100">
              <a:latin typeface="ＭＳ ゴシック" panose="020B0609070205080204" pitchFamily="49" charset="-128"/>
              <a:ea typeface="ＭＳ ゴシック" panose="020B0609070205080204" pitchFamily="49" charset="-128"/>
            </a:rPr>
            <a:t>264,065</a:t>
          </a:r>
          <a:r>
            <a:rPr kumimoji="1" lang="ja-JP" altLang="en-US" sz="1100">
              <a:latin typeface="ＭＳ ゴシック" panose="020B0609070205080204" pitchFamily="49" charset="-128"/>
              <a:ea typeface="ＭＳ ゴシック" panose="020B0609070205080204" pitchFamily="49" charset="-128"/>
            </a:rPr>
            <a:t>千円皆増）が挙げられる。</a:t>
          </a:r>
        </a:p>
        <a:p>
          <a:r>
            <a:rPr kumimoji="1" lang="ja-JP" altLang="en-US" sz="1100">
              <a:latin typeface="ＭＳ ゴシック" panose="020B0609070205080204" pitchFamily="49" charset="-128"/>
              <a:ea typeface="ＭＳ ゴシック" panose="020B0609070205080204" pitchFamily="49" charset="-128"/>
            </a:rPr>
            <a:t>　各費目の推移を見てみると、扶助費において</a:t>
          </a:r>
          <a:r>
            <a:rPr kumimoji="1" lang="en-US" altLang="ja-JP" sz="1100">
              <a:latin typeface="ＭＳ ゴシック" panose="020B0609070205080204" pitchFamily="49" charset="-128"/>
              <a:ea typeface="ＭＳ ゴシック" panose="020B0609070205080204" pitchFamily="49" charset="-128"/>
            </a:rPr>
            <a:t>73,604</a:t>
          </a:r>
          <a:r>
            <a:rPr kumimoji="1" lang="ja-JP" altLang="en-US" sz="1100">
              <a:latin typeface="ＭＳ ゴシック" panose="020B0609070205080204" pitchFamily="49" charset="-128"/>
              <a:ea typeface="ＭＳ ゴシック" panose="020B0609070205080204" pitchFamily="49" charset="-128"/>
            </a:rPr>
            <a:t>円（</a:t>
          </a:r>
          <a:r>
            <a:rPr kumimoji="1" lang="en-US" altLang="ja-JP" sz="1100">
              <a:latin typeface="ＭＳ ゴシック" panose="020B0609070205080204" pitchFamily="49" charset="-128"/>
              <a:ea typeface="ＭＳ ゴシック" panose="020B0609070205080204" pitchFamily="49" charset="-128"/>
            </a:rPr>
            <a:t>15,476</a:t>
          </a:r>
          <a:r>
            <a:rPr kumimoji="1" lang="ja-JP" altLang="en-US" sz="1100">
              <a:latin typeface="ＭＳ ゴシック" panose="020B0609070205080204" pitchFamily="49" charset="-128"/>
              <a:ea typeface="ＭＳ ゴシック" panose="020B0609070205080204" pitchFamily="49" charset="-128"/>
            </a:rPr>
            <a:t>円増）となっている。これは電力・ガス・食料品等価格高騰重点支援給付金給付事業（</a:t>
          </a:r>
          <a:r>
            <a:rPr kumimoji="1" lang="en-US" altLang="ja-JP" sz="1100">
              <a:latin typeface="ＭＳ ゴシック" panose="020B0609070205080204" pitchFamily="49" charset="-128"/>
              <a:ea typeface="ＭＳ ゴシック" panose="020B0609070205080204" pitchFamily="49" charset="-128"/>
            </a:rPr>
            <a:t>47,136</a:t>
          </a:r>
          <a:r>
            <a:rPr kumimoji="1" lang="ja-JP" altLang="en-US" sz="1100">
              <a:latin typeface="ＭＳ ゴシック" panose="020B0609070205080204" pitchFamily="49" charset="-128"/>
              <a:ea typeface="ＭＳ ゴシック" panose="020B0609070205080204" pitchFamily="49" charset="-128"/>
            </a:rPr>
            <a:t>千円増）が主な要因として挙げられる。一方、人件費においては</a:t>
          </a:r>
          <a:r>
            <a:rPr kumimoji="1" lang="en-US" altLang="ja-JP" sz="1100">
              <a:latin typeface="ＭＳ ゴシック" panose="020B0609070205080204" pitchFamily="49" charset="-128"/>
              <a:ea typeface="ＭＳ ゴシック" panose="020B0609070205080204" pitchFamily="49" charset="-128"/>
            </a:rPr>
            <a:t>136,001</a:t>
          </a:r>
          <a:r>
            <a:rPr kumimoji="1" lang="ja-JP" altLang="en-US" sz="1100">
              <a:latin typeface="ＭＳ ゴシック" panose="020B0609070205080204" pitchFamily="49" charset="-128"/>
              <a:ea typeface="ＭＳ ゴシック" panose="020B0609070205080204" pitchFamily="49" charset="-128"/>
            </a:rPr>
            <a:t>円（</a:t>
          </a:r>
          <a:r>
            <a:rPr kumimoji="1" lang="en-US" altLang="ja-JP" sz="1100">
              <a:latin typeface="ＭＳ ゴシック" panose="020B0609070205080204" pitchFamily="49" charset="-128"/>
              <a:ea typeface="ＭＳ ゴシック" panose="020B0609070205080204" pitchFamily="49" charset="-128"/>
            </a:rPr>
            <a:t>18,320</a:t>
          </a:r>
          <a:r>
            <a:rPr kumimoji="1" lang="ja-JP" altLang="en-US" sz="1100">
              <a:latin typeface="ＭＳ ゴシック" panose="020B0609070205080204" pitchFamily="49" charset="-128"/>
              <a:ea typeface="ＭＳ ゴシック" panose="020B0609070205080204" pitchFamily="49" charset="-128"/>
            </a:rPr>
            <a:t>円減）となっている。これは令和</a:t>
          </a:r>
          <a:r>
            <a:rPr kumimoji="1" lang="en-US" altLang="ja-JP" sz="1100">
              <a:latin typeface="ＭＳ ゴシック" panose="020B0609070205080204" pitchFamily="49" charset="-128"/>
              <a:ea typeface="ＭＳ ゴシック" panose="020B0609070205080204" pitchFamily="49" charset="-128"/>
            </a:rPr>
            <a:t>6</a:t>
          </a:r>
          <a:r>
            <a:rPr kumimoji="1" lang="ja-JP" altLang="en-US" sz="1100">
              <a:latin typeface="ＭＳ ゴシック" panose="020B0609070205080204" pitchFamily="49" charset="-128"/>
              <a:ea typeface="ＭＳ ゴシック" panose="020B0609070205080204" pitchFamily="49" charset="-128"/>
            </a:rPr>
            <a:t>年</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月の認定こども園開園に伴い、保育所及び幼稚園を廃止し、同時に機構改革を実施したことが挙げられる。その結果、会計年度任用職員が前年度と比較して半分程度になっている。</a:t>
          </a:r>
        </a:p>
        <a:p>
          <a:r>
            <a:rPr kumimoji="1" lang="ja-JP" altLang="en-US" sz="1100">
              <a:latin typeface="ＭＳ ゴシック" panose="020B0609070205080204" pitchFamily="49" charset="-128"/>
              <a:ea typeface="ＭＳ ゴシック" panose="020B0609070205080204" pitchFamily="49" charset="-128"/>
            </a:rPr>
            <a:t>　この他、除雪経費の影響で維持補修費が</a:t>
          </a:r>
          <a:r>
            <a:rPr kumimoji="1" lang="en-US" altLang="ja-JP" sz="1100">
              <a:latin typeface="ＭＳ ゴシック" panose="020B0609070205080204" pitchFamily="49" charset="-128"/>
              <a:ea typeface="ＭＳ ゴシック" panose="020B0609070205080204" pitchFamily="49" charset="-128"/>
            </a:rPr>
            <a:t>23,435</a:t>
          </a:r>
          <a:r>
            <a:rPr kumimoji="1" lang="ja-JP" altLang="en-US" sz="1100">
              <a:latin typeface="ＭＳ ゴシック" panose="020B0609070205080204" pitchFamily="49" charset="-128"/>
              <a:ea typeface="ＭＳ ゴシック" panose="020B0609070205080204" pitchFamily="49" charset="-128"/>
            </a:rPr>
            <a:t>円（</a:t>
          </a:r>
          <a:r>
            <a:rPr kumimoji="1" lang="en-US" altLang="ja-JP" sz="1100">
              <a:latin typeface="ＭＳ ゴシック" panose="020B0609070205080204" pitchFamily="49" charset="-128"/>
              <a:ea typeface="ＭＳ ゴシック" panose="020B0609070205080204" pitchFamily="49" charset="-128"/>
            </a:rPr>
            <a:t>2,206</a:t>
          </a:r>
          <a:r>
            <a:rPr kumimoji="1" lang="ja-JP" altLang="en-US" sz="1100">
              <a:latin typeface="ＭＳ ゴシック" panose="020B0609070205080204" pitchFamily="49" charset="-128"/>
              <a:ea typeface="ＭＳ ゴシック" panose="020B0609070205080204" pitchFamily="49" charset="-128"/>
            </a:rPr>
            <a:t>円増）となっている。また、公共施設の老朽化による修繕等に伴い、今後も高水準での推移が見込まれる。そのため、公共施設等総合管理計画並びに個別計画に基づき、財政を圧迫させない計画的な財政運営に努める必要がある。公債費については、平成</a:t>
          </a:r>
          <a:r>
            <a:rPr kumimoji="1" lang="en-US" altLang="ja-JP" sz="1100">
              <a:latin typeface="ＭＳ ゴシック" panose="020B0609070205080204" pitchFamily="49" charset="-128"/>
              <a:ea typeface="ＭＳ ゴシック" panose="020B0609070205080204" pitchFamily="49" charset="-128"/>
            </a:rPr>
            <a:t>25</a:t>
          </a:r>
          <a:r>
            <a:rPr kumimoji="1" lang="ja-JP" altLang="en-US" sz="1100">
              <a:latin typeface="ＭＳ ゴシック" panose="020B0609070205080204" pitchFamily="49" charset="-128"/>
              <a:ea typeface="ＭＳ ゴシック" panose="020B0609070205080204" pitchFamily="49" charset="-128"/>
            </a:rPr>
            <a:t>年度に起債した小中一貫校施設整備事業債の元金償還が平成</a:t>
          </a:r>
          <a:r>
            <a:rPr kumimoji="1" lang="en-US" altLang="ja-JP" sz="1100">
              <a:latin typeface="ＭＳ ゴシック" panose="020B0609070205080204" pitchFamily="49" charset="-128"/>
              <a:ea typeface="ＭＳ ゴシック" panose="020B0609070205080204" pitchFamily="49" charset="-128"/>
            </a:rPr>
            <a:t>29</a:t>
          </a:r>
          <a:r>
            <a:rPr kumimoji="1" lang="ja-JP" altLang="en-US" sz="1100">
              <a:latin typeface="ＭＳ ゴシック" panose="020B0609070205080204" pitchFamily="49" charset="-128"/>
              <a:ea typeface="ＭＳ ゴシック" panose="020B0609070205080204" pitchFamily="49" charset="-128"/>
            </a:rPr>
            <a:t>年度から始まったことから令和</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年度に償還ピークを迎えたが、令和元年度以降は元利償還金額を超えない範囲での起債にとどめているため、令和</a:t>
          </a:r>
          <a:r>
            <a:rPr kumimoji="1" lang="en-US" altLang="ja-JP" sz="1100">
              <a:latin typeface="ＭＳ ゴシック" panose="020B0609070205080204" pitchFamily="49" charset="-128"/>
              <a:ea typeface="ＭＳ ゴシック" panose="020B0609070205080204" pitchFamily="49" charset="-128"/>
            </a:rPr>
            <a:t>5</a:t>
          </a:r>
          <a:r>
            <a:rPr kumimoji="1" lang="ja-JP" altLang="en-US" sz="1100">
              <a:latin typeface="ＭＳ ゴシック" panose="020B0609070205080204" pitchFamily="49" charset="-128"/>
              <a:ea typeface="ＭＳ ゴシック" panose="020B0609070205080204" pitchFamily="49" charset="-128"/>
            </a:rPr>
            <a:t>年度に償還額は減少に転じ、令和</a:t>
          </a:r>
          <a:r>
            <a:rPr kumimoji="1" lang="en-US" altLang="ja-JP" sz="1100">
              <a:latin typeface="ＭＳ ゴシック" panose="020B0609070205080204" pitchFamily="49" charset="-128"/>
              <a:ea typeface="ＭＳ ゴシック" panose="020B0609070205080204" pitchFamily="49" charset="-128"/>
            </a:rPr>
            <a:t>8</a:t>
          </a:r>
          <a:r>
            <a:rPr kumimoji="1" lang="ja-JP" altLang="en-US" sz="1100">
              <a:latin typeface="ＭＳ ゴシック" panose="020B0609070205080204" pitchFamily="49" charset="-128"/>
              <a:ea typeface="ＭＳ ゴシック" panose="020B0609070205080204" pitchFamily="49" charset="-128"/>
            </a:rPr>
            <a:t>年度までは減少傾向で推移する見込みである。また、次回の償還ピークは、令和</a:t>
          </a:r>
          <a:r>
            <a:rPr kumimoji="1" lang="en-US" altLang="ja-JP" sz="1100">
              <a:latin typeface="ＭＳ ゴシック" panose="020B0609070205080204" pitchFamily="49" charset="-128"/>
              <a:ea typeface="ＭＳ ゴシック" panose="020B0609070205080204" pitchFamily="49" charset="-128"/>
            </a:rPr>
            <a:t>5</a:t>
          </a:r>
          <a:r>
            <a:rPr kumimoji="1" lang="ja-JP" altLang="en-US" sz="1100">
              <a:latin typeface="ＭＳ ゴシック" panose="020B0609070205080204" pitchFamily="49" charset="-128"/>
              <a:ea typeface="ＭＳ ゴシック" panose="020B0609070205080204" pitchFamily="49" charset="-128"/>
            </a:rPr>
            <a:t>年度に起債した認定こども園整備事業債の元金償還が本格化する令和</a:t>
          </a:r>
          <a:r>
            <a:rPr kumimoji="1" lang="en-US" altLang="ja-JP" sz="1100">
              <a:latin typeface="ＭＳ ゴシック" panose="020B0609070205080204" pitchFamily="49" charset="-128"/>
              <a:ea typeface="ＭＳ ゴシック" panose="020B0609070205080204" pitchFamily="49" charset="-128"/>
            </a:rPr>
            <a:t>11</a:t>
          </a:r>
          <a:r>
            <a:rPr kumimoji="1" lang="ja-JP" altLang="en-US" sz="1100">
              <a:latin typeface="ＭＳ ゴシック" panose="020B0609070205080204" pitchFamily="49" charset="-128"/>
              <a:ea typeface="ＭＳ ゴシック" panose="020B0609070205080204" pitchFamily="49" charset="-128"/>
            </a:rPr>
            <a:t>年度になる見込みである。引き続き財政力を考慮し計画的な公債費の軽減に努める。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119253</xdr:rowOff>
    </xdr:from>
    <xdr:to>
      <xdr:col>24</xdr:col>
      <xdr:colOff>63500</xdr:colOff>
      <xdr:row>32</xdr:row>
      <xdr:rowOff>134747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34203"/>
          <a:ext cx="838200" cy="18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134747</xdr:rowOff>
    </xdr:from>
    <xdr:to>
      <xdr:col>19</xdr:col>
      <xdr:colOff>177800</xdr:colOff>
      <xdr:row>33</xdr:row>
      <xdr:rowOff>44450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21147"/>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44450</xdr:rowOff>
    </xdr:from>
    <xdr:to>
      <xdr:col>15</xdr:col>
      <xdr:colOff>50800</xdr:colOff>
      <xdr:row>33</xdr:row>
      <xdr:rowOff>144399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02300"/>
          <a:ext cx="889000" cy="9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144399</xdr:rowOff>
    </xdr:from>
    <xdr:to>
      <xdr:col>10</xdr:col>
      <xdr:colOff>114300</xdr:colOff>
      <xdr:row>34</xdr:row>
      <xdr:rowOff>96520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02249"/>
          <a:ext cx="889000" cy="12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68453</xdr:rowOff>
    </xdr:from>
    <xdr:to>
      <xdr:col>24</xdr:col>
      <xdr:colOff>114300</xdr:colOff>
      <xdr:row>31</xdr:row>
      <xdr:rowOff>170053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8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2557</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83947</xdr:rowOff>
    </xdr:from>
    <xdr:to>
      <xdr:col>20</xdr:col>
      <xdr:colOff>38100</xdr:colOff>
      <xdr:row>33</xdr:row>
      <xdr:rowOff>14097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7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30624</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4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165100</xdr:rowOff>
    </xdr:from>
    <xdr:to>
      <xdr:col>15</xdr:col>
      <xdr:colOff>101600</xdr:colOff>
      <xdr:row>33</xdr:row>
      <xdr:rowOff>95250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111777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2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93599</xdr:rowOff>
    </xdr:from>
    <xdr:to>
      <xdr:col>10</xdr:col>
      <xdr:colOff>165100</xdr:colOff>
      <xdr:row>34</xdr:row>
      <xdr:rowOff>23749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40276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2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45720</xdr:rowOff>
    </xdr:from>
    <xdr:to>
      <xdr:col>6</xdr:col>
      <xdr:colOff>38100</xdr:colOff>
      <xdr:row>34</xdr:row>
      <xdr:rowOff>147320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163847</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5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68615</xdr:rowOff>
    </xdr:from>
    <xdr:to>
      <xdr:col>24</xdr:col>
      <xdr:colOff>63500</xdr:colOff>
      <xdr:row>58</xdr:row>
      <xdr:rowOff>83585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12715"/>
          <a:ext cx="83820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83585</xdr:rowOff>
    </xdr:from>
    <xdr:to>
      <xdr:col>19</xdr:col>
      <xdr:colOff>177800</xdr:colOff>
      <xdr:row>58</xdr:row>
      <xdr:rowOff>96245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27685"/>
          <a:ext cx="889000" cy="1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87470</xdr:rowOff>
    </xdr:from>
    <xdr:to>
      <xdr:col>15</xdr:col>
      <xdr:colOff>50800</xdr:colOff>
      <xdr:row>58</xdr:row>
      <xdr:rowOff>96245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31570"/>
          <a:ext cx="889000" cy="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51260</xdr:rowOff>
    </xdr:from>
    <xdr:to>
      <xdr:col>10</xdr:col>
      <xdr:colOff>114300</xdr:colOff>
      <xdr:row>58</xdr:row>
      <xdr:rowOff>87470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5360"/>
          <a:ext cx="889000" cy="3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17815</xdr:rowOff>
    </xdr:from>
    <xdr:to>
      <xdr:col>24</xdr:col>
      <xdr:colOff>114300</xdr:colOff>
      <xdr:row>58</xdr:row>
      <xdr:rowOff>119415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6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32785</xdr:rowOff>
    </xdr:from>
    <xdr:to>
      <xdr:col>20</xdr:col>
      <xdr:colOff>38100</xdr:colOff>
      <xdr:row>58</xdr:row>
      <xdr:rowOff>134385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125512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45445</xdr:rowOff>
    </xdr:from>
    <xdr:to>
      <xdr:col>15</xdr:col>
      <xdr:colOff>101600</xdr:colOff>
      <xdr:row>58</xdr:row>
      <xdr:rowOff>147045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138172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1008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36670</xdr:rowOff>
    </xdr:from>
    <xdr:to>
      <xdr:col>10</xdr:col>
      <xdr:colOff>165100</xdr:colOff>
      <xdr:row>58</xdr:row>
      <xdr:rowOff>138270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129397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460</xdr:rowOff>
    </xdr:from>
    <xdr:to>
      <xdr:col>6</xdr:col>
      <xdr:colOff>38100</xdr:colOff>
      <xdr:row>58</xdr:row>
      <xdr:rowOff>102060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93187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3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113411</xdr:rowOff>
    </xdr:from>
    <xdr:to>
      <xdr:col>24</xdr:col>
      <xdr:colOff>62865</xdr:colOff>
      <xdr:row>78</xdr:row>
      <xdr:rowOff>10502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14911"/>
          <a:ext cx="1270" cy="126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14329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8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10502</xdr:rowOff>
    </xdr:from>
    <xdr:to>
      <xdr:col>24</xdr:col>
      <xdr:colOff>152400</xdr:colOff>
      <xdr:row>78</xdr:row>
      <xdr:rowOff>10502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83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60088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90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113411</xdr:rowOff>
    </xdr:from>
    <xdr:to>
      <xdr:col>24</xdr:col>
      <xdr:colOff>152400</xdr:colOff>
      <xdr:row>70</xdr:row>
      <xdr:rowOff>113411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1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130915</xdr:rowOff>
    </xdr:from>
    <xdr:to>
      <xdr:col>24</xdr:col>
      <xdr:colOff>63500</xdr:colOff>
      <xdr:row>75</xdr:row>
      <xdr:rowOff>107853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818215"/>
          <a:ext cx="838200" cy="1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50286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0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71859</xdr:rowOff>
    </xdr:from>
    <xdr:to>
      <xdr:col>24</xdr:col>
      <xdr:colOff>114300</xdr:colOff>
      <xdr:row>76</xdr:row>
      <xdr:rowOff>2009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30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130915</xdr:rowOff>
    </xdr:from>
    <xdr:to>
      <xdr:col>19</xdr:col>
      <xdr:colOff>177800</xdr:colOff>
      <xdr:row>77</xdr:row>
      <xdr:rowOff>47025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18215"/>
          <a:ext cx="889000" cy="43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140198</xdr:rowOff>
    </xdr:from>
    <xdr:to>
      <xdr:col>20</xdr:col>
      <xdr:colOff>38100</xdr:colOff>
      <xdr:row>76</xdr:row>
      <xdr:rowOff>70348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9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61475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47025</xdr:rowOff>
    </xdr:from>
    <xdr:to>
      <xdr:col>15</xdr:col>
      <xdr:colOff>50800</xdr:colOff>
      <xdr:row>77</xdr:row>
      <xdr:rowOff>54975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48675"/>
          <a:ext cx="889000" cy="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21548</xdr:rowOff>
    </xdr:from>
    <xdr:to>
      <xdr:col>15</xdr:col>
      <xdr:colOff>101600</xdr:colOff>
      <xdr:row>76</xdr:row>
      <xdr:rowOff>123148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5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139675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2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54975</xdr:rowOff>
    </xdr:from>
    <xdr:to>
      <xdr:col>10</xdr:col>
      <xdr:colOff>114300</xdr:colOff>
      <xdr:row>78</xdr:row>
      <xdr:rowOff>33186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56625"/>
          <a:ext cx="889000" cy="14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159897</xdr:rowOff>
    </xdr:from>
    <xdr:to>
      <xdr:col>10</xdr:col>
      <xdr:colOff>165100</xdr:colOff>
      <xdr:row>76</xdr:row>
      <xdr:rowOff>90047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18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106573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9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120486</xdr:rowOff>
    </xdr:from>
    <xdr:to>
      <xdr:col>6</xdr:col>
      <xdr:colOff>38100</xdr:colOff>
      <xdr:row>77</xdr:row>
      <xdr:rowOff>50636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5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67163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2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57053</xdr:rowOff>
    </xdr:from>
    <xdr:to>
      <xdr:col>24</xdr:col>
      <xdr:colOff>114300</xdr:colOff>
      <xdr:row>75</xdr:row>
      <xdr:rowOff>158654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158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79930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6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80115</xdr:rowOff>
    </xdr:from>
    <xdr:to>
      <xdr:col>20</xdr:col>
      <xdr:colOff>38100</xdr:colOff>
      <xdr:row>75</xdr:row>
      <xdr:rowOff>10265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6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26792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4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167675</xdr:rowOff>
    </xdr:from>
    <xdr:to>
      <xdr:col>15</xdr:col>
      <xdr:colOff>101600</xdr:colOff>
      <xdr:row>77</xdr:row>
      <xdr:rowOff>97825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88952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90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4175</xdr:rowOff>
    </xdr:from>
    <xdr:to>
      <xdr:col>10</xdr:col>
      <xdr:colOff>165100</xdr:colOff>
      <xdr:row>77</xdr:row>
      <xdr:rowOff>105775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0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96902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9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153836</xdr:rowOff>
    </xdr:from>
    <xdr:to>
      <xdr:col>6</xdr:col>
      <xdr:colOff>38100</xdr:colOff>
      <xdr:row>78</xdr:row>
      <xdr:rowOff>83986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75113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4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132023</xdr:rowOff>
    </xdr:from>
    <xdr:to>
      <xdr:col>24</xdr:col>
      <xdr:colOff>63500</xdr:colOff>
      <xdr:row>95</xdr:row>
      <xdr:rowOff>65565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248323"/>
          <a:ext cx="838200" cy="10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32482</xdr:rowOff>
    </xdr:from>
    <xdr:to>
      <xdr:col>19</xdr:col>
      <xdr:colOff>177800</xdr:colOff>
      <xdr:row>95</xdr:row>
      <xdr:rowOff>65565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320232"/>
          <a:ext cx="889000" cy="3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18445</xdr:rowOff>
    </xdr:from>
    <xdr:to>
      <xdr:col>15</xdr:col>
      <xdr:colOff>50800</xdr:colOff>
      <xdr:row>95</xdr:row>
      <xdr:rowOff>32482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306195"/>
          <a:ext cx="889000" cy="1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18445</xdr:rowOff>
    </xdr:from>
    <xdr:to>
      <xdr:col>10</xdr:col>
      <xdr:colOff>114300</xdr:colOff>
      <xdr:row>95</xdr:row>
      <xdr:rowOff>50907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306195"/>
          <a:ext cx="889000" cy="3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81223</xdr:rowOff>
    </xdr:from>
    <xdr:to>
      <xdr:col>24</xdr:col>
      <xdr:colOff>114300</xdr:colOff>
      <xdr:row>95</xdr:row>
      <xdr:rowOff>11373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19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104100</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04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14765</xdr:rowOff>
    </xdr:from>
    <xdr:to>
      <xdr:col>20</xdr:col>
      <xdr:colOff>38100</xdr:colOff>
      <xdr:row>95</xdr:row>
      <xdr:rowOff>116365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30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132892</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07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153132</xdr:rowOff>
    </xdr:from>
    <xdr:to>
      <xdr:col>15</xdr:col>
      <xdr:colOff>101600</xdr:colOff>
      <xdr:row>95</xdr:row>
      <xdr:rowOff>83282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2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99809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044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139095</xdr:rowOff>
    </xdr:from>
    <xdr:to>
      <xdr:col>10</xdr:col>
      <xdr:colOff>165100</xdr:colOff>
      <xdr:row>95</xdr:row>
      <xdr:rowOff>69245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25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85772</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03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107</xdr:rowOff>
    </xdr:from>
    <xdr:to>
      <xdr:col>6</xdr:col>
      <xdr:colOff>38100</xdr:colOff>
      <xdr:row>95</xdr:row>
      <xdr:rowOff>101707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28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118234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063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41783</xdr:rowOff>
    </xdr:from>
    <xdr:to>
      <xdr:col>55</xdr:col>
      <xdr:colOff>0</xdr:colOff>
      <xdr:row>39</xdr:row>
      <xdr:rowOff>41783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283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41783</xdr:rowOff>
    </xdr:from>
    <xdr:to>
      <xdr:col>50</xdr:col>
      <xdr:colOff>114300</xdr:colOff>
      <xdr:row>39</xdr:row>
      <xdr:rowOff>41783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28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41402</xdr:rowOff>
    </xdr:from>
    <xdr:to>
      <xdr:col>45</xdr:col>
      <xdr:colOff>177800</xdr:colOff>
      <xdr:row>39</xdr:row>
      <xdr:rowOff>41783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2795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41402</xdr:rowOff>
    </xdr:from>
    <xdr:to>
      <xdr:col>41</xdr:col>
      <xdr:colOff>50800</xdr:colOff>
      <xdr:row>39</xdr:row>
      <xdr:rowOff>42926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2795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162433</xdr:rowOff>
    </xdr:from>
    <xdr:to>
      <xdr:col>55</xdr:col>
      <xdr:colOff>50800</xdr:colOff>
      <xdr:row>39</xdr:row>
      <xdr:rowOff>92583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77360</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24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162433</xdr:rowOff>
    </xdr:from>
    <xdr:to>
      <xdr:col>50</xdr:col>
      <xdr:colOff>165100</xdr:colOff>
      <xdr:row>39</xdr:row>
      <xdr:rowOff>92583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83710</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162433</xdr:rowOff>
    </xdr:from>
    <xdr:to>
      <xdr:col>46</xdr:col>
      <xdr:colOff>38100</xdr:colOff>
      <xdr:row>39</xdr:row>
      <xdr:rowOff>92583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83710</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162052</xdr:rowOff>
    </xdr:from>
    <xdr:to>
      <xdr:col>41</xdr:col>
      <xdr:colOff>101600</xdr:colOff>
      <xdr:row>39</xdr:row>
      <xdr:rowOff>92202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83329</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698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163576</xdr:rowOff>
    </xdr:from>
    <xdr:to>
      <xdr:col>36</xdr:col>
      <xdr:colOff>165100</xdr:colOff>
      <xdr:row>39</xdr:row>
      <xdr:rowOff>93726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84853</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7714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36206</xdr:rowOff>
    </xdr:from>
    <xdr:to>
      <xdr:col>55</xdr:col>
      <xdr:colOff>0</xdr:colOff>
      <xdr:row>56</xdr:row>
      <xdr:rowOff>73041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637406"/>
          <a:ext cx="838200" cy="3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154773</xdr:rowOff>
    </xdr:from>
    <xdr:to>
      <xdr:col>50</xdr:col>
      <xdr:colOff>114300</xdr:colOff>
      <xdr:row>56</xdr:row>
      <xdr:rowOff>73041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584523"/>
          <a:ext cx="889000" cy="8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154773</xdr:rowOff>
    </xdr:from>
    <xdr:to>
      <xdr:col>45</xdr:col>
      <xdr:colOff>177800</xdr:colOff>
      <xdr:row>55</xdr:row>
      <xdr:rowOff>169418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84523"/>
          <a:ext cx="889000" cy="1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169418</xdr:rowOff>
    </xdr:from>
    <xdr:to>
      <xdr:col>41</xdr:col>
      <xdr:colOff>50800</xdr:colOff>
      <xdr:row>56</xdr:row>
      <xdr:rowOff>59523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599168"/>
          <a:ext cx="889000" cy="6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156856</xdr:rowOff>
    </xdr:from>
    <xdr:to>
      <xdr:col>55</xdr:col>
      <xdr:colOff>50800</xdr:colOff>
      <xdr:row>56</xdr:row>
      <xdr:rowOff>87006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8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8283</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43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22241</xdr:rowOff>
    </xdr:from>
    <xdr:to>
      <xdr:col>50</xdr:col>
      <xdr:colOff>165100</xdr:colOff>
      <xdr:row>56</xdr:row>
      <xdr:rowOff>123841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2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140368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39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103973</xdr:rowOff>
    </xdr:from>
    <xdr:to>
      <xdr:col>46</xdr:col>
      <xdr:colOff>38100</xdr:colOff>
      <xdr:row>56</xdr:row>
      <xdr:rowOff>34123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3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50650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30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118618</xdr:rowOff>
    </xdr:from>
    <xdr:to>
      <xdr:col>41</xdr:col>
      <xdr:colOff>101600</xdr:colOff>
      <xdr:row>56</xdr:row>
      <xdr:rowOff>48768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4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65295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32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8723</xdr:rowOff>
    </xdr:from>
    <xdr:to>
      <xdr:col>36</xdr:col>
      <xdr:colOff>165100</xdr:colOff>
      <xdr:row>56</xdr:row>
      <xdr:rowOff>110323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0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126850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38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10109</xdr:rowOff>
    </xdr:from>
    <xdr:to>
      <xdr:col>55</xdr:col>
      <xdr:colOff>0</xdr:colOff>
      <xdr:row>79</xdr:row>
      <xdr:rowOff>14565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54659"/>
          <a:ext cx="838200" cy="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9327</xdr:rowOff>
    </xdr:from>
    <xdr:to>
      <xdr:col>50</xdr:col>
      <xdr:colOff>114300</xdr:colOff>
      <xdr:row>79</xdr:row>
      <xdr:rowOff>14565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53877"/>
          <a:ext cx="8890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171084</xdr:rowOff>
    </xdr:from>
    <xdr:to>
      <xdr:col>45</xdr:col>
      <xdr:colOff>177800</xdr:colOff>
      <xdr:row>79</xdr:row>
      <xdr:rowOff>9327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44184"/>
          <a:ext cx="8890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171084</xdr:rowOff>
    </xdr:from>
    <xdr:to>
      <xdr:col>41</xdr:col>
      <xdr:colOff>50800</xdr:colOff>
      <xdr:row>79</xdr:row>
      <xdr:rowOff>21985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44184"/>
          <a:ext cx="889000" cy="2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130759</xdr:rowOff>
    </xdr:from>
    <xdr:to>
      <xdr:col>55</xdr:col>
      <xdr:colOff>50800</xdr:colOff>
      <xdr:row>79</xdr:row>
      <xdr:rowOff>60909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135215</xdr:rowOff>
    </xdr:from>
    <xdr:to>
      <xdr:col>50</xdr:col>
      <xdr:colOff>165100</xdr:colOff>
      <xdr:row>79</xdr:row>
      <xdr:rowOff>65365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56492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6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129977</xdr:rowOff>
    </xdr:from>
    <xdr:to>
      <xdr:col>46</xdr:col>
      <xdr:colOff>38100</xdr:colOff>
      <xdr:row>79</xdr:row>
      <xdr:rowOff>60127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51254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9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120284</xdr:rowOff>
    </xdr:from>
    <xdr:to>
      <xdr:col>41</xdr:col>
      <xdr:colOff>101600</xdr:colOff>
      <xdr:row>79</xdr:row>
      <xdr:rowOff>50434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41561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8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142635</xdr:rowOff>
    </xdr:from>
    <xdr:to>
      <xdr:col>36</xdr:col>
      <xdr:colOff>165100</xdr:colOff>
      <xdr:row>79</xdr:row>
      <xdr:rowOff>72785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63912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60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129039</xdr:rowOff>
    </xdr:from>
    <xdr:to>
      <xdr:col>55</xdr:col>
      <xdr:colOff>0</xdr:colOff>
      <xdr:row>97</xdr:row>
      <xdr:rowOff>155617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759689"/>
          <a:ext cx="838200" cy="2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143309</xdr:rowOff>
    </xdr:from>
    <xdr:to>
      <xdr:col>50</xdr:col>
      <xdr:colOff>114300</xdr:colOff>
      <xdr:row>97</xdr:row>
      <xdr:rowOff>155617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773959"/>
          <a:ext cx="889000" cy="1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136748</xdr:rowOff>
    </xdr:from>
    <xdr:to>
      <xdr:col>45</xdr:col>
      <xdr:colOff>177800</xdr:colOff>
      <xdr:row>97</xdr:row>
      <xdr:rowOff>143309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767398"/>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136748</xdr:rowOff>
    </xdr:from>
    <xdr:to>
      <xdr:col>41</xdr:col>
      <xdr:colOff>50800</xdr:colOff>
      <xdr:row>97</xdr:row>
      <xdr:rowOff>161607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767398"/>
          <a:ext cx="889000" cy="2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78239</xdr:rowOff>
    </xdr:from>
    <xdr:to>
      <xdr:col>55</xdr:col>
      <xdr:colOff>50800</xdr:colOff>
      <xdr:row>98</xdr:row>
      <xdr:rowOff>8389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70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56666</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68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104817</xdr:rowOff>
    </xdr:from>
    <xdr:to>
      <xdr:col>50</xdr:col>
      <xdr:colOff>165100</xdr:colOff>
      <xdr:row>98</xdr:row>
      <xdr:rowOff>34967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7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26094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82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92509</xdr:rowOff>
    </xdr:from>
    <xdr:to>
      <xdr:col>46</xdr:col>
      <xdr:colOff>38100</xdr:colOff>
      <xdr:row>98</xdr:row>
      <xdr:rowOff>22659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72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13786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81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85948</xdr:rowOff>
    </xdr:from>
    <xdr:to>
      <xdr:col>41</xdr:col>
      <xdr:colOff>101600</xdr:colOff>
      <xdr:row>98</xdr:row>
      <xdr:rowOff>16098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71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7225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8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110807</xdr:rowOff>
    </xdr:from>
    <xdr:to>
      <xdr:col>36</xdr:col>
      <xdr:colOff>165100</xdr:colOff>
      <xdr:row>98</xdr:row>
      <xdr:rowOff>40957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74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32084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83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31636</xdr:rowOff>
    </xdr:from>
    <xdr:to>
      <xdr:col>85</xdr:col>
      <xdr:colOff>127000</xdr:colOff>
      <xdr:row>38</xdr:row>
      <xdr:rowOff>34974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46736"/>
          <a:ext cx="8382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34037</xdr:rowOff>
    </xdr:from>
    <xdr:to>
      <xdr:col>81</xdr:col>
      <xdr:colOff>50800</xdr:colOff>
      <xdr:row>38</xdr:row>
      <xdr:rowOff>34974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549137"/>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30480</xdr:rowOff>
    </xdr:from>
    <xdr:to>
      <xdr:col>76</xdr:col>
      <xdr:colOff>114300</xdr:colOff>
      <xdr:row>38</xdr:row>
      <xdr:rowOff>34037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545580"/>
          <a:ext cx="889000" cy="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30480</xdr:rowOff>
    </xdr:from>
    <xdr:to>
      <xdr:col>71</xdr:col>
      <xdr:colOff>177800</xdr:colOff>
      <xdr:row>38</xdr:row>
      <xdr:rowOff>33762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545580"/>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152286</xdr:rowOff>
    </xdr:from>
    <xdr:to>
      <xdr:col>85</xdr:col>
      <xdr:colOff>177800</xdr:colOff>
      <xdr:row>38</xdr:row>
      <xdr:rowOff>82436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9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67213</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1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155624</xdr:rowOff>
    </xdr:from>
    <xdr:to>
      <xdr:col>81</xdr:col>
      <xdr:colOff>101600</xdr:colOff>
      <xdr:row>38</xdr:row>
      <xdr:rowOff>85774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9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76901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9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154687</xdr:rowOff>
    </xdr:from>
    <xdr:to>
      <xdr:col>76</xdr:col>
      <xdr:colOff>165100</xdr:colOff>
      <xdr:row>38</xdr:row>
      <xdr:rowOff>84837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75964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151130</xdr:rowOff>
    </xdr:from>
    <xdr:to>
      <xdr:col>72</xdr:col>
      <xdr:colOff>38100</xdr:colOff>
      <xdr:row>38</xdr:row>
      <xdr:rowOff>81280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72407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8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154412</xdr:rowOff>
    </xdr:from>
    <xdr:to>
      <xdr:col>67</xdr:col>
      <xdr:colOff>101600</xdr:colOff>
      <xdr:row>38</xdr:row>
      <xdr:rowOff>84562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9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75689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9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198</xdr:rowOff>
    </xdr:from>
    <xdr:to>
      <xdr:col>85</xdr:col>
      <xdr:colOff>127000</xdr:colOff>
      <xdr:row>58</xdr:row>
      <xdr:rowOff>46806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944298"/>
          <a:ext cx="838200" cy="4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198</xdr:rowOff>
    </xdr:from>
    <xdr:to>
      <xdr:col>81</xdr:col>
      <xdr:colOff>50800</xdr:colOff>
      <xdr:row>58</xdr:row>
      <xdr:rowOff>9692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44298"/>
          <a:ext cx="889000" cy="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9692</xdr:rowOff>
    </xdr:from>
    <xdr:to>
      <xdr:col>76</xdr:col>
      <xdr:colOff>114300</xdr:colOff>
      <xdr:row>58</xdr:row>
      <xdr:rowOff>16190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53792"/>
          <a:ext cx="889000" cy="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128394</xdr:rowOff>
    </xdr:from>
    <xdr:to>
      <xdr:col>71</xdr:col>
      <xdr:colOff>177800</xdr:colOff>
      <xdr:row>58</xdr:row>
      <xdr:rowOff>16190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01044"/>
          <a:ext cx="889000" cy="5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167456</xdr:rowOff>
    </xdr:from>
    <xdr:to>
      <xdr:col>85</xdr:col>
      <xdr:colOff>177800</xdr:colOff>
      <xdr:row>58</xdr:row>
      <xdr:rowOff>97606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4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82383</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5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120848</xdr:rowOff>
    </xdr:from>
    <xdr:to>
      <xdr:col>81</xdr:col>
      <xdr:colOff>101600</xdr:colOff>
      <xdr:row>58</xdr:row>
      <xdr:rowOff>50998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9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42125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8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130342</xdr:rowOff>
    </xdr:from>
    <xdr:to>
      <xdr:col>76</xdr:col>
      <xdr:colOff>165100</xdr:colOff>
      <xdr:row>58</xdr:row>
      <xdr:rowOff>60492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0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51619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99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136840</xdr:rowOff>
    </xdr:from>
    <xdr:to>
      <xdr:col>72</xdr:col>
      <xdr:colOff>38100</xdr:colOff>
      <xdr:row>58</xdr:row>
      <xdr:rowOff>66990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0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58117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0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77594</xdr:rowOff>
    </xdr:from>
    <xdr:to>
      <xdr:col>67</xdr:col>
      <xdr:colOff>101600</xdr:colOff>
      <xdr:row>58</xdr:row>
      <xdr:rowOff>7744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85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24271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62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139681</xdr:rowOff>
    </xdr:from>
    <xdr:to>
      <xdr:col>85</xdr:col>
      <xdr:colOff>127000</xdr:colOff>
      <xdr:row>78</xdr:row>
      <xdr:rowOff>139681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7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124036</xdr:rowOff>
    </xdr:from>
    <xdr:to>
      <xdr:col>81</xdr:col>
      <xdr:colOff>50800</xdr:colOff>
      <xdr:row>78</xdr:row>
      <xdr:rowOff>139681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97136"/>
          <a:ext cx="889000" cy="1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124036</xdr:rowOff>
    </xdr:from>
    <xdr:to>
      <xdr:col>76</xdr:col>
      <xdr:colOff>114300</xdr:colOff>
      <xdr:row>78</xdr:row>
      <xdr:rowOff>138347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97136"/>
          <a:ext cx="889000" cy="1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61519</xdr:rowOff>
    </xdr:from>
    <xdr:to>
      <xdr:col>71</xdr:col>
      <xdr:colOff>177800</xdr:colOff>
      <xdr:row>78</xdr:row>
      <xdr:rowOff>138347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34619"/>
          <a:ext cx="889000" cy="7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88881</xdr:rowOff>
    </xdr:from>
    <xdr:to>
      <xdr:col>85</xdr:col>
      <xdr:colOff>177800</xdr:colOff>
      <xdr:row>79</xdr:row>
      <xdr:rowOff>19031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3808</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69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88881</xdr:rowOff>
    </xdr:from>
    <xdr:to>
      <xdr:col>81</xdr:col>
      <xdr:colOff>101600</xdr:colOff>
      <xdr:row>79</xdr:row>
      <xdr:rowOff>19031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10158</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73236</xdr:rowOff>
    </xdr:from>
    <xdr:to>
      <xdr:col>76</xdr:col>
      <xdr:colOff>165100</xdr:colOff>
      <xdr:row>79</xdr:row>
      <xdr:rowOff>3386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4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165963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3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87547</xdr:rowOff>
    </xdr:from>
    <xdr:to>
      <xdr:col>72</xdr:col>
      <xdr:colOff>38100</xdr:colOff>
      <xdr:row>79</xdr:row>
      <xdr:rowOff>17697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8824</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3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10719</xdr:rowOff>
    </xdr:from>
    <xdr:to>
      <xdr:col>67</xdr:col>
      <xdr:colOff>101600</xdr:colOff>
      <xdr:row>78</xdr:row>
      <xdr:rowOff>112319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8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103446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47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50563</xdr:rowOff>
    </xdr:from>
    <xdr:to>
      <xdr:col>85</xdr:col>
      <xdr:colOff>127000</xdr:colOff>
      <xdr:row>96</xdr:row>
      <xdr:rowOff>77657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509763"/>
          <a:ext cx="838200" cy="2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52632</xdr:rowOff>
    </xdr:from>
    <xdr:to>
      <xdr:col>81</xdr:col>
      <xdr:colOff>50800</xdr:colOff>
      <xdr:row>96</xdr:row>
      <xdr:rowOff>77657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511832"/>
          <a:ext cx="889000" cy="2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52632</xdr:rowOff>
    </xdr:from>
    <xdr:to>
      <xdr:col>76</xdr:col>
      <xdr:colOff>114300</xdr:colOff>
      <xdr:row>96</xdr:row>
      <xdr:rowOff>75698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511832"/>
          <a:ext cx="889000" cy="2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75698</xdr:rowOff>
    </xdr:from>
    <xdr:to>
      <xdr:col>71</xdr:col>
      <xdr:colOff>177800</xdr:colOff>
      <xdr:row>96</xdr:row>
      <xdr:rowOff>83648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534898"/>
          <a:ext cx="889000" cy="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171213</xdr:rowOff>
    </xdr:from>
    <xdr:to>
      <xdr:col>85</xdr:col>
      <xdr:colOff>177800</xdr:colOff>
      <xdr:row>96</xdr:row>
      <xdr:rowOff>101363</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45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149640</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43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26857</xdr:rowOff>
    </xdr:from>
    <xdr:to>
      <xdr:col>81</xdr:col>
      <xdr:colOff>101600</xdr:colOff>
      <xdr:row>96</xdr:row>
      <xdr:rowOff>128457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8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119584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7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1832</xdr:rowOff>
    </xdr:from>
    <xdr:to>
      <xdr:col>76</xdr:col>
      <xdr:colOff>165100</xdr:colOff>
      <xdr:row>96</xdr:row>
      <xdr:rowOff>103432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46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94559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5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24898</xdr:rowOff>
    </xdr:from>
    <xdr:to>
      <xdr:col>72</xdr:col>
      <xdr:colOff>38100</xdr:colOff>
      <xdr:row>96</xdr:row>
      <xdr:rowOff>126498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48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117625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7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32848</xdr:rowOff>
    </xdr:from>
    <xdr:to>
      <xdr:col>67</xdr:col>
      <xdr:colOff>101600</xdr:colOff>
      <xdr:row>96</xdr:row>
      <xdr:rowOff>134448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9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125575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8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住民一人当たりのコストが最も高い費目は</a:t>
          </a:r>
          <a:r>
            <a:rPr kumimoji="1" lang="en-US" altLang="ja-JP" sz="1300">
              <a:latin typeface="ＭＳ ゴシック" panose="020B0609070205080204" pitchFamily="49" charset="-128"/>
              <a:ea typeface="ＭＳ ゴシック" panose="020B0609070205080204" pitchFamily="49" charset="-128"/>
            </a:rPr>
            <a:t>203,626</a:t>
          </a:r>
          <a:r>
            <a:rPr kumimoji="1" lang="ja-JP" altLang="en-US" sz="1300">
              <a:latin typeface="ＭＳ ゴシック" panose="020B0609070205080204" pitchFamily="49" charset="-128"/>
              <a:ea typeface="ＭＳ ゴシック" panose="020B0609070205080204" pitchFamily="49" charset="-128"/>
            </a:rPr>
            <a:t>円の民生費である。保育所費（</a:t>
          </a:r>
          <a:r>
            <a:rPr kumimoji="1" lang="en-US" altLang="ja-JP" sz="1300">
              <a:latin typeface="ＭＳ ゴシック" panose="020B0609070205080204" pitchFamily="49" charset="-128"/>
              <a:ea typeface="ＭＳ ゴシック" panose="020B0609070205080204" pitchFamily="49" charset="-128"/>
            </a:rPr>
            <a:t>162,936</a:t>
          </a:r>
          <a:r>
            <a:rPr kumimoji="1" lang="ja-JP" altLang="en-US" sz="1300">
              <a:latin typeface="ＭＳ ゴシック" panose="020B0609070205080204" pitchFamily="49" charset="-128"/>
              <a:ea typeface="ＭＳ ゴシック" panose="020B0609070205080204" pitchFamily="49" charset="-128"/>
            </a:rPr>
            <a:t>千円皆減）の影響により前年度から</a:t>
          </a:r>
          <a:r>
            <a:rPr kumimoji="1" lang="en-US" altLang="ja-JP" sz="1300">
              <a:latin typeface="ＭＳ ゴシック" panose="020B0609070205080204" pitchFamily="49" charset="-128"/>
              <a:ea typeface="ＭＳ ゴシック" panose="020B0609070205080204" pitchFamily="49" charset="-128"/>
            </a:rPr>
            <a:t>22,719</a:t>
          </a:r>
          <a:r>
            <a:rPr kumimoji="1" lang="ja-JP" altLang="en-US" sz="1300">
              <a:latin typeface="ＭＳ ゴシック" panose="020B0609070205080204" pitchFamily="49" charset="-128"/>
              <a:ea typeface="ＭＳ ゴシック" panose="020B0609070205080204" pitchFamily="49" charset="-128"/>
            </a:rPr>
            <a:t>円減となっているが、民生業務を担当する一部事務組合への負担金が高い水準で推移しており，それに伴い民生費は高い水準で推移していくものと見込まれるため、今後も一部事務組合へは経営改善や事業経費の見直しにより負担金の軽減を図るよう取り組みを促す。</a:t>
          </a:r>
        </a:p>
        <a:p>
          <a:r>
            <a:rPr kumimoji="1" lang="ja-JP" altLang="en-US" sz="1300">
              <a:latin typeface="ＭＳ ゴシック" panose="020B0609070205080204" pitchFamily="49" charset="-128"/>
              <a:ea typeface="ＭＳ ゴシック" panose="020B0609070205080204" pitchFamily="49" charset="-128"/>
            </a:rPr>
            <a:t>　次いで</a:t>
          </a:r>
          <a:r>
            <a:rPr kumimoji="1" lang="en-US" altLang="ja-JP" sz="1300">
              <a:latin typeface="ＭＳ ゴシック" panose="020B0609070205080204" pitchFamily="49" charset="-128"/>
              <a:ea typeface="ＭＳ ゴシック" panose="020B0609070205080204" pitchFamily="49" charset="-128"/>
            </a:rPr>
            <a:t>155,479</a:t>
          </a:r>
          <a:r>
            <a:rPr kumimoji="1" lang="ja-JP" altLang="en-US" sz="1300">
              <a:latin typeface="ＭＳ ゴシック" panose="020B0609070205080204" pitchFamily="49" charset="-128"/>
              <a:ea typeface="ＭＳ ゴシック" panose="020B0609070205080204" pitchFamily="49" charset="-128"/>
            </a:rPr>
            <a:t>円の総務費となっている。機構改革実施に伴う人件費（</a:t>
          </a:r>
          <a:r>
            <a:rPr kumimoji="1" lang="en-US" altLang="ja-JP" sz="1300">
              <a:latin typeface="ＭＳ ゴシック" panose="020B0609070205080204" pitchFamily="49" charset="-128"/>
              <a:ea typeface="ＭＳ ゴシック" panose="020B0609070205080204" pitchFamily="49" charset="-128"/>
            </a:rPr>
            <a:t>72,646</a:t>
          </a:r>
          <a:r>
            <a:rPr kumimoji="1" lang="ja-JP" altLang="en-US" sz="1300">
              <a:latin typeface="ＭＳ ゴシック" panose="020B0609070205080204" pitchFamily="49" charset="-128"/>
              <a:ea typeface="ＭＳ ゴシック" panose="020B0609070205080204" pitchFamily="49" charset="-128"/>
            </a:rPr>
            <a:t>千円増）の影響により前年度から</a:t>
          </a:r>
          <a:r>
            <a:rPr kumimoji="1" lang="en-US" altLang="ja-JP" sz="1300">
              <a:latin typeface="ＭＳ ゴシック" panose="020B0609070205080204" pitchFamily="49" charset="-128"/>
              <a:ea typeface="ＭＳ ゴシック" panose="020B0609070205080204" pitchFamily="49" charset="-128"/>
            </a:rPr>
            <a:t>32,743</a:t>
          </a:r>
          <a:r>
            <a:rPr kumimoji="1" lang="ja-JP" altLang="en-US" sz="1300">
              <a:latin typeface="ＭＳ ゴシック" panose="020B0609070205080204" pitchFamily="49" charset="-128"/>
              <a:ea typeface="ＭＳ ゴシック" panose="020B0609070205080204" pitchFamily="49" charset="-128"/>
            </a:rPr>
            <a:t>円増となっている。</a:t>
          </a:r>
        </a:p>
        <a:p>
          <a:r>
            <a:rPr kumimoji="1" lang="ja-JP" altLang="en-US" sz="1300">
              <a:latin typeface="ＭＳ ゴシック" panose="020B0609070205080204" pitchFamily="49" charset="-128"/>
              <a:ea typeface="ＭＳ ゴシック" panose="020B0609070205080204" pitchFamily="49" charset="-128"/>
            </a:rPr>
            <a:t>　上記</a:t>
          </a:r>
          <a:r>
            <a:rPr kumimoji="1" lang="en-US" altLang="ja-JP" sz="1300">
              <a:latin typeface="ＭＳ ゴシック" panose="020B0609070205080204" pitchFamily="49" charset="-128"/>
              <a:ea typeface="ＭＳ ゴシック" panose="020B0609070205080204" pitchFamily="49" charset="-128"/>
            </a:rPr>
            <a:t>2</a:t>
          </a:r>
          <a:r>
            <a:rPr kumimoji="1" lang="ja-JP" altLang="en-US" sz="1300">
              <a:latin typeface="ＭＳ ゴシック" panose="020B0609070205080204" pitchFamily="49" charset="-128"/>
              <a:ea typeface="ＭＳ ゴシック" panose="020B0609070205080204" pitchFamily="49" charset="-128"/>
            </a:rPr>
            <a:t>費目以外に着目すると、議会費、衛生費、農林水産業費、商工費、土木費、消防費、公債費が前年度から増加した。衛生費においては、保健福祉センター冷暖房設備改修工事費（</a:t>
          </a:r>
          <a:r>
            <a:rPr kumimoji="1" lang="en-US" altLang="ja-JP" sz="1300">
              <a:latin typeface="ＭＳ ゴシック" panose="020B0609070205080204" pitchFamily="49" charset="-128"/>
              <a:ea typeface="ＭＳ ゴシック" panose="020B0609070205080204" pitchFamily="49" charset="-128"/>
            </a:rPr>
            <a:t>116,674</a:t>
          </a:r>
          <a:r>
            <a:rPr kumimoji="1" lang="ja-JP" altLang="en-US" sz="1300">
              <a:latin typeface="ＭＳ ゴシック" panose="020B0609070205080204" pitchFamily="49" charset="-128"/>
              <a:ea typeface="ＭＳ ゴシック" panose="020B0609070205080204" pitchFamily="49" charset="-128"/>
            </a:rPr>
            <a:t>千円皆増）の影響により前年度から</a:t>
          </a:r>
          <a:r>
            <a:rPr kumimoji="1" lang="en-US" altLang="ja-JP" sz="1300">
              <a:latin typeface="ＭＳ ゴシック" panose="020B0609070205080204" pitchFamily="49" charset="-128"/>
              <a:ea typeface="ＭＳ ゴシック" panose="020B0609070205080204" pitchFamily="49" charset="-128"/>
            </a:rPr>
            <a:t>22,964</a:t>
          </a:r>
          <a:r>
            <a:rPr kumimoji="1" lang="ja-JP" altLang="en-US" sz="1300">
              <a:latin typeface="ＭＳ ゴシック" panose="020B0609070205080204" pitchFamily="49" charset="-128"/>
              <a:ea typeface="ＭＳ ゴシック" panose="020B0609070205080204" pitchFamily="49" charset="-128"/>
            </a:rPr>
            <a:t>円増となっている。</a:t>
          </a:r>
        </a:p>
        <a:p>
          <a:r>
            <a:rPr kumimoji="1" lang="ja-JP" altLang="en-US" sz="1300">
              <a:latin typeface="ＭＳ ゴシック" panose="020B0609070205080204" pitchFamily="49" charset="-128"/>
              <a:ea typeface="ＭＳ ゴシック" panose="020B0609070205080204" pitchFamily="49" charset="-128"/>
            </a:rPr>
            <a:t>　一方、減少した費目は教育費であり、幼稚園費（</a:t>
          </a:r>
          <a:r>
            <a:rPr kumimoji="1" lang="en-US" altLang="ja-JP" sz="1300">
              <a:latin typeface="ＭＳ ゴシック" panose="020B0609070205080204" pitchFamily="49" charset="-128"/>
              <a:ea typeface="ＭＳ ゴシック" panose="020B0609070205080204" pitchFamily="49" charset="-128"/>
            </a:rPr>
            <a:t>109,021</a:t>
          </a:r>
          <a:r>
            <a:rPr kumimoji="1" lang="ja-JP" altLang="en-US" sz="1300">
              <a:latin typeface="ＭＳ ゴシック" panose="020B0609070205080204" pitchFamily="49" charset="-128"/>
              <a:ea typeface="ＭＳ ゴシック" panose="020B0609070205080204" pitchFamily="49" charset="-128"/>
            </a:rPr>
            <a:t>千円皆減）の影響により前年度から</a:t>
          </a:r>
          <a:r>
            <a:rPr kumimoji="1" lang="en-US" altLang="ja-JP" sz="1300">
              <a:latin typeface="ＭＳ ゴシック" panose="020B0609070205080204" pitchFamily="49" charset="-128"/>
              <a:ea typeface="ＭＳ ゴシック" panose="020B0609070205080204" pitchFamily="49" charset="-128"/>
            </a:rPr>
            <a:t>14,272</a:t>
          </a:r>
          <a:r>
            <a:rPr kumimoji="1" lang="ja-JP" altLang="en-US" sz="1300">
              <a:latin typeface="ＭＳ ゴシック" panose="020B0609070205080204" pitchFamily="49" charset="-128"/>
              <a:ea typeface="ＭＳ ゴシック" panose="020B0609070205080204" pitchFamily="49" charset="-128"/>
            </a:rPr>
            <a:t>円減となっている。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宮城県色麻町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実質収支比率は</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％程度で推移しており、令和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年度の実質収支額は</a:t>
          </a:r>
          <a:r>
            <a:rPr kumimoji="1" lang="en-US" altLang="ja-JP" sz="1100">
              <a:latin typeface="ＭＳ ゴシック" pitchFamily="49" charset="-128"/>
              <a:ea typeface="ＭＳ ゴシック" pitchFamily="49" charset="-128"/>
            </a:rPr>
            <a:t>104,209</a:t>
          </a:r>
          <a:r>
            <a:rPr kumimoji="1" lang="ja-JP" altLang="en-US" sz="1100">
              <a:latin typeface="ＭＳ ゴシック" pitchFamily="49" charset="-128"/>
              <a:ea typeface="ＭＳ ゴシック" pitchFamily="49" charset="-128"/>
            </a:rPr>
            <a:t>千円で前年度から</a:t>
          </a:r>
          <a:r>
            <a:rPr kumimoji="1" lang="en-US" altLang="ja-JP" sz="1100">
              <a:latin typeface="ＭＳ ゴシック" pitchFamily="49" charset="-128"/>
              <a:ea typeface="ＭＳ ゴシック" pitchFamily="49" charset="-128"/>
            </a:rPr>
            <a:t>27,015</a:t>
          </a:r>
          <a:r>
            <a:rPr kumimoji="1" lang="ja-JP" altLang="en-US" sz="1100">
              <a:latin typeface="ＭＳ ゴシック" pitchFamily="49" charset="-128"/>
              <a:ea typeface="ＭＳ ゴシック" pitchFamily="49" charset="-128"/>
            </a:rPr>
            <a:t>千円減（</a:t>
          </a:r>
          <a:r>
            <a:rPr kumimoji="1" lang="en-US" altLang="ja-JP" sz="1100">
              <a:latin typeface="ＭＳ ゴシック" pitchFamily="49" charset="-128"/>
              <a:ea typeface="ＭＳ ゴシック" pitchFamily="49" charset="-128"/>
            </a:rPr>
            <a:t>20.6</a:t>
          </a:r>
          <a:r>
            <a:rPr kumimoji="1" lang="ja-JP" altLang="en-US" sz="1100">
              <a:latin typeface="ＭＳ ゴシック" pitchFamily="49" charset="-128"/>
              <a:ea typeface="ＭＳ ゴシック" pitchFamily="49" charset="-128"/>
            </a:rPr>
            <a:t>％減）となり、標準財政規模比は</a:t>
          </a:r>
          <a:r>
            <a:rPr kumimoji="1" lang="en-US" altLang="ja-JP" sz="1100">
              <a:latin typeface="ＭＳ ゴシック" pitchFamily="49" charset="-128"/>
              <a:ea typeface="ＭＳ ゴシック" pitchFamily="49" charset="-128"/>
            </a:rPr>
            <a:t>3.35</a:t>
          </a:r>
          <a:r>
            <a:rPr kumimoji="1" lang="ja-JP" altLang="en-US" sz="1100">
              <a:latin typeface="ＭＳ ゴシック" pitchFamily="49" charset="-128"/>
              <a:ea typeface="ＭＳ ゴシック" pitchFamily="49" charset="-128"/>
            </a:rPr>
            <a:t>％となった。実質単年度収支については、積立額を超える財政調整基金</a:t>
          </a:r>
          <a:r>
            <a:rPr kumimoji="1" lang="en-US" altLang="ja-JP" sz="1100">
              <a:latin typeface="ＭＳ ゴシック" pitchFamily="49" charset="-128"/>
              <a:ea typeface="ＭＳ ゴシック" pitchFamily="49" charset="-128"/>
            </a:rPr>
            <a:t>251,000</a:t>
          </a:r>
          <a:r>
            <a:rPr kumimoji="1" lang="ja-JP" altLang="en-US" sz="1100">
              <a:latin typeface="ＭＳ ゴシック" pitchFamily="49" charset="-128"/>
              <a:ea typeface="ＭＳ ゴシック" pitchFamily="49" charset="-128"/>
            </a:rPr>
            <a:t>千円の取り崩しを行ったため、赤字となっている。</a:t>
          </a:r>
        </a:p>
        <a:p>
          <a:r>
            <a:rPr kumimoji="1" lang="ja-JP" altLang="en-US" sz="1100">
              <a:latin typeface="ＭＳ ゴシック" pitchFamily="49" charset="-128"/>
              <a:ea typeface="ＭＳ ゴシック" pitchFamily="49" charset="-128"/>
            </a:rPr>
            <a:t>　人口減を主要因として、住民税、法人税及び固定資産税をはじめとした自主財源が減少していく見込みである一方で、公共施設の老朽化等に伴う維持修繕経費が増加していくことが見込まれる。その対応のため財政調整基金を取り崩す財政運営が続く見通しである。財政を圧迫させないよう、大規模な投資的経費の抑制を図るとともに、事業の見直しや精査を行い適切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宮城県色麻町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水道事業会計においては、標準財政規模比が令和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％程度で推移していたが、令和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年度は前年度から</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7.09</a:t>
          </a:r>
          <a:r>
            <a:rPr kumimoji="1" lang="ja-JP" altLang="en-US" sz="1400">
              <a:latin typeface="ＭＳ ゴシック" pitchFamily="49" charset="-128"/>
              <a:ea typeface="ＭＳ ゴシック" pitchFamily="49" charset="-128"/>
            </a:rPr>
            <a:t>％となった。増加の主要因として、配水設備改良に係る水道施設整備工事費の減が挙げられる。</a:t>
          </a:r>
        </a:p>
        <a:p>
          <a:r>
            <a:rPr kumimoji="1" lang="ja-JP" altLang="en-US" sz="1400">
              <a:latin typeface="ＭＳ ゴシック" pitchFamily="49" charset="-128"/>
              <a:ea typeface="ＭＳ ゴシック" pitchFamily="49" charset="-128"/>
            </a:rPr>
            <a:t>　下水道事業会計は、令和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年度から法適用企業へ移行し、</a:t>
          </a:r>
          <a:r>
            <a:rPr kumimoji="1" lang="en-US" altLang="ja-JP" sz="1400">
              <a:latin typeface="ＭＳ ゴシック" pitchFamily="49" charset="-128"/>
              <a:ea typeface="ＭＳ ゴシック" pitchFamily="49" charset="-128"/>
            </a:rPr>
            <a:t>1.64</a:t>
          </a:r>
          <a:r>
            <a:rPr kumimoji="1" lang="ja-JP" altLang="en-US" sz="1400">
              <a:latin typeface="ＭＳ ゴシック" pitchFamily="49" charset="-128"/>
              <a:ea typeface="ＭＳ ゴシック" pitchFamily="49" charset="-128"/>
            </a:rPr>
            <a:t>％となった。特環マンホールポンプ改修工事の増が主要因で、法適用企業移行前と比較して標準財政規模比が</a:t>
          </a:r>
          <a:r>
            <a:rPr kumimoji="1" lang="en-US" altLang="ja-JP" sz="1400">
              <a:latin typeface="ＭＳ ゴシック" pitchFamily="49" charset="-128"/>
              <a:ea typeface="ＭＳ ゴシック" pitchFamily="49" charset="-128"/>
            </a:rPr>
            <a:t>0.60</a:t>
          </a:r>
          <a:r>
            <a:rPr kumimoji="1" lang="ja-JP" altLang="en-US" sz="1400">
              <a:latin typeface="ＭＳ ゴシック" pitchFamily="49" charset="-128"/>
              <a:ea typeface="ＭＳ ゴシック" pitchFamily="49" charset="-128"/>
            </a:rPr>
            <a:t>ポイント増となっている。</a:t>
          </a:r>
        </a:p>
        <a:p>
          <a:r>
            <a:rPr kumimoji="1" lang="ja-JP" altLang="en-US" sz="1400">
              <a:latin typeface="ＭＳ ゴシック" pitchFamily="49" charset="-128"/>
              <a:ea typeface="ＭＳ ゴシック" pitchFamily="49" charset="-128"/>
            </a:rPr>
            <a:t>　一般会計においては、前年度と比較すると標準財政規模比が</a:t>
          </a:r>
          <a:r>
            <a:rPr kumimoji="1" lang="en-US" altLang="ja-JP" sz="1400">
              <a:latin typeface="ＭＳ ゴシック" pitchFamily="49" charset="-128"/>
              <a:ea typeface="ＭＳ ゴシック" pitchFamily="49" charset="-128"/>
            </a:rPr>
            <a:t>0.83</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3.28</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上記</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会計含め全ての会計で黒字となっている。今後も現在の水準を維持し、継続して適切な財政運営に努める。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宮城県色麻町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latin typeface="ＭＳ ゴシック" pitchFamily="49" charset="-128"/>
              <a:ea typeface="ＭＳ ゴシック" pitchFamily="49" charset="-128"/>
            </a:rPr>
            <a:t>　元利償還金は平成</a:t>
          </a:r>
          <a:r>
            <a:rPr kumimoji="1" lang="en-US" altLang="ja-JP" sz="1150">
              <a:latin typeface="ＭＳ ゴシック" pitchFamily="49" charset="-128"/>
              <a:ea typeface="ＭＳ ゴシック" pitchFamily="49" charset="-128"/>
            </a:rPr>
            <a:t>25</a:t>
          </a:r>
          <a:r>
            <a:rPr kumimoji="1" lang="ja-JP" altLang="en-US" sz="1150">
              <a:latin typeface="ＭＳ ゴシック" pitchFamily="49" charset="-128"/>
              <a:ea typeface="ＭＳ ゴシック" pitchFamily="49" charset="-128"/>
            </a:rPr>
            <a:t>年度に起債した小中一貫校施設整備事業債の元金償還が平成</a:t>
          </a:r>
          <a:r>
            <a:rPr kumimoji="1" lang="en-US" altLang="ja-JP" sz="1150">
              <a:latin typeface="ＭＳ ゴシック" pitchFamily="49" charset="-128"/>
              <a:ea typeface="ＭＳ ゴシック" pitchFamily="49" charset="-128"/>
            </a:rPr>
            <a:t>29</a:t>
          </a:r>
          <a:r>
            <a:rPr kumimoji="1" lang="ja-JP" altLang="en-US" sz="1150">
              <a:latin typeface="ＭＳ ゴシック" pitchFamily="49" charset="-128"/>
              <a:ea typeface="ＭＳ ゴシック" pitchFamily="49" charset="-128"/>
            </a:rPr>
            <a:t>年度から始まったことから令和</a:t>
          </a:r>
          <a:r>
            <a:rPr kumimoji="1" lang="en-US" altLang="ja-JP" sz="1150">
              <a:latin typeface="ＭＳ ゴシック" pitchFamily="49" charset="-128"/>
              <a:ea typeface="ＭＳ ゴシック" pitchFamily="49" charset="-128"/>
            </a:rPr>
            <a:t>4</a:t>
          </a:r>
          <a:r>
            <a:rPr kumimoji="1" lang="ja-JP" altLang="en-US" sz="1150">
              <a:latin typeface="ＭＳ ゴシック" pitchFamily="49" charset="-128"/>
              <a:ea typeface="ＭＳ ゴシック" pitchFamily="49" charset="-128"/>
            </a:rPr>
            <a:t>年度に償還ピークを迎えたが、令和元年度以降は元利償還金額を超えない範囲での起債にとどめているため、令和</a:t>
          </a:r>
          <a:r>
            <a:rPr kumimoji="1" lang="en-US" altLang="ja-JP" sz="1150">
              <a:latin typeface="ＭＳ ゴシック" pitchFamily="49" charset="-128"/>
              <a:ea typeface="ＭＳ ゴシック" pitchFamily="49" charset="-128"/>
            </a:rPr>
            <a:t>5</a:t>
          </a:r>
          <a:r>
            <a:rPr kumimoji="1" lang="ja-JP" altLang="en-US" sz="1150">
              <a:latin typeface="ＭＳ ゴシック" pitchFamily="49" charset="-128"/>
              <a:ea typeface="ＭＳ ゴシック" pitchFamily="49" charset="-128"/>
            </a:rPr>
            <a:t>年度に償還額は減少に転じ、令和</a:t>
          </a:r>
          <a:r>
            <a:rPr kumimoji="1" lang="en-US" altLang="ja-JP" sz="1150">
              <a:latin typeface="ＭＳ ゴシック" pitchFamily="49" charset="-128"/>
              <a:ea typeface="ＭＳ ゴシック" pitchFamily="49" charset="-128"/>
            </a:rPr>
            <a:t>8</a:t>
          </a:r>
          <a:r>
            <a:rPr kumimoji="1" lang="ja-JP" altLang="en-US" sz="1150">
              <a:latin typeface="ＭＳ ゴシック" pitchFamily="49" charset="-128"/>
              <a:ea typeface="ＭＳ ゴシック" pitchFamily="49" charset="-128"/>
            </a:rPr>
            <a:t>年度までは減少傾向で推移する見込みである。また、次回の償還ピークは、令和</a:t>
          </a:r>
          <a:r>
            <a:rPr kumimoji="1" lang="en-US" altLang="ja-JP" sz="1150">
              <a:latin typeface="ＭＳ ゴシック" pitchFamily="49" charset="-128"/>
              <a:ea typeface="ＭＳ ゴシック" pitchFamily="49" charset="-128"/>
            </a:rPr>
            <a:t>5</a:t>
          </a:r>
          <a:r>
            <a:rPr kumimoji="1" lang="ja-JP" altLang="en-US" sz="1150">
              <a:latin typeface="ＭＳ ゴシック" pitchFamily="49" charset="-128"/>
              <a:ea typeface="ＭＳ ゴシック" pitchFamily="49" charset="-128"/>
            </a:rPr>
            <a:t>年度に起債した認定こども園整備事業債の元金償還が本格化する令和</a:t>
          </a:r>
          <a:r>
            <a:rPr kumimoji="1" lang="en-US" altLang="ja-JP" sz="1150">
              <a:latin typeface="ＭＳ ゴシック" pitchFamily="49" charset="-128"/>
              <a:ea typeface="ＭＳ ゴシック" pitchFamily="49" charset="-128"/>
            </a:rPr>
            <a:t>11</a:t>
          </a:r>
          <a:r>
            <a:rPr kumimoji="1" lang="ja-JP" altLang="en-US" sz="1150">
              <a:latin typeface="ＭＳ ゴシック" pitchFamily="49" charset="-128"/>
              <a:ea typeface="ＭＳ ゴシック" pitchFamily="49" charset="-128"/>
            </a:rPr>
            <a:t>年度になる見込みである。</a:t>
          </a:r>
        </a:p>
        <a:p>
          <a:r>
            <a:rPr kumimoji="1" lang="ja-JP" altLang="en-US" sz="1150">
              <a:latin typeface="ＭＳ ゴシック" pitchFamily="49" charset="-128"/>
              <a:ea typeface="ＭＳ ゴシック" pitchFamily="49" charset="-128"/>
            </a:rPr>
            <a:t>　公営企業債の元利償還金に対する繰入金は下水道事業債の元利償還金が該当するが、起債を活用した下水道処理施設の改修工事等を計画的に実施していることから、今後も横ばいで推移していくものと見込んでいる。</a:t>
          </a:r>
        </a:p>
        <a:p>
          <a:r>
            <a:rPr kumimoji="1" lang="ja-JP" altLang="en-US" sz="1150">
              <a:latin typeface="ＭＳ ゴシック" pitchFamily="49" charset="-128"/>
              <a:ea typeface="ＭＳ ゴシック" pitchFamily="49" charset="-128"/>
            </a:rPr>
            <a:t>　今後も事業の見直しや精査等を行い、投資的事業への地方債の発行抑制や公営企業の健全化及び現在の水準の向上に努める。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満期一括償還地方債を活用していないため、その償還に係る減債基金の積立は行っていない。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宮城県色麻町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）は全ての項目で減少傾向にある。充当可能財源等（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）においても、基準財政需要額算入見込額の前年度比</a:t>
          </a:r>
          <a:r>
            <a:rPr kumimoji="1" lang="en-US" altLang="ja-JP" sz="1400">
              <a:latin typeface="ＭＳ ゴシック" pitchFamily="49" charset="-128"/>
              <a:ea typeface="ＭＳ ゴシック" pitchFamily="49" charset="-128"/>
            </a:rPr>
            <a:t>205</a:t>
          </a:r>
          <a:r>
            <a:rPr kumimoji="1" lang="ja-JP" altLang="en-US" sz="1400">
              <a:latin typeface="ＭＳ ゴシック" pitchFamily="49" charset="-128"/>
              <a:ea typeface="ＭＳ ゴシック" pitchFamily="49" charset="-128"/>
            </a:rPr>
            <a:t>百万円減少をはじめ全ての項目で減少した。その結果としては、（</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）全体が前年度から</a:t>
          </a:r>
          <a:r>
            <a:rPr kumimoji="1" lang="en-US" altLang="ja-JP" sz="1400">
              <a:latin typeface="ＭＳ ゴシック" pitchFamily="49" charset="-128"/>
              <a:ea typeface="ＭＳ ゴシック" pitchFamily="49" charset="-128"/>
            </a:rPr>
            <a:t>278</a:t>
          </a:r>
          <a:r>
            <a:rPr kumimoji="1" lang="ja-JP" altLang="en-US" sz="1400">
              <a:latin typeface="ＭＳ ゴシック" pitchFamily="49" charset="-128"/>
              <a:ea typeface="ＭＳ ゴシック" pitchFamily="49" charset="-128"/>
            </a:rPr>
            <a:t>百万円減少した一方で、（</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）全体としては前年度から</a:t>
          </a:r>
          <a:r>
            <a:rPr kumimoji="1" lang="en-US" altLang="ja-JP" sz="1400">
              <a:latin typeface="ＭＳ ゴシック" pitchFamily="49" charset="-128"/>
              <a:ea typeface="ＭＳ ゴシック" pitchFamily="49" charset="-128"/>
            </a:rPr>
            <a:t>246</a:t>
          </a:r>
          <a:r>
            <a:rPr kumimoji="1" lang="ja-JP" altLang="en-US" sz="1400">
              <a:latin typeface="ＭＳ ゴシック" pitchFamily="49" charset="-128"/>
              <a:ea typeface="ＭＳ ゴシック" pitchFamily="49" charset="-128"/>
            </a:rPr>
            <a:t>百万円の減少にとどまり、将来負担比率の分子は前年度から</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％減の</a:t>
          </a:r>
          <a:r>
            <a:rPr kumimoji="1" lang="en-US" altLang="ja-JP" sz="1400">
              <a:latin typeface="ＭＳ ゴシック" pitchFamily="49" charset="-128"/>
              <a:ea typeface="ＭＳ ゴシック" pitchFamily="49" charset="-128"/>
            </a:rPr>
            <a:t>2,006</a:t>
          </a:r>
          <a:r>
            <a:rPr kumimoji="1" lang="ja-JP" altLang="en-US" sz="1400">
              <a:latin typeface="ＭＳ ゴシック" pitchFamily="49" charset="-128"/>
              <a:ea typeface="ＭＳ ゴシック" pitchFamily="49" charset="-128"/>
            </a:rPr>
            <a:t>百万円となっている。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宮城県色麻町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年度末の残高は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1,163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百万円で令和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年度末から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町税等の増収により財政調整基金に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百万円積み立てた他、その他特定目的基金においては、ふるさとまちづくり基金で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百万円積み立てたことを主要因として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一方で、減債基金において、平成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年度に起債した地場産業振興施設建設事業債の繰上償還のために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百万円取り崩したことを主要因として、財政調整基金及びその他特定目的基金の増加額を上回る</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百万円減となったため、基金全体として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公共施設の老朽化の顕著化等から、その対応や災害等に備え、計画的な基金の増加に努める。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①奨学資金貸付基金：奨学資金の貸与を目的とした基金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②ふるさとまちづくり基金：色麻町の住みよい豊かなまちづくりを推進したいという思いのもと寄せられた寄附金の適切な管理運用を目的とした基金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③児童医療費の助成基金：児童に係る医療費のうち自己負担分を助成し子育て家庭の経済的負担の軽減を目的とした基金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④長寿社会対策基金：高齢化社会に対応した施策の展開及び地域振興や福祉向上を目的とした基金</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⑤</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世紀の田園文化創造基金：緑豊かで活力ある色麻の田園形成に係る地域活動の強化・支援を目的とした基金</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特定目的基金全体としては前年度比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百万円増となった。ふるさとまちづくり基金で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百万円積み立てたことが主な要因となっている。</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年度に造成した児童医療費の助成基金は令和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年度から取り崩しを行っており、今後も計画的に取り崩しを行うため減少傾向となる見込みである。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また、ふるさとまちづくり基金において、令和元年度までは取り崩し金額が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百万円程度で推移していたが、令和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年度から本基金を充当する特定事業を増加させる方針を採用した。今後もこの方針は継続していく予定である。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一部事務組合（加美郡保健医療福祉行政事務組合、大崎地域広域行政事務組合）への負担金等の財源への充当を主要因として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百万円取り崩したが、町税等の増収による</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年度歳計剰余金処分による</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予期せぬ自然災害や公共施設の維持修繕等に加え、人口減を主要因とした税収減が想定されるので標準財政規模の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％程度を目標に基金残高を確保する。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年度に起債した地場産業振興施設建設事業債の繰上償還のために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百万円取り崩したことを主要因として、前年度から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年度に起債した小中一貫校施設整備事業債の元金償還が平成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年度から始まったことから令和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年度に償還ピークを迎えたが、令和元年度以降は元利償還金額を超えない範囲での起債にとどめているため、令和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年度に償還額は減少に転じ、令和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年度までは減少傾向で推移する見込みである。また、次回の償還ピークは、令和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年度に起債した認定こども園整備事業債の元金償還が本格化する令和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年度になる見込みである。引き続き財政力を考慮し、基金からの繰入を行い計画的な公債費の軽減に努める。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B6B232-77F0-4191-8A9E-C140420FE5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D8FD48-3E7C-4032-B4D3-10DC392E7C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8F837BF-C5E0-4D84-9507-7ED0C76EA74A}"/>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A6B0665-BB0C-4747-9D36-72A214D37354}"/>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F63F951-5EE1-49A9-938A-C6049D97EA7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64E05E1-1B89-474E-B03B-B48D066EDEB4}"/>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FE0575F-E910-4F98-BCDA-D79832BAD08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EE54CF4-CA0F-4F5C-BDC6-9EFB841935A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7BBB8AF-7D90-44B0-8F52-5B2065EFDF09}"/>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13B2C60-1C63-4AEC-BED5-363A1A2A8A6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C600E11-3028-4597-96AF-2565050668B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B51CE77-33C7-459C-82F2-AAE94B70A91D}"/>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D43C176-3EF0-4FE4-89ED-AC140D30C5A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AA371C0-620A-4D60-A753-6BD5EDCCD04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CC57047-EC0C-4D8F-A05C-2318002215B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B457231-FCDD-439F-B054-999DF4FD090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4A920CF-0B1E-4180-9016-CF979D1963E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32028FF-2E1A-4C4F-B9EC-1A43A5C93A3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C7A7EBD-A424-4812-BC72-91D8BE68FA4C}"/>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2E5A55-A772-430A-9F7F-D71F2A0CF671}"/>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5CB3363-F8C0-490E-8EBD-DFE71A90BE9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0FD2154-FDDA-4AEA-BFD3-3E2789B546AD}"/>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94122C0-AE56-440A-B32C-13C2D41C40F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8D1DA28-715A-4208-ACC8-130B7F1D14C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5101972-7DBF-4D49-8BF4-6A0C10771C5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81456B0-1B0C-4188-9300-1619E737A26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89C4E03-300A-4611-A148-11BFB13E0A8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6F6EB12-406D-4588-9DFC-5B272D24D77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C712718-8AFD-4CF7-BFE8-3521102A949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6D1285F-DE17-4213-B96E-69DF107B1AA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19619D2-66A4-4212-A543-FFEC7A7702A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1B23B56-4229-4118-BD62-3293ABE7A07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2339169-D1AD-43C8-A6F3-7A7A77FE180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42BB793-FFFD-46EA-AEE1-2DF63B37FF7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D60027C-8D3D-46DC-A7F4-B653ACFC0DB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599B647-0031-4021-B902-F4DADA986522}"/>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D06499B-A851-447B-B3E2-CD6C53812FFE}"/>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34BC41A-B93D-4737-AC79-6CAAB5CCC310}"/>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C31DD0A-6A20-4D05-9919-B07017D7396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E3F5BDA-53C8-491F-B2FF-B8C63B0E05A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14AB4CB-EB2C-428E-9CD8-B2AE85BA8FC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E06913D-A7EA-4DF6-BC0E-E4CB80C0A89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F07CB3F-61B0-4FDA-AC9E-E5ABAE7B2E6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31D9A62-C210-4B7C-89F3-DF926E804962}"/>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829A4A5-8771-46FB-B22A-7CFFC5EFD71E}"/>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CD93838-E48B-4979-8B49-D4D3A92D5ED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AC22EAF-7EE3-46F0-A4EF-9E299FCD04F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％となっており、全国平均（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％）、宮城県平均（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％）と比較すると、いずれも上回っている状況である。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公共施設等総合管理計画に基づき各施設の維持修繕を行っているが、年々施設の老朽化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顕著化しているとともに、人件費や物価の高騰により維持修繕費は増加していくものと考えられる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今後も公共施設等総合管理計画及び個別施設計画に基づき、集約化や除却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の検討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も含めた施設の維持管理に努めていく。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52C6F24-4C19-404A-B170-6BD61F2F2C75}"/>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E971473-AD57-4924-92C8-07A6E22CE73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9318BC4-966D-4901-AFF6-5C5B22697D0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2E8CAC3-4CA2-4E02-B8BC-46E97F84405D}"/>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842EEE5-6C80-40EB-BD5D-CBEEEE34411A}"/>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EB9AB95-0E46-4121-AF75-33C862D03B41}"/>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63A4F45-0D81-4B10-8BBA-2D3EB90C84C3}"/>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A2B9C913-AF13-4106-AF3F-22011C43064B}"/>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62277318-595D-4357-9C7F-DEB6216B417D}"/>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2C041CF-CF29-4DEC-B35E-63BECE0776F3}"/>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822E5AB7-7045-4DD4-840F-BFFD3F1D7FF7}"/>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A57147D-9580-4FDE-94A0-E075614508C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FF1187E-7F14-4D7D-9D25-A78A06BF8AF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F171DBF-BAAC-4CFF-82E2-0D9342F83781}"/>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51884623-29E6-455F-B580-DA4F4EBA3134}"/>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6AF1D560-C0C1-4D21-89D1-8C512214BDA8}"/>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56F3C842-8178-4BB2-8DC9-11FB06492271}"/>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43BA7E22-568A-43BB-A426-64203ABE46D9}"/>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ACCF4775-4BF3-41E8-BB7C-2F70EDB37A54}"/>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48CCE5A7-F6D7-4C4C-9EBE-1231C8697C5E}"/>
            </a:ext>
          </a:extLst>
        </xdr:cNvPr>
        <xdr:cNvSpPr txBox="1"/>
      </xdr:nvSpPr>
      <xdr:spPr>
        <a:xfrm>
          <a:off x="4359275" y="5562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E5232A62-45FA-44B1-852B-0FD2F9D0F3B0}"/>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CD5CDDCE-A3D0-477D-B215-EE66F6E7BB4F}"/>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B75D4602-5A46-46D6-89A9-76C5AEBFAC50}"/>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3FC17DE2-833E-4868-A2E9-E2590DFD723E}"/>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8384CAB6-BDE6-43CE-847F-7BF5D738588C}"/>
            </a:ext>
          </a:extLst>
        </xdr:cNvPr>
        <xdr:cNvSpPr/>
      </xdr:nvSpPr>
      <xdr:spPr>
        <a:xfrm>
          <a:off x="15589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517F73F-5003-469D-9C9F-1246225C2FE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83107FD-A7A2-424F-95BA-65DD616E93C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3CE777D-33F8-43CC-BC01-6A16E646795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2C5B00C-D78D-4307-BA62-D41C62FA6A0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ED451FF-E96A-4536-AFA8-73BB2B9876E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103378</xdr:rowOff>
    </xdr:from>
    <xdr:to>
      <xdr:col>23</xdr:col>
      <xdr:colOff>136525</xdr:colOff>
      <xdr:row>31</xdr:row>
      <xdr:rowOff>33528</xdr:rowOff>
    </xdr:to>
    <xdr:sp macro="" textlink="">
      <xdr:nvSpPr>
        <xdr:cNvPr id="79" name="楕円 78">
          <a:extLst>
            <a:ext uri="{FF2B5EF4-FFF2-40B4-BE49-F238E27FC236}">
              <a16:creationId xmlns:a16="http://schemas.microsoft.com/office/drawing/2014/main" id="{226DD85D-8217-45F2-88B5-ED3BBA14F991}"/>
            </a:ext>
          </a:extLst>
        </xdr:cNvPr>
        <xdr:cNvSpPr/>
      </xdr:nvSpPr>
      <xdr:spPr>
        <a:xfrm>
          <a:off x="4254500" y="57834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81805</xdr:rowOff>
    </xdr:from>
    <xdr:ext cx="405111" cy="259045"/>
    <xdr:sp macro="" textlink="">
      <xdr:nvSpPr>
        <xdr:cNvPr id="80" name="有形固定資産減価償却率該当値テキスト">
          <a:extLst>
            <a:ext uri="{FF2B5EF4-FFF2-40B4-BE49-F238E27FC236}">
              <a16:creationId xmlns:a16="http://schemas.microsoft.com/office/drawing/2014/main" id="{AF143035-AA55-4E12-8E95-EB94F091953F}"/>
            </a:ext>
          </a:extLst>
        </xdr:cNvPr>
        <xdr:cNvSpPr txBox="1"/>
      </xdr:nvSpPr>
      <xdr:spPr>
        <a:xfrm>
          <a:off x="4359275" y="5761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79629</xdr:rowOff>
    </xdr:from>
    <xdr:to>
      <xdr:col>19</xdr:col>
      <xdr:colOff>187325</xdr:colOff>
      <xdr:row>31</xdr:row>
      <xdr:rowOff>9779</xdr:rowOff>
    </xdr:to>
    <xdr:sp macro="" textlink="">
      <xdr:nvSpPr>
        <xdr:cNvPr id="81" name="楕円 80">
          <a:extLst>
            <a:ext uri="{FF2B5EF4-FFF2-40B4-BE49-F238E27FC236}">
              <a16:creationId xmlns:a16="http://schemas.microsoft.com/office/drawing/2014/main" id="{FFB9A36B-A596-4102-9AE4-219CE3B82F38}"/>
            </a:ext>
          </a:extLst>
        </xdr:cNvPr>
        <xdr:cNvSpPr/>
      </xdr:nvSpPr>
      <xdr:spPr>
        <a:xfrm>
          <a:off x="3616325" y="57597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130429</xdr:rowOff>
    </xdr:from>
    <xdr:to>
      <xdr:col>23</xdr:col>
      <xdr:colOff>85725</xdr:colOff>
      <xdr:row>30</xdr:row>
      <xdr:rowOff>154178</xdr:rowOff>
    </xdr:to>
    <xdr:cxnSp macro="">
      <xdr:nvCxnSpPr>
        <xdr:cNvPr id="82" name="直線コネクタ 81">
          <a:extLst>
            <a:ext uri="{FF2B5EF4-FFF2-40B4-BE49-F238E27FC236}">
              <a16:creationId xmlns:a16="http://schemas.microsoft.com/office/drawing/2014/main" id="{82CE583A-7557-4772-8FD1-AC32B02C72F7}"/>
            </a:ext>
          </a:extLst>
        </xdr:cNvPr>
        <xdr:cNvCxnSpPr/>
      </xdr:nvCxnSpPr>
      <xdr:spPr>
        <a:xfrm>
          <a:off x="3673475" y="5807329"/>
          <a:ext cx="62865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53721</xdr:rowOff>
    </xdr:from>
    <xdr:to>
      <xdr:col>15</xdr:col>
      <xdr:colOff>187325</xdr:colOff>
      <xdr:row>30</xdr:row>
      <xdr:rowOff>155321</xdr:rowOff>
    </xdr:to>
    <xdr:sp macro="" textlink="">
      <xdr:nvSpPr>
        <xdr:cNvPr id="83" name="楕円 82">
          <a:extLst>
            <a:ext uri="{FF2B5EF4-FFF2-40B4-BE49-F238E27FC236}">
              <a16:creationId xmlns:a16="http://schemas.microsoft.com/office/drawing/2014/main" id="{F1EE07AC-38FB-40D6-A858-BAF565E5794F}"/>
            </a:ext>
          </a:extLst>
        </xdr:cNvPr>
        <xdr:cNvSpPr/>
      </xdr:nvSpPr>
      <xdr:spPr>
        <a:xfrm>
          <a:off x="2930525" y="572744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104521</xdr:rowOff>
    </xdr:from>
    <xdr:to>
      <xdr:col>19</xdr:col>
      <xdr:colOff>136525</xdr:colOff>
      <xdr:row>30</xdr:row>
      <xdr:rowOff>130429</xdr:rowOff>
    </xdr:to>
    <xdr:cxnSp macro="">
      <xdr:nvCxnSpPr>
        <xdr:cNvPr id="84" name="直線コネクタ 83">
          <a:extLst>
            <a:ext uri="{FF2B5EF4-FFF2-40B4-BE49-F238E27FC236}">
              <a16:creationId xmlns:a16="http://schemas.microsoft.com/office/drawing/2014/main" id="{7D20F5C5-0BB6-4896-8BBD-1AFA2B9B0276}"/>
            </a:ext>
          </a:extLst>
        </xdr:cNvPr>
        <xdr:cNvCxnSpPr/>
      </xdr:nvCxnSpPr>
      <xdr:spPr>
        <a:xfrm>
          <a:off x="2987675" y="5784596"/>
          <a:ext cx="685800" cy="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21336</xdr:rowOff>
    </xdr:from>
    <xdr:to>
      <xdr:col>11</xdr:col>
      <xdr:colOff>187325</xdr:colOff>
      <xdr:row>30</xdr:row>
      <xdr:rowOff>122936</xdr:rowOff>
    </xdr:to>
    <xdr:sp macro="" textlink="">
      <xdr:nvSpPr>
        <xdr:cNvPr id="85" name="楕円 84">
          <a:extLst>
            <a:ext uri="{FF2B5EF4-FFF2-40B4-BE49-F238E27FC236}">
              <a16:creationId xmlns:a16="http://schemas.microsoft.com/office/drawing/2014/main" id="{756AE269-A997-4220-A82D-2D6FF8BBB8B3}"/>
            </a:ext>
          </a:extLst>
        </xdr:cNvPr>
        <xdr:cNvSpPr/>
      </xdr:nvSpPr>
      <xdr:spPr>
        <a:xfrm>
          <a:off x="2244725" y="5698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72136</xdr:rowOff>
    </xdr:from>
    <xdr:to>
      <xdr:col>15</xdr:col>
      <xdr:colOff>136525</xdr:colOff>
      <xdr:row>30</xdr:row>
      <xdr:rowOff>104521</xdr:rowOff>
    </xdr:to>
    <xdr:cxnSp macro="">
      <xdr:nvCxnSpPr>
        <xdr:cNvPr id="86" name="直線コネクタ 85">
          <a:extLst>
            <a:ext uri="{FF2B5EF4-FFF2-40B4-BE49-F238E27FC236}">
              <a16:creationId xmlns:a16="http://schemas.microsoft.com/office/drawing/2014/main" id="{A412C585-F9A8-4B92-A033-D9598B527592}"/>
            </a:ext>
          </a:extLst>
        </xdr:cNvPr>
        <xdr:cNvCxnSpPr/>
      </xdr:nvCxnSpPr>
      <xdr:spPr>
        <a:xfrm>
          <a:off x="2301875" y="5745861"/>
          <a:ext cx="6858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158242</xdr:rowOff>
    </xdr:from>
    <xdr:to>
      <xdr:col>7</xdr:col>
      <xdr:colOff>187325</xdr:colOff>
      <xdr:row>30</xdr:row>
      <xdr:rowOff>88392</xdr:rowOff>
    </xdr:to>
    <xdr:sp macro="" textlink="">
      <xdr:nvSpPr>
        <xdr:cNvPr id="87" name="楕円 86">
          <a:extLst>
            <a:ext uri="{FF2B5EF4-FFF2-40B4-BE49-F238E27FC236}">
              <a16:creationId xmlns:a16="http://schemas.microsoft.com/office/drawing/2014/main" id="{855AABD4-2FE2-4547-8480-23D055EB2D59}"/>
            </a:ext>
          </a:extLst>
        </xdr:cNvPr>
        <xdr:cNvSpPr/>
      </xdr:nvSpPr>
      <xdr:spPr>
        <a:xfrm>
          <a:off x="1558925" y="567639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37592</xdr:rowOff>
    </xdr:from>
    <xdr:to>
      <xdr:col>11</xdr:col>
      <xdr:colOff>136525</xdr:colOff>
      <xdr:row>30</xdr:row>
      <xdr:rowOff>72136</xdr:rowOff>
    </xdr:to>
    <xdr:cxnSp macro="">
      <xdr:nvCxnSpPr>
        <xdr:cNvPr id="88" name="直線コネクタ 87">
          <a:extLst>
            <a:ext uri="{FF2B5EF4-FFF2-40B4-BE49-F238E27FC236}">
              <a16:creationId xmlns:a16="http://schemas.microsoft.com/office/drawing/2014/main" id="{EACCC290-53CF-4410-A914-CABFAFA33F49}"/>
            </a:ext>
          </a:extLst>
        </xdr:cNvPr>
        <xdr:cNvCxnSpPr/>
      </xdr:nvCxnSpPr>
      <xdr:spPr>
        <a:xfrm>
          <a:off x="1616075" y="5714492"/>
          <a:ext cx="6858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50B60C30-48F5-4DC7-998D-09285D407265}"/>
            </a:ext>
          </a:extLst>
        </xdr:cNvPr>
        <xdr:cNvSpPr txBox="1"/>
      </xdr:nvSpPr>
      <xdr:spPr>
        <a:xfrm>
          <a:off x="347409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C29A2AB3-7526-40FB-BF39-F3482D41B163}"/>
            </a:ext>
          </a:extLst>
        </xdr:cNvPr>
        <xdr:cNvSpPr txBox="1"/>
      </xdr:nvSpPr>
      <xdr:spPr>
        <a:xfrm>
          <a:off x="2797819" y="54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A1608C07-A11B-4EC9-8F44-447F3E5A2A27}"/>
            </a:ext>
          </a:extLst>
        </xdr:cNvPr>
        <xdr:cNvSpPr txBox="1"/>
      </xdr:nvSpPr>
      <xdr:spPr>
        <a:xfrm>
          <a:off x="2112019" y="545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92970376-1081-4691-8BE3-A4E2BFCCAB50}"/>
            </a:ext>
          </a:extLst>
        </xdr:cNvPr>
        <xdr:cNvSpPr txBox="1"/>
      </xdr:nvSpPr>
      <xdr:spPr>
        <a:xfrm>
          <a:off x="1426219" y="540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906</xdr:rowOff>
    </xdr:from>
    <xdr:ext cx="405111" cy="259045"/>
    <xdr:sp macro="" textlink="">
      <xdr:nvSpPr>
        <xdr:cNvPr id="93" name="n_1mainValue有形固定資産減価償却率">
          <a:extLst>
            <a:ext uri="{FF2B5EF4-FFF2-40B4-BE49-F238E27FC236}">
              <a16:creationId xmlns:a16="http://schemas.microsoft.com/office/drawing/2014/main" id="{9D203EE2-48BF-46F0-86BA-727931C2124E}"/>
            </a:ext>
          </a:extLst>
        </xdr:cNvPr>
        <xdr:cNvSpPr txBox="1"/>
      </xdr:nvSpPr>
      <xdr:spPr>
        <a:xfrm>
          <a:off x="3474094" y="5839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146448</xdr:rowOff>
    </xdr:from>
    <xdr:ext cx="405111" cy="259045"/>
    <xdr:sp macro="" textlink="">
      <xdr:nvSpPr>
        <xdr:cNvPr id="94" name="n_2mainValue有形固定資産減価償却率">
          <a:extLst>
            <a:ext uri="{FF2B5EF4-FFF2-40B4-BE49-F238E27FC236}">
              <a16:creationId xmlns:a16="http://schemas.microsoft.com/office/drawing/2014/main" id="{51AE9C81-126E-4A43-B358-F545A27EB923}"/>
            </a:ext>
          </a:extLst>
        </xdr:cNvPr>
        <xdr:cNvSpPr txBox="1"/>
      </xdr:nvSpPr>
      <xdr:spPr>
        <a:xfrm>
          <a:off x="2797819" y="5820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114063</xdr:rowOff>
    </xdr:from>
    <xdr:ext cx="405111" cy="259045"/>
    <xdr:sp macro="" textlink="">
      <xdr:nvSpPr>
        <xdr:cNvPr id="95" name="n_3mainValue有形固定資産減価償却率">
          <a:extLst>
            <a:ext uri="{FF2B5EF4-FFF2-40B4-BE49-F238E27FC236}">
              <a16:creationId xmlns:a16="http://schemas.microsoft.com/office/drawing/2014/main" id="{B9EF1B7B-D568-4D87-AA39-609A897C26BD}"/>
            </a:ext>
          </a:extLst>
        </xdr:cNvPr>
        <xdr:cNvSpPr txBox="1"/>
      </xdr:nvSpPr>
      <xdr:spPr>
        <a:xfrm>
          <a:off x="2112019" y="579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79519</xdr:rowOff>
    </xdr:from>
    <xdr:ext cx="405111" cy="259045"/>
    <xdr:sp macro="" textlink="">
      <xdr:nvSpPr>
        <xdr:cNvPr id="96" name="n_4mainValue有形固定資産減価償却率">
          <a:extLst>
            <a:ext uri="{FF2B5EF4-FFF2-40B4-BE49-F238E27FC236}">
              <a16:creationId xmlns:a16="http://schemas.microsoft.com/office/drawing/2014/main" id="{8A58F044-214D-48D6-B2F6-CC0D1C1978F6}"/>
            </a:ext>
          </a:extLst>
        </xdr:cNvPr>
        <xdr:cNvSpPr txBox="1"/>
      </xdr:nvSpPr>
      <xdr:spPr>
        <a:xfrm>
          <a:off x="142621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9F36CC59-2F8F-4B39-9C39-48A0373A749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9A08C5E-86E7-487B-93FF-4EB1396D1E7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BC4889F-1186-4D3A-909B-62291447ECD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3D9F3FD7-76EA-46D9-B39B-8B9EEEC45F1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A914B4E-35F1-4B49-B7E8-4C31F5F16C3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B0E4DE0-678F-4AFC-A6E2-E5B86BADE26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E169029-10C1-4664-B82F-5D03F991505E}"/>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847F81D-3ABE-41C2-B3D5-087FECA0AFA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0489BCF-3174-477B-8A04-0E8607CC37C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2066FB6-47D1-43D0-A8C0-90164E2B759E}"/>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F532D6C-E123-48F0-943E-6E70DABD1B7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29DD02CC-4615-4DF4-ABDD-E18726DCB2C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1B32F050-B475-49BB-96AA-2FF9FD432D1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％となっており、全国平均（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％）、宮城県平均（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％）と比較すると下回っているが、類似団体平均（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％）と比較すると上回っている状況である。財政健全化の一環として、大型地方債の発行抑制を図っており、将来負担額は減少傾向にある。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今後も引き続き地方債の発行抑制を図るとともに、基金残高の増加に寄与するような適正な財政運営に努める。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E8CB6DF-E22B-4C83-AFC7-D4851636BAC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54E2D32-2B9D-4EF5-82C9-F5138401F30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CD1A9A99-3013-4B92-AA99-276B109A169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6CE5C83F-23F9-49B0-88BD-CB5E63ABCFA0}"/>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80CFC725-9CFE-4433-8476-9F34D0253794}"/>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4EE8546B-A206-4A95-93AF-6947C8A445AE}"/>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B22E7491-3534-408F-9E6B-092261D3C884}"/>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6B9DE17-CC7A-41D0-89F6-03D5EDCB3BE6}"/>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D3538A79-284D-4EFA-A6FE-B2E487C0926C}"/>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F357B686-6C16-413D-BD28-875C4A4FA74B}"/>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CC2B689E-26BC-44C5-8976-4445A5877DC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A2ED83A0-6EF0-465D-A8FE-BF484CBA1A93}"/>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9320B133-0352-4DD3-BE6F-61FA1F04A22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B5F2C47D-C2AB-4752-A886-BA6F423485EF}"/>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D8230862-B617-4D58-948F-C4DFDFACCA42}"/>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199766B-BD8B-4406-BB7D-58F2BB3A398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A67915B-61AD-4C67-8C9E-EDABAC6E43F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00B22B3B-169A-4DED-AEB6-F691FCBF08B6}"/>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1A4B1810-A3B3-47A6-9620-7B6EFD0282A1}"/>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420F17EC-345B-4C9C-9EB6-1A4E7F56389C}"/>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7B230340-87B5-4096-B639-9BAA2E4AB8B6}"/>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A1404DD9-C813-40C2-A2E1-9B12836A43EF}"/>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1BA594CC-8A95-4E8F-A844-0974DAB12F49}"/>
            </a:ext>
          </a:extLst>
        </xdr:cNvPr>
        <xdr:cNvSpPr txBox="1"/>
      </xdr:nvSpPr>
      <xdr:spPr>
        <a:xfrm>
          <a:off x="13379450" y="5297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3BF1F90C-8562-4D4E-9D7C-4FC427085004}"/>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15295D75-2980-48B1-9A87-97EE5FCDFA6E}"/>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46FA9431-1F4E-48C0-BEF2-3222DF340660}"/>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58E4B639-D44E-4DCE-9E23-F22C76A849D1}"/>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4C9AD32C-93BE-4B40-B910-72F83718B3D2}"/>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CEBBBC8-F85F-4CA9-AD80-08EE2826CA2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E0DBB05-6770-4007-991D-01F549BFA3C1}"/>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FF5DDAF-B3A4-4EFC-946C-ED1DE0C23713}"/>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EAF7F34-4F05-4BFF-BE2C-17CE3BD90C1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7B5A22C-6DD8-43DF-9B71-7D603BFBA3C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88383</xdr:rowOff>
    </xdr:from>
    <xdr:to>
      <xdr:col>76</xdr:col>
      <xdr:colOff>73025</xdr:colOff>
      <xdr:row>30</xdr:row>
      <xdr:rowOff>18533</xdr:rowOff>
    </xdr:to>
    <xdr:sp macro="" textlink="">
      <xdr:nvSpPr>
        <xdr:cNvPr id="143" name="楕円 142">
          <a:extLst>
            <a:ext uri="{FF2B5EF4-FFF2-40B4-BE49-F238E27FC236}">
              <a16:creationId xmlns:a16="http://schemas.microsoft.com/office/drawing/2014/main" id="{37E4F8AF-5CBE-4977-8B29-9BF2E3BC8DB6}"/>
            </a:ext>
          </a:extLst>
        </xdr:cNvPr>
        <xdr:cNvSpPr/>
      </xdr:nvSpPr>
      <xdr:spPr>
        <a:xfrm>
          <a:off x="13293725" y="56001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66810</xdr:rowOff>
    </xdr:from>
    <xdr:ext cx="469744" cy="259045"/>
    <xdr:sp macro="" textlink="">
      <xdr:nvSpPr>
        <xdr:cNvPr id="144" name="債務償還比率該当値テキスト">
          <a:extLst>
            <a:ext uri="{FF2B5EF4-FFF2-40B4-BE49-F238E27FC236}">
              <a16:creationId xmlns:a16="http://schemas.microsoft.com/office/drawing/2014/main" id="{09FF5FBC-0260-4CB9-A12D-7A760B20A1E9}"/>
            </a:ext>
          </a:extLst>
        </xdr:cNvPr>
        <xdr:cNvSpPr txBox="1"/>
      </xdr:nvSpPr>
      <xdr:spPr>
        <a:xfrm>
          <a:off x="13379450" y="5578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124778</xdr:rowOff>
    </xdr:from>
    <xdr:to>
      <xdr:col>72</xdr:col>
      <xdr:colOff>123825</xdr:colOff>
      <xdr:row>30</xdr:row>
      <xdr:rowOff>54928</xdr:rowOff>
    </xdr:to>
    <xdr:sp macro="" textlink="">
      <xdr:nvSpPr>
        <xdr:cNvPr id="145" name="楕円 144">
          <a:extLst>
            <a:ext uri="{FF2B5EF4-FFF2-40B4-BE49-F238E27FC236}">
              <a16:creationId xmlns:a16="http://schemas.microsoft.com/office/drawing/2014/main" id="{AFEC3B12-CA98-4A80-A127-7232FE96D912}"/>
            </a:ext>
          </a:extLst>
        </xdr:cNvPr>
        <xdr:cNvSpPr/>
      </xdr:nvSpPr>
      <xdr:spPr>
        <a:xfrm>
          <a:off x="12646025" y="56365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139183</xdr:rowOff>
    </xdr:from>
    <xdr:to>
      <xdr:col>76</xdr:col>
      <xdr:colOff>22225</xdr:colOff>
      <xdr:row>30</xdr:row>
      <xdr:rowOff>4128</xdr:rowOff>
    </xdr:to>
    <xdr:cxnSp macro="">
      <xdr:nvCxnSpPr>
        <xdr:cNvPr id="146" name="直線コネクタ 145">
          <a:extLst>
            <a:ext uri="{FF2B5EF4-FFF2-40B4-BE49-F238E27FC236}">
              <a16:creationId xmlns:a16="http://schemas.microsoft.com/office/drawing/2014/main" id="{38B36586-3C24-4367-8CB1-344D3E91E9E7}"/>
            </a:ext>
          </a:extLst>
        </xdr:cNvPr>
        <xdr:cNvCxnSpPr/>
      </xdr:nvCxnSpPr>
      <xdr:spPr>
        <a:xfrm flipV="1">
          <a:off x="12693650" y="5657333"/>
          <a:ext cx="638175" cy="2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143437</xdr:rowOff>
    </xdr:from>
    <xdr:to>
      <xdr:col>68</xdr:col>
      <xdr:colOff>123825</xdr:colOff>
      <xdr:row>30</xdr:row>
      <xdr:rowOff>73587</xdr:rowOff>
    </xdr:to>
    <xdr:sp macro="" textlink="">
      <xdr:nvSpPr>
        <xdr:cNvPr id="147" name="楕円 146">
          <a:extLst>
            <a:ext uri="{FF2B5EF4-FFF2-40B4-BE49-F238E27FC236}">
              <a16:creationId xmlns:a16="http://schemas.microsoft.com/office/drawing/2014/main" id="{531181D6-2EE3-4C2B-BFB2-E1BB2B748F48}"/>
            </a:ext>
          </a:extLst>
        </xdr:cNvPr>
        <xdr:cNvSpPr/>
      </xdr:nvSpPr>
      <xdr:spPr>
        <a:xfrm>
          <a:off x="11960225" y="56552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4128</xdr:rowOff>
    </xdr:from>
    <xdr:to>
      <xdr:col>72</xdr:col>
      <xdr:colOff>73025</xdr:colOff>
      <xdr:row>30</xdr:row>
      <xdr:rowOff>22787</xdr:rowOff>
    </xdr:to>
    <xdr:cxnSp macro="">
      <xdr:nvCxnSpPr>
        <xdr:cNvPr id="148" name="直線コネクタ 147">
          <a:extLst>
            <a:ext uri="{FF2B5EF4-FFF2-40B4-BE49-F238E27FC236}">
              <a16:creationId xmlns:a16="http://schemas.microsoft.com/office/drawing/2014/main" id="{62778C5E-79C9-4128-BF7B-9CF9FC814CCC}"/>
            </a:ext>
          </a:extLst>
        </xdr:cNvPr>
        <xdr:cNvCxnSpPr/>
      </xdr:nvCxnSpPr>
      <xdr:spPr>
        <a:xfrm flipV="1">
          <a:off x="12007850" y="5684203"/>
          <a:ext cx="685800" cy="1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163331</xdr:rowOff>
    </xdr:from>
    <xdr:to>
      <xdr:col>64</xdr:col>
      <xdr:colOff>123825</xdr:colOff>
      <xdr:row>30</xdr:row>
      <xdr:rowOff>93481</xdr:rowOff>
    </xdr:to>
    <xdr:sp macro="" textlink="">
      <xdr:nvSpPr>
        <xdr:cNvPr id="149" name="楕円 148">
          <a:extLst>
            <a:ext uri="{FF2B5EF4-FFF2-40B4-BE49-F238E27FC236}">
              <a16:creationId xmlns:a16="http://schemas.microsoft.com/office/drawing/2014/main" id="{741170B6-0890-42C8-9A13-2146F77C1FDD}"/>
            </a:ext>
          </a:extLst>
        </xdr:cNvPr>
        <xdr:cNvSpPr/>
      </xdr:nvSpPr>
      <xdr:spPr>
        <a:xfrm>
          <a:off x="11274425" y="56751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22787</xdr:rowOff>
    </xdr:from>
    <xdr:to>
      <xdr:col>68</xdr:col>
      <xdr:colOff>73025</xdr:colOff>
      <xdr:row>30</xdr:row>
      <xdr:rowOff>42681</xdr:rowOff>
    </xdr:to>
    <xdr:cxnSp macro="">
      <xdr:nvCxnSpPr>
        <xdr:cNvPr id="150" name="直線コネクタ 149">
          <a:extLst>
            <a:ext uri="{FF2B5EF4-FFF2-40B4-BE49-F238E27FC236}">
              <a16:creationId xmlns:a16="http://schemas.microsoft.com/office/drawing/2014/main" id="{538A74B4-F027-424A-B110-48098744B5C2}"/>
            </a:ext>
          </a:extLst>
        </xdr:cNvPr>
        <xdr:cNvCxnSpPr/>
      </xdr:nvCxnSpPr>
      <xdr:spPr>
        <a:xfrm flipV="1">
          <a:off x="11322050" y="5702862"/>
          <a:ext cx="685800" cy="1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155503</xdr:rowOff>
    </xdr:from>
    <xdr:to>
      <xdr:col>60</xdr:col>
      <xdr:colOff>123825</xdr:colOff>
      <xdr:row>31</xdr:row>
      <xdr:rowOff>85653</xdr:rowOff>
    </xdr:to>
    <xdr:sp macro="" textlink="">
      <xdr:nvSpPr>
        <xdr:cNvPr id="151" name="楕円 150">
          <a:extLst>
            <a:ext uri="{FF2B5EF4-FFF2-40B4-BE49-F238E27FC236}">
              <a16:creationId xmlns:a16="http://schemas.microsoft.com/office/drawing/2014/main" id="{46299B66-69E1-434B-BBE1-0302876B2EDD}"/>
            </a:ext>
          </a:extLst>
        </xdr:cNvPr>
        <xdr:cNvSpPr/>
      </xdr:nvSpPr>
      <xdr:spPr>
        <a:xfrm>
          <a:off x="10588625" y="5832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42681</xdr:rowOff>
    </xdr:from>
    <xdr:to>
      <xdr:col>64</xdr:col>
      <xdr:colOff>73025</xdr:colOff>
      <xdr:row>31</xdr:row>
      <xdr:rowOff>34853</xdr:rowOff>
    </xdr:to>
    <xdr:cxnSp macro="">
      <xdr:nvCxnSpPr>
        <xdr:cNvPr id="152" name="直線コネクタ 151">
          <a:extLst>
            <a:ext uri="{FF2B5EF4-FFF2-40B4-BE49-F238E27FC236}">
              <a16:creationId xmlns:a16="http://schemas.microsoft.com/office/drawing/2014/main" id="{EAD820EF-8C0F-4194-86A0-2DB9DE49EFEE}"/>
            </a:ext>
          </a:extLst>
        </xdr:cNvPr>
        <xdr:cNvCxnSpPr/>
      </xdr:nvCxnSpPr>
      <xdr:spPr>
        <a:xfrm flipV="1">
          <a:off x="10636250" y="5722756"/>
          <a:ext cx="685800" cy="14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876CCF8-FBF3-4649-B670-D46678042EF0}"/>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53FD59F6-6DBE-4BCA-837F-B0C110967F78}"/>
            </a:ext>
          </a:extLst>
        </xdr:cNvPr>
        <xdr:cNvSpPr txBox="1"/>
      </xdr:nvSpPr>
      <xdr:spPr>
        <a:xfrm>
          <a:off x="11788852" y="52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BD70657C-9AB1-45C6-A84A-E012541AB002}"/>
            </a:ext>
          </a:extLst>
        </xdr:cNvPr>
        <xdr:cNvSpPr txBox="1"/>
      </xdr:nvSpPr>
      <xdr:spPr>
        <a:xfrm>
          <a:off x="11103052" y="527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C8BECE07-A6D5-4A14-B6C1-BC1F2DDC8FE0}"/>
            </a:ext>
          </a:extLst>
        </xdr:cNvPr>
        <xdr:cNvSpPr txBox="1"/>
      </xdr:nvSpPr>
      <xdr:spPr>
        <a:xfrm>
          <a:off x="10417252" y="54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46055</xdr:rowOff>
    </xdr:from>
    <xdr:ext cx="469744" cy="259045"/>
    <xdr:sp macro="" textlink="">
      <xdr:nvSpPr>
        <xdr:cNvPr id="157" name="n_1mainValue債務償還比率">
          <a:extLst>
            <a:ext uri="{FF2B5EF4-FFF2-40B4-BE49-F238E27FC236}">
              <a16:creationId xmlns:a16="http://schemas.microsoft.com/office/drawing/2014/main" id="{C2A6D43F-8117-4081-9E9A-D11CAA1E80F3}"/>
            </a:ext>
          </a:extLst>
        </xdr:cNvPr>
        <xdr:cNvSpPr txBox="1"/>
      </xdr:nvSpPr>
      <xdr:spPr>
        <a:xfrm>
          <a:off x="12465127" y="572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64714</xdr:rowOff>
    </xdr:from>
    <xdr:ext cx="469744" cy="259045"/>
    <xdr:sp macro="" textlink="">
      <xdr:nvSpPr>
        <xdr:cNvPr id="158" name="n_2mainValue債務償還比率">
          <a:extLst>
            <a:ext uri="{FF2B5EF4-FFF2-40B4-BE49-F238E27FC236}">
              <a16:creationId xmlns:a16="http://schemas.microsoft.com/office/drawing/2014/main" id="{4B2F6E07-1820-4635-9BDE-D350E3E76FF1}"/>
            </a:ext>
          </a:extLst>
        </xdr:cNvPr>
        <xdr:cNvSpPr txBox="1"/>
      </xdr:nvSpPr>
      <xdr:spPr>
        <a:xfrm>
          <a:off x="11788852" y="574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84608</xdr:rowOff>
    </xdr:from>
    <xdr:ext cx="469744" cy="259045"/>
    <xdr:sp macro="" textlink="">
      <xdr:nvSpPr>
        <xdr:cNvPr id="159" name="n_3mainValue債務償還比率">
          <a:extLst>
            <a:ext uri="{FF2B5EF4-FFF2-40B4-BE49-F238E27FC236}">
              <a16:creationId xmlns:a16="http://schemas.microsoft.com/office/drawing/2014/main" id="{6597DC0F-E482-4699-BC96-006794754599}"/>
            </a:ext>
          </a:extLst>
        </xdr:cNvPr>
        <xdr:cNvSpPr txBox="1"/>
      </xdr:nvSpPr>
      <xdr:spPr>
        <a:xfrm>
          <a:off x="11103052" y="576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76780</xdr:rowOff>
    </xdr:from>
    <xdr:ext cx="469744" cy="259045"/>
    <xdr:sp macro="" textlink="">
      <xdr:nvSpPr>
        <xdr:cNvPr id="160" name="n_4mainValue債務償還比率">
          <a:extLst>
            <a:ext uri="{FF2B5EF4-FFF2-40B4-BE49-F238E27FC236}">
              <a16:creationId xmlns:a16="http://schemas.microsoft.com/office/drawing/2014/main" id="{DB210E3C-08F6-472A-A53C-4F20917A2AE8}"/>
            </a:ext>
          </a:extLst>
        </xdr:cNvPr>
        <xdr:cNvSpPr txBox="1"/>
      </xdr:nvSpPr>
      <xdr:spPr>
        <a:xfrm>
          <a:off x="10417252" y="591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0DBDD24-FA49-415B-91B4-B85A9F0FCF3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B24AF9B-D546-4109-92EA-2A1C379D7899}"/>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E021AFC-C0AA-4287-A550-EA6226C7CD6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49F029C-24F4-409C-B89F-1486BACF889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78237E4-CC17-4E1F-807B-80D075A223A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5AEB4D9-AE80-40B2-BAB0-9AC5E9DC49B0}"/>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8AA2E4-4A6C-42E0-A5CA-76EA9361EE2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498AC7D-5F4C-44A0-9D42-3D980D763BB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CE07E4-6B7D-415D-8528-42A4C28A4C0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FF4788-1FD3-4176-AAD2-739C7542849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5EDCB3-1FE0-4F4B-B672-688ED16BF47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E8E67B9-A2EA-4477-8875-291EA2E91B6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2B03B8-0783-4B73-89C6-1F6422AB7F0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44498A-1ACE-47E1-B79E-1305504F18F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9EBDBA-4698-4C12-AD16-2C85411348A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C0AAD1-1387-472C-B66B-E45D79C4873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A20C2F-7E90-4EE3-B457-F37284F5EBB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FF9111-8E00-48A8-8A1A-588877DDEE8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A3B9DC-C4B1-45B4-B914-1049C2F8702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C37AB2-D34C-4FA7-A655-759908E521B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1FD4D8-BC30-412A-A2F5-23D334402E5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924CC73-439A-4E65-AFD5-9A35D151144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F23011F-D59E-4206-BB86-4DB965F375F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B8892A-75B1-440F-BBBE-4C773F6A6BC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BCB402-C1F3-42FD-84D7-9A7EF0C828D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05EF3D-99F9-4580-AC25-35AB88EA243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B66AB0-A695-4968-A51D-6A86CB817BD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1480EC-4357-49BF-A2ED-675CD7C67F3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CA06B6D-24FC-4C71-A9EA-4043F7A6B8D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9C3F2D-BC73-41C1-A7E3-9F8FAF218BF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0E62BA-65FE-4170-B261-660284A1F08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26D55E-FA49-4426-B342-8381BF403AE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A0B506-FE2F-43B2-BD6E-A73D4CF7425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F5076F-25D2-4D2B-A046-9C826D21837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7D84C9-B77D-4B24-96D8-A8443B6E26B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10058D-62EB-453A-A997-8CD1A65650A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D5594A-E85D-4489-A314-68DCEB004DA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415018-7E7E-4B9C-B484-C0C85974876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8A2368-480E-4EF8-A123-51616072B5D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5BCB101-C9E5-4FB0-A33E-BC1C1B36C63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F06E71-8E1F-4EFF-A563-54AEFF9BF18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4398A7B-0FA2-4C0E-A22D-56C13EE5C1B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9441981-E886-4152-BE34-053A49B5437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607CCB-1B76-4991-BDC4-6569F440DD6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12AB96-AF71-4D4A-9FAE-D7FBE099397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6A83C8-491D-40FC-97D5-7FE1CFD82B2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37C6801-69BD-4F46-A32D-0108433A057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C92400-841A-4931-94DF-8F49E2F4444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3C8EB2C-0856-4F09-BC75-C22D4FA13A72}"/>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61745F6-B808-40CD-AAC6-8FD8CF073EE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DAD08B-AC13-44E5-9C2C-E97B64A2191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C942E4-92EA-4BCE-832E-56FD9C59ABB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A5FA095-2F0E-4F31-ADD6-93A12AFD69EB}"/>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D708055-46B8-48C5-B29A-39864472B55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A7FAAD8-30BB-46F3-8D11-DB5FABB8134F}"/>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F07D59D-A785-4974-9252-D12E9B81A04C}"/>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05392F8-F128-4AF5-8CCB-A12BDD52A1A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0397645-B064-4F68-A737-3D0969E8BB6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C14343-6BAF-484F-BC9E-DFD0295A60A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D57296A-C98A-4516-BEFC-781A3FE7507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E3ADC9C-42AB-4415-ADC8-0312A445490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A450CF5A-9B30-41D0-997F-9EEADF75EC88}"/>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46A951EF-1DBC-493A-945A-D58E7A976B58}"/>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500D786E-6E73-444A-AB27-6A2257B86E6B}"/>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8EE61388-81A6-457D-8E26-949424733336}"/>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29DB0D6D-70D0-446A-81EF-DB02436BB2CF}"/>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2BDB959E-3A8E-4C7A-A0F5-824E7FE7DCF8}"/>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D708EB44-1E97-457B-B119-6C6A4691D0EC}"/>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BD6F052E-9E9E-4B55-A23A-F68EB8C800CE}"/>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7611AA92-5475-4453-B5A5-83E17E214A0C}"/>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3769F000-9505-4923-9CB0-B89320861ECC}"/>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C16E0586-87E7-41DB-BEAA-CBF9D949F50B}"/>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4836F07-B584-4C49-8634-0A046F33E1C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53F43F-F361-4C60-BD16-B59AE0FB4BC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A574DE1-379F-4C9C-843C-F880DE23981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2C4F07F-E466-4C7F-BC7C-2F61B55750B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6D556D1-BE63-43B6-871D-39C9EB6CC8B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id="{A046BF1C-7D0C-4601-994E-4785AB5EE0B8}"/>
            </a:ext>
          </a:extLst>
        </xdr:cNvPr>
        <xdr:cNvSpPr/>
      </xdr:nvSpPr>
      <xdr:spPr>
        <a:xfrm>
          <a:off x="4124325" y="62033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63517</xdr:rowOff>
    </xdr:from>
    <xdr:ext cx="405111" cy="259045"/>
    <xdr:sp macro="" textlink="">
      <xdr:nvSpPr>
        <xdr:cNvPr id="74" name="【道路】&#10;有形固定資産減価償却率該当値テキスト">
          <a:extLst>
            <a:ext uri="{FF2B5EF4-FFF2-40B4-BE49-F238E27FC236}">
              <a16:creationId xmlns:a16="http://schemas.microsoft.com/office/drawing/2014/main" id="{391814FD-ADD6-4C66-959D-A3E38E1D71F3}"/>
            </a:ext>
          </a:extLst>
        </xdr:cNvPr>
        <xdr:cNvSpPr txBox="1"/>
      </xdr:nvSpPr>
      <xdr:spPr>
        <a:xfrm>
          <a:off x="4219575" y="606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xdr:rowOff>
    </xdr:from>
    <xdr:to>
      <xdr:col>20</xdr:col>
      <xdr:colOff>38100</xdr:colOff>
      <xdr:row>38</xdr:row>
      <xdr:rowOff>106045</xdr:rowOff>
    </xdr:to>
    <xdr:sp macro="" textlink="">
      <xdr:nvSpPr>
        <xdr:cNvPr id="75" name="楕円 74">
          <a:extLst>
            <a:ext uri="{FF2B5EF4-FFF2-40B4-BE49-F238E27FC236}">
              <a16:creationId xmlns:a16="http://schemas.microsoft.com/office/drawing/2014/main" id="{1CC69872-A7C1-4BE6-9BF1-9072D082632E}"/>
            </a:ext>
          </a:extLst>
        </xdr:cNvPr>
        <xdr:cNvSpPr/>
      </xdr:nvSpPr>
      <xdr:spPr>
        <a:xfrm>
          <a:off x="3381375" y="6170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55245</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A847D1F1-EED7-483B-BE9F-C55F5188D362}"/>
            </a:ext>
          </a:extLst>
        </xdr:cNvPr>
        <xdr:cNvCxnSpPr/>
      </xdr:nvCxnSpPr>
      <xdr:spPr>
        <a:xfrm>
          <a:off x="3429000" y="6217920"/>
          <a:ext cx="7524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a:extLst>
            <a:ext uri="{FF2B5EF4-FFF2-40B4-BE49-F238E27FC236}">
              <a16:creationId xmlns:a16="http://schemas.microsoft.com/office/drawing/2014/main" id="{DA2A65DA-E758-4747-86BB-BF79103E0F13}"/>
            </a:ext>
          </a:extLst>
        </xdr:cNvPr>
        <xdr:cNvSpPr/>
      </xdr:nvSpPr>
      <xdr:spPr>
        <a:xfrm>
          <a:off x="2571750" y="6142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24765</xdr:rowOff>
    </xdr:from>
    <xdr:to>
      <xdr:col>19</xdr:col>
      <xdr:colOff>177800</xdr:colOff>
      <xdr:row>38</xdr:row>
      <xdr:rowOff>55245</xdr:rowOff>
    </xdr:to>
    <xdr:cxnSp macro="">
      <xdr:nvCxnSpPr>
        <xdr:cNvPr id="78" name="直線コネクタ 77">
          <a:extLst>
            <a:ext uri="{FF2B5EF4-FFF2-40B4-BE49-F238E27FC236}">
              <a16:creationId xmlns:a16="http://schemas.microsoft.com/office/drawing/2014/main" id="{E9843D8B-EF20-4CB4-BA69-BC7589426B30}"/>
            </a:ext>
          </a:extLst>
        </xdr:cNvPr>
        <xdr:cNvCxnSpPr/>
      </xdr:nvCxnSpPr>
      <xdr:spPr>
        <a:xfrm>
          <a:off x="2619375" y="6190615"/>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113030</xdr:rowOff>
    </xdr:from>
    <xdr:to>
      <xdr:col>10</xdr:col>
      <xdr:colOff>165100</xdr:colOff>
      <xdr:row>38</xdr:row>
      <xdr:rowOff>43180</xdr:rowOff>
    </xdr:to>
    <xdr:sp macro="" textlink="">
      <xdr:nvSpPr>
        <xdr:cNvPr id="79" name="楕円 78">
          <a:extLst>
            <a:ext uri="{FF2B5EF4-FFF2-40B4-BE49-F238E27FC236}">
              <a16:creationId xmlns:a16="http://schemas.microsoft.com/office/drawing/2014/main" id="{B11CF37C-E13E-4D40-B248-F028C5A030D3}"/>
            </a:ext>
          </a:extLst>
        </xdr:cNvPr>
        <xdr:cNvSpPr/>
      </xdr:nvSpPr>
      <xdr:spPr>
        <a:xfrm>
          <a:off x="1781175" y="6113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163830</xdr:rowOff>
    </xdr:from>
    <xdr:to>
      <xdr:col>15</xdr:col>
      <xdr:colOff>50800</xdr:colOff>
      <xdr:row>38</xdr:row>
      <xdr:rowOff>24765</xdr:rowOff>
    </xdr:to>
    <xdr:cxnSp macro="">
      <xdr:nvCxnSpPr>
        <xdr:cNvPr id="80" name="直線コネクタ 79">
          <a:extLst>
            <a:ext uri="{FF2B5EF4-FFF2-40B4-BE49-F238E27FC236}">
              <a16:creationId xmlns:a16="http://schemas.microsoft.com/office/drawing/2014/main" id="{A929E471-3FCB-4D9C-A33E-4033F12401A9}"/>
            </a:ext>
          </a:extLst>
        </xdr:cNvPr>
        <xdr:cNvCxnSpPr/>
      </xdr:nvCxnSpPr>
      <xdr:spPr>
        <a:xfrm>
          <a:off x="1828800" y="6161405"/>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78740</xdr:rowOff>
    </xdr:from>
    <xdr:to>
      <xdr:col>6</xdr:col>
      <xdr:colOff>38100</xdr:colOff>
      <xdr:row>38</xdr:row>
      <xdr:rowOff>8890</xdr:rowOff>
    </xdr:to>
    <xdr:sp macro="" textlink="">
      <xdr:nvSpPr>
        <xdr:cNvPr id="81" name="楕円 80">
          <a:extLst>
            <a:ext uri="{FF2B5EF4-FFF2-40B4-BE49-F238E27FC236}">
              <a16:creationId xmlns:a16="http://schemas.microsoft.com/office/drawing/2014/main" id="{0A77F19B-A8AC-48D0-BCE6-B582D80CAA6A}"/>
            </a:ext>
          </a:extLst>
        </xdr:cNvPr>
        <xdr:cNvSpPr/>
      </xdr:nvSpPr>
      <xdr:spPr>
        <a:xfrm>
          <a:off x="981075" y="6079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129540</xdr:rowOff>
    </xdr:from>
    <xdr:to>
      <xdr:col>10</xdr:col>
      <xdr:colOff>114300</xdr:colOff>
      <xdr:row>37</xdr:row>
      <xdr:rowOff>163830</xdr:rowOff>
    </xdr:to>
    <xdr:cxnSp macro="">
      <xdr:nvCxnSpPr>
        <xdr:cNvPr id="82" name="直線コネクタ 81">
          <a:extLst>
            <a:ext uri="{FF2B5EF4-FFF2-40B4-BE49-F238E27FC236}">
              <a16:creationId xmlns:a16="http://schemas.microsoft.com/office/drawing/2014/main" id="{482D27E9-6C21-4075-A012-A6E5FE11760F}"/>
            </a:ext>
          </a:extLst>
        </xdr:cNvPr>
        <xdr:cNvCxnSpPr/>
      </xdr:nvCxnSpPr>
      <xdr:spPr>
        <a:xfrm>
          <a:off x="1028700" y="612711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C237087C-7916-4D9B-B176-6E1C4630BBB0}"/>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ABA9438C-992F-4019-A41C-76FC90B5F34A}"/>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565A7FCB-2E86-4FD8-AA0D-DDD63E92DBCD}"/>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735BC1F5-1247-4B12-8696-F3CFB1B7FC79}"/>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122572</xdr:rowOff>
    </xdr:from>
    <xdr:ext cx="405111" cy="259045"/>
    <xdr:sp macro="" textlink="">
      <xdr:nvSpPr>
        <xdr:cNvPr id="87" name="n_1mainValue【道路】&#10;有形固定資産減価償却率">
          <a:extLst>
            <a:ext uri="{FF2B5EF4-FFF2-40B4-BE49-F238E27FC236}">
              <a16:creationId xmlns:a16="http://schemas.microsoft.com/office/drawing/2014/main" id="{45740B67-6C57-45C6-9460-6D425DCB7EC2}"/>
            </a:ext>
          </a:extLst>
        </xdr:cNvPr>
        <xdr:cNvSpPr txBox="1"/>
      </xdr:nvSpPr>
      <xdr:spPr>
        <a:xfrm>
          <a:off x="3239144" y="596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3B702BF1-99F8-4002-88B7-780170807BBA}"/>
            </a:ext>
          </a:extLst>
        </xdr:cNvPr>
        <xdr:cNvSpPr txBox="1"/>
      </xdr:nvSpPr>
      <xdr:spPr>
        <a:xfrm>
          <a:off x="24390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59707</xdr:rowOff>
    </xdr:from>
    <xdr:ext cx="405111" cy="259045"/>
    <xdr:sp macro="" textlink="">
      <xdr:nvSpPr>
        <xdr:cNvPr id="89" name="n_3mainValue【道路】&#10;有形固定資産減価償却率">
          <a:extLst>
            <a:ext uri="{FF2B5EF4-FFF2-40B4-BE49-F238E27FC236}">
              <a16:creationId xmlns:a16="http://schemas.microsoft.com/office/drawing/2014/main" id="{0FF768BC-EE3B-47AA-96A3-1D9868FAAAA6}"/>
            </a:ext>
          </a:extLst>
        </xdr:cNvPr>
        <xdr:cNvSpPr txBox="1"/>
      </xdr:nvSpPr>
      <xdr:spPr>
        <a:xfrm>
          <a:off x="1648469"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57AC9166-3014-427D-82B1-1765A82423FF}"/>
            </a:ext>
          </a:extLst>
        </xdr:cNvPr>
        <xdr:cNvSpPr txBox="1"/>
      </xdr:nvSpPr>
      <xdr:spPr>
        <a:xfrm>
          <a:off x="848369"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5337FCB-73A7-45D8-A78A-85DE4A97C67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49E121-6D2E-48EA-A52E-6B4B64FD43A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0E1D92E-9C60-4D6C-A13E-EF497904F0A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6AE1F4B-EEDA-4EB3-B5EE-C2DAFED2727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1ABE2B9-B983-4E75-AF06-2C266006162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4E33A51-5F63-4CFB-96B0-9565B8CA45E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FA06C25-95E1-46E3-925C-4AC2474BAB0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2B77563-2BEB-456B-8B60-EEEBF01914A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2B02695-7914-4FD6-9499-E7A35C5A4ACC}"/>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56A793D-C07B-4785-9E6E-FFFBBAC15BE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83AD5A8-CA7A-4625-AB60-1B665C9D8E1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AE86A76-46AC-42F0-8A9F-4BCE6202D5FF}"/>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561E6BA-EC96-461C-9780-30A01E18D449}"/>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D8633AE-6B59-4886-B7EF-4480E8AF9B67}"/>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7CCFF59-7168-4D7E-981B-0E59966129BA}"/>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F63300A-3E22-4515-A006-FA4564EFBDCF}"/>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D22BD46-52F9-4AA9-B3AB-213AEDA20A93}"/>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CC00C77-0452-441B-911A-D186D41A8AE1}"/>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2FCEDDE-26A4-4CC1-A2C4-1755B97A2B97}"/>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F3CDC64-CD7B-4AB5-A46B-2E9A5D0784D9}"/>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7B9C18E-E2AF-42E5-B11C-D5FCA49D7232}"/>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C1690AD-5934-4928-85A8-D87304F8FD37}"/>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C9DE6F7-8598-49E2-AA3C-54905F68118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AD264493-CE03-4A45-A758-A8B03524CC97}"/>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A38B500-CA91-4EA0-B070-10F837719F1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9BD122F3-F1B8-430E-B4D0-9B088BB16C9B}"/>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D588777-E154-42C2-8AE4-CDB40E9E90A2}"/>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96893F12-08F1-4781-A7C6-651DCC7E3226}"/>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E21E44A7-10E6-45E3-8623-DC696915068C}"/>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D9B507A1-60BE-4364-9A37-CEAB7A466F1A}"/>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ABC3F0C2-8B9D-4C67-919B-93D35C33F89F}"/>
            </a:ext>
          </a:extLst>
        </xdr:cNvPr>
        <xdr:cNvSpPr txBox="1"/>
      </xdr:nvSpPr>
      <xdr:spPr>
        <a:xfrm>
          <a:off x="9467850" y="6266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39EEBD9A-8BCA-4EEF-A52A-523822D9379F}"/>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79CEB01D-4D46-49FA-A847-E0B4729420E2}"/>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B1D740FB-4B04-4FFD-8A32-C4EB4B00AC4D}"/>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918ED5B0-D476-404D-B1E7-BB996912B3D0}"/>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75357CCA-B27A-4089-A060-EB899187A2A1}"/>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D9C7875-6665-4369-B54D-1E6B6001468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F39F367-587B-4651-9F48-976E7F31706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BEF375F-B1B3-4584-BB52-9EB9F2227C2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495BD30-AAA5-4235-A15C-2EAD92677AD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0F325BA-A036-4191-8695-55F1F502ADE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22085</xdr:rowOff>
    </xdr:from>
    <xdr:to>
      <xdr:col>55</xdr:col>
      <xdr:colOff>50800</xdr:colOff>
      <xdr:row>36</xdr:row>
      <xdr:rowOff>123685</xdr:rowOff>
    </xdr:to>
    <xdr:sp macro="" textlink="">
      <xdr:nvSpPr>
        <xdr:cNvPr id="132" name="楕円 131">
          <a:extLst>
            <a:ext uri="{FF2B5EF4-FFF2-40B4-BE49-F238E27FC236}">
              <a16:creationId xmlns:a16="http://schemas.microsoft.com/office/drawing/2014/main" id="{348F2EEC-5688-4C92-A1AB-CF934C60C832}"/>
            </a:ext>
          </a:extLst>
        </xdr:cNvPr>
        <xdr:cNvSpPr/>
      </xdr:nvSpPr>
      <xdr:spPr>
        <a:xfrm>
          <a:off x="9401175" y="586091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44962</xdr:rowOff>
    </xdr:from>
    <xdr:ext cx="534377" cy="259045"/>
    <xdr:sp macro="" textlink="">
      <xdr:nvSpPr>
        <xdr:cNvPr id="133" name="【道路】&#10;一人当たり延長該当値テキスト">
          <a:extLst>
            <a:ext uri="{FF2B5EF4-FFF2-40B4-BE49-F238E27FC236}">
              <a16:creationId xmlns:a16="http://schemas.microsoft.com/office/drawing/2014/main" id="{4643258E-51E8-4BEA-9C1E-02757AC061DE}"/>
            </a:ext>
          </a:extLst>
        </xdr:cNvPr>
        <xdr:cNvSpPr txBox="1"/>
      </xdr:nvSpPr>
      <xdr:spPr>
        <a:xfrm>
          <a:off x="9467850" y="572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35213</xdr:rowOff>
    </xdr:from>
    <xdr:to>
      <xdr:col>50</xdr:col>
      <xdr:colOff>165100</xdr:colOff>
      <xdr:row>36</xdr:row>
      <xdr:rowOff>136813</xdr:rowOff>
    </xdr:to>
    <xdr:sp macro="" textlink="">
      <xdr:nvSpPr>
        <xdr:cNvPr id="134" name="楕円 133">
          <a:extLst>
            <a:ext uri="{FF2B5EF4-FFF2-40B4-BE49-F238E27FC236}">
              <a16:creationId xmlns:a16="http://schemas.microsoft.com/office/drawing/2014/main" id="{6304CDD6-4F67-42C9-9097-15F99361476E}"/>
            </a:ext>
          </a:extLst>
        </xdr:cNvPr>
        <xdr:cNvSpPr/>
      </xdr:nvSpPr>
      <xdr:spPr>
        <a:xfrm>
          <a:off x="8639175" y="58740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72885</xdr:rowOff>
    </xdr:from>
    <xdr:to>
      <xdr:col>55</xdr:col>
      <xdr:colOff>0</xdr:colOff>
      <xdr:row>36</xdr:row>
      <xdr:rowOff>86013</xdr:rowOff>
    </xdr:to>
    <xdr:cxnSp macro="">
      <xdr:nvCxnSpPr>
        <xdr:cNvPr id="135" name="直線コネクタ 134">
          <a:extLst>
            <a:ext uri="{FF2B5EF4-FFF2-40B4-BE49-F238E27FC236}">
              <a16:creationId xmlns:a16="http://schemas.microsoft.com/office/drawing/2014/main" id="{596635FC-0AE7-4C52-B6A9-EF0CD33B0F90}"/>
            </a:ext>
          </a:extLst>
        </xdr:cNvPr>
        <xdr:cNvCxnSpPr/>
      </xdr:nvCxnSpPr>
      <xdr:spPr>
        <a:xfrm flipV="1">
          <a:off x="8686800" y="5908535"/>
          <a:ext cx="742950" cy="1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57208</xdr:rowOff>
    </xdr:from>
    <xdr:to>
      <xdr:col>46</xdr:col>
      <xdr:colOff>38100</xdr:colOff>
      <xdr:row>36</xdr:row>
      <xdr:rowOff>158808</xdr:rowOff>
    </xdr:to>
    <xdr:sp macro="" textlink="">
      <xdr:nvSpPr>
        <xdr:cNvPr id="136" name="楕円 135">
          <a:extLst>
            <a:ext uri="{FF2B5EF4-FFF2-40B4-BE49-F238E27FC236}">
              <a16:creationId xmlns:a16="http://schemas.microsoft.com/office/drawing/2014/main" id="{51EE7627-6E63-4664-80E1-2E2AAA94E661}"/>
            </a:ext>
          </a:extLst>
        </xdr:cNvPr>
        <xdr:cNvSpPr/>
      </xdr:nvSpPr>
      <xdr:spPr>
        <a:xfrm>
          <a:off x="7839075" y="58960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86013</xdr:rowOff>
    </xdr:from>
    <xdr:to>
      <xdr:col>50</xdr:col>
      <xdr:colOff>114300</xdr:colOff>
      <xdr:row>36</xdr:row>
      <xdr:rowOff>108008</xdr:rowOff>
    </xdr:to>
    <xdr:cxnSp macro="">
      <xdr:nvCxnSpPr>
        <xdr:cNvPr id="137" name="直線コネクタ 136">
          <a:extLst>
            <a:ext uri="{FF2B5EF4-FFF2-40B4-BE49-F238E27FC236}">
              <a16:creationId xmlns:a16="http://schemas.microsoft.com/office/drawing/2014/main" id="{EFD94778-0E73-46C3-878A-0DC8DA1E0824}"/>
            </a:ext>
          </a:extLst>
        </xdr:cNvPr>
        <xdr:cNvCxnSpPr/>
      </xdr:nvCxnSpPr>
      <xdr:spPr>
        <a:xfrm flipV="1">
          <a:off x="7886700" y="5921663"/>
          <a:ext cx="800100" cy="2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76166</xdr:rowOff>
    </xdr:from>
    <xdr:to>
      <xdr:col>41</xdr:col>
      <xdr:colOff>101600</xdr:colOff>
      <xdr:row>37</xdr:row>
      <xdr:rowOff>6316</xdr:rowOff>
    </xdr:to>
    <xdr:sp macro="" textlink="">
      <xdr:nvSpPr>
        <xdr:cNvPr id="138" name="楕円 137">
          <a:extLst>
            <a:ext uri="{FF2B5EF4-FFF2-40B4-BE49-F238E27FC236}">
              <a16:creationId xmlns:a16="http://schemas.microsoft.com/office/drawing/2014/main" id="{C3F71BE1-4981-4765-97E6-B89616262B0C}"/>
            </a:ext>
          </a:extLst>
        </xdr:cNvPr>
        <xdr:cNvSpPr/>
      </xdr:nvSpPr>
      <xdr:spPr>
        <a:xfrm>
          <a:off x="7029450" y="5914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108008</xdr:rowOff>
    </xdr:from>
    <xdr:to>
      <xdr:col>45</xdr:col>
      <xdr:colOff>177800</xdr:colOff>
      <xdr:row>36</xdr:row>
      <xdr:rowOff>126966</xdr:rowOff>
    </xdr:to>
    <xdr:cxnSp macro="">
      <xdr:nvCxnSpPr>
        <xdr:cNvPr id="139" name="直線コネクタ 138">
          <a:extLst>
            <a:ext uri="{FF2B5EF4-FFF2-40B4-BE49-F238E27FC236}">
              <a16:creationId xmlns:a16="http://schemas.microsoft.com/office/drawing/2014/main" id="{B8401E1E-BC58-41B9-A459-E898FFBDE6BE}"/>
            </a:ext>
          </a:extLst>
        </xdr:cNvPr>
        <xdr:cNvCxnSpPr/>
      </xdr:nvCxnSpPr>
      <xdr:spPr>
        <a:xfrm flipV="1">
          <a:off x="7077075" y="5943658"/>
          <a:ext cx="809625" cy="1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95450</xdr:rowOff>
    </xdr:from>
    <xdr:to>
      <xdr:col>36</xdr:col>
      <xdr:colOff>165100</xdr:colOff>
      <xdr:row>37</xdr:row>
      <xdr:rowOff>25600</xdr:rowOff>
    </xdr:to>
    <xdr:sp macro="" textlink="">
      <xdr:nvSpPr>
        <xdr:cNvPr id="140" name="楕円 139">
          <a:extLst>
            <a:ext uri="{FF2B5EF4-FFF2-40B4-BE49-F238E27FC236}">
              <a16:creationId xmlns:a16="http://schemas.microsoft.com/office/drawing/2014/main" id="{F4E63AE2-43EE-49C8-A15C-9AB104D5CEC6}"/>
            </a:ext>
          </a:extLst>
        </xdr:cNvPr>
        <xdr:cNvSpPr/>
      </xdr:nvSpPr>
      <xdr:spPr>
        <a:xfrm>
          <a:off x="6238875" y="5934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126966</xdr:rowOff>
    </xdr:from>
    <xdr:to>
      <xdr:col>41</xdr:col>
      <xdr:colOff>50800</xdr:colOff>
      <xdr:row>36</xdr:row>
      <xdr:rowOff>146250</xdr:rowOff>
    </xdr:to>
    <xdr:cxnSp macro="">
      <xdr:nvCxnSpPr>
        <xdr:cNvPr id="141" name="直線コネクタ 140">
          <a:extLst>
            <a:ext uri="{FF2B5EF4-FFF2-40B4-BE49-F238E27FC236}">
              <a16:creationId xmlns:a16="http://schemas.microsoft.com/office/drawing/2014/main" id="{869BDE74-4CAF-47D3-9C13-30EF9BF3BE01}"/>
            </a:ext>
          </a:extLst>
        </xdr:cNvPr>
        <xdr:cNvCxnSpPr/>
      </xdr:nvCxnSpPr>
      <xdr:spPr>
        <a:xfrm flipV="1">
          <a:off x="6286500" y="5962616"/>
          <a:ext cx="790575"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C04941E3-E5BE-468B-99F5-8DDBB2576126}"/>
            </a:ext>
          </a:extLst>
        </xdr:cNvPr>
        <xdr:cNvSpPr txBox="1"/>
      </xdr:nvSpPr>
      <xdr:spPr>
        <a:xfrm>
          <a:off x="8429136" y="638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5F708022-CAEF-4544-BF5E-B31EF466C012}"/>
            </a:ext>
          </a:extLst>
        </xdr:cNvPr>
        <xdr:cNvSpPr txBox="1"/>
      </xdr:nvSpPr>
      <xdr:spPr>
        <a:xfrm>
          <a:off x="7648086" y="638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5CD220E1-DAE0-4FDE-8713-18894D5BC9DF}"/>
            </a:ext>
          </a:extLst>
        </xdr:cNvPr>
        <xdr:cNvSpPr txBox="1"/>
      </xdr:nvSpPr>
      <xdr:spPr>
        <a:xfrm>
          <a:off x="6847986" y="64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003122C2-0F55-4F1A-8CE2-564A3589D6A2}"/>
            </a:ext>
          </a:extLst>
        </xdr:cNvPr>
        <xdr:cNvSpPr txBox="1"/>
      </xdr:nvSpPr>
      <xdr:spPr>
        <a:xfrm>
          <a:off x="6038361" y="641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153340</xdr:rowOff>
    </xdr:from>
    <xdr:ext cx="534377" cy="259045"/>
    <xdr:sp macro="" textlink="">
      <xdr:nvSpPr>
        <xdr:cNvPr id="146" name="n_1mainValue【道路】&#10;一人当たり延長">
          <a:extLst>
            <a:ext uri="{FF2B5EF4-FFF2-40B4-BE49-F238E27FC236}">
              <a16:creationId xmlns:a16="http://schemas.microsoft.com/office/drawing/2014/main" id="{52C1E819-0994-45AC-8B1A-F2E086E40667}"/>
            </a:ext>
          </a:extLst>
        </xdr:cNvPr>
        <xdr:cNvSpPr txBox="1"/>
      </xdr:nvSpPr>
      <xdr:spPr>
        <a:xfrm>
          <a:off x="8429136" y="566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3885</xdr:rowOff>
    </xdr:from>
    <xdr:ext cx="534377" cy="259045"/>
    <xdr:sp macro="" textlink="">
      <xdr:nvSpPr>
        <xdr:cNvPr id="147" name="n_2mainValue【道路】&#10;一人当たり延長">
          <a:extLst>
            <a:ext uri="{FF2B5EF4-FFF2-40B4-BE49-F238E27FC236}">
              <a16:creationId xmlns:a16="http://schemas.microsoft.com/office/drawing/2014/main" id="{5E7E0F7E-B816-4928-B4ED-5927F4E20FC8}"/>
            </a:ext>
          </a:extLst>
        </xdr:cNvPr>
        <xdr:cNvSpPr txBox="1"/>
      </xdr:nvSpPr>
      <xdr:spPr>
        <a:xfrm>
          <a:off x="7648086" y="568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22843</xdr:rowOff>
    </xdr:from>
    <xdr:ext cx="534377" cy="259045"/>
    <xdr:sp macro="" textlink="">
      <xdr:nvSpPr>
        <xdr:cNvPr id="148" name="n_3mainValue【道路】&#10;一人当たり延長">
          <a:extLst>
            <a:ext uri="{FF2B5EF4-FFF2-40B4-BE49-F238E27FC236}">
              <a16:creationId xmlns:a16="http://schemas.microsoft.com/office/drawing/2014/main" id="{4C878E7D-F707-4AFA-9337-A9D94089AD73}"/>
            </a:ext>
          </a:extLst>
        </xdr:cNvPr>
        <xdr:cNvSpPr txBox="1"/>
      </xdr:nvSpPr>
      <xdr:spPr>
        <a:xfrm>
          <a:off x="6847986" y="57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42127</xdr:rowOff>
    </xdr:from>
    <xdr:ext cx="534377" cy="259045"/>
    <xdr:sp macro="" textlink="">
      <xdr:nvSpPr>
        <xdr:cNvPr id="149" name="n_4mainValue【道路】&#10;一人当たり延長">
          <a:extLst>
            <a:ext uri="{FF2B5EF4-FFF2-40B4-BE49-F238E27FC236}">
              <a16:creationId xmlns:a16="http://schemas.microsoft.com/office/drawing/2014/main" id="{72360312-17B3-42E4-B7E7-9F4F00EA6667}"/>
            </a:ext>
          </a:extLst>
        </xdr:cNvPr>
        <xdr:cNvSpPr txBox="1"/>
      </xdr:nvSpPr>
      <xdr:spPr>
        <a:xfrm>
          <a:off x="6038361" y="572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0645C1D-C9CA-488F-96BD-61BF947964D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284FFF7-180D-4A8A-BF98-FD073CBC39B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EF66E40-83C2-4C33-94AF-9F36FDDAE81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7D43D38-4BC2-43D4-BBC5-62863E974DE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4A35E36-1D12-408D-8D4D-D5A673E1034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155138D-D0EA-4627-8DDF-525422D1814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7C4C4A3-6E58-4384-98C8-CCEE5DB6D1F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448506D-5D06-4749-8F98-C1D1AE1E568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ECA9AAA-A69A-4854-A85D-CDD2E34E606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C75E718-1387-4CD3-BE7C-A4AD7CEEA76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42C44DC-B142-4871-AB2D-65454C82007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17DED09-3486-450B-9706-75E5D473B62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73F40C4-D888-4A2A-9BE3-568F383EFF8A}"/>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9618F912-FF6E-4943-9850-DCEF81AA9CB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B3B7416-4DA3-4F80-8EEC-BAF77539193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E9BF8D9-36D9-48C6-B48E-A70D631C9575}"/>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28CB523-3C88-4A26-84AF-BC0D17A51CED}"/>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E330978-EC4E-4509-992C-2554573A08C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674C53D-0B83-4225-B833-C5C7324BBA8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73CC820-0BA5-4D98-94B4-7A0B0C752FC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15398F9-19A8-4572-98C5-6171E1CDB72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7BE3CFB-BE11-4084-93C2-2F1A905D37A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ED3D160-3E71-44D4-8C4E-B7D73170EFED}"/>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8ADF921-9114-4691-B8C4-214FF465DF5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A9236D9-1C16-4B57-A899-2B041B04ECC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A1D2EC9B-A5AC-432E-A82F-49A012337493}"/>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1D0D228-560C-4DBB-9E86-7DD6628D8D71}"/>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93E093AE-3641-4617-AC79-30E8210A3AA7}"/>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D5B01DE-1220-421A-8DFD-8A799FF6A7EC}"/>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346A1DFA-820E-4779-B443-EB8430F791D2}"/>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D22262A-6E7E-4A66-9856-52CCB7B2693C}"/>
            </a:ext>
          </a:extLst>
        </xdr:cNvPr>
        <xdr:cNvSpPr txBox="1"/>
      </xdr:nvSpPr>
      <xdr:spPr>
        <a:xfrm>
          <a:off x="4219575" y="9780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E593444-63DD-455B-BA02-17B82C661EA3}"/>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97CF5829-6754-4DB4-84A8-F42E23814DE9}"/>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2338F243-5C0C-4E6A-9F15-990BF741715F}"/>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4617A95-F8A2-4CD3-B81E-48208B2BABA8}"/>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BF8338F1-4CFA-455D-9127-36010A64D1C6}"/>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76D33C-2C1E-4BF6-82DC-4950FEFDC20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7054AC8-9E3B-4DCC-944A-B0BD6A53D3A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2D348F-9317-46FD-AC9E-8F5AEFFEF43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7F31B12-DD12-48CB-8C18-DB0AF91301D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D8DF9C7-6F04-482D-8507-A1E6AE49327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24312</xdr:rowOff>
    </xdr:from>
    <xdr:to>
      <xdr:col>24</xdr:col>
      <xdr:colOff>114300</xdr:colOff>
      <xdr:row>63</xdr:row>
      <xdr:rowOff>125912</xdr:rowOff>
    </xdr:to>
    <xdr:sp macro="" textlink="">
      <xdr:nvSpPr>
        <xdr:cNvPr id="191" name="楕円 190">
          <a:extLst>
            <a:ext uri="{FF2B5EF4-FFF2-40B4-BE49-F238E27FC236}">
              <a16:creationId xmlns:a16="http://schemas.microsoft.com/office/drawing/2014/main" id="{1D6E5FC1-5D3C-45B9-BB92-BB4D28575B7D}"/>
            </a:ext>
          </a:extLst>
        </xdr:cNvPr>
        <xdr:cNvSpPr/>
      </xdr:nvSpPr>
      <xdr:spPr>
        <a:xfrm>
          <a:off x="4124325" y="102382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110689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8CAAB0E-A151-4880-8A7B-58B4A246A2DA}"/>
            </a:ext>
          </a:extLst>
        </xdr:cNvPr>
        <xdr:cNvSpPr txBox="1"/>
      </xdr:nvSpPr>
      <xdr:spPr>
        <a:xfrm>
          <a:off x="4219575" y="1015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171269</xdr:rowOff>
    </xdr:from>
    <xdr:to>
      <xdr:col>20</xdr:col>
      <xdr:colOff>38100</xdr:colOff>
      <xdr:row>63</xdr:row>
      <xdr:rowOff>101419</xdr:rowOff>
    </xdr:to>
    <xdr:sp macro="" textlink="">
      <xdr:nvSpPr>
        <xdr:cNvPr id="193" name="楕円 192">
          <a:extLst>
            <a:ext uri="{FF2B5EF4-FFF2-40B4-BE49-F238E27FC236}">
              <a16:creationId xmlns:a16="http://schemas.microsoft.com/office/drawing/2014/main" id="{B206F808-2E8B-4045-95E1-D02767C1711C}"/>
            </a:ext>
          </a:extLst>
        </xdr:cNvPr>
        <xdr:cNvSpPr/>
      </xdr:nvSpPr>
      <xdr:spPr>
        <a:xfrm>
          <a:off x="3381375" y="10210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50619</xdr:rowOff>
    </xdr:from>
    <xdr:to>
      <xdr:col>24</xdr:col>
      <xdr:colOff>63500</xdr:colOff>
      <xdr:row>63</xdr:row>
      <xdr:rowOff>75112</xdr:rowOff>
    </xdr:to>
    <xdr:cxnSp macro="">
      <xdr:nvCxnSpPr>
        <xdr:cNvPr id="194" name="直線コネクタ 193">
          <a:extLst>
            <a:ext uri="{FF2B5EF4-FFF2-40B4-BE49-F238E27FC236}">
              <a16:creationId xmlns:a16="http://schemas.microsoft.com/office/drawing/2014/main" id="{BAFE02FE-F319-4BAB-92A5-0E7BBD918B47}"/>
            </a:ext>
          </a:extLst>
        </xdr:cNvPr>
        <xdr:cNvCxnSpPr/>
      </xdr:nvCxnSpPr>
      <xdr:spPr>
        <a:xfrm>
          <a:off x="3429000" y="10258244"/>
          <a:ext cx="7524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145143</xdr:rowOff>
    </xdr:from>
    <xdr:to>
      <xdr:col>15</xdr:col>
      <xdr:colOff>101600</xdr:colOff>
      <xdr:row>63</xdr:row>
      <xdr:rowOff>75293</xdr:rowOff>
    </xdr:to>
    <xdr:sp macro="" textlink="">
      <xdr:nvSpPr>
        <xdr:cNvPr id="195" name="楕円 194">
          <a:extLst>
            <a:ext uri="{FF2B5EF4-FFF2-40B4-BE49-F238E27FC236}">
              <a16:creationId xmlns:a16="http://schemas.microsoft.com/office/drawing/2014/main" id="{0A102B13-99F0-4BE7-BEDD-7E78ABAE0124}"/>
            </a:ext>
          </a:extLst>
        </xdr:cNvPr>
        <xdr:cNvSpPr/>
      </xdr:nvSpPr>
      <xdr:spPr>
        <a:xfrm>
          <a:off x="2571750" y="101908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24493</xdr:rowOff>
    </xdr:from>
    <xdr:to>
      <xdr:col>19</xdr:col>
      <xdr:colOff>177800</xdr:colOff>
      <xdr:row>63</xdr:row>
      <xdr:rowOff>50619</xdr:rowOff>
    </xdr:to>
    <xdr:cxnSp macro="">
      <xdr:nvCxnSpPr>
        <xdr:cNvPr id="196" name="直線コネクタ 195">
          <a:extLst>
            <a:ext uri="{FF2B5EF4-FFF2-40B4-BE49-F238E27FC236}">
              <a16:creationId xmlns:a16="http://schemas.microsoft.com/office/drawing/2014/main" id="{F15E25FC-6C13-49ED-8462-BA960687A28D}"/>
            </a:ext>
          </a:extLst>
        </xdr:cNvPr>
        <xdr:cNvCxnSpPr/>
      </xdr:nvCxnSpPr>
      <xdr:spPr>
        <a:xfrm>
          <a:off x="2619375" y="10238468"/>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119017</xdr:rowOff>
    </xdr:from>
    <xdr:to>
      <xdr:col>10</xdr:col>
      <xdr:colOff>165100</xdr:colOff>
      <xdr:row>63</xdr:row>
      <xdr:rowOff>49167</xdr:rowOff>
    </xdr:to>
    <xdr:sp macro="" textlink="">
      <xdr:nvSpPr>
        <xdr:cNvPr id="197" name="楕円 196">
          <a:extLst>
            <a:ext uri="{FF2B5EF4-FFF2-40B4-BE49-F238E27FC236}">
              <a16:creationId xmlns:a16="http://schemas.microsoft.com/office/drawing/2014/main" id="{F16644E1-36FC-46C9-A13A-F498ED59BF92}"/>
            </a:ext>
          </a:extLst>
        </xdr:cNvPr>
        <xdr:cNvSpPr/>
      </xdr:nvSpPr>
      <xdr:spPr>
        <a:xfrm>
          <a:off x="1781175" y="1017106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169817</xdr:rowOff>
    </xdr:from>
    <xdr:to>
      <xdr:col>15</xdr:col>
      <xdr:colOff>50800</xdr:colOff>
      <xdr:row>63</xdr:row>
      <xdr:rowOff>24493</xdr:rowOff>
    </xdr:to>
    <xdr:cxnSp macro="">
      <xdr:nvCxnSpPr>
        <xdr:cNvPr id="198" name="直線コネクタ 197">
          <a:extLst>
            <a:ext uri="{FF2B5EF4-FFF2-40B4-BE49-F238E27FC236}">
              <a16:creationId xmlns:a16="http://schemas.microsoft.com/office/drawing/2014/main" id="{383EC745-7577-408D-876B-66696644A363}"/>
            </a:ext>
          </a:extLst>
        </xdr:cNvPr>
        <xdr:cNvCxnSpPr/>
      </xdr:nvCxnSpPr>
      <xdr:spPr>
        <a:xfrm>
          <a:off x="1828800" y="10209167"/>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91259</xdr:rowOff>
    </xdr:from>
    <xdr:to>
      <xdr:col>6</xdr:col>
      <xdr:colOff>38100</xdr:colOff>
      <xdr:row>63</xdr:row>
      <xdr:rowOff>21409</xdr:rowOff>
    </xdr:to>
    <xdr:sp macro="" textlink="">
      <xdr:nvSpPr>
        <xdr:cNvPr id="199" name="楕円 198">
          <a:extLst>
            <a:ext uri="{FF2B5EF4-FFF2-40B4-BE49-F238E27FC236}">
              <a16:creationId xmlns:a16="http://schemas.microsoft.com/office/drawing/2014/main" id="{8AD111B0-6F99-4BD9-890E-6C0D24A9A6C2}"/>
            </a:ext>
          </a:extLst>
        </xdr:cNvPr>
        <xdr:cNvSpPr/>
      </xdr:nvSpPr>
      <xdr:spPr>
        <a:xfrm>
          <a:off x="981075" y="101369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142059</xdr:rowOff>
    </xdr:from>
    <xdr:to>
      <xdr:col>10</xdr:col>
      <xdr:colOff>114300</xdr:colOff>
      <xdr:row>62</xdr:row>
      <xdr:rowOff>169817</xdr:rowOff>
    </xdr:to>
    <xdr:cxnSp macro="">
      <xdr:nvCxnSpPr>
        <xdr:cNvPr id="200" name="直線コネクタ 199">
          <a:extLst>
            <a:ext uri="{FF2B5EF4-FFF2-40B4-BE49-F238E27FC236}">
              <a16:creationId xmlns:a16="http://schemas.microsoft.com/office/drawing/2014/main" id="{DF712AD6-96BC-42A8-8824-BD82EF6F68D8}"/>
            </a:ext>
          </a:extLst>
        </xdr:cNvPr>
        <xdr:cNvCxnSpPr/>
      </xdr:nvCxnSpPr>
      <xdr:spPr>
        <a:xfrm>
          <a:off x="1028700" y="10194109"/>
          <a:ext cx="8001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380B204-82DB-46DD-8C48-74A403541DBF}"/>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49356B6-AB8D-4CE1-A8D7-A416D70C3388}"/>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3ABA1E7-3D65-453E-BDB2-442FB2FF3C24}"/>
            </a:ext>
          </a:extLst>
        </xdr:cNvPr>
        <xdr:cNvSpPr txBox="1"/>
      </xdr:nvSpPr>
      <xdr:spPr>
        <a:xfrm>
          <a:off x="1648469" y="966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6C768D6-1569-41DE-9157-F93675E17C2D}"/>
            </a:ext>
          </a:extLst>
        </xdr:cNvPr>
        <xdr:cNvSpPr txBox="1"/>
      </xdr:nvSpPr>
      <xdr:spPr>
        <a:xfrm>
          <a:off x="8483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92546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F9C4A70-C66A-41DE-AC3C-CA323EED398A}"/>
            </a:ext>
          </a:extLst>
        </xdr:cNvPr>
        <xdr:cNvSpPr txBox="1"/>
      </xdr:nvSpPr>
      <xdr:spPr>
        <a:xfrm>
          <a:off x="3239144" y="1030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66420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8C4513D-6C4E-46D5-83B7-7E6E06D04D6D}"/>
            </a:ext>
          </a:extLst>
        </xdr:cNvPr>
        <xdr:cNvSpPr txBox="1"/>
      </xdr:nvSpPr>
      <xdr:spPr>
        <a:xfrm>
          <a:off x="2439044" y="1028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40294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4B1279D-36C9-44C6-B837-29D22495CE84}"/>
            </a:ext>
          </a:extLst>
        </xdr:cNvPr>
        <xdr:cNvSpPr txBox="1"/>
      </xdr:nvSpPr>
      <xdr:spPr>
        <a:xfrm>
          <a:off x="1648469" y="1025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12536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D6DF1C5-F269-41B6-AC0E-105CB5856E5D}"/>
            </a:ext>
          </a:extLst>
        </xdr:cNvPr>
        <xdr:cNvSpPr txBox="1"/>
      </xdr:nvSpPr>
      <xdr:spPr>
        <a:xfrm>
          <a:off x="848369" y="10220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70CACC0-D15E-4369-8F57-097A1F45240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E0B6CB0-32D9-4538-A9C3-6D5006E93EB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F7A9E74-EAD0-44B7-BE03-35294AA949D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5AB1C16-2580-4954-90C4-2016E49B6FF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7DE531B-C895-4F2F-AA67-F5E332137D6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147A2CD-7D82-4064-A2EC-F2C16DA4D3E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03A5813-B676-43D9-97A4-012F7CD4341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8E22146-9D49-488F-A450-A3A00123DFC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4EAF846-BB67-4416-B3EC-FCCA6C31781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BE83C1D-700C-450F-AC78-7FC51478CBE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82D35DC-F024-4643-91C2-D9C6E6E210AB}"/>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0A0D0D8-B12E-481E-8CA1-0112D0AE4D8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2CB4113-0E1E-4531-8DE3-E12EAB72C6F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C045104F-C76E-4A72-8AE8-4B58D4165CB0}"/>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BE8E4B8-0123-4A9B-820D-986B2F4BA8F7}"/>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AA3F4A1-66BD-4B9B-9555-18670379FFE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1BBDBDD-6029-430A-BDB2-9718AF8FFF3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1E7BAC9F-6BFA-457F-9C6A-7B1C031ACACA}"/>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6E79D4F-40EA-424B-9D15-2A13E5EB15C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F94E0DCF-FB7B-4441-9EC7-BA55515DB60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C3344DB-4354-4C30-97BE-999ABA447E8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C2CE428-4FBD-49E4-99BD-57E0C7A230F6}"/>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659B2F1-C2C6-4A9A-8B28-ACFA4781233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93AFCCB0-F5A5-4ACD-9257-8927AC7E7DAC}"/>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652BCF84-AF1B-4A65-87DE-5C52C4D3A08B}"/>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5CE60CAC-2F48-4DCE-B16A-3E3D8CED2D4B}"/>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762D3CA-B6CC-4B53-9E3A-DB875A17C4A2}"/>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2A415753-D579-4556-89EE-8FC6C720AE14}"/>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6E32F4F-3A14-4B00-A3DC-7B4A9E4D1F9A}"/>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BA75A851-2E80-497E-94B0-09315EBEAE4D}"/>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4FF65A9F-1CCE-4ED6-8E47-E6EA9DB52508}"/>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1E4A87D4-10FE-43C8-84F1-1F883DF582E3}"/>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D13ADCEE-99A3-445C-B762-72906D039B36}"/>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C168128C-0773-4671-A55C-1E1CDF742B16}"/>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635A627-66A5-433A-868C-E95E04E7C18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54CCB9C-F47E-446A-90DD-C3F523BB33B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A4F9B4-F0D3-4C54-B6AC-56DA0D97D9A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810FE16-6978-4777-82EA-FEBFCEC235B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21EE930-6AEB-469A-B367-2F724B7756F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150679</xdr:rowOff>
    </xdr:from>
    <xdr:to>
      <xdr:col>55</xdr:col>
      <xdr:colOff>50800</xdr:colOff>
      <xdr:row>64</xdr:row>
      <xdr:rowOff>80829</xdr:rowOff>
    </xdr:to>
    <xdr:sp macro="" textlink="">
      <xdr:nvSpPr>
        <xdr:cNvPr id="248" name="楕円 247">
          <a:extLst>
            <a:ext uri="{FF2B5EF4-FFF2-40B4-BE49-F238E27FC236}">
              <a16:creationId xmlns:a16="http://schemas.microsoft.com/office/drawing/2014/main" id="{B553D074-DFEC-4AA8-8D17-0544F50C1F77}"/>
            </a:ext>
          </a:extLst>
        </xdr:cNvPr>
        <xdr:cNvSpPr/>
      </xdr:nvSpPr>
      <xdr:spPr>
        <a:xfrm>
          <a:off x="9401175" y="1036147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65606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FA89E60-C2E6-4CA3-88B4-5C0025462920}"/>
            </a:ext>
          </a:extLst>
        </xdr:cNvPr>
        <xdr:cNvSpPr txBox="1"/>
      </xdr:nvSpPr>
      <xdr:spPr>
        <a:xfrm>
          <a:off x="9467850" y="1027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151873</xdr:rowOff>
    </xdr:from>
    <xdr:to>
      <xdr:col>50</xdr:col>
      <xdr:colOff>165100</xdr:colOff>
      <xdr:row>64</xdr:row>
      <xdr:rowOff>82023</xdr:rowOff>
    </xdr:to>
    <xdr:sp macro="" textlink="">
      <xdr:nvSpPr>
        <xdr:cNvPr id="250" name="楕円 249">
          <a:extLst>
            <a:ext uri="{FF2B5EF4-FFF2-40B4-BE49-F238E27FC236}">
              <a16:creationId xmlns:a16="http://schemas.microsoft.com/office/drawing/2014/main" id="{74A4CADA-E594-4A48-A1B0-8003727F9F24}"/>
            </a:ext>
          </a:extLst>
        </xdr:cNvPr>
        <xdr:cNvSpPr/>
      </xdr:nvSpPr>
      <xdr:spPr>
        <a:xfrm>
          <a:off x="8639175" y="103626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30029</xdr:rowOff>
    </xdr:from>
    <xdr:to>
      <xdr:col>55</xdr:col>
      <xdr:colOff>0</xdr:colOff>
      <xdr:row>64</xdr:row>
      <xdr:rowOff>31223</xdr:rowOff>
    </xdr:to>
    <xdr:cxnSp macro="">
      <xdr:nvCxnSpPr>
        <xdr:cNvPr id="251" name="直線コネクタ 250">
          <a:extLst>
            <a:ext uri="{FF2B5EF4-FFF2-40B4-BE49-F238E27FC236}">
              <a16:creationId xmlns:a16="http://schemas.microsoft.com/office/drawing/2014/main" id="{F5CD056E-001A-4650-9E39-FD1F0E987C40}"/>
            </a:ext>
          </a:extLst>
        </xdr:cNvPr>
        <xdr:cNvCxnSpPr/>
      </xdr:nvCxnSpPr>
      <xdr:spPr>
        <a:xfrm flipV="1">
          <a:off x="8686800" y="10399579"/>
          <a:ext cx="74295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152828</xdr:rowOff>
    </xdr:from>
    <xdr:to>
      <xdr:col>46</xdr:col>
      <xdr:colOff>38100</xdr:colOff>
      <xdr:row>64</xdr:row>
      <xdr:rowOff>82978</xdr:rowOff>
    </xdr:to>
    <xdr:sp macro="" textlink="">
      <xdr:nvSpPr>
        <xdr:cNvPr id="252" name="楕円 251">
          <a:extLst>
            <a:ext uri="{FF2B5EF4-FFF2-40B4-BE49-F238E27FC236}">
              <a16:creationId xmlns:a16="http://schemas.microsoft.com/office/drawing/2014/main" id="{BE5D8E9E-E2A8-445A-8060-7E0A1F313579}"/>
            </a:ext>
          </a:extLst>
        </xdr:cNvPr>
        <xdr:cNvSpPr/>
      </xdr:nvSpPr>
      <xdr:spPr>
        <a:xfrm>
          <a:off x="7839075" y="103636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31223</xdr:rowOff>
    </xdr:from>
    <xdr:to>
      <xdr:col>50</xdr:col>
      <xdr:colOff>114300</xdr:colOff>
      <xdr:row>64</xdr:row>
      <xdr:rowOff>32178</xdr:rowOff>
    </xdr:to>
    <xdr:cxnSp macro="">
      <xdr:nvCxnSpPr>
        <xdr:cNvPr id="253" name="直線コネクタ 252">
          <a:extLst>
            <a:ext uri="{FF2B5EF4-FFF2-40B4-BE49-F238E27FC236}">
              <a16:creationId xmlns:a16="http://schemas.microsoft.com/office/drawing/2014/main" id="{3D5AFD5A-18CA-4EF9-BE48-3CE332499C00}"/>
            </a:ext>
          </a:extLst>
        </xdr:cNvPr>
        <xdr:cNvCxnSpPr/>
      </xdr:nvCxnSpPr>
      <xdr:spPr>
        <a:xfrm flipV="1">
          <a:off x="7886700" y="10400773"/>
          <a:ext cx="8001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153651</xdr:rowOff>
    </xdr:from>
    <xdr:to>
      <xdr:col>41</xdr:col>
      <xdr:colOff>101600</xdr:colOff>
      <xdr:row>64</xdr:row>
      <xdr:rowOff>83801</xdr:rowOff>
    </xdr:to>
    <xdr:sp macro="" textlink="">
      <xdr:nvSpPr>
        <xdr:cNvPr id="254" name="楕円 253">
          <a:extLst>
            <a:ext uri="{FF2B5EF4-FFF2-40B4-BE49-F238E27FC236}">
              <a16:creationId xmlns:a16="http://schemas.microsoft.com/office/drawing/2014/main" id="{74FD86F9-88B4-478B-903C-3EBA83616EED}"/>
            </a:ext>
          </a:extLst>
        </xdr:cNvPr>
        <xdr:cNvSpPr/>
      </xdr:nvSpPr>
      <xdr:spPr>
        <a:xfrm>
          <a:off x="7029450" y="103644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32178</xdr:rowOff>
    </xdr:from>
    <xdr:to>
      <xdr:col>45</xdr:col>
      <xdr:colOff>177800</xdr:colOff>
      <xdr:row>64</xdr:row>
      <xdr:rowOff>33001</xdr:rowOff>
    </xdr:to>
    <xdr:cxnSp macro="">
      <xdr:nvCxnSpPr>
        <xdr:cNvPr id="255" name="直線コネクタ 254">
          <a:extLst>
            <a:ext uri="{FF2B5EF4-FFF2-40B4-BE49-F238E27FC236}">
              <a16:creationId xmlns:a16="http://schemas.microsoft.com/office/drawing/2014/main" id="{8FC90E44-4E72-4210-8B2D-8D48E143D8DC}"/>
            </a:ext>
          </a:extLst>
        </xdr:cNvPr>
        <xdr:cNvCxnSpPr/>
      </xdr:nvCxnSpPr>
      <xdr:spPr>
        <a:xfrm flipV="1">
          <a:off x="7077075" y="10401728"/>
          <a:ext cx="809625"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154463</xdr:rowOff>
    </xdr:from>
    <xdr:to>
      <xdr:col>36</xdr:col>
      <xdr:colOff>165100</xdr:colOff>
      <xdr:row>64</xdr:row>
      <xdr:rowOff>84613</xdr:rowOff>
    </xdr:to>
    <xdr:sp macro="" textlink="">
      <xdr:nvSpPr>
        <xdr:cNvPr id="256" name="楕円 255">
          <a:extLst>
            <a:ext uri="{FF2B5EF4-FFF2-40B4-BE49-F238E27FC236}">
              <a16:creationId xmlns:a16="http://schemas.microsoft.com/office/drawing/2014/main" id="{DEE6AA80-EF6E-43AF-8F85-42157F43221B}"/>
            </a:ext>
          </a:extLst>
        </xdr:cNvPr>
        <xdr:cNvSpPr/>
      </xdr:nvSpPr>
      <xdr:spPr>
        <a:xfrm>
          <a:off x="6238875" y="103652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33001</xdr:rowOff>
    </xdr:from>
    <xdr:to>
      <xdr:col>41</xdr:col>
      <xdr:colOff>50800</xdr:colOff>
      <xdr:row>64</xdr:row>
      <xdr:rowOff>33813</xdr:rowOff>
    </xdr:to>
    <xdr:cxnSp macro="">
      <xdr:nvCxnSpPr>
        <xdr:cNvPr id="257" name="直線コネクタ 256">
          <a:extLst>
            <a:ext uri="{FF2B5EF4-FFF2-40B4-BE49-F238E27FC236}">
              <a16:creationId xmlns:a16="http://schemas.microsoft.com/office/drawing/2014/main" id="{565B240B-AA03-4BEB-8AA2-513B54AD8B0D}"/>
            </a:ext>
          </a:extLst>
        </xdr:cNvPr>
        <xdr:cNvCxnSpPr/>
      </xdr:nvCxnSpPr>
      <xdr:spPr>
        <a:xfrm flipV="1">
          <a:off x="6286500" y="10402551"/>
          <a:ext cx="790575" cy="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4BBAE95-6518-4AE3-819E-C3157D8EABD4}"/>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88B74D7-DB79-4A7C-B50B-CDFDE80BBB47}"/>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5822442-9C65-4EE6-BE6F-AD1AB52C8CF4}"/>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626D1FD-4B3C-40B8-A5BF-33CF36207F99}"/>
            </a:ext>
          </a:extLst>
        </xdr:cNvPr>
        <xdr:cNvSpPr txBox="1"/>
      </xdr:nvSpPr>
      <xdr:spPr>
        <a:xfrm>
          <a:off x="6009220" y="998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73150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0B299AA-4B67-4ADD-9085-26919B466DF0}"/>
            </a:ext>
          </a:extLst>
        </xdr:cNvPr>
        <xdr:cNvSpPr txBox="1"/>
      </xdr:nvSpPr>
      <xdr:spPr>
        <a:xfrm>
          <a:off x="8399995" y="10445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74105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99A3E92-4028-4731-91D7-64C0ADEC532F}"/>
            </a:ext>
          </a:extLst>
        </xdr:cNvPr>
        <xdr:cNvSpPr txBox="1"/>
      </xdr:nvSpPr>
      <xdr:spPr>
        <a:xfrm>
          <a:off x="7609420" y="104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74928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E848694-C89E-41CC-AEA4-0FD45D3FD189}"/>
            </a:ext>
          </a:extLst>
        </xdr:cNvPr>
        <xdr:cNvSpPr txBox="1"/>
      </xdr:nvSpPr>
      <xdr:spPr>
        <a:xfrm>
          <a:off x="6818845" y="10447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75740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29721B6-8C79-4F59-A108-5C9834C706E6}"/>
            </a:ext>
          </a:extLst>
        </xdr:cNvPr>
        <xdr:cNvSpPr txBox="1"/>
      </xdr:nvSpPr>
      <xdr:spPr>
        <a:xfrm>
          <a:off x="6009220" y="1044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1853BF8-B379-4A86-9E6A-4B481A13FD7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0F8280E-D721-4AB8-8975-22449EB65FC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A239F8A-0B39-4E8B-AC09-D40CDE3B926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7122D67-B816-45B9-A711-F1375176804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43AB557-E7AF-4ED5-8F43-942B83EAB0B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9C1672B-9113-4992-8D13-73597FBFCFE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7848470-1161-4113-8E33-3D077DDE882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7965012-714B-4510-BACD-40FDA82D3A6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8BEDA7E-3D7F-403D-81C2-61DBB58299D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16B3AF6-D943-4096-B088-2AEF006B655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A7B2246-E49F-4452-8E85-1C1BEA67909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8BC0921-3978-4D1A-B73C-66BDB2D0A66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2679518-15BD-4ABB-B27A-D940134F73E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7879C7A-90D0-4F75-8C6E-DB5F4EDA6D5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C038AD1-C9DA-429E-9E1A-1A70288EFC5E}"/>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1EC3719-C2DF-44E4-8CDE-5B87842943E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7F190C3-FCC9-42E7-A778-2875C78EA45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9569B59-0D3D-4770-B280-B0E01AACC18F}"/>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EAD022B1-561A-461D-9374-BB36F6B4E29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D9DB8E7-7BA0-48AC-9F76-D158C80B996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58936F5-67DC-4999-9F70-BDFD5E21A87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42B0F1C-1EA4-437C-8DD4-B3212598E0B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DD11344B-5BC8-4F2C-83C3-6699E3A669EF}"/>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0DD29F8-66A1-4698-9804-3A067F66319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71E3DE3-4197-482E-A02F-EC679F246537}"/>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04ED7B8-02C5-465B-A637-0881B88539B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600B6F09-E18D-43EE-8C54-46E6164698B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4F6ED4F-6530-413E-82E7-6AC998CDAAEB}"/>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EB35DB1D-95BC-4871-86ED-66F2E82F9C84}"/>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382CD6A-2BA5-4889-9885-CA64BEF89758}"/>
            </a:ext>
          </a:extLst>
        </xdr:cNvPr>
        <xdr:cNvSpPr txBox="1"/>
      </xdr:nvSpPr>
      <xdr:spPr>
        <a:xfrm>
          <a:off x="4219575" y="13257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41ED312D-9D59-4B93-83C1-3A562B8781F1}"/>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8486CBED-EE96-4BB1-8706-0F8BF518E548}"/>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E223B3F6-EDA6-4A52-829C-67D33BA399E3}"/>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3738AFA6-318F-48DE-9125-0BCE78BF429A}"/>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C90512ED-3514-4109-9649-F079CE1D355F}"/>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CC7D81-A741-46EA-A61F-A3DC0C05D14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36141C1-15BB-4035-9206-B2D13D9489C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676044E-6E28-499E-B0FB-308C9CB95F5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82CD06A-8F1E-4864-9A5C-3D0203A3F1A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DD51BBC-EA51-4F52-B130-69DBEE7E2C2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306" name="楕円 305">
          <a:extLst>
            <a:ext uri="{FF2B5EF4-FFF2-40B4-BE49-F238E27FC236}">
              <a16:creationId xmlns:a16="http://schemas.microsoft.com/office/drawing/2014/main" id="{FB89F3B9-3462-4198-9562-33DCC6D37A9B}"/>
            </a:ext>
          </a:extLst>
        </xdr:cNvPr>
        <xdr:cNvSpPr/>
      </xdr:nvSpPr>
      <xdr:spPr>
        <a:xfrm>
          <a:off x="4124325"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CB2C51B-169C-48A1-AD54-81C4CACAA8BD}"/>
            </a:ext>
          </a:extLst>
        </xdr:cNvPr>
        <xdr:cNvSpPr txBox="1"/>
      </xdr:nvSpPr>
      <xdr:spPr>
        <a:xfrm>
          <a:off x="4219575" y="1379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4445</xdr:rowOff>
    </xdr:from>
    <xdr:to>
      <xdr:col>20</xdr:col>
      <xdr:colOff>38100</xdr:colOff>
      <xdr:row>85</xdr:row>
      <xdr:rowOff>106045</xdr:rowOff>
    </xdr:to>
    <xdr:sp macro="" textlink="">
      <xdr:nvSpPr>
        <xdr:cNvPr id="308" name="楕円 307">
          <a:extLst>
            <a:ext uri="{FF2B5EF4-FFF2-40B4-BE49-F238E27FC236}">
              <a16:creationId xmlns:a16="http://schemas.microsoft.com/office/drawing/2014/main" id="{8C3DC23C-EFD9-4FB9-9651-75E19A975844}"/>
            </a:ext>
          </a:extLst>
        </xdr:cNvPr>
        <xdr:cNvSpPr/>
      </xdr:nvSpPr>
      <xdr:spPr>
        <a:xfrm>
          <a:off x="3381375" y="13780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55245</xdr:rowOff>
    </xdr:from>
    <xdr:to>
      <xdr:col>24</xdr:col>
      <xdr:colOff>63500</xdr:colOff>
      <xdr:row>85</xdr:row>
      <xdr:rowOff>95250</xdr:rowOff>
    </xdr:to>
    <xdr:cxnSp macro="">
      <xdr:nvCxnSpPr>
        <xdr:cNvPr id="309" name="直線コネクタ 308">
          <a:extLst>
            <a:ext uri="{FF2B5EF4-FFF2-40B4-BE49-F238E27FC236}">
              <a16:creationId xmlns:a16="http://schemas.microsoft.com/office/drawing/2014/main" id="{280B2D3E-F4A3-4278-B092-E9DEE43E7A2B}"/>
            </a:ext>
          </a:extLst>
        </xdr:cNvPr>
        <xdr:cNvCxnSpPr/>
      </xdr:nvCxnSpPr>
      <xdr:spPr>
        <a:xfrm>
          <a:off x="3429000" y="13828395"/>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139700</xdr:rowOff>
    </xdr:from>
    <xdr:to>
      <xdr:col>15</xdr:col>
      <xdr:colOff>101600</xdr:colOff>
      <xdr:row>85</xdr:row>
      <xdr:rowOff>69850</xdr:rowOff>
    </xdr:to>
    <xdr:sp macro="" textlink="">
      <xdr:nvSpPr>
        <xdr:cNvPr id="310" name="楕円 309">
          <a:extLst>
            <a:ext uri="{FF2B5EF4-FFF2-40B4-BE49-F238E27FC236}">
              <a16:creationId xmlns:a16="http://schemas.microsoft.com/office/drawing/2014/main" id="{84AB0324-C1DA-4615-846C-C3030CC88634}"/>
            </a:ext>
          </a:extLst>
        </xdr:cNvPr>
        <xdr:cNvSpPr/>
      </xdr:nvSpPr>
      <xdr:spPr>
        <a:xfrm>
          <a:off x="2571750"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19050</xdr:rowOff>
    </xdr:from>
    <xdr:to>
      <xdr:col>19</xdr:col>
      <xdr:colOff>177800</xdr:colOff>
      <xdr:row>85</xdr:row>
      <xdr:rowOff>55245</xdr:rowOff>
    </xdr:to>
    <xdr:cxnSp macro="">
      <xdr:nvCxnSpPr>
        <xdr:cNvPr id="311" name="直線コネクタ 310">
          <a:extLst>
            <a:ext uri="{FF2B5EF4-FFF2-40B4-BE49-F238E27FC236}">
              <a16:creationId xmlns:a16="http://schemas.microsoft.com/office/drawing/2014/main" id="{F1423D83-843F-4747-BED1-B87979270608}"/>
            </a:ext>
          </a:extLst>
        </xdr:cNvPr>
        <xdr:cNvCxnSpPr/>
      </xdr:nvCxnSpPr>
      <xdr:spPr>
        <a:xfrm>
          <a:off x="2619375" y="1379220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312" name="楕円 311">
          <a:extLst>
            <a:ext uri="{FF2B5EF4-FFF2-40B4-BE49-F238E27FC236}">
              <a16:creationId xmlns:a16="http://schemas.microsoft.com/office/drawing/2014/main" id="{7E71D87F-C5C0-4106-B67A-2DE9A2DF4885}"/>
            </a:ext>
          </a:extLst>
        </xdr:cNvPr>
        <xdr:cNvSpPr/>
      </xdr:nvSpPr>
      <xdr:spPr>
        <a:xfrm>
          <a:off x="1781175" y="13698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140970</xdr:rowOff>
    </xdr:from>
    <xdr:to>
      <xdr:col>15</xdr:col>
      <xdr:colOff>50800</xdr:colOff>
      <xdr:row>85</xdr:row>
      <xdr:rowOff>19050</xdr:rowOff>
    </xdr:to>
    <xdr:cxnSp macro="">
      <xdr:nvCxnSpPr>
        <xdr:cNvPr id="313" name="直線コネクタ 312">
          <a:extLst>
            <a:ext uri="{FF2B5EF4-FFF2-40B4-BE49-F238E27FC236}">
              <a16:creationId xmlns:a16="http://schemas.microsoft.com/office/drawing/2014/main" id="{85A3368C-E318-44FC-B4F3-87BB0E3E6A4E}"/>
            </a:ext>
          </a:extLst>
        </xdr:cNvPr>
        <xdr:cNvCxnSpPr/>
      </xdr:nvCxnSpPr>
      <xdr:spPr>
        <a:xfrm>
          <a:off x="1828800" y="13755370"/>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42545</xdr:rowOff>
    </xdr:from>
    <xdr:to>
      <xdr:col>6</xdr:col>
      <xdr:colOff>38100</xdr:colOff>
      <xdr:row>84</xdr:row>
      <xdr:rowOff>144145</xdr:rowOff>
    </xdr:to>
    <xdr:sp macro="" textlink="">
      <xdr:nvSpPr>
        <xdr:cNvPr id="314" name="楕円 313">
          <a:extLst>
            <a:ext uri="{FF2B5EF4-FFF2-40B4-BE49-F238E27FC236}">
              <a16:creationId xmlns:a16="http://schemas.microsoft.com/office/drawing/2014/main" id="{E25DAC82-87E0-4D48-8A1B-FB175AF5FD30}"/>
            </a:ext>
          </a:extLst>
        </xdr:cNvPr>
        <xdr:cNvSpPr/>
      </xdr:nvSpPr>
      <xdr:spPr>
        <a:xfrm>
          <a:off x="981075" y="13656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93345</xdr:rowOff>
    </xdr:from>
    <xdr:to>
      <xdr:col>10</xdr:col>
      <xdr:colOff>114300</xdr:colOff>
      <xdr:row>84</xdr:row>
      <xdr:rowOff>140970</xdr:rowOff>
    </xdr:to>
    <xdr:cxnSp macro="">
      <xdr:nvCxnSpPr>
        <xdr:cNvPr id="315" name="直線コネクタ 314">
          <a:extLst>
            <a:ext uri="{FF2B5EF4-FFF2-40B4-BE49-F238E27FC236}">
              <a16:creationId xmlns:a16="http://schemas.microsoft.com/office/drawing/2014/main" id="{F267EFD5-E9BD-433F-89C8-6FE2D3FA4032}"/>
            </a:ext>
          </a:extLst>
        </xdr:cNvPr>
        <xdr:cNvCxnSpPr/>
      </xdr:nvCxnSpPr>
      <xdr:spPr>
        <a:xfrm>
          <a:off x="1028700" y="13704570"/>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AAEBB20D-4DD8-45EF-875B-7652B832A977}"/>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2801B7EF-EC2B-4C91-81B4-893CA04AECF6}"/>
            </a:ext>
          </a:extLst>
        </xdr:cNvPr>
        <xdr:cNvSpPr txBox="1"/>
      </xdr:nvSpPr>
      <xdr:spPr>
        <a:xfrm>
          <a:off x="24390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298DA5C2-25F9-49A7-9114-5220A71FEF8B}"/>
            </a:ext>
          </a:extLst>
        </xdr:cNvPr>
        <xdr:cNvSpPr txBox="1"/>
      </xdr:nvSpPr>
      <xdr:spPr>
        <a:xfrm>
          <a:off x="16484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F0BEDB77-2AC4-4997-86A7-403A07797DD4}"/>
            </a:ext>
          </a:extLst>
        </xdr:cNvPr>
        <xdr:cNvSpPr txBox="1"/>
      </xdr:nvSpPr>
      <xdr:spPr>
        <a:xfrm>
          <a:off x="848369"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97172</xdr:rowOff>
    </xdr:from>
    <xdr:ext cx="405111" cy="259045"/>
    <xdr:sp macro="" textlink="">
      <xdr:nvSpPr>
        <xdr:cNvPr id="320" name="n_1mainValue【公営住宅】&#10;有形固定資産減価償却率">
          <a:extLst>
            <a:ext uri="{FF2B5EF4-FFF2-40B4-BE49-F238E27FC236}">
              <a16:creationId xmlns:a16="http://schemas.microsoft.com/office/drawing/2014/main" id="{7303E77E-3136-4A52-AFB6-64743C1EB81D}"/>
            </a:ext>
          </a:extLst>
        </xdr:cNvPr>
        <xdr:cNvSpPr txBox="1"/>
      </xdr:nvSpPr>
      <xdr:spPr>
        <a:xfrm>
          <a:off x="3239144" y="1387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60977</xdr:rowOff>
    </xdr:from>
    <xdr:ext cx="405111" cy="259045"/>
    <xdr:sp macro="" textlink="">
      <xdr:nvSpPr>
        <xdr:cNvPr id="321" name="n_2mainValue【公営住宅】&#10;有形固定資産減価償却率">
          <a:extLst>
            <a:ext uri="{FF2B5EF4-FFF2-40B4-BE49-F238E27FC236}">
              <a16:creationId xmlns:a16="http://schemas.microsoft.com/office/drawing/2014/main" id="{34459CE2-FACD-4D95-B0D0-BEB74EB72C1A}"/>
            </a:ext>
          </a:extLst>
        </xdr:cNvPr>
        <xdr:cNvSpPr txBox="1"/>
      </xdr:nvSpPr>
      <xdr:spPr>
        <a:xfrm>
          <a:off x="2439044"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322" name="n_3mainValue【公営住宅】&#10;有形固定資産減価償却率">
          <a:extLst>
            <a:ext uri="{FF2B5EF4-FFF2-40B4-BE49-F238E27FC236}">
              <a16:creationId xmlns:a16="http://schemas.microsoft.com/office/drawing/2014/main" id="{16E0CE9F-4DF0-4A04-8FE7-80A32E252A25}"/>
            </a:ext>
          </a:extLst>
        </xdr:cNvPr>
        <xdr:cNvSpPr txBox="1"/>
      </xdr:nvSpPr>
      <xdr:spPr>
        <a:xfrm>
          <a:off x="1648469"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135272</xdr:rowOff>
    </xdr:from>
    <xdr:ext cx="405111" cy="259045"/>
    <xdr:sp macro="" textlink="">
      <xdr:nvSpPr>
        <xdr:cNvPr id="323" name="n_4mainValue【公営住宅】&#10;有形固定資産減価償却率">
          <a:extLst>
            <a:ext uri="{FF2B5EF4-FFF2-40B4-BE49-F238E27FC236}">
              <a16:creationId xmlns:a16="http://schemas.microsoft.com/office/drawing/2014/main" id="{53A079E8-971E-46E0-BD23-06B6BA8C8BE0}"/>
            </a:ext>
          </a:extLst>
        </xdr:cNvPr>
        <xdr:cNvSpPr txBox="1"/>
      </xdr:nvSpPr>
      <xdr:spPr>
        <a:xfrm>
          <a:off x="848369"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9B17351-21E3-4A09-AFD4-2AA01FE7739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3FADCCD-8383-4D8C-ACBF-259976EE7D3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7A4B6E4-8BDC-4FF5-958A-7D0E69DB835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155DBF0-7F3F-459E-89E8-F1BFA5DB11A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82B2823-BAFD-4864-9C93-339E519A40C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0A0783B-5B28-4E27-9816-B4C28C7D02D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31A2A68-8F68-41F5-BCF4-AEA5CD9FA2B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B4A7156-893D-4FDF-9D11-12D346D219C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DD1D045-40DA-4990-94EE-1D67FF44D1E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5E56014-956D-4383-B092-1128E46C15C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4E7FE227-89D9-4017-AD0D-701EC19ADDF2}"/>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62478FA-02AE-4A47-B38C-5A0927A1A2D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9CD69D21-664D-4716-ABC3-C028E81574FD}"/>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F266DD5-ECBD-405C-A55D-97F485C21A70}"/>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430545AC-5059-4A44-A99E-45D6326E7122}"/>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CCCEDB4-3872-4B2B-AD15-03DFEFEAD24D}"/>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4367CBC-65B6-4A86-9213-9CEB702F09B6}"/>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F5123B4-7AC8-4893-9F7B-E4363DCB6E91}"/>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A429595-AD52-45F5-874F-6B057C6178E3}"/>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EDA4B80C-7CD6-42CD-83EC-EDDC1A44CAF5}"/>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421B5C7-051D-475E-8926-F6E5C160AFDA}"/>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AB2B3657-F563-43C9-A68E-15A61351FDF5}"/>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E3D7E82-9414-4ED7-861E-3BA0B7F3B85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7A481FBB-7BD9-401E-9431-2B4C9CBB7160}"/>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39F3D22-BF19-449E-99A4-16FD8C47A83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B3339318-DC82-4655-9AC2-8D6173C48903}"/>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99CC7CD3-42C4-4A52-9DCA-71318E8D846F}"/>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D685A3A6-EB04-4CDB-9137-7D49490E9D62}"/>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2374636A-9946-4E31-819E-B688E44B68F1}"/>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6CC1973D-4977-4B78-9F8C-B51972AEC037}"/>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A1F336E0-2447-47A7-9CAF-2E995CE4D3CA}"/>
            </a:ext>
          </a:extLst>
        </xdr:cNvPr>
        <xdr:cNvSpPr txBox="1"/>
      </xdr:nvSpPr>
      <xdr:spPr>
        <a:xfrm>
          <a:off x="9467850" y="1375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B9107D7D-E6FD-4EA8-A998-8DF7261D0E09}"/>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199A3A5-7582-4F46-8868-6566EFFC9829}"/>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2823D327-C553-4106-869D-E3F26DCE0C6D}"/>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8FF9CA52-E189-408A-9674-E4BF9D5B9B31}"/>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3812B97B-9860-453E-82B4-B44CD9770AF9}"/>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BADA43A-87CD-43DF-BDFD-C975AFA34FA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106C39A-685D-47DB-BB0F-82C0307CE7C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FAC9FD0-999C-4F50-BC49-507B2B3E263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7A459AE-203E-481A-BE83-FD79AAA432B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22CD918-AD6A-4559-BEFD-78086A62E58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155375</xdr:rowOff>
    </xdr:from>
    <xdr:to>
      <xdr:col>55</xdr:col>
      <xdr:colOff>50800</xdr:colOff>
      <xdr:row>86</xdr:row>
      <xdr:rowOff>85525</xdr:rowOff>
    </xdr:to>
    <xdr:sp macro="" textlink="">
      <xdr:nvSpPr>
        <xdr:cNvPr id="365" name="楕円 364">
          <a:extLst>
            <a:ext uri="{FF2B5EF4-FFF2-40B4-BE49-F238E27FC236}">
              <a16:creationId xmlns:a16="http://schemas.microsoft.com/office/drawing/2014/main" id="{6EF2B380-57C4-4DA5-9059-211BF8CEAE52}"/>
            </a:ext>
          </a:extLst>
        </xdr:cNvPr>
        <xdr:cNvSpPr/>
      </xdr:nvSpPr>
      <xdr:spPr>
        <a:xfrm>
          <a:off x="9401175" y="139285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102342</xdr:rowOff>
    </xdr:from>
    <xdr:ext cx="469744" cy="259045"/>
    <xdr:sp macro="" textlink="">
      <xdr:nvSpPr>
        <xdr:cNvPr id="366" name="【公営住宅】&#10;一人当たり面積該当値テキスト">
          <a:extLst>
            <a:ext uri="{FF2B5EF4-FFF2-40B4-BE49-F238E27FC236}">
              <a16:creationId xmlns:a16="http://schemas.microsoft.com/office/drawing/2014/main" id="{2C3918C6-F75E-4F8E-B230-ED2B97CAC63B}"/>
            </a:ext>
          </a:extLst>
        </xdr:cNvPr>
        <xdr:cNvSpPr txBox="1"/>
      </xdr:nvSpPr>
      <xdr:spPr>
        <a:xfrm>
          <a:off x="9467850" y="1387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158859</xdr:rowOff>
    </xdr:from>
    <xdr:to>
      <xdr:col>50</xdr:col>
      <xdr:colOff>165100</xdr:colOff>
      <xdr:row>86</xdr:row>
      <xdr:rowOff>89009</xdr:rowOff>
    </xdr:to>
    <xdr:sp macro="" textlink="">
      <xdr:nvSpPr>
        <xdr:cNvPr id="367" name="楕円 366">
          <a:extLst>
            <a:ext uri="{FF2B5EF4-FFF2-40B4-BE49-F238E27FC236}">
              <a16:creationId xmlns:a16="http://schemas.microsoft.com/office/drawing/2014/main" id="{C9243FAB-27A0-4621-B619-F19ACBB5D331}"/>
            </a:ext>
          </a:extLst>
        </xdr:cNvPr>
        <xdr:cNvSpPr/>
      </xdr:nvSpPr>
      <xdr:spPr>
        <a:xfrm>
          <a:off x="8639175" y="1393518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34725</xdr:rowOff>
    </xdr:from>
    <xdr:to>
      <xdr:col>55</xdr:col>
      <xdr:colOff>0</xdr:colOff>
      <xdr:row>86</xdr:row>
      <xdr:rowOff>38209</xdr:rowOff>
    </xdr:to>
    <xdr:cxnSp macro="">
      <xdr:nvCxnSpPr>
        <xdr:cNvPr id="368" name="直線コネクタ 367">
          <a:extLst>
            <a:ext uri="{FF2B5EF4-FFF2-40B4-BE49-F238E27FC236}">
              <a16:creationId xmlns:a16="http://schemas.microsoft.com/office/drawing/2014/main" id="{2EA0FE77-949E-4E8D-9843-44C4254F0E6A}"/>
            </a:ext>
          </a:extLst>
        </xdr:cNvPr>
        <xdr:cNvCxnSpPr/>
      </xdr:nvCxnSpPr>
      <xdr:spPr>
        <a:xfrm flipV="1">
          <a:off x="8686800" y="13966625"/>
          <a:ext cx="742950" cy="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161689</xdr:rowOff>
    </xdr:from>
    <xdr:to>
      <xdr:col>46</xdr:col>
      <xdr:colOff>38100</xdr:colOff>
      <xdr:row>86</xdr:row>
      <xdr:rowOff>91839</xdr:rowOff>
    </xdr:to>
    <xdr:sp macro="" textlink="">
      <xdr:nvSpPr>
        <xdr:cNvPr id="369" name="楕円 368">
          <a:extLst>
            <a:ext uri="{FF2B5EF4-FFF2-40B4-BE49-F238E27FC236}">
              <a16:creationId xmlns:a16="http://schemas.microsoft.com/office/drawing/2014/main" id="{5E92B40D-37F2-4FD8-92D6-C581746FB756}"/>
            </a:ext>
          </a:extLst>
        </xdr:cNvPr>
        <xdr:cNvSpPr/>
      </xdr:nvSpPr>
      <xdr:spPr>
        <a:xfrm>
          <a:off x="7839075" y="1393801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38209</xdr:rowOff>
    </xdr:from>
    <xdr:to>
      <xdr:col>50</xdr:col>
      <xdr:colOff>114300</xdr:colOff>
      <xdr:row>86</xdr:row>
      <xdr:rowOff>41039</xdr:rowOff>
    </xdr:to>
    <xdr:cxnSp macro="">
      <xdr:nvCxnSpPr>
        <xdr:cNvPr id="370" name="直線コネクタ 369">
          <a:extLst>
            <a:ext uri="{FF2B5EF4-FFF2-40B4-BE49-F238E27FC236}">
              <a16:creationId xmlns:a16="http://schemas.microsoft.com/office/drawing/2014/main" id="{51F7626B-9B67-4E80-8B8E-6979928D2153}"/>
            </a:ext>
          </a:extLst>
        </xdr:cNvPr>
        <xdr:cNvCxnSpPr/>
      </xdr:nvCxnSpPr>
      <xdr:spPr>
        <a:xfrm flipV="1">
          <a:off x="7886700" y="13973284"/>
          <a:ext cx="8001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164085</xdr:rowOff>
    </xdr:from>
    <xdr:to>
      <xdr:col>41</xdr:col>
      <xdr:colOff>101600</xdr:colOff>
      <xdr:row>86</xdr:row>
      <xdr:rowOff>94235</xdr:rowOff>
    </xdr:to>
    <xdr:sp macro="" textlink="">
      <xdr:nvSpPr>
        <xdr:cNvPr id="371" name="楕円 370">
          <a:extLst>
            <a:ext uri="{FF2B5EF4-FFF2-40B4-BE49-F238E27FC236}">
              <a16:creationId xmlns:a16="http://schemas.microsoft.com/office/drawing/2014/main" id="{D788D172-E465-4616-9AE7-6FE80AB2EF6B}"/>
            </a:ext>
          </a:extLst>
        </xdr:cNvPr>
        <xdr:cNvSpPr/>
      </xdr:nvSpPr>
      <xdr:spPr>
        <a:xfrm>
          <a:off x="7029450" y="13934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41039</xdr:rowOff>
    </xdr:from>
    <xdr:to>
      <xdr:col>45</xdr:col>
      <xdr:colOff>177800</xdr:colOff>
      <xdr:row>86</xdr:row>
      <xdr:rowOff>43435</xdr:rowOff>
    </xdr:to>
    <xdr:cxnSp macro="">
      <xdr:nvCxnSpPr>
        <xdr:cNvPr id="372" name="直線コネクタ 371">
          <a:extLst>
            <a:ext uri="{FF2B5EF4-FFF2-40B4-BE49-F238E27FC236}">
              <a16:creationId xmlns:a16="http://schemas.microsoft.com/office/drawing/2014/main" id="{080D5DE8-55B1-4DD5-962A-091AC96997EF}"/>
            </a:ext>
          </a:extLst>
        </xdr:cNvPr>
        <xdr:cNvCxnSpPr/>
      </xdr:nvCxnSpPr>
      <xdr:spPr>
        <a:xfrm flipV="1">
          <a:off x="7077075" y="13976114"/>
          <a:ext cx="809625" cy="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166370</xdr:rowOff>
    </xdr:from>
    <xdr:to>
      <xdr:col>36</xdr:col>
      <xdr:colOff>165100</xdr:colOff>
      <xdr:row>86</xdr:row>
      <xdr:rowOff>96520</xdr:rowOff>
    </xdr:to>
    <xdr:sp macro="" textlink="">
      <xdr:nvSpPr>
        <xdr:cNvPr id="373" name="楕円 372">
          <a:extLst>
            <a:ext uri="{FF2B5EF4-FFF2-40B4-BE49-F238E27FC236}">
              <a16:creationId xmlns:a16="http://schemas.microsoft.com/office/drawing/2014/main" id="{03D1A937-7525-4BBD-B725-EE5C3FF646C8}"/>
            </a:ext>
          </a:extLst>
        </xdr:cNvPr>
        <xdr:cNvSpPr/>
      </xdr:nvSpPr>
      <xdr:spPr>
        <a:xfrm>
          <a:off x="6238875" y="13936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43435</xdr:rowOff>
    </xdr:from>
    <xdr:to>
      <xdr:col>41</xdr:col>
      <xdr:colOff>50800</xdr:colOff>
      <xdr:row>86</xdr:row>
      <xdr:rowOff>45720</xdr:rowOff>
    </xdr:to>
    <xdr:cxnSp macro="">
      <xdr:nvCxnSpPr>
        <xdr:cNvPr id="374" name="直線コネクタ 373">
          <a:extLst>
            <a:ext uri="{FF2B5EF4-FFF2-40B4-BE49-F238E27FC236}">
              <a16:creationId xmlns:a16="http://schemas.microsoft.com/office/drawing/2014/main" id="{FA78FC46-5D5C-4293-9F5C-F81457F1878C}"/>
            </a:ext>
          </a:extLst>
        </xdr:cNvPr>
        <xdr:cNvCxnSpPr/>
      </xdr:nvCxnSpPr>
      <xdr:spPr>
        <a:xfrm flipV="1">
          <a:off x="6286500" y="13981685"/>
          <a:ext cx="79057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FCD93126-CA3F-407C-94AE-CB46F0CBF01D}"/>
            </a:ext>
          </a:extLst>
        </xdr:cNvPr>
        <xdr:cNvSpPr txBox="1"/>
      </xdr:nvSpPr>
      <xdr:spPr>
        <a:xfrm>
          <a:off x="8458277" y="1367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B32E4600-196C-4F63-AB97-AAA7D4AFA319}"/>
            </a:ext>
          </a:extLst>
        </xdr:cNvPr>
        <xdr:cNvSpPr txBox="1"/>
      </xdr:nvSpPr>
      <xdr:spPr>
        <a:xfrm>
          <a:off x="7677227" y="1368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B7F710AC-E442-464C-A902-AC8DF0123550}"/>
            </a:ext>
          </a:extLst>
        </xdr:cNvPr>
        <xdr:cNvSpPr txBox="1"/>
      </xdr:nvSpPr>
      <xdr:spPr>
        <a:xfrm>
          <a:off x="6867602" y="1369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7E9A51D5-1526-4C00-BC0E-D8C3AE229556}"/>
            </a:ext>
          </a:extLst>
        </xdr:cNvPr>
        <xdr:cNvSpPr txBox="1"/>
      </xdr:nvSpPr>
      <xdr:spPr>
        <a:xfrm>
          <a:off x="6067502" y="1368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80136</xdr:rowOff>
    </xdr:from>
    <xdr:ext cx="469744" cy="259045"/>
    <xdr:sp macro="" textlink="">
      <xdr:nvSpPr>
        <xdr:cNvPr id="379" name="n_1mainValue【公営住宅】&#10;一人当たり面積">
          <a:extLst>
            <a:ext uri="{FF2B5EF4-FFF2-40B4-BE49-F238E27FC236}">
              <a16:creationId xmlns:a16="http://schemas.microsoft.com/office/drawing/2014/main" id="{AA1CC60C-44AB-49B9-86E1-7B066E9B6B84}"/>
            </a:ext>
          </a:extLst>
        </xdr:cNvPr>
        <xdr:cNvSpPr txBox="1"/>
      </xdr:nvSpPr>
      <xdr:spPr>
        <a:xfrm>
          <a:off x="8458277" y="1401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82966</xdr:rowOff>
    </xdr:from>
    <xdr:ext cx="469744" cy="259045"/>
    <xdr:sp macro="" textlink="">
      <xdr:nvSpPr>
        <xdr:cNvPr id="380" name="n_2mainValue【公営住宅】&#10;一人当たり面積">
          <a:extLst>
            <a:ext uri="{FF2B5EF4-FFF2-40B4-BE49-F238E27FC236}">
              <a16:creationId xmlns:a16="http://schemas.microsoft.com/office/drawing/2014/main" id="{6F4F26C0-BA36-48E5-83B9-C3263339FA1D}"/>
            </a:ext>
          </a:extLst>
        </xdr:cNvPr>
        <xdr:cNvSpPr txBox="1"/>
      </xdr:nvSpPr>
      <xdr:spPr>
        <a:xfrm>
          <a:off x="7677227" y="1402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85362</xdr:rowOff>
    </xdr:from>
    <xdr:ext cx="469744" cy="259045"/>
    <xdr:sp macro="" textlink="">
      <xdr:nvSpPr>
        <xdr:cNvPr id="381" name="n_3mainValue【公営住宅】&#10;一人当たり面積">
          <a:extLst>
            <a:ext uri="{FF2B5EF4-FFF2-40B4-BE49-F238E27FC236}">
              <a16:creationId xmlns:a16="http://schemas.microsoft.com/office/drawing/2014/main" id="{5A41617A-9A24-4D6F-982C-9B15C43AA96A}"/>
            </a:ext>
          </a:extLst>
        </xdr:cNvPr>
        <xdr:cNvSpPr txBox="1"/>
      </xdr:nvSpPr>
      <xdr:spPr>
        <a:xfrm>
          <a:off x="6867602" y="1402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87647</xdr:rowOff>
    </xdr:from>
    <xdr:ext cx="469744" cy="259045"/>
    <xdr:sp macro="" textlink="">
      <xdr:nvSpPr>
        <xdr:cNvPr id="382" name="n_4mainValue【公営住宅】&#10;一人当たり面積">
          <a:extLst>
            <a:ext uri="{FF2B5EF4-FFF2-40B4-BE49-F238E27FC236}">
              <a16:creationId xmlns:a16="http://schemas.microsoft.com/office/drawing/2014/main" id="{B43BE785-E06A-4D2B-B302-99ED3D345746}"/>
            </a:ext>
          </a:extLst>
        </xdr:cNvPr>
        <xdr:cNvSpPr txBox="1"/>
      </xdr:nvSpPr>
      <xdr:spPr>
        <a:xfrm>
          <a:off x="6067502" y="140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49D6FE2-6527-4600-B752-1AD9D994831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88821B1-B0AB-4704-9C8D-715E494EA4E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46AA6BB5-8F6C-470B-9971-7536B1ADDE9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1D29CEA-3465-4B47-8A1E-51A4D5C982F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AF3F2BD-5BAB-4FFF-B110-197BD0C2F71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A8E6089-0C9B-4E9B-A4C4-75C1C2AFBE0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683ECF0-F347-40E3-BF44-04CE1A36654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EDF9C057-3512-42E3-AD8C-C9495C8631C3}"/>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F0AD865D-9568-4F8A-8B1F-F0B696C279C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D070F713-5961-45E3-AA83-313AB9FEDEF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DF3D596-8E2D-47C9-89E5-98CD69F8387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4397D7A-6BD4-46A7-AAB0-8626F72DF58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F49EB1D-61FF-4808-BFFC-142E9E47CAB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F980B5B2-EB40-4EB6-8356-CD7E4DAF787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D7F27D7-2E10-495B-96AB-B9CEA62BD6A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157E107E-F59A-4DA4-A385-05C8DDD11E8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52B01664-4C45-4348-B364-E50F0E623EE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DDFE477C-114B-4D01-9803-CDF5A6279C6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5317D6F-A89E-4662-ADAE-4835AEF4BDC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2394CFA8-DAEC-492D-B23C-42815ABAD02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6A65E611-5373-4734-955F-86AAB629A53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14227E8-C6AE-417C-BCCD-79C3E6AFBF2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1B8560F-B1D5-43AF-B991-0136C74EC92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866712A7-A8A0-4CE5-9415-AB98E49599C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0C73BEE-0100-4352-B29B-2AF5D84B2B7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4E132F8C-3D79-4313-8342-9DCE93A3ACD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932574CB-6D1E-4D42-8CAB-A4ACA0D5CA7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66EB2384-A1FB-4589-8EAC-DD0325F322C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ED61FFB0-D853-48B5-A955-E3AF0222B9E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9F9D9EDE-E207-455A-8AB8-5C42893853C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C17B4DB9-6CD5-4107-B10E-1B22F9C2B2B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85E45F9E-D87C-4BA9-839A-299D76C8ECF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6F11211-1608-454E-B7E8-4B9E5EBD896D}"/>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FDBEE563-F254-4EAF-864B-AB7499E8D1D2}"/>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DB7C9295-4E6C-4371-8C26-1DD5A41AD1DD}"/>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2D0D9635-F843-4FF4-A529-FD87030AF3C5}"/>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CE3937B-7814-45DA-8DD9-C1B75BD04C45}"/>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F208A1BB-12B4-4808-961B-A82E8B7D656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5EF56C9-085F-4433-B576-8859622B6E76}"/>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D7707D57-58F7-42A4-BE77-D97E3FC76EC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D9BFC6BE-6E0A-40EB-BFC6-E34A01BA04B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DFA0AAA0-29DA-4C31-96EA-59CFF22D3BB4}"/>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DDDACBC-48CB-4D13-8C6B-734DF3F4FE64}"/>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26372A89-949D-40A7-8ACB-8C0C8A5884EF}"/>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42AB265B-4C65-4D25-ACDF-5B07AF41ADBA}"/>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5FFDA396-48E8-4254-918D-1AEF4026AC11}"/>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DE5DE49C-DC97-4CBB-AFEA-52C64BE04AA5}"/>
            </a:ext>
          </a:extLst>
        </xdr:cNvPr>
        <xdr:cNvSpPr txBox="1"/>
      </xdr:nvSpPr>
      <xdr:spPr>
        <a:xfrm>
          <a:off x="14735175" y="6107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E447F588-D861-4501-BDCA-8F901432603E}"/>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6EABAAE0-A400-4986-B0A0-16F76E0CD145}"/>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B43371F3-B0D0-43B7-B6A0-AE2DBFF1E81E}"/>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9BC53653-DF82-4DF6-AFC4-048302109556}"/>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629718-890D-40A2-8466-A0E1CC0D185F}"/>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F0ACE63-DF9B-4412-ABB0-DB7AEC4552A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CD213E8-7B30-4A3D-9AA9-A2401184CF1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AEE8D61-76F5-4E98-AC0D-60163AEA986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580D36BB-4F14-462B-A318-5096E1A4B8E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42FB307B-657C-4F74-9F2F-EC837ABD943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120106</xdr:rowOff>
    </xdr:from>
    <xdr:to>
      <xdr:col>81</xdr:col>
      <xdr:colOff>101600</xdr:colOff>
      <xdr:row>42</xdr:row>
      <xdr:rowOff>50256</xdr:rowOff>
    </xdr:to>
    <xdr:sp macro="" textlink="">
      <xdr:nvSpPr>
        <xdr:cNvPr id="440" name="楕円 439">
          <a:extLst>
            <a:ext uri="{FF2B5EF4-FFF2-40B4-BE49-F238E27FC236}">
              <a16:creationId xmlns:a16="http://schemas.microsoft.com/office/drawing/2014/main" id="{BB9F1D1E-3CE2-4C82-BED3-8FA7E2783D46}"/>
            </a:ext>
          </a:extLst>
        </xdr:cNvPr>
        <xdr:cNvSpPr/>
      </xdr:nvSpPr>
      <xdr:spPr>
        <a:xfrm>
          <a:off x="13887450" y="677173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41</xdr:row>
      <xdr:rowOff>107043</xdr:rowOff>
    </xdr:from>
    <xdr:to>
      <xdr:col>76</xdr:col>
      <xdr:colOff>165100</xdr:colOff>
      <xdr:row>42</xdr:row>
      <xdr:rowOff>37193</xdr:rowOff>
    </xdr:to>
    <xdr:sp macro="" textlink="">
      <xdr:nvSpPr>
        <xdr:cNvPr id="441" name="楕円 440">
          <a:extLst>
            <a:ext uri="{FF2B5EF4-FFF2-40B4-BE49-F238E27FC236}">
              <a16:creationId xmlns:a16="http://schemas.microsoft.com/office/drawing/2014/main" id="{4624832C-99CF-49F6-B57F-18B77CB20BEC}"/>
            </a:ext>
          </a:extLst>
        </xdr:cNvPr>
        <xdr:cNvSpPr/>
      </xdr:nvSpPr>
      <xdr:spPr>
        <a:xfrm>
          <a:off x="13096875" y="6752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157843</xdr:rowOff>
    </xdr:from>
    <xdr:to>
      <xdr:col>81</xdr:col>
      <xdr:colOff>50800</xdr:colOff>
      <xdr:row>41</xdr:row>
      <xdr:rowOff>170906</xdr:rowOff>
    </xdr:to>
    <xdr:cxnSp macro="">
      <xdr:nvCxnSpPr>
        <xdr:cNvPr id="442" name="直線コネクタ 441">
          <a:extLst>
            <a:ext uri="{FF2B5EF4-FFF2-40B4-BE49-F238E27FC236}">
              <a16:creationId xmlns:a16="http://schemas.microsoft.com/office/drawing/2014/main" id="{8FA89631-EAAB-4CD2-98CF-FC128EC23459}"/>
            </a:ext>
          </a:extLst>
        </xdr:cNvPr>
        <xdr:cNvCxnSpPr/>
      </xdr:nvCxnSpPr>
      <xdr:spPr>
        <a:xfrm>
          <a:off x="13144500" y="6809468"/>
          <a:ext cx="790575" cy="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77651</xdr:rowOff>
    </xdr:from>
    <xdr:to>
      <xdr:col>72</xdr:col>
      <xdr:colOff>38100</xdr:colOff>
      <xdr:row>41</xdr:row>
      <xdr:rowOff>7801</xdr:rowOff>
    </xdr:to>
    <xdr:sp macro="" textlink="">
      <xdr:nvSpPr>
        <xdr:cNvPr id="443" name="楕円 442">
          <a:extLst>
            <a:ext uri="{FF2B5EF4-FFF2-40B4-BE49-F238E27FC236}">
              <a16:creationId xmlns:a16="http://schemas.microsoft.com/office/drawing/2014/main" id="{8EFF702C-6AF8-40D8-AE9C-5295E55BF9C3}"/>
            </a:ext>
          </a:extLst>
        </xdr:cNvPr>
        <xdr:cNvSpPr/>
      </xdr:nvSpPr>
      <xdr:spPr>
        <a:xfrm>
          <a:off x="12296775" y="65641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128451</xdr:rowOff>
    </xdr:from>
    <xdr:to>
      <xdr:col>76</xdr:col>
      <xdr:colOff>114300</xdr:colOff>
      <xdr:row>41</xdr:row>
      <xdr:rowOff>157843</xdr:rowOff>
    </xdr:to>
    <xdr:cxnSp macro="">
      <xdr:nvCxnSpPr>
        <xdr:cNvPr id="444" name="直線コネクタ 443">
          <a:extLst>
            <a:ext uri="{FF2B5EF4-FFF2-40B4-BE49-F238E27FC236}">
              <a16:creationId xmlns:a16="http://schemas.microsoft.com/office/drawing/2014/main" id="{243E90C4-10BB-4976-8F3C-38F9C8DA3B20}"/>
            </a:ext>
          </a:extLst>
        </xdr:cNvPr>
        <xdr:cNvCxnSpPr/>
      </xdr:nvCxnSpPr>
      <xdr:spPr>
        <a:xfrm>
          <a:off x="12344400" y="6611801"/>
          <a:ext cx="800100" cy="19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79284</xdr:rowOff>
    </xdr:from>
    <xdr:to>
      <xdr:col>67</xdr:col>
      <xdr:colOff>101600</xdr:colOff>
      <xdr:row>42</xdr:row>
      <xdr:rowOff>9434</xdr:rowOff>
    </xdr:to>
    <xdr:sp macro="" textlink="">
      <xdr:nvSpPr>
        <xdr:cNvPr id="445" name="楕円 444">
          <a:extLst>
            <a:ext uri="{FF2B5EF4-FFF2-40B4-BE49-F238E27FC236}">
              <a16:creationId xmlns:a16="http://schemas.microsoft.com/office/drawing/2014/main" id="{BFC1202B-79DA-4828-83AC-BC67A727E265}"/>
            </a:ext>
          </a:extLst>
        </xdr:cNvPr>
        <xdr:cNvSpPr/>
      </xdr:nvSpPr>
      <xdr:spPr>
        <a:xfrm>
          <a:off x="11487150" y="67277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128451</xdr:rowOff>
    </xdr:from>
    <xdr:to>
      <xdr:col>71</xdr:col>
      <xdr:colOff>177800</xdr:colOff>
      <xdr:row>41</xdr:row>
      <xdr:rowOff>130084</xdr:rowOff>
    </xdr:to>
    <xdr:cxnSp macro="">
      <xdr:nvCxnSpPr>
        <xdr:cNvPr id="446" name="直線コネクタ 445">
          <a:extLst>
            <a:ext uri="{FF2B5EF4-FFF2-40B4-BE49-F238E27FC236}">
              <a16:creationId xmlns:a16="http://schemas.microsoft.com/office/drawing/2014/main" id="{A679E23F-3BC5-4C0F-9B6A-D6B945817B8A}"/>
            </a:ext>
          </a:extLst>
        </xdr:cNvPr>
        <xdr:cNvCxnSpPr/>
      </xdr:nvCxnSpPr>
      <xdr:spPr>
        <a:xfrm flipV="1">
          <a:off x="11534775" y="6611801"/>
          <a:ext cx="809625" cy="16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47" name="n_1aveValue【認定こども園・幼稚園・保育所】&#10;有形固定資産減価償却率">
          <a:extLst>
            <a:ext uri="{FF2B5EF4-FFF2-40B4-BE49-F238E27FC236}">
              <a16:creationId xmlns:a16="http://schemas.microsoft.com/office/drawing/2014/main" id="{D7C9B4C7-45F5-4A75-B654-6D7AB9EA340C}"/>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48" name="n_2aveValue【認定こども園・幼稚園・保育所】&#10;有形固定資産減価償却率">
          <a:extLst>
            <a:ext uri="{FF2B5EF4-FFF2-40B4-BE49-F238E27FC236}">
              <a16:creationId xmlns:a16="http://schemas.microsoft.com/office/drawing/2014/main" id="{DC6961A5-4D59-448A-8C5F-A4C1E0B7A90E}"/>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49" name="n_3aveValue【認定こども園・幼稚園・保育所】&#10;有形固定資産減価償却率">
          <a:extLst>
            <a:ext uri="{FF2B5EF4-FFF2-40B4-BE49-F238E27FC236}">
              <a16:creationId xmlns:a16="http://schemas.microsoft.com/office/drawing/2014/main" id="{320093B9-BF7F-476C-A1AD-3255805503A8}"/>
            </a:ext>
          </a:extLst>
        </xdr:cNvPr>
        <xdr:cNvSpPr txBox="1"/>
      </xdr:nvSpPr>
      <xdr:spPr>
        <a:xfrm>
          <a:off x="12164069" y="595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0" name="n_4aveValue【認定こども園・幼稚園・保育所】&#10;有形固定資産減価償却率">
          <a:extLst>
            <a:ext uri="{FF2B5EF4-FFF2-40B4-BE49-F238E27FC236}">
              <a16:creationId xmlns:a16="http://schemas.microsoft.com/office/drawing/2014/main" id="{3042C2FA-0D81-448F-B177-15E1BED8D5A3}"/>
            </a:ext>
          </a:extLst>
        </xdr:cNvPr>
        <xdr:cNvSpPr txBox="1"/>
      </xdr:nvSpPr>
      <xdr:spPr>
        <a:xfrm>
          <a:off x="113544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41383</xdr:rowOff>
    </xdr:from>
    <xdr:ext cx="405111" cy="259045"/>
    <xdr:sp macro="" textlink="">
      <xdr:nvSpPr>
        <xdr:cNvPr id="451" name="n_1mainValue【認定こども園・幼稚園・保育所】&#10;有形固定資産減価償却率">
          <a:extLst>
            <a:ext uri="{FF2B5EF4-FFF2-40B4-BE49-F238E27FC236}">
              <a16:creationId xmlns:a16="http://schemas.microsoft.com/office/drawing/2014/main" id="{AFCFF2D0-C354-46AF-82A3-092EFC7B60C8}"/>
            </a:ext>
          </a:extLst>
        </xdr:cNvPr>
        <xdr:cNvSpPr txBox="1"/>
      </xdr:nvSpPr>
      <xdr:spPr>
        <a:xfrm>
          <a:off x="13745219" y="6854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28320</xdr:rowOff>
    </xdr:from>
    <xdr:ext cx="405111" cy="259045"/>
    <xdr:sp macro="" textlink="">
      <xdr:nvSpPr>
        <xdr:cNvPr id="452" name="n_2mainValue【認定こども園・幼稚園・保育所】&#10;有形固定資産減価償却率">
          <a:extLst>
            <a:ext uri="{FF2B5EF4-FFF2-40B4-BE49-F238E27FC236}">
              <a16:creationId xmlns:a16="http://schemas.microsoft.com/office/drawing/2014/main" id="{FD0EC121-D51F-4C11-B085-46BDF681AFDC}"/>
            </a:ext>
          </a:extLst>
        </xdr:cNvPr>
        <xdr:cNvSpPr txBox="1"/>
      </xdr:nvSpPr>
      <xdr:spPr>
        <a:xfrm>
          <a:off x="12964169" y="684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170378</xdr:rowOff>
    </xdr:from>
    <xdr:ext cx="405111" cy="259045"/>
    <xdr:sp macro="" textlink="">
      <xdr:nvSpPr>
        <xdr:cNvPr id="453" name="n_3mainValue【認定こども園・幼稚園・保育所】&#10;有形固定資産減価償却率">
          <a:extLst>
            <a:ext uri="{FF2B5EF4-FFF2-40B4-BE49-F238E27FC236}">
              <a16:creationId xmlns:a16="http://schemas.microsoft.com/office/drawing/2014/main" id="{87C953A8-2869-4C2F-9E47-87BB6D7F8D22}"/>
            </a:ext>
          </a:extLst>
        </xdr:cNvPr>
        <xdr:cNvSpPr txBox="1"/>
      </xdr:nvSpPr>
      <xdr:spPr>
        <a:xfrm>
          <a:off x="12164069" y="664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561</xdr:rowOff>
    </xdr:from>
    <xdr:ext cx="405111" cy="259045"/>
    <xdr:sp macro="" textlink="">
      <xdr:nvSpPr>
        <xdr:cNvPr id="454" name="n_4mainValue【認定こども園・幼稚園・保育所】&#10;有形固定資産減価償却率">
          <a:extLst>
            <a:ext uri="{FF2B5EF4-FFF2-40B4-BE49-F238E27FC236}">
              <a16:creationId xmlns:a16="http://schemas.microsoft.com/office/drawing/2014/main" id="{DBF8D777-8363-4511-B8E0-B971015D49F0}"/>
            </a:ext>
          </a:extLst>
        </xdr:cNvPr>
        <xdr:cNvSpPr txBox="1"/>
      </xdr:nvSpPr>
      <xdr:spPr>
        <a:xfrm>
          <a:off x="11354444" y="681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4ACC8390-071E-46C8-9662-FB2F1F1009A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726813EA-B6B6-43C2-8CB7-CFBCD9E192B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38A31F35-B398-44A9-A51E-DA6FA300816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ADCE9239-701E-4551-BE24-B6E1F85754D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AF53C53-924D-4F98-8C61-7E52230E675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EBD44B96-480B-479D-AE80-3C359BF3EA8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B60DA64F-5610-420D-B525-09A47F5F54F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290C7FA-1828-431E-BAA8-E9557F1FC4D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8469F3AE-029F-454C-97DB-7D2B7DB20CB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69F47F9F-BF36-42DC-948D-9FCCEC76197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5" name="直線コネクタ 464">
          <a:extLst>
            <a:ext uri="{FF2B5EF4-FFF2-40B4-BE49-F238E27FC236}">
              <a16:creationId xmlns:a16="http://schemas.microsoft.com/office/drawing/2014/main" id="{93ED0D17-4FD5-4DE2-891D-ADDD0C85D244}"/>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6" name="テキスト ボックス 465">
          <a:extLst>
            <a:ext uri="{FF2B5EF4-FFF2-40B4-BE49-F238E27FC236}">
              <a16:creationId xmlns:a16="http://schemas.microsoft.com/office/drawing/2014/main" id="{5420D9C5-3965-464A-88FD-AFE07777C6B4}"/>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7" name="直線コネクタ 466">
          <a:extLst>
            <a:ext uri="{FF2B5EF4-FFF2-40B4-BE49-F238E27FC236}">
              <a16:creationId xmlns:a16="http://schemas.microsoft.com/office/drawing/2014/main" id="{E51F0377-BB3E-49F8-86A0-879D1CCB58E9}"/>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8" name="テキスト ボックス 467">
          <a:extLst>
            <a:ext uri="{FF2B5EF4-FFF2-40B4-BE49-F238E27FC236}">
              <a16:creationId xmlns:a16="http://schemas.microsoft.com/office/drawing/2014/main" id="{52BCB0FC-8555-4AE2-BFC9-607826BFF874}"/>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9" name="直線コネクタ 468">
          <a:extLst>
            <a:ext uri="{FF2B5EF4-FFF2-40B4-BE49-F238E27FC236}">
              <a16:creationId xmlns:a16="http://schemas.microsoft.com/office/drawing/2014/main" id="{084B2DF3-E7AD-447F-BCB1-091553093CB7}"/>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0" name="テキスト ボックス 469">
          <a:extLst>
            <a:ext uri="{FF2B5EF4-FFF2-40B4-BE49-F238E27FC236}">
              <a16:creationId xmlns:a16="http://schemas.microsoft.com/office/drawing/2014/main" id="{CC85457C-3AE9-4776-BFAF-7C3867C950CA}"/>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1" name="直線コネクタ 470">
          <a:extLst>
            <a:ext uri="{FF2B5EF4-FFF2-40B4-BE49-F238E27FC236}">
              <a16:creationId xmlns:a16="http://schemas.microsoft.com/office/drawing/2014/main" id="{7C285663-846E-48FE-BFC2-0BF850C145D4}"/>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2" name="テキスト ボックス 471">
          <a:extLst>
            <a:ext uri="{FF2B5EF4-FFF2-40B4-BE49-F238E27FC236}">
              <a16:creationId xmlns:a16="http://schemas.microsoft.com/office/drawing/2014/main" id="{B5DD0473-0802-429A-B9C4-D5707E81F8FF}"/>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3" name="直線コネクタ 472">
          <a:extLst>
            <a:ext uri="{FF2B5EF4-FFF2-40B4-BE49-F238E27FC236}">
              <a16:creationId xmlns:a16="http://schemas.microsoft.com/office/drawing/2014/main" id="{B1AEB4BD-B196-4AFA-B2A0-65891EC17DE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4" name="テキスト ボックス 473">
          <a:extLst>
            <a:ext uri="{FF2B5EF4-FFF2-40B4-BE49-F238E27FC236}">
              <a16:creationId xmlns:a16="http://schemas.microsoft.com/office/drawing/2014/main" id="{5DFFF65F-75B8-445E-8D79-2C96527547AA}"/>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5" name="直線コネクタ 474">
          <a:extLst>
            <a:ext uri="{FF2B5EF4-FFF2-40B4-BE49-F238E27FC236}">
              <a16:creationId xmlns:a16="http://schemas.microsoft.com/office/drawing/2014/main" id="{621A6494-4777-4F06-9E51-EE87E52BBF15}"/>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6" name="テキスト ボックス 475">
          <a:extLst>
            <a:ext uri="{FF2B5EF4-FFF2-40B4-BE49-F238E27FC236}">
              <a16:creationId xmlns:a16="http://schemas.microsoft.com/office/drawing/2014/main" id="{36982969-D79A-4171-8535-2D3F2D0AD226}"/>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7" name="直線コネクタ 476">
          <a:extLst>
            <a:ext uri="{FF2B5EF4-FFF2-40B4-BE49-F238E27FC236}">
              <a16:creationId xmlns:a16="http://schemas.microsoft.com/office/drawing/2014/main" id="{6D7AFAED-1F44-4347-8E9A-61AC3E7247A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8" name="テキスト ボックス 477">
          <a:extLst>
            <a:ext uri="{FF2B5EF4-FFF2-40B4-BE49-F238E27FC236}">
              <a16:creationId xmlns:a16="http://schemas.microsoft.com/office/drawing/2014/main" id="{C20B7F56-114E-434D-9EBA-A5664A871559}"/>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9" name="【認定こども園・幼稚園・保育所】&#10;一人当たり面積グラフ枠">
          <a:extLst>
            <a:ext uri="{FF2B5EF4-FFF2-40B4-BE49-F238E27FC236}">
              <a16:creationId xmlns:a16="http://schemas.microsoft.com/office/drawing/2014/main" id="{3D22C3F9-FE8F-4C7E-B07E-4544AEB846E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0" name="直線コネクタ 479">
          <a:extLst>
            <a:ext uri="{FF2B5EF4-FFF2-40B4-BE49-F238E27FC236}">
              <a16:creationId xmlns:a16="http://schemas.microsoft.com/office/drawing/2014/main" id="{04E5E9CE-DD0D-4E5A-A178-AF3485743BA6}"/>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1" name="【認定こども園・幼稚園・保育所】&#10;一人当たり面積最小値テキスト">
          <a:extLst>
            <a:ext uri="{FF2B5EF4-FFF2-40B4-BE49-F238E27FC236}">
              <a16:creationId xmlns:a16="http://schemas.microsoft.com/office/drawing/2014/main" id="{40338E7B-215E-4848-9A46-E7E511B088CB}"/>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2" name="直線コネクタ 481">
          <a:extLst>
            <a:ext uri="{FF2B5EF4-FFF2-40B4-BE49-F238E27FC236}">
              <a16:creationId xmlns:a16="http://schemas.microsoft.com/office/drawing/2014/main" id="{46B90092-E9BE-435D-944E-21A5213026CE}"/>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3" name="【認定こども園・幼稚園・保育所】&#10;一人当たり面積最大値テキスト">
          <a:extLst>
            <a:ext uri="{FF2B5EF4-FFF2-40B4-BE49-F238E27FC236}">
              <a16:creationId xmlns:a16="http://schemas.microsoft.com/office/drawing/2014/main" id="{9C347B30-BE7F-486F-A2B0-07DBBAB5536E}"/>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4" name="直線コネクタ 483">
          <a:extLst>
            <a:ext uri="{FF2B5EF4-FFF2-40B4-BE49-F238E27FC236}">
              <a16:creationId xmlns:a16="http://schemas.microsoft.com/office/drawing/2014/main" id="{9C910810-F1ED-4F22-85C0-86D8FEABD8BF}"/>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5" name="【認定こども園・幼稚園・保育所】&#10;一人当たり面積平均値テキスト">
          <a:extLst>
            <a:ext uri="{FF2B5EF4-FFF2-40B4-BE49-F238E27FC236}">
              <a16:creationId xmlns:a16="http://schemas.microsoft.com/office/drawing/2014/main" id="{3C515571-F5F8-44AC-837C-C8D9262FF2A3}"/>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6" name="フローチャート: 判断 485">
          <a:extLst>
            <a:ext uri="{FF2B5EF4-FFF2-40B4-BE49-F238E27FC236}">
              <a16:creationId xmlns:a16="http://schemas.microsoft.com/office/drawing/2014/main" id="{A530D284-2545-4BD1-B6CA-470075D86A0A}"/>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87" name="フローチャート: 判断 486">
          <a:extLst>
            <a:ext uri="{FF2B5EF4-FFF2-40B4-BE49-F238E27FC236}">
              <a16:creationId xmlns:a16="http://schemas.microsoft.com/office/drawing/2014/main" id="{52084CB2-FC6C-4CEE-B961-2236716002D0}"/>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88" name="フローチャート: 判断 487">
          <a:extLst>
            <a:ext uri="{FF2B5EF4-FFF2-40B4-BE49-F238E27FC236}">
              <a16:creationId xmlns:a16="http://schemas.microsoft.com/office/drawing/2014/main" id="{8AC3A120-213A-4520-B5E8-448440410164}"/>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9" name="フローチャート: 判断 488">
          <a:extLst>
            <a:ext uri="{FF2B5EF4-FFF2-40B4-BE49-F238E27FC236}">
              <a16:creationId xmlns:a16="http://schemas.microsoft.com/office/drawing/2014/main" id="{BEA81EC4-EB00-4E1F-B72A-4A176F85217B}"/>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0" name="フローチャート: 判断 489">
          <a:extLst>
            <a:ext uri="{FF2B5EF4-FFF2-40B4-BE49-F238E27FC236}">
              <a16:creationId xmlns:a16="http://schemas.microsoft.com/office/drawing/2014/main" id="{D85EF2DF-472E-4E5B-AF44-D5FD4CBDA1A5}"/>
            </a:ext>
          </a:extLst>
        </xdr:cNvPr>
        <xdr:cNvSpPr/>
      </xdr:nvSpPr>
      <xdr:spPr>
        <a:xfrm>
          <a:off x="167544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BDE72EF-A785-40BE-9EE6-2E0FD49ED81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5A9EFA0-873B-4C89-979E-8F5F0EB2A33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8D6004A-7939-4030-A9F2-7E12C339F53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B846A28-EDF2-4869-99C3-CA06BE460D6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52907CF-9105-479A-B451-EB717048BA9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74386</xdr:rowOff>
    </xdr:from>
    <xdr:to>
      <xdr:col>112</xdr:col>
      <xdr:colOff>38100</xdr:colOff>
      <xdr:row>36</xdr:row>
      <xdr:rowOff>4536</xdr:rowOff>
    </xdr:to>
    <xdr:sp macro="" textlink="">
      <xdr:nvSpPr>
        <xdr:cNvPr id="496" name="楕円 495">
          <a:extLst>
            <a:ext uri="{FF2B5EF4-FFF2-40B4-BE49-F238E27FC236}">
              <a16:creationId xmlns:a16="http://schemas.microsoft.com/office/drawing/2014/main" id="{9457D5F1-2388-4155-9885-6D332A2DDC36}"/>
            </a:ext>
          </a:extLst>
        </xdr:cNvPr>
        <xdr:cNvSpPr/>
      </xdr:nvSpPr>
      <xdr:spPr>
        <a:xfrm>
          <a:off x="19154775" y="5751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35</xdr:row>
      <xdr:rowOff>98878</xdr:rowOff>
    </xdr:from>
    <xdr:to>
      <xdr:col>107</xdr:col>
      <xdr:colOff>101600</xdr:colOff>
      <xdr:row>36</xdr:row>
      <xdr:rowOff>29028</xdr:rowOff>
    </xdr:to>
    <xdr:sp macro="" textlink="">
      <xdr:nvSpPr>
        <xdr:cNvPr id="497" name="楕円 496">
          <a:extLst>
            <a:ext uri="{FF2B5EF4-FFF2-40B4-BE49-F238E27FC236}">
              <a16:creationId xmlns:a16="http://schemas.microsoft.com/office/drawing/2014/main" id="{3C5482AD-1DC5-46D3-9AFD-A28F2D7C2E51}"/>
            </a:ext>
          </a:extLst>
        </xdr:cNvPr>
        <xdr:cNvSpPr/>
      </xdr:nvSpPr>
      <xdr:spPr>
        <a:xfrm>
          <a:off x="18345150" y="57789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125186</xdr:rowOff>
    </xdr:from>
    <xdr:to>
      <xdr:col>111</xdr:col>
      <xdr:colOff>177800</xdr:colOff>
      <xdr:row>35</xdr:row>
      <xdr:rowOff>149678</xdr:rowOff>
    </xdr:to>
    <xdr:cxnSp macro="">
      <xdr:nvCxnSpPr>
        <xdr:cNvPr id="498" name="直線コネクタ 497">
          <a:extLst>
            <a:ext uri="{FF2B5EF4-FFF2-40B4-BE49-F238E27FC236}">
              <a16:creationId xmlns:a16="http://schemas.microsoft.com/office/drawing/2014/main" id="{F1D0395A-A60B-48C5-9C0F-9236DD876E93}"/>
            </a:ext>
          </a:extLst>
        </xdr:cNvPr>
        <xdr:cNvCxnSpPr/>
      </xdr:nvCxnSpPr>
      <xdr:spPr>
        <a:xfrm flipV="1">
          <a:off x="18392775" y="5798911"/>
          <a:ext cx="809625" cy="2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120106</xdr:rowOff>
    </xdr:from>
    <xdr:to>
      <xdr:col>102</xdr:col>
      <xdr:colOff>165100</xdr:colOff>
      <xdr:row>36</xdr:row>
      <xdr:rowOff>50256</xdr:rowOff>
    </xdr:to>
    <xdr:sp macro="" textlink="">
      <xdr:nvSpPr>
        <xdr:cNvPr id="499" name="楕円 498">
          <a:extLst>
            <a:ext uri="{FF2B5EF4-FFF2-40B4-BE49-F238E27FC236}">
              <a16:creationId xmlns:a16="http://schemas.microsoft.com/office/drawing/2014/main" id="{020D8D8F-4C27-4D5E-8B26-66C201B0B37E}"/>
            </a:ext>
          </a:extLst>
        </xdr:cNvPr>
        <xdr:cNvSpPr/>
      </xdr:nvSpPr>
      <xdr:spPr>
        <a:xfrm>
          <a:off x="17554575" y="580018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149678</xdr:rowOff>
    </xdr:from>
    <xdr:to>
      <xdr:col>107</xdr:col>
      <xdr:colOff>50800</xdr:colOff>
      <xdr:row>35</xdr:row>
      <xdr:rowOff>170906</xdr:rowOff>
    </xdr:to>
    <xdr:cxnSp macro="">
      <xdr:nvCxnSpPr>
        <xdr:cNvPr id="500" name="直線コネクタ 499">
          <a:extLst>
            <a:ext uri="{FF2B5EF4-FFF2-40B4-BE49-F238E27FC236}">
              <a16:creationId xmlns:a16="http://schemas.microsoft.com/office/drawing/2014/main" id="{43151734-7AEC-4BC0-B648-EE28CA0C183A}"/>
            </a:ext>
          </a:extLst>
        </xdr:cNvPr>
        <xdr:cNvCxnSpPr/>
      </xdr:nvCxnSpPr>
      <xdr:spPr>
        <a:xfrm flipV="1">
          <a:off x="17602200" y="5826578"/>
          <a:ext cx="790575"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141333</xdr:rowOff>
    </xdr:from>
    <xdr:to>
      <xdr:col>98</xdr:col>
      <xdr:colOff>38100</xdr:colOff>
      <xdr:row>36</xdr:row>
      <xdr:rowOff>71483</xdr:rowOff>
    </xdr:to>
    <xdr:sp macro="" textlink="">
      <xdr:nvSpPr>
        <xdr:cNvPr id="501" name="楕円 500">
          <a:extLst>
            <a:ext uri="{FF2B5EF4-FFF2-40B4-BE49-F238E27FC236}">
              <a16:creationId xmlns:a16="http://schemas.microsoft.com/office/drawing/2014/main" id="{D6E28CCE-5708-480D-8C36-44169FCC1CCE}"/>
            </a:ext>
          </a:extLst>
        </xdr:cNvPr>
        <xdr:cNvSpPr/>
      </xdr:nvSpPr>
      <xdr:spPr>
        <a:xfrm>
          <a:off x="16754475" y="582140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170906</xdr:rowOff>
    </xdr:from>
    <xdr:to>
      <xdr:col>102</xdr:col>
      <xdr:colOff>114300</xdr:colOff>
      <xdr:row>36</xdr:row>
      <xdr:rowOff>20683</xdr:rowOff>
    </xdr:to>
    <xdr:cxnSp macro="">
      <xdr:nvCxnSpPr>
        <xdr:cNvPr id="502" name="直線コネクタ 501">
          <a:extLst>
            <a:ext uri="{FF2B5EF4-FFF2-40B4-BE49-F238E27FC236}">
              <a16:creationId xmlns:a16="http://schemas.microsoft.com/office/drawing/2014/main" id="{F26803BC-39C5-4A83-BCCE-5BBB71744D2A}"/>
            </a:ext>
          </a:extLst>
        </xdr:cNvPr>
        <xdr:cNvCxnSpPr/>
      </xdr:nvCxnSpPr>
      <xdr:spPr>
        <a:xfrm flipV="1">
          <a:off x="16802100" y="5838281"/>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2B6574BA-2C5A-4448-8FFC-B634209A1AF0}"/>
            </a:ext>
          </a:extLst>
        </xdr:cNvPr>
        <xdr:cNvSpPr txBox="1"/>
      </xdr:nvSpPr>
      <xdr:spPr>
        <a:xfrm>
          <a:off x="18983402" y="638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1E67F0F3-E4E3-41F5-BAD7-D3EBF5ACB85D}"/>
            </a:ext>
          </a:extLst>
        </xdr:cNvPr>
        <xdr:cNvSpPr txBox="1"/>
      </xdr:nvSpPr>
      <xdr:spPr>
        <a:xfrm>
          <a:off x="18183302" y="637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644E0485-436B-4CED-8855-48F74188D551}"/>
            </a:ext>
          </a:extLst>
        </xdr:cNvPr>
        <xdr:cNvSpPr txBox="1"/>
      </xdr:nvSpPr>
      <xdr:spPr>
        <a:xfrm>
          <a:off x="17383202"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6A655ADD-8631-48FF-A8CE-6A79D518D09E}"/>
            </a:ext>
          </a:extLst>
        </xdr:cNvPr>
        <xdr:cNvSpPr txBox="1"/>
      </xdr:nvSpPr>
      <xdr:spPr>
        <a:xfrm>
          <a:off x="16592627"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21063</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71548706-3EC7-47C4-9B56-C1FA654B6616}"/>
            </a:ext>
          </a:extLst>
        </xdr:cNvPr>
        <xdr:cNvSpPr txBox="1"/>
      </xdr:nvSpPr>
      <xdr:spPr>
        <a:xfrm>
          <a:off x="18983402" y="55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45555</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7E6BA2E0-52D5-4261-8898-6DE510A1A440}"/>
            </a:ext>
          </a:extLst>
        </xdr:cNvPr>
        <xdr:cNvSpPr txBox="1"/>
      </xdr:nvSpPr>
      <xdr:spPr>
        <a:xfrm>
          <a:off x="18183302" y="5563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66783</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EC3895BA-FDFD-4CC1-8F00-0ADE24BC7243}"/>
            </a:ext>
          </a:extLst>
        </xdr:cNvPr>
        <xdr:cNvSpPr txBox="1"/>
      </xdr:nvSpPr>
      <xdr:spPr>
        <a:xfrm>
          <a:off x="17383202" y="557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88010</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93D858FB-4679-417A-BBB4-ABD886F64EE9}"/>
            </a:ext>
          </a:extLst>
        </xdr:cNvPr>
        <xdr:cNvSpPr txBox="1"/>
      </xdr:nvSpPr>
      <xdr:spPr>
        <a:xfrm>
          <a:off x="16592627" y="5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FCD7DD77-1EAF-41A3-A96D-DE5A35F94A8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8D2088CC-BC69-4840-B361-F031926ADAA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AB1818A3-07ED-4582-8AD5-5DB7DEE4536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5839C6B4-5B81-4383-9378-9059296372B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596A0CCF-1C64-4313-BE23-F06C26490D2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28AF4DB4-6064-42DF-89B7-520AAFAE8E9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D45F2DE-6D11-43F5-9902-89907B2A1D9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6FD922BB-9E73-4964-992B-D89D8B8FE19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E955E7C4-45E3-4293-8AB2-BFED36865B1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E190CD71-5EE6-420E-8FCF-AFF8F373A28F}"/>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AD3029F8-04F5-4B7E-94F4-4A046C0355D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AA39F239-CFB4-4D72-93A1-9B0688E1AE95}"/>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379293EC-0E68-4D39-A31F-0E1C1FA22A8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1FE1BD6F-7389-46F9-896D-1EB259EA2D2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B6B1E5A8-5956-486E-8853-8F1068D9B26F}"/>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7BCAF4AA-2945-4790-86B5-5EE3518AE5C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74FF53B7-083D-4B48-9786-DD5D1884E3D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FF3EA2FC-AD42-49CA-A8E5-CBFE2E8116B5}"/>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D854898D-979D-46C8-98C7-08452178C4EF}"/>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962ED7C2-9B2F-441E-B8B4-A0DDF69C4EBD}"/>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C619934C-9D40-4527-BC48-241A798811E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82DC6DEB-20C8-4405-95F3-D5C2B4CAF14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7E9FFF7C-D867-454D-8AE9-4DE9610D2FA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4D0207FD-37A0-4E74-ADA5-944DAC61114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35" name="直線コネクタ 534">
          <a:extLst>
            <a:ext uri="{FF2B5EF4-FFF2-40B4-BE49-F238E27FC236}">
              <a16:creationId xmlns:a16="http://schemas.microsoft.com/office/drawing/2014/main" id="{747892EC-2C70-4CA1-BC6C-E58A492D623E}"/>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77210894-C03C-4A17-BA43-1CDBB7745E8C}"/>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37" name="直線コネクタ 536">
          <a:extLst>
            <a:ext uri="{FF2B5EF4-FFF2-40B4-BE49-F238E27FC236}">
              <a16:creationId xmlns:a16="http://schemas.microsoft.com/office/drawing/2014/main" id="{DEC9356D-96AC-4287-95C3-BA6D074797B9}"/>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20668750-12A2-43BE-AFAD-D4FB43B0DE3A}"/>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9" name="直線コネクタ 538">
          <a:extLst>
            <a:ext uri="{FF2B5EF4-FFF2-40B4-BE49-F238E27FC236}">
              <a16:creationId xmlns:a16="http://schemas.microsoft.com/office/drawing/2014/main" id="{C8BA025F-8978-4103-B1D6-6A224D66488A}"/>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095A3D8F-8BDF-4306-911E-698B62362FC2}"/>
            </a:ext>
          </a:extLst>
        </xdr:cNvPr>
        <xdr:cNvSpPr txBox="1"/>
      </xdr:nvSpPr>
      <xdr:spPr>
        <a:xfrm>
          <a:off x="14735175" y="964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1" name="フローチャート: 判断 540">
          <a:extLst>
            <a:ext uri="{FF2B5EF4-FFF2-40B4-BE49-F238E27FC236}">
              <a16:creationId xmlns:a16="http://schemas.microsoft.com/office/drawing/2014/main" id="{267A5A20-46A7-4A25-A988-87B3BFEB05CB}"/>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2" name="フローチャート: 判断 541">
          <a:extLst>
            <a:ext uri="{FF2B5EF4-FFF2-40B4-BE49-F238E27FC236}">
              <a16:creationId xmlns:a16="http://schemas.microsoft.com/office/drawing/2014/main" id="{74E9648B-F526-4E32-A686-F07F5B70A987}"/>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3" name="フローチャート: 判断 542">
          <a:extLst>
            <a:ext uri="{FF2B5EF4-FFF2-40B4-BE49-F238E27FC236}">
              <a16:creationId xmlns:a16="http://schemas.microsoft.com/office/drawing/2014/main" id="{557DC12B-AD83-4F12-B4E2-82EFC528D586}"/>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44" name="フローチャート: 判断 543">
          <a:extLst>
            <a:ext uri="{FF2B5EF4-FFF2-40B4-BE49-F238E27FC236}">
              <a16:creationId xmlns:a16="http://schemas.microsoft.com/office/drawing/2014/main" id="{B0008D7F-ADD3-4EF9-8E33-13213F1ABC10}"/>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45" name="フローチャート: 判断 544">
          <a:extLst>
            <a:ext uri="{FF2B5EF4-FFF2-40B4-BE49-F238E27FC236}">
              <a16:creationId xmlns:a16="http://schemas.microsoft.com/office/drawing/2014/main" id="{F9BDABA9-30B4-4096-B0AA-4CA94FC5119C}"/>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9B013F9-CE9A-4F6A-A268-2F986518676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83662C1-AB73-4D73-B0FD-CC6BC1C024A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0BDD12D-FECE-4D7B-BFFA-9D250669AFF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816C572-F7BB-49E5-BB9D-663646956F0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8384952-56B3-444C-B1E8-97A810666C2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162560</xdr:rowOff>
    </xdr:from>
    <xdr:to>
      <xdr:col>85</xdr:col>
      <xdr:colOff>177800</xdr:colOff>
      <xdr:row>61</xdr:row>
      <xdr:rowOff>92710</xdr:rowOff>
    </xdr:to>
    <xdr:sp macro="" textlink="">
      <xdr:nvSpPr>
        <xdr:cNvPr id="551" name="楕円 550">
          <a:extLst>
            <a:ext uri="{FF2B5EF4-FFF2-40B4-BE49-F238E27FC236}">
              <a16:creationId xmlns:a16="http://schemas.microsoft.com/office/drawing/2014/main" id="{F295EB34-C599-4475-A090-312E4074FE14}"/>
            </a:ext>
          </a:extLst>
        </xdr:cNvPr>
        <xdr:cNvSpPr/>
      </xdr:nvSpPr>
      <xdr:spPr>
        <a:xfrm>
          <a:off x="14649450" y="98844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140987</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D4B8854B-069A-44A3-AC46-DC6D867F9769}"/>
            </a:ext>
          </a:extLst>
        </xdr:cNvPr>
        <xdr:cNvSpPr txBox="1"/>
      </xdr:nvSpPr>
      <xdr:spPr>
        <a:xfrm>
          <a:off x="14735175"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137795</xdr:rowOff>
    </xdr:from>
    <xdr:to>
      <xdr:col>81</xdr:col>
      <xdr:colOff>101600</xdr:colOff>
      <xdr:row>61</xdr:row>
      <xdr:rowOff>67945</xdr:rowOff>
    </xdr:to>
    <xdr:sp macro="" textlink="">
      <xdr:nvSpPr>
        <xdr:cNvPr id="553" name="楕円 552">
          <a:extLst>
            <a:ext uri="{FF2B5EF4-FFF2-40B4-BE49-F238E27FC236}">
              <a16:creationId xmlns:a16="http://schemas.microsoft.com/office/drawing/2014/main" id="{0AFEA6D5-C21E-4B39-87C9-6404BFFC1515}"/>
            </a:ext>
          </a:extLst>
        </xdr:cNvPr>
        <xdr:cNvSpPr/>
      </xdr:nvSpPr>
      <xdr:spPr>
        <a:xfrm>
          <a:off x="13887450"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17145</xdr:rowOff>
    </xdr:from>
    <xdr:to>
      <xdr:col>85</xdr:col>
      <xdr:colOff>127000</xdr:colOff>
      <xdr:row>61</xdr:row>
      <xdr:rowOff>41910</xdr:rowOff>
    </xdr:to>
    <xdr:cxnSp macro="">
      <xdr:nvCxnSpPr>
        <xdr:cNvPr id="554" name="直線コネクタ 553">
          <a:extLst>
            <a:ext uri="{FF2B5EF4-FFF2-40B4-BE49-F238E27FC236}">
              <a16:creationId xmlns:a16="http://schemas.microsoft.com/office/drawing/2014/main" id="{DBD7BC94-54F8-4534-BC04-4A44E855FBD5}"/>
            </a:ext>
          </a:extLst>
        </xdr:cNvPr>
        <xdr:cNvCxnSpPr/>
      </xdr:nvCxnSpPr>
      <xdr:spPr>
        <a:xfrm>
          <a:off x="13935075" y="9904095"/>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118745</xdr:rowOff>
    </xdr:from>
    <xdr:to>
      <xdr:col>76</xdr:col>
      <xdr:colOff>165100</xdr:colOff>
      <xdr:row>61</xdr:row>
      <xdr:rowOff>48895</xdr:rowOff>
    </xdr:to>
    <xdr:sp macro="" textlink="">
      <xdr:nvSpPr>
        <xdr:cNvPr id="555" name="楕円 554">
          <a:extLst>
            <a:ext uri="{FF2B5EF4-FFF2-40B4-BE49-F238E27FC236}">
              <a16:creationId xmlns:a16="http://schemas.microsoft.com/office/drawing/2014/main" id="{A690A684-72A4-4ABF-A675-221AB17D6751}"/>
            </a:ext>
          </a:extLst>
        </xdr:cNvPr>
        <xdr:cNvSpPr/>
      </xdr:nvSpPr>
      <xdr:spPr>
        <a:xfrm>
          <a:off x="13096875" y="98469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169545</xdr:rowOff>
    </xdr:from>
    <xdr:to>
      <xdr:col>81</xdr:col>
      <xdr:colOff>50800</xdr:colOff>
      <xdr:row>61</xdr:row>
      <xdr:rowOff>17145</xdr:rowOff>
    </xdr:to>
    <xdr:cxnSp macro="">
      <xdr:nvCxnSpPr>
        <xdr:cNvPr id="556" name="直線コネクタ 555">
          <a:extLst>
            <a:ext uri="{FF2B5EF4-FFF2-40B4-BE49-F238E27FC236}">
              <a16:creationId xmlns:a16="http://schemas.microsoft.com/office/drawing/2014/main" id="{87317735-E261-4995-AA8B-7026876E2939}"/>
            </a:ext>
          </a:extLst>
        </xdr:cNvPr>
        <xdr:cNvCxnSpPr/>
      </xdr:nvCxnSpPr>
      <xdr:spPr>
        <a:xfrm>
          <a:off x="13144500" y="988504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84455</xdr:rowOff>
    </xdr:from>
    <xdr:to>
      <xdr:col>72</xdr:col>
      <xdr:colOff>38100</xdr:colOff>
      <xdr:row>61</xdr:row>
      <xdr:rowOff>14605</xdr:rowOff>
    </xdr:to>
    <xdr:sp macro="" textlink="">
      <xdr:nvSpPr>
        <xdr:cNvPr id="557" name="楕円 556">
          <a:extLst>
            <a:ext uri="{FF2B5EF4-FFF2-40B4-BE49-F238E27FC236}">
              <a16:creationId xmlns:a16="http://schemas.microsoft.com/office/drawing/2014/main" id="{A34D0967-15ED-4132-AF5C-E93CD1480F50}"/>
            </a:ext>
          </a:extLst>
        </xdr:cNvPr>
        <xdr:cNvSpPr/>
      </xdr:nvSpPr>
      <xdr:spPr>
        <a:xfrm>
          <a:off x="12296775" y="98126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135255</xdr:rowOff>
    </xdr:from>
    <xdr:to>
      <xdr:col>76</xdr:col>
      <xdr:colOff>114300</xdr:colOff>
      <xdr:row>60</xdr:row>
      <xdr:rowOff>169545</xdr:rowOff>
    </xdr:to>
    <xdr:cxnSp macro="">
      <xdr:nvCxnSpPr>
        <xdr:cNvPr id="558" name="直線コネクタ 557">
          <a:extLst>
            <a:ext uri="{FF2B5EF4-FFF2-40B4-BE49-F238E27FC236}">
              <a16:creationId xmlns:a16="http://schemas.microsoft.com/office/drawing/2014/main" id="{84AAC1E6-33A0-4AEE-B240-13D400DB2E59}"/>
            </a:ext>
          </a:extLst>
        </xdr:cNvPr>
        <xdr:cNvCxnSpPr/>
      </xdr:nvCxnSpPr>
      <xdr:spPr>
        <a:xfrm>
          <a:off x="12344400" y="986028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42545</xdr:rowOff>
    </xdr:from>
    <xdr:to>
      <xdr:col>67</xdr:col>
      <xdr:colOff>101600</xdr:colOff>
      <xdr:row>60</xdr:row>
      <xdr:rowOff>144145</xdr:rowOff>
    </xdr:to>
    <xdr:sp macro="" textlink="">
      <xdr:nvSpPr>
        <xdr:cNvPr id="559" name="楕円 558">
          <a:extLst>
            <a:ext uri="{FF2B5EF4-FFF2-40B4-BE49-F238E27FC236}">
              <a16:creationId xmlns:a16="http://schemas.microsoft.com/office/drawing/2014/main" id="{D7FD4AC4-E7B1-409C-82AC-B142FCE3F359}"/>
            </a:ext>
          </a:extLst>
        </xdr:cNvPr>
        <xdr:cNvSpPr/>
      </xdr:nvSpPr>
      <xdr:spPr>
        <a:xfrm>
          <a:off x="11487150" y="9770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93345</xdr:rowOff>
    </xdr:from>
    <xdr:to>
      <xdr:col>71</xdr:col>
      <xdr:colOff>177800</xdr:colOff>
      <xdr:row>60</xdr:row>
      <xdr:rowOff>135255</xdr:rowOff>
    </xdr:to>
    <xdr:cxnSp macro="">
      <xdr:nvCxnSpPr>
        <xdr:cNvPr id="560" name="直線コネクタ 559">
          <a:extLst>
            <a:ext uri="{FF2B5EF4-FFF2-40B4-BE49-F238E27FC236}">
              <a16:creationId xmlns:a16="http://schemas.microsoft.com/office/drawing/2014/main" id="{55A9D8D3-C7FB-4583-A771-34FDD429ED61}"/>
            </a:ext>
          </a:extLst>
        </xdr:cNvPr>
        <xdr:cNvCxnSpPr/>
      </xdr:nvCxnSpPr>
      <xdr:spPr>
        <a:xfrm>
          <a:off x="11534775" y="9818370"/>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1" name="n_1aveValue【学校施設】&#10;有形固定資産減価償却率">
          <a:extLst>
            <a:ext uri="{FF2B5EF4-FFF2-40B4-BE49-F238E27FC236}">
              <a16:creationId xmlns:a16="http://schemas.microsoft.com/office/drawing/2014/main" id="{F6C01242-1DC9-4B83-8F5A-777703E69674}"/>
            </a:ext>
          </a:extLst>
        </xdr:cNvPr>
        <xdr:cNvSpPr txBox="1"/>
      </xdr:nvSpPr>
      <xdr:spPr>
        <a:xfrm>
          <a:off x="13745219"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2" name="n_2aveValue【学校施設】&#10;有形固定資産減価償却率">
          <a:extLst>
            <a:ext uri="{FF2B5EF4-FFF2-40B4-BE49-F238E27FC236}">
              <a16:creationId xmlns:a16="http://schemas.microsoft.com/office/drawing/2014/main" id="{55882D81-D500-4A9D-840F-CFD27B66DF55}"/>
            </a:ext>
          </a:extLst>
        </xdr:cNvPr>
        <xdr:cNvSpPr txBox="1"/>
      </xdr:nvSpPr>
      <xdr:spPr>
        <a:xfrm>
          <a:off x="129641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3" name="n_3aveValue【学校施設】&#10;有形固定資産減価償却率">
          <a:extLst>
            <a:ext uri="{FF2B5EF4-FFF2-40B4-BE49-F238E27FC236}">
              <a16:creationId xmlns:a16="http://schemas.microsoft.com/office/drawing/2014/main" id="{735F10B9-9077-43AA-9551-E206527BFADE}"/>
            </a:ext>
          </a:extLst>
        </xdr:cNvPr>
        <xdr:cNvSpPr txBox="1"/>
      </xdr:nvSpPr>
      <xdr:spPr>
        <a:xfrm>
          <a:off x="12164069" y="950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64" name="n_4aveValue【学校施設】&#10;有形固定資産減価償却率">
          <a:extLst>
            <a:ext uri="{FF2B5EF4-FFF2-40B4-BE49-F238E27FC236}">
              <a16:creationId xmlns:a16="http://schemas.microsoft.com/office/drawing/2014/main" id="{D9C58FCF-3339-49B9-98C2-FA9E40081105}"/>
            </a:ext>
          </a:extLst>
        </xdr:cNvPr>
        <xdr:cNvSpPr txBox="1"/>
      </xdr:nvSpPr>
      <xdr:spPr>
        <a:xfrm>
          <a:off x="11354444"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59072</xdr:rowOff>
    </xdr:from>
    <xdr:ext cx="405111" cy="259045"/>
    <xdr:sp macro="" textlink="">
      <xdr:nvSpPr>
        <xdr:cNvPr id="565" name="n_1mainValue【学校施設】&#10;有形固定資産減価償却率">
          <a:extLst>
            <a:ext uri="{FF2B5EF4-FFF2-40B4-BE49-F238E27FC236}">
              <a16:creationId xmlns:a16="http://schemas.microsoft.com/office/drawing/2014/main" id="{730D22E6-568C-4548-9802-9A7E5D5AB10A}"/>
            </a:ext>
          </a:extLst>
        </xdr:cNvPr>
        <xdr:cNvSpPr txBox="1"/>
      </xdr:nvSpPr>
      <xdr:spPr>
        <a:xfrm>
          <a:off x="13745219"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40022</xdr:rowOff>
    </xdr:from>
    <xdr:ext cx="405111" cy="259045"/>
    <xdr:sp macro="" textlink="">
      <xdr:nvSpPr>
        <xdr:cNvPr id="566" name="n_2mainValue【学校施設】&#10;有形固定資産減価償却率">
          <a:extLst>
            <a:ext uri="{FF2B5EF4-FFF2-40B4-BE49-F238E27FC236}">
              <a16:creationId xmlns:a16="http://schemas.microsoft.com/office/drawing/2014/main" id="{5D150A4E-735F-4918-B4AA-366E7BA9D1C4}"/>
            </a:ext>
          </a:extLst>
        </xdr:cNvPr>
        <xdr:cNvSpPr txBox="1"/>
      </xdr:nvSpPr>
      <xdr:spPr>
        <a:xfrm>
          <a:off x="12964169" y="992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5732</xdr:rowOff>
    </xdr:from>
    <xdr:ext cx="405111" cy="259045"/>
    <xdr:sp macro="" textlink="">
      <xdr:nvSpPr>
        <xdr:cNvPr id="567" name="n_3mainValue【学校施設】&#10;有形固定資産減価償却率">
          <a:extLst>
            <a:ext uri="{FF2B5EF4-FFF2-40B4-BE49-F238E27FC236}">
              <a16:creationId xmlns:a16="http://schemas.microsoft.com/office/drawing/2014/main" id="{338B6289-D4AC-4ED0-9C76-0B5FDA8FCF0D}"/>
            </a:ext>
          </a:extLst>
        </xdr:cNvPr>
        <xdr:cNvSpPr txBox="1"/>
      </xdr:nvSpPr>
      <xdr:spPr>
        <a:xfrm>
          <a:off x="12164069"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135272</xdr:rowOff>
    </xdr:from>
    <xdr:ext cx="405111" cy="259045"/>
    <xdr:sp macro="" textlink="">
      <xdr:nvSpPr>
        <xdr:cNvPr id="568" name="n_4mainValue【学校施設】&#10;有形固定資産減価償却率">
          <a:extLst>
            <a:ext uri="{FF2B5EF4-FFF2-40B4-BE49-F238E27FC236}">
              <a16:creationId xmlns:a16="http://schemas.microsoft.com/office/drawing/2014/main" id="{D936B6B4-BA56-4EA3-B69A-C7A30FFB4741}"/>
            </a:ext>
          </a:extLst>
        </xdr:cNvPr>
        <xdr:cNvSpPr txBox="1"/>
      </xdr:nvSpPr>
      <xdr:spPr>
        <a:xfrm>
          <a:off x="11354444" y="986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72A58A37-7CE1-43A8-8852-CB1BBC5AE7D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30E23964-4E3B-4CBA-886F-6018C1D14D2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99A43C07-3BA2-4615-AAD7-0D5151EAC1C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5AB6A204-E0E4-477D-BE12-7B5B721232F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9FE1E10C-029D-452A-9C9B-BA7EDB3BDDF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E15CB88-A5C1-4101-9B41-B9681563EA5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72B83F6E-68BC-4FCC-86C3-5F742821ED4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A4E896C-17B4-4D26-9AEE-7728E30C7535}"/>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3F842610-7F37-4695-89ED-3A07A6063C7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688B534A-AD4D-4BC0-B21B-EE94BD40EE9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D6EDAD5D-45B3-4C07-BEC0-46A1A36F94E4}"/>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6D5F0204-4806-4A32-B562-32F192F7157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41D76B69-144F-4EC7-BB45-284A665182E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E1D72B95-32BC-443A-A8A9-50E4E132F4D7}"/>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B3170E11-0FC6-4EE0-B49B-A6DC0BCD6CA9}"/>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69F14C54-0E19-4E8F-A722-2C6247F8017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AC1EAF2F-2D51-4A70-8915-C13D612ED3CA}"/>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3233BF19-FB67-40D2-8AAE-85B33C38F88C}"/>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748F6FBA-1923-4EC4-9F0B-79FA5F10DA2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689078E5-DD6B-46E9-BC99-B4286B90A47B}"/>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DE1010D-F80E-4043-97F1-5F0BFE7B529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a:extLst>
            <a:ext uri="{FF2B5EF4-FFF2-40B4-BE49-F238E27FC236}">
              <a16:creationId xmlns:a16="http://schemas.microsoft.com/office/drawing/2014/main" id="{C308454F-1316-4A4B-B9EC-41DC7A1CE6C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766C665E-0F1D-40DC-8A3D-200E41E1680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2" name="直線コネクタ 591">
          <a:extLst>
            <a:ext uri="{FF2B5EF4-FFF2-40B4-BE49-F238E27FC236}">
              <a16:creationId xmlns:a16="http://schemas.microsoft.com/office/drawing/2014/main" id="{1D742A52-45F4-4079-9E5F-46229C9C9A1F}"/>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3" name="【学校施設】&#10;一人当たり面積最小値テキスト">
          <a:extLst>
            <a:ext uri="{FF2B5EF4-FFF2-40B4-BE49-F238E27FC236}">
              <a16:creationId xmlns:a16="http://schemas.microsoft.com/office/drawing/2014/main" id="{2AC86DF3-3506-4F19-A204-21BB34CB3E81}"/>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94" name="直線コネクタ 593">
          <a:extLst>
            <a:ext uri="{FF2B5EF4-FFF2-40B4-BE49-F238E27FC236}">
              <a16:creationId xmlns:a16="http://schemas.microsoft.com/office/drawing/2014/main" id="{09277B4F-002E-4556-9B3F-BDB02A7F39FC}"/>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95" name="【学校施設】&#10;一人当たり面積最大値テキスト">
          <a:extLst>
            <a:ext uri="{FF2B5EF4-FFF2-40B4-BE49-F238E27FC236}">
              <a16:creationId xmlns:a16="http://schemas.microsoft.com/office/drawing/2014/main" id="{D80AB1FC-2FF2-40F4-B185-715673D3A4D9}"/>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96" name="直線コネクタ 595">
          <a:extLst>
            <a:ext uri="{FF2B5EF4-FFF2-40B4-BE49-F238E27FC236}">
              <a16:creationId xmlns:a16="http://schemas.microsoft.com/office/drawing/2014/main" id="{175CD74A-9712-4534-B0CD-C08EFFD33562}"/>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97" name="【学校施設】&#10;一人当たり面積平均値テキスト">
          <a:extLst>
            <a:ext uri="{FF2B5EF4-FFF2-40B4-BE49-F238E27FC236}">
              <a16:creationId xmlns:a16="http://schemas.microsoft.com/office/drawing/2014/main" id="{F552A750-5957-49EE-B3F1-E02477D06151}"/>
            </a:ext>
          </a:extLst>
        </xdr:cNvPr>
        <xdr:cNvSpPr txBox="1"/>
      </xdr:nvSpPr>
      <xdr:spPr>
        <a:xfrm>
          <a:off x="19992975" y="975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98" name="フローチャート: 判断 597">
          <a:extLst>
            <a:ext uri="{FF2B5EF4-FFF2-40B4-BE49-F238E27FC236}">
              <a16:creationId xmlns:a16="http://schemas.microsoft.com/office/drawing/2014/main" id="{84218951-30C9-49C0-A129-F41DD5430EE5}"/>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99" name="フローチャート: 判断 598">
          <a:extLst>
            <a:ext uri="{FF2B5EF4-FFF2-40B4-BE49-F238E27FC236}">
              <a16:creationId xmlns:a16="http://schemas.microsoft.com/office/drawing/2014/main" id="{965E5698-6588-498C-BB8E-913A4B044531}"/>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0" name="フローチャート: 判断 599">
          <a:extLst>
            <a:ext uri="{FF2B5EF4-FFF2-40B4-BE49-F238E27FC236}">
              <a16:creationId xmlns:a16="http://schemas.microsoft.com/office/drawing/2014/main" id="{1D4A7644-12F0-4F95-9713-C21225AF5F1B}"/>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1" name="フローチャート: 判断 600">
          <a:extLst>
            <a:ext uri="{FF2B5EF4-FFF2-40B4-BE49-F238E27FC236}">
              <a16:creationId xmlns:a16="http://schemas.microsoft.com/office/drawing/2014/main" id="{8E07F62F-CBF4-412F-B36B-A3AC3DBB442E}"/>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2" name="フローチャート: 判断 601">
          <a:extLst>
            <a:ext uri="{FF2B5EF4-FFF2-40B4-BE49-F238E27FC236}">
              <a16:creationId xmlns:a16="http://schemas.microsoft.com/office/drawing/2014/main" id="{A61A0F57-2E34-473A-A4BA-DFC8947E71C6}"/>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43BE85A-933C-4142-B5A8-877A6B27DD5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54F5FEE-63AA-4216-8A43-9F0E1B4C271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8BF82B5-924E-4051-A743-C7EAA95E939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B0B34ED-C983-4E0C-8B20-A756B45662E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CD53651-C4F1-434A-9ACE-23598153853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65405</xdr:rowOff>
    </xdr:from>
    <xdr:to>
      <xdr:col>116</xdr:col>
      <xdr:colOff>114300</xdr:colOff>
      <xdr:row>61</xdr:row>
      <xdr:rowOff>167005</xdr:rowOff>
    </xdr:to>
    <xdr:sp macro="" textlink="">
      <xdr:nvSpPr>
        <xdr:cNvPr id="608" name="楕円 607">
          <a:extLst>
            <a:ext uri="{FF2B5EF4-FFF2-40B4-BE49-F238E27FC236}">
              <a16:creationId xmlns:a16="http://schemas.microsoft.com/office/drawing/2014/main" id="{9E8BE84B-854A-490D-A1EC-796044A98E24}"/>
            </a:ext>
          </a:extLst>
        </xdr:cNvPr>
        <xdr:cNvSpPr/>
      </xdr:nvSpPr>
      <xdr:spPr>
        <a:xfrm>
          <a:off x="19897725" y="995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43832</xdr:rowOff>
    </xdr:from>
    <xdr:ext cx="469744" cy="259045"/>
    <xdr:sp macro="" textlink="">
      <xdr:nvSpPr>
        <xdr:cNvPr id="609" name="【学校施設】&#10;一人当たり面積該当値テキスト">
          <a:extLst>
            <a:ext uri="{FF2B5EF4-FFF2-40B4-BE49-F238E27FC236}">
              <a16:creationId xmlns:a16="http://schemas.microsoft.com/office/drawing/2014/main" id="{A677556C-4423-4570-8BA3-E235DB7824DE}"/>
            </a:ext>
          </a:extLst>
        </xdr:cNvPr>
        <xdr:cNvSpPr txBox="1"/>
      </xdr:nvSpPr>
      <xdr:spPr>
        <a:xfrm>
          <a:off x="19992975"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77597</xdr:rowOff>
    </xdr:from>
    <xdr:to>
      <xdr:col>112</xdr:col>
      <xdr:colOff>38100</xdr:colOff>
      <xdr:row>62</xdr:row>
      <xdr:rowOff>7747</xdr:rowOff>
    </xdr:to>
    <xdr:sp macro="" textlink="">
      <xdr:nvSpPr>
        <xdr:cNvPr id="610" name="楕円 609">
          <a:extLst>
            <a:ext uri="{FF2B5EF4-FFF2-40B4-BE49-F238E27FC236}">
              <a16:creationId xmlns:a16="http://schemas.microsoft.com/office/drawing/2014/main" id="{9DA624F7-155B-41FF-8643-D7BE90C494D3}"/>
            </a:ext>
          </a:extLst>
        </xdr:cNvPr>
        <xdr:cNvSpPr/>
      </xdr:nvSpPr>
      <xdr:spPr>
        <a:xfrm>
          <a:off x="19154775" y="99645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116205</xdr:rowOff>
    </xdr:from>
    <xdr:to>
      <xdr:col>116</xdr:col>
      <xdr:colOff>63500</xdr:colOff>
      <xdr:row>61</xdr:row>
      <xdr:rowOff>128397</xdr:rowOff>
    </xdr:to>
    <xdr:cxnSp macro="">
      <xdr:nvCxnSpPr>
        <xdr:cNvPr id="611" name="直線コネクタ 610">
          <a:extLst>
            <a:ext uri="{FF2B5EF4-FFF2-40B4-BE49-F238E27FC236}">
              <a16:creationId xmlns:a16="http://schemas.microsoft.com/office/drawing/2014/main" id="{2F3DD1FE-658A-45FA-850E-613E7EB1B637}"/>
            </a:ext>
          </a:extLst>
        </xdr:cNvPr>
        <xdr:cNvCxnSpPr/>
      </xdr:nvCxnSpPr>
      <xdr:spPr>
        <a:xfrm flipV="1">
          <a:off x="19202400" y="10003155"/>
          <a:ext cx="752475" cy="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87503</xdr:rowOff>
    </xdr:from>
    <xdr:to>
      <xdr:col>107</xdr:col>
      <xdr:colOff>101600</xdr:colOff>
      <xdr:row>62</xdr:row>
      <xdr:rowOff>17653</xdr:rowOff>
    </xdr:to>
    <xdr:sp macro="" textlink="">
      <xdr:nvSpPr>
        <xdr:cNvPr id="612" name="楕円 611">
          <a:extLst>
            <a:ext uri="{FF2B5EF4-FFF2-40B4-BE49-F238E27FC236}">
              <a16:creationId xmlns:a16="http://schemas.microsoft.com/office/drawing/2014/main" id="{681D1486-776B-446D-99DE-2AE775E7858D}"/>
            </a:ext>
          </a:extLst>
        </xdr:cNvPr>
        <xdr:cNvSpPr/>
      </xdr:nvSpPr>
      <xdr:spPr>
        <a:xfrm>
          <a:off x="18345150" y="9971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128397</xdr:rowOff>
    </xdr:from>
    <xdr:to>
      <xdr:col>111</xdr:col>
      <xdr:colOff>177800</xdr:colOff>
      <xdr:row>61</xdr:row>
      <xdr:rowOff>138303</xdr:rowOff>
    </xdr:to>
    <xdr:cxnSp macro="">
      <xdr:nvCxnSpPr>
        <xdr:cNvPr id="613" name="直線コネクタ 612">
          <a:extLst>
            <a:ext uri="{FF2B5EF4-FFF2-40B4-BE49-F238E27FC236}">
              <a16:creationId xmlns:a16="http://schemas.microsoft.com/office/drawing/2014/main" id="{B0EEDFBA-E492-4C9F-A6D2-4D6A8ABDE8C1}"/>
            </a:ext>
          </a:extLst>
        </xdr:cNvPr>
        <xdr:cNvCxnSpPr/>
      </xdr:nvCxnSpPr>
      <xdr:spPr>
        <a:xfrm flipV="1">
          <a:off x="18392775" y="10012172"/>
          <a:ext cx="809625"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95885</xdr:rowOff>
    </xdr:from>
    <xdr:to>
      <xdr:col>102</xdr:col>
      <xdr:colOff>165100</xdr:colOff>
      <xdr:row>62</xdr:row>
      <xdr:rowOff>26035</xdr:rowOff>
    </xdr:to>
    <xdr:sp macro="" textlink="">
      <xdr:nvSpPr>
        <xdr:cNvPr id="614" name="楕円 613">
          <a:extLst>
            <a:ext uri="{FF2B5EF4-FFF2-40B4-BE49-F238E27FC236}">
              <a16:creationId xmlns:a16="http://schemas.microsoft.com/office/drawing/2014/main" id="{EB488767-7510-4408-863D-5AAE5215B409}"/>
            </a:ext>
          </a:extLst>
        </xdr:cNvPr>
        <xdr:cNvSpPr/>
      </xdr:nvSpPr>
      <xdr:spPr>
        <a:xfrm>
          <a:off x="17554575" y="9982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138303</xdr:rowOff>
    </xdr:from>
    <xdr:to>
      <xdr:col>107</xdr:col>
      <xdr:colOff>50800</xdr:colOff>
      <xdr:row>61</xdr:row>
      <xdr:rowOff>146685</xdr:rowOff>
    </xdr:to>
    <xdr:cxnSp macro="">
      <xdr:nvCxnSpPr>
        <xdr:cNvPr id="615" name="直線コネクタ 614">
          <a:extLst>
            <a:ext uri="{FF2B5EF4-FFF2-40B4-BE49-F238E27FC236}">
              <a16:creationId xmlns:a16="http://schemas.microsoft.com/office/drawing/2014/main" id="{B7519AB3-09A9-4540-82E7-B4233E5E38F2}"/>
            </a:ext>
          </a:extLst>
        </xdr:cNvPr>
        <xdr:cNvCxnSpPr/>
      </xdr:nvCxnSpPr>
      <xdr:spPr>
        <a:xfrm flipV="1">
          <a:off x="17602200" y="10028428"/>
          <a:ext cx="790575"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104267</xdr:rowOff>
    </xdr:from>
    <xdr:to>
      <xdr:col>98</xdr:col>
      <xdr:colOff>38100</xdr:colOff>
      <xdr:row>62</xdr:row>
      <xdr:rowOff>34417</xdr:rowOff>
    </xdr:to>
    <xdr:sp macro="" textlink="">
      <xdr:nvSpPr>
        <xdr:cNvPr id="616" name="楕円 615">
          <a:extLst>
            <a:ext uri="{FF2B5EF4-FFF2-40B4-BE49-F238E27FC236}">
              <a16:creationId xmlns:a16="http://schemas.microsoft.com/office/drawing/2014/main" id="{9559AB68-24AC-4EB3-BE6A-E81E4ED439CA}"/>
            </a:ext>
          </a:extLst>
        </xdr:cNvPr>
        <xdr:cNvSpPr/>
      </xdr:nvSpPr>
      <xdr:spPr>
        <a:xfrm>
          <a:off x="16754475" y="999439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146685</xdr:rowOff>
    </xdr:from>
    <xdr:to>
      <xdr:col>102</xdr:col>
      <xdr:colOff>114300</xdr:colOff>
      <xdr:row>61</xdr:row>
      <xdr:rowOff>155067</xdr:rowOff>
    </xdr:to>
    <xdr:cxnSp macro="">
      <xdr:nvCxnSpPr>
        <xdr:cNvPr id="617" name="直線コネクタ 616">
          <a:extLst>
            <a:ext uri="{FF2B5EF4-FFF2-40B4-BE49-F238E27FC236}">
              <a16:creationId xmlns:a16="http://schemas.microsoft.com/office/drawing/2014/main" id="{71534C15-4801-43FC-BB94-0EA2555FE3C6}"/>
            </a:ext>
          </a:extLst>
        </xdr:cNvPr>
        <xdr:cNvCxnSpPr/>
      </xdr:nvCxnSpPr>
      <xdr:spPr>
        <a:xfrm flipV="1">
          <a:off x="16802100" y="10030460"/>
          <a:ext cx="8001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18" name="n_1aveValue【学校施設】&#10;一人当たり面積">
          <a:extLst>
            <a:ext uri="{FF2B5EF4-FFF2-40B4-BE49-F238E27FC236}">
              <a16:creationId xmlns:a16="http://schemas.microsoft.com/office/drawing/2014/main" id="{53C7B990-4202-43A4-9CBC-8DE33E0E38D7}"/>
            </a:ext>
          </a:extLst>
        </xdr:cNvPr>
        <xdr:cNvSpPr txBox="1"/>
      </xdr:nvSpPr>
      <xdr:spPr>
        <a:xfrm>
          <a:off x="18983402" y="9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19" name="n_2aveValue【学校施設】&#10;一人当たり面積">
          <a:extLst>
            <a:ext uri="{FF2B5EF4-FFF2-40B4-BE49-F238E27FC236}">
              <a16:creationId xmlns:a16="http://schemas.microsoft.com/office/drawing/2014/main" id="{744172CB-DC99-433B-94CA-B328ED33CBEB}"/>
            </a:ext>
          </a:extLst>
        </xdr:cNvPr>
        <xdr:cNvSpPr txBox="1"/>
      </xdr:nvSpPr>
      <xdr:spPr>
        <a:xfrm>
          <a:off x="18183302" y="970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0" name="n_3aveValue【学校施設】&#10;一人当たり面積">
          <a:extLst>
            <a:ext uri="{FF2B5EF4-FFF2-40B4-BE49-F238E27FC236}">
              <a16:creationId xmlns:a16="http://schemas.microsoft.com/office/drawing/2014/main" id="{3A506BEA-EC9E-478F-930E-98642F285D57}"/>
            </a:ext>
          </a:extLst>
        </xdr:cNvPr>
        <xdr:cNvSpPr txBox="1"/>
      </xdr:nvSpPr>
      <xdr:spPr>
        <a:xfrm>
          <a:off x="17383202" y="970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1" name="n_4aveValue【学校施設】&#10;一人当たり面積">
          <a:extLst>
            <a:ext uri="{FF2B5EF4-FFF2-40B4-BE49-F238E27FC236}">
              <a16:creationId xmlns:a16="http://schemas.microsoft.com/office/drawing/2014/main" id="{CE265741-50CB-4A9C-AEB1-1955DB6A0AA0}"/>
            </a:ext>
          </a:extLst>
        </xdr:cNvPr>
        <xdr:cNvSpPr txBox="1"/>
      </xdr:nvSpPr>
      <xdr:spPr>
        <a:xfrm>
          <a:off x="16592627" y="9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170324</xdr:rowOff>
    </xdr:from>
    <xdr:ext cx="469744" cy="259045"/>
    <xdr:sp macro="" textlink="">
      <xdr:nvSpPr>
        <xdr:cNvPr id="622" name="n_1mainValue【学校施設】&#10;一人当たり面積">
          <a:extLst>
            <a:ext uri="{FF2B5EF4-FFF2-40B4-BE49-F238E27FC236}">
              <a16:creationId xmlns:a16="http://schemas.microsoft.com/office/drawing/2014/main" id="{52AFD2ED-041E-4F00-9502-92FBEBDEF0EF}"/>
            </a:ext>
          </a:extLst>
        </xdr:cNvPr>
        <xdr:cNvSpPr txBox="1"/>
      </xdr:nvSpPr>
      <xdr:spPr>
        <a:xfrm>
          <a:off x="18983402" y="1004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8780</xdr:rowOff>
    </xdr:from>
    <xdr:ext cx="469744" cy="259045"/>
    <xdr:sp macro="" textlink="">
      <xdr:nvSpPr>
        <xdr:cNvPr id="623" name="n_2mainValue【学校施設】&#10;一人当たり面積">
          <a:extLst>
            <a:ext uri="{FF2B5EF4-FFF2-40B4-BE49-F238E27FC236}">
              <a16:creationId xmlns:a16="http://schemas.microsoft.com/office/drawing/2014/main" id="{94F406BA-B23C-4DD4-BC48-772FF8311CFF}"/>
            </a:ext>
          </a:extLst>
        </xdr:cNvPr>
        <xdr:cNvSpPr txBox="1"/>
      </xdr:nvSpPr>
      <xdr:spPr>
        <a:xfrm>
          <a:off x="18183302" y="1006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17162</xdr:rowOff>
    </xdr:from>
    <xdr:ext cx="469744" cy="259045"/>
    <xdr:sp macro="" textlink="">
      <xdr:nvSpPr>
        <xdr:cNvPr id="624" name="n_3mainValue【学校施設】&#10;一人当たり面積">
          <a:extLst>
            <a:ext uri="{FF2B5EF4-FFF2-40B4-BE49-F238E27FC236}">
              <a16:creationId xmlns:a16="http://schemas.microsoft.com/office/drawing/2014/main" id="{167BD5EC-7EE0-406C-BEF0-68523DDBA721}"/>
            </a:ext>
          </a:extLst>
        </xdr:cNvPr>
        <xdr:cNvSpPr txBox="1"/>
      </xdr:nvSpPr>
      <xdr:spPr>
        <a:xfrm>
          <a:off x="17383202" y="1006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25544</xdr:rowOff>
    </xdr:from>
    <xdr:ext cx="469744" cy="259045"/>
    <xdr:sp macro="" textlink="">
      <xdr:nvSpPr>
        <xdr:cNvPr id="625" name="n_4mainValue【学校施設】&#10;一人当たり面積">
          <a:extLst>
            <a:ext uri="{FF2B5EF4-FFF2-40B4-BE49-F238E27FC236}">
              <a16:creationId xmlns:a16="http://schemas.microsoft.com/office/drawing/2014/main" id="{19643477-1755-4318-B3D2-A46AA461B3D8}"/>
            </a:ext>
          </a:extLst>
        </xdr:cNvPr>
        <xdr:cNvSpPr txBox="1"/>
      </xdr:nvSpPr>
      <xdr:spPr>
        <a:xfrm>
          <a:off x="16592627" y="100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547B118B-CC95-4366-A0CB-F6DCEBACE59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0FA5451-957A-4F2E-B4F8-89E6588389C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B5B540FA-D747-4EEA-ABD8-28C477AFCC7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948ADD20-56FD-4820-8050-FCEC19E8E01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B9968B07-37EF-47DA-9C0B-500C7D40FC15}"/>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39542531-C7C6-4E98-96EE-BB35A1E1308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84563C1-BCF3-44B0-9B9B-487E79FEE2C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3A281366-A284-4213-BD18-15FB6484BE42}"/>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41F62766-D64E-4DC8-9E81-05D054034F1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34BE439D-E9B2-477A-AFAF-297CB5F81E3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731F9000-57F5-4B9C-B731-7D27AACF7AF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5B9422D-C4B9-4CF3-AC58-FDD690897DB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D8D32FB8-D863-45B6-BE2C-1F7586DCFCF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9A5D5B55-D948-48AC-A6BC-A22E3D769A9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F8097121-5FC6-48A6-8892-F6CF371EDC4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5C0EEC29-FEC0-4D54-9F85-88241004258B}"/>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C5DE2E9-CC5C-4508-BFA8-50D8F80DA94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DA911FF-C2B9-4BDB-B786-B4B7B321597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2B0EFCAA-FC52-4566-B74E-740E3FBCA12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C1223553-A162-43B4-96BB-351F117EFDF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E3F72145-6F1F-4CB0-87B9-BE1A086B5DE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307B805-2518-43ED-83BE-41BCDC6F80F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D84AEF6D-C10C-4DAA-8EC0-4B5E36779A3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A46DF326-B51C-467E-9CD3-529566FCD30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B04D17CC-913A-4992-83EE-31C687C0F00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F7344DD0-C2E3-453E-A3CD-8D3F2A3BA51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AED5BFBF-E9A3-4E74-B1DE-09CFC3803FF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FF364F01-99AA-44E4-AC98-ADF46C538EB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4E5C5191-F2B2-493D-9483-B24712FBBD6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3BB7DABE-9749-424D-A6D2-2A248E630E26}"/>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825CCFF4-C6EC-4511-A02B-ABD5BE81237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5CAD3DAC-BAAE-40C5-80CD-AAD34B0F95A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A12097F8-1D3B-4AE2-B0CC-D1D84405D7E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59A4A28A-4975-43E2-9E35-B60A95DBA578}"/>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35405E6B-650D-4AA7-BAB4-4472320398B2}"/>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D812FEF6-5363-4876-ABAE-3D236823053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82263AE-C20E-42DA-BEA8-66D3C5AEE06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5B66A942-92D9-4C63-B383-75CDA051F82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C5E7E613-B59D-4009-87D2-19A985E9AAE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5431E98-9526-427E-AEE8-D185F3DD8F9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8AAC0F2-0A9A-43FE-8691-BC46BC1B4EB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FCF91B9E-ED3F-475D-A4EB-6BBA9D028D7F}"/>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218EE8A7-D85E-4E59-9750-3ABE52633A5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887E40C-C3D4-4015-A95D-42057379E653}"/>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0" name="【公民館】&#10;有形固定資産減価償却率最大値テキスト">
          <a:extLst>
            <a:ext uri="{FF2B5EF4-FFF2-40B4-BE49-F238E27FC236}">
              <a16:creationId xmlns:a16="http://schemas.microsoft.com/office/drawing/2014/main" id="{51081C6E-C500-41D4-9A2C-8FD32EF32CBE}"/>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1" name="直線コネクタ 670">
          <a:extLst>
            <a:ext uri="{FF2B5EF4-FFF2-40B4-BE49-F238E27FC236}">
              <a16:creationId xmlns:a16="http://schemas.microsoft.com/office/drawing/2014/main" id="{585A9E23-5361-4C56-A5AB-D85BE0B9CA75}"/>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2" name="【公民館】&#10;有形固定資産減価償却率平均値テキスト">
          <a:extLst>
            <a:ext uri="{FF2B5EF4-FFF2-40B4-BE49-F238E27FC236}">
              <a16:creationId xmlns:a16="http://schemas.microsoft.com/office/drawing/2014/main" id="{3B7B6323-316A-4DC8-9CE6-D5ACB971809B}"/>
            </a:ext>
          </a:extLst>
        </xdr:cNvPr>
        <xdr:cNvSpPr txBox="1"/>
      </xdr:nvSpPr>
      <xdr:spPr>
        <a:xfrm>
          <a:off x="14735175" y="1718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3" name="フローチャート: 判断 672">
          <a:extLst>
            <a:ext uri="{FF2B5EF4-FFF2-40B4-BE49-F238E27FC236}">
              <a16:creationId xmlns:a16="http://schemas.microsoft.com/office/drawing/2014/main" id="{107B37CC-B0EA-4735-99C6-2D26C469438F}"/>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74" name="フローチャート: 判断 673">
          <a:extLst>
            <a:ext uri="{FF2B5EF4-FFF2-40B4-BE49-F238E27FC236}">
              <a16:creationId xmlns:a16="http://schemas.microsoft.com/office/drawing/2014/main" id="{D70DE207-A390-4A69-8886-55A70A4EECA9}"/>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75" name="フローチャート: 判断 674">
          <a:extLst>
            <a:ext uri="{FF2B5EF4-FFF2-40B4-BE49-F238E27FC236}">
              <a16:creationId xmlns:a16="http://schemas.microsoft.com/office/drawing/2014/main" id="{B99C12A3-F344-4A1C-B825-B63736F43ABA}"/>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76" name="フローチャート: 判断 675">
          <a:extLst>
            <a:ext uri="{FF2B5EF4-FFF2-40B4-BE49-F238E27FC236}">
              <a16:creationId xmlns:a16="http://schemas.microsoft.com/office/drawing/2014/main" id="{E86171C7-7685-4D81-B181-1A5949BC6032}"/>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77" name="フローチャート: 判断 676">
          <a:extLst>
            <a:ext uri="{FF2B5EF4-FFF2-40B4-BE49-F238E27FC236}">
              <a16:creationId xmlns:a16="http://schemas.microsoft.com/office/drawing/2014/main" id="{204697A3-E88C-403D-A3FC-77DC922BEB9B}"/>
            </a:ext>
          </a:extLst>
        </xdr:cNvPr>
        <xdr:cNvSpPr/>
      </xdr:nvSpPr>
      <xdr:spPr>
        <a:xfrm>
          <a:off x="11487150" y="17270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FC995EE-B445-40B2-8354-DA3FAF7272F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B357F0AA-60A0-4CE5-B92A-7929AC95D82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9859DD6-C4A9-420E-97C9-D487DA1D7BF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4D316B9-2D1B-45B3-837E-54DF65F27BA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1144FE5-6094-4063-B18A-E28E7B67438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118473</xdr:rowOff>
    </xdr:from>
    <xdr:to>
      <xdr:col>85</xdr:col>
      <xdr:colOff>177800</xdr:colOff>
      <xdr:row>109</xdr:row>
      <xdr:rowOff>48623</xdr:rowOff>
    </xdr:to>
    <xdr:sp macro="" textlink="">
      <xdr:nvSpPr>
        <xdr:cNvPr id="683" name="楕円 682">
          <a:extLst>
            <a:ext uri="{FF2B5EF4-FFF2-40B4-BE49-F238E27FC236}">
              <a16:creationId xmlns:a16="http://schemas.microsoft.com/office/drawing/2014/main" id="{BC2C82F7-CB5B-4AC5-B2E2-8F74631FBE00}"/>
            </a:ext>
          </a:extLst>
        </xdr:cNvPr>
        <xdr:cNvSpPr/>
      </xdr:nvSpPr>
      <xdr:spPr>
        <a:xfrm>
          <a:off x="14649450" y="177809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33400</xdr:rowOff>
    </xdr:from>
    <xdr:ext cx="405111" cy="259045"/>
    <xdr:sp macro="" textlink="">
      <xdr:nvSpPr>
        <xdr:cNvPr id="684" name="【公民館】&#10;有形固定資産減価償却率該当値テキスト">
          <a:extLst>
            <a:ext uri="{FF2B5EF4-FFF2-40B4-BE49-F238E27FC236}">
              <a16:creationId xmlns:a16="http://schemas.microsoft.com/office/drawing/2014/main" id="{AFC45476-EA21-4908-B254-DABD37965248}"/>
            </a:ext>
          </a:extLst>
        </xdr:cNvPr>
        <xdr:cNvSpPr txBox="1"/>
      </xdr:nvSpPr>
      <xdr:spPr>
        <a:xfrm>
          <a:off x="14735175" y="1768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89081</xdr:rowOff>
    </xdr:from>
    <xdr:to>
      <xdr:col>81</xdr:col>
      <xdr:colOff>101600</xdr:colOff>
      <xdr:row>109</xdr:row>
      <xdr:rowOff>19231</xdr:rowOff>
    </xdr:to>
    <xdr:sp macro="" textlink="">
      <xdr:nvSpPr>
        <xdr:cNvPr id="685" name="楕円 684">
          <a:extLst>
            <a:ext uri="{FF2B5EF4-FFF2-40B4-BE49-F238E27FC236}">
              <a16:creationId xmlns:a16="http://schemas.microsoft.com/office/drawing/2014/main" id="{6BA77622-5B91-406C-AA7E-3B8527992908}"/>
            </a:ext>
          </a:extLst>
        </xdr:cNvPr>
        <xdr:cNvSpPr/>
      </xdr:nvSpPr>
      <xdr:spPr>
        <a:xfrm>
          <a:off x="13887450" y="177452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139881</xdr:rowOff>
    </xdr:from>
    <xdr:to>
      <xdr:col>85</xdr:col>
      <xdr:colOff>127000</xdr:colOff>
      <xdr:row>108</xdr:row>
      <xdr:rowOff>169273</xdr:rowOff>
    </xdr:to>
    <xdr:cxnSp macro="">
      <xdr:nvCxnSpPr>
        <xdr:cNvPr id="686" name="直線コネクタ 685">
          <a:extLst>
            <a:ext uri="{FF2B5EF4-FFF2-40B4-BE49-F238E27FC236}">
              <a16:creationId xmlns:a16="http://schemas.microsoft.com/office/drawing/2014/main" id="{4CB101D2-11A2-4584-8DA4-A23D03B886DB}"/>
            </a:ext>
          </a:extLst>
        </xdr:cNvPr>
        <xdr:cNvCxnSpPr/>
      </xdr:nvCxnSpPr>
      <xdr:spPr>
        <a:xfrm>
          <a:off x="13935075" y="17802406"/>
          <a:ext cx="762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67855</xdr:rowOff>
    </xdr:from>
    <xdr:to>
      <xdr:col>76</xdr:col>
      <xdr:colOff>165100</xdr:colOff>
      <xdr:row>108</xdr:row>
      <xdr:rowOff>169455</xdr:rowOff>
    </xdr:to>
    <xdr:sp macro="" textlink="">
      <xdr:nvSpPr>
        <xdr:cNvPr id="687" name="楕円 686">
          <a:extLst>
            <a:ext uri="{FF2B5EF4-FFF2-40B4-BE49-F238E27FC236}">
              <a16:creationId xmlns:a16="http://schemas.microsoft.com/office/drawing/2014/main" id="{FE39FC2F-4EF5-482C-B1D7-090CC924ECA3}"/>
            </a:ext>
          </a:extLst>
        </xdr:cNvPr>
        <xdr:cNvSpPr/>
      </xdr:nvSpPr>
      <xdr:spPr>
        <a:xfrm>
          <a:off x="13096875" y="17724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118655</xdr:rowOff>
    </xdr:from>
    <xdr:to>
      <xdr:col>81</xdr:col>
      <xdr:colOff>50800</xdr:colOff>
      <xdr:row>108</xdr:row>
      <xdr:rowOff>139881</xdr:rowOff>
    </xdr:to>
    <xdr:cxnSp macro="">
      <xdr:nvCxnSpPr>
        <xdr:cNvPr id="688" name="直線コネクタ 687">
          <a:extLst>
            <a:ext uri="{FF2B5EF4-FFF2-40B4-BE49-F238E27FC236}">
              <a16:creationId xmlns:a16="http://schemas.microsoft.com/office/drawing/2014/main" id="{20215DDE-1821-4F04-AAD7-FD13CEDA7E7F}"/>
            </a:ext>
          </a:extLst>
        </xdr:cNvPr>
        <xdr:cNvCxnSpPr/>
      </xdr:nvCxnSpPr>
      <xdr:spPr>
        <a:xfrm>
          <a:off x="13144500" y="17781180"/>
          <a:ext cx="790575"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31931</xdr:rowOff>
    </xdr:from>
    <xdr:to>
      <xdr:col>72</xdr:col>
      <xdr:colOff>38100</xdr:colOff>
      <xdr:row>108</xdr:row>
      <xdr:rowOff>133531</xdr:rowOff>
    </xdr:to>
    <xdr:sp macro="" textlink="">
      <xdr:nvSpPr>
        <xdr:cNvPr id="689" name="楕円 688">
          <a:extLst>
            <a:ext uri="{FF2B5EF4-FFF2-40B4-BE49-F238E27FC236}">
              <a16:creationId xmlns:a16="http://schemas.microsoft.com/office/drawing/2014/main" id="{C61028FA-C24B-4A25-AD06-D29710A07E49}"/>
            </a:ext>
          </a:extLst>
        </xdr:cNvPr>
        <xdr:cNvSpPr/>
      </xdr:nvSpPr>
      <xdr:spPr>
        <a:xfrm>
          <a:off x="12296775" y="176881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82731</xdr:rowOff>
    </xdr:from>
    <xdr:to>
      <xdr:col>76</xdr:col>
      <xdr:colOff>114300</xdr:colOff>
      <xdr:row>108</xdr:row>
      <xdr:rowOff>118655</xdr:rowOff>
    </xdr:to>
    <xdr:cxnSp macro="">
      <xdr:nvCxnSpPr>
        <xdr:cNvPr id="690" name="直線コネクタ 689">
          <a:extLst>
            <a:ext uri="{FF2B5EF4-FFF2-40B4-BE49-F238E27FC236}">
              <a16:creationId xmlns:a16="http://schemas.microsoft.com/office/drawing/2014/main" id="{993A8E9C-47FD-48CB-9677-F12AF388F980}"/>
            </a:ext>
          </a:extLst>
        </xdr:cNvPr>
        <xdr:cNvCxnSpPr/>
      </xdr:nvCxnSpPr>
      <xdr:spPr>
        <a:xfrm>
          <a:off x="12344400" y="17745256"/>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167458</xdr:rowOff>
    </xdr:from>
    <xdr:to>
      <xdr:col>67</xdr:col>
      <xdr:colOff>101600</xdr:colOff>
      <xdr:row>108</xdr:row>
      <xdr:rowOff>97608</xdr:rowOff>
    </xdr:to>
    <xdr:sp macro="" textlink="">
      <xdr:nvSpPr>
        <xdr:cNvPr id="691" name="楕円 690">
          <a:extLst>
            <a:ext uri="{FF2B5EF4-FFF2-40B4-BE49-F238E27FC236}">
              <a16:creationId xmlns:a16="http://schemas.microsoft.com/office/drawing/2014/main" id="{4CBEE2C3-B948-4ED2-8ABF-0B9634C89BB4}"/>
            </a:ext>
          </a:extLst>
        </xdr:cNvPr>
        <xdr:cNvSpPr/>
      </xdr:nvSpPr>
      <xdr:spPr>
        <a:xfrm>
          <a:off x="11487150" y="176521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46808</xdr:rowOff>
    </xdr:from>
    <xdr:to>
      <xdr:col>71</xdr:col>
      <xdr:colOff>177800</xdr:colOff>
      <xdr:row>108</xdr:row>
      <xdr:rowOff>82731</xdr:rowOff>
    </xdr:to>
    <xdr:cxnSp macro="">
      <xdr:nvCxnSpPr>
        <xdr:cNvPr id="692" name="直線コネクタ 691">
          <a:extLst>
            <a:ext uri="{FF2B5EF4-FFF2-40B4-BE49-F238E27FC236}">
              <a16:creationId xmlns:a16="http://schemas.microsoft.com/office/drawing/2014/main" id="{2A12F100-DCE9-492F-941B-78BA011297D7}"/>
            </a:ext>
          </a:extLst>
        </xdr:cNvPr>
        <xdr:cNvCxnSpPr/>
      </xdr:nvCxnSpPr>
      <xdr:spPr>
        <a:xfrm>
          <a:off x="11534775" y="17709333"/>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3" name="n_1aveValue【公民館】&#10;有形固定資産減価償却率">
          <a:extLst>
            <a:ext uri="{FF2B5EF4-FFF2-40B4-BE49-F238E27FC236}">
              <a16:creationId xmlns:a16="http://schemas.microsoft.com/office/drawing/2014/main" id="{C29DC819-4BFD-4BE5-BCAA-1E57B34510A1}"/>
            </a:ext>
          </a:extLst>
        </xdr:cNvPr>
        <xdr:cNvSpPr txBox="1"/>
      </xdr:nvSpPr>
      <xdr:spPr>
        <a:xfrm>
          <a:off x="1374521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694" name="n_2aveValue【公民館】&#10;有形固定資産減価償却率">
          <a:extLst>
            <a:ext uri="{FF2B5EF4-FFF2-40B4-BE49-F238E27FC236}">
              <a16:creationId xmlns:a16="http://schemas.microsoft.com/office/drawing/2014/main" id="{F583CD16-ECCD-417C-BF7A-7265B83FA8EB}"/>
            </a:ext>
          </a:extLst>
        </xdr:cNvPr>
        <xdr:cNvSpPr txBox="1"/>
      </xdr:nvSpPr>
      <xdr:spPr>
        <a:xfrm>
          <a:off x="12964169"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695" name="n_3aveValue【公民館】&#10;有形固定資産減価償却率">
          <a:extLst>
            <a:ext uri="{FF2B5EF4-FFF2-40B4-BE49-F238E27FC236}">
              <a16:creationId xmlns:a16="http://schemas.microsoft.com/office/drawing/2014/main" id="{72F5CBF4-A193-4CB1-9057-A4E903FA258A}"/>
            </a:ext>
          </a:extLst>
        </xdr:cNvPr>
        <xdr:cNvSpPr txBox="1"/>
      </xdr:nvSpPr>
      <xdr:spPr>
        <a:xfrm>
          <a:off x="12164069"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96" name="n_4aveValue【公民館】&#10;有形固定資産減価償却率">
          <a:extLst>
            <a:ext uri="{FF2B5EF4-FFF2-40B4-BE49-F238E27FC236}">
              <a16:creationId xmlns:a16="http://schemas.microsoft.com/office/drawing/2014/main" id="{D49A3D33-3A5F-4AE5-A59D-13301DBDB470}"/>
            </a:ext>
          </a:extLst>
        </xdr:cNvPr>
        <xdr:cNvSpPr txBox="1"/>
      </xdr:nvSpPr>
      <xdr:spPr>
        <a:xfrm>
          <a:off x="113544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10358</xdr:rowOff>
    </xdr:from>
    <xdr:ext cx="405111" cy="259045"/>
    <xdr:sp macro="" textlink="">
      <xdr:nvSpPr>
        <xdr:cNvPr id="697" name="n_1mainValue【公民館】&#10;有形固定資産減価償却率">
          <a:extLst>
            <a:ext uri="{FF2B5EF4-FFF2-40B4-BE49-F238E27FC236}">
              <a16:creationId xmlns:a16="http://schemas.microsoft.com/office/drawing/2014/main" id="{1D5E9D64-2770-44C2-AAD6-8FF1D9917ED2}"/>
            </a:ext>
          </a:extLst>
        </xdr:cNvPr>
        <xdr:cNvSpPr txBox="1"/>
      </xdr:nvSpPr>
      <xdr:spPr>
        <a:xfrm>
          <a:off x="13745219" y="1783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160582</xdr:rowOff>
    </xdr:from>
    <xdr:ext cx="405111" cy="259045"/>
    <xdr:sp macro="" textlink="">
      <xdr:nvSpPr>
        <xdr:cNvPr id="698" name="n_2mainValue【公民館】&#10;有形固定資産減価償却率">
          <a:extLst>
            <a:ext uri="{FF2B5EF4-FFF2-40B4-BE49-F238E27FC236}">
              <a16:creationId xmlns:a16="http://schemas.microsoft.com/office/drawing/2014/main" id="{BD8B8342-63BF-433A-A23E-443471982BEC}"/>
            </a:ext>
          </a:extLst>
        </xdr:cNvPr>
        <xdr:cNvSpPr txBox="1"/>
      </xdr:nvSpPr>
      <xdr:spPr>
        <a:xfrm>
          <a:off x="12964169" y="1782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124658</xdr:rowOff>
    </xdr:from>
    <xdr:ext cx="405111" cy="259045"/>
    <xdr:sp macro="" textlink="">
      <xdr:nvSpPr>
        <xdr:cNvPr id="699" name="n_3mainValue【公民館】&#10;有形固定資産減価償却率">
          <a:extLst>
            <a:ext uri="{FF2B5EF4-FFF2-40B4-BE49-F238E27FC236}">
              <a16:creationId xmlns:a16="http://schemas.microsoft.com/office/drawing/2014/main" id="{1DD85FB0-F4AE-40BE-8B4A-7FA2A5F70650}"/>
            </a:ext>
          </a:extLst>
        </xdr:cNvPr>
        <xdr:cNvSpPr txBox="1"/>
      </xdr:nvSpPr>
      <xdr:spPr>
        <a:xfrm>
          <a:off x="12164069" y="177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88735</xdr:rowOff>
    </xdr:from>
    <xdr:ext cx="405111" cy="259045"/>
    <xdr:sp macro="" textlink="">
      <xdr:nvSpPr>
        <xdr:cNvPr id="700" name="n_4mainValue【公民館】&#10;有形固定資産減価償却率">
          <a:extLst>
            <a:ext uri="{FF2B5EF4-FFF2-40B4-BE49-F238E27FC236}">
              <a16:creationId xmlns:a16="http://schemas.microsoft.com/office/drawing/2014/main" id="{9EECAAC3-86F5-4333-BDD5-529E53B630BD}"/>
            </a:ext>
          </a:extLst>
        </xdr:cNvPr>
        <xdr:cNvSpPr txBox="1"/>
      </xdr:nvSpPr>
      <xdr:spPr>
        <a:xfrm>
          <a:off x="11354444" y="1774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9C3919F-287E-4772-807E-CDC6C316248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3BA59DBD-677D-41C2-AB98-53B89B47880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7F2C291B-ABB3-416D-BD48-529CAD5330C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E3E49DBD-4182-495F-BEEB-AD7F18452A8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741C3770-A7A3-4C30-8C91-DA4CD377968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C915BA9-8B41-4678-B632-527A174D06ED}"/>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BF9A5D17-49EF-4A26-B6E2-1518AED7EAA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AD5B2373-72BF-4E7A-B84A-E0998A47616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47533647-FF6E-41E4-B0F3-F2C3723C350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8D81E400-C382-4AF5-BA8D-9BE09EA034E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C0F37B36-ECEC-42EF-9FD2-FF8AA913295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28E68E2A-EF4D-457E-9758-86B89A6F55B2}"/>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E950D21C-F917-47C0-9813-4196C22F3339}"/>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135BB20B-7B76-4700-B59D-682AA84E1C47}"/>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7610B989-BF00-4A95-A680-EA35C17444A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D373D8C5-2591-466B-895D-EC5B9847112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6C14AAFD-5273-4665-A3E7-5C3C7563E074}"/>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19648A56-55F8-4C7C-AD23-524A0A9C4C1E}"/>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661A3D2E-DDC5-481F-890F-F7CCCA4D3EF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513368A5-B054-41EE-BEF4-6C6E56D1EF6B}"/>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5EBCDE72-60E7-4388-9435-BFDB78DE63F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E4458124-CC19-4956-A87E-4F5FA5EF06BC}"/>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812B67B4-E5ED-4ABD-BC61-92033C26744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8F4C3C35-C864-432E-B139-470E2A26529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a:extLst>
            <a:ext uri="{FF2B5EF4-FFF2-40B4-BE49-F238E27FC236}">
              <a16:creationId xmlns:a16="http://schemas.microsoft.com/office/drawing/2014/main" id="{B3F2FC51-E79E-459F-8E98-EECE1298219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26" name="直線コネクタ 725">
          <a:extLst>
            <a:ext uri="{FF2B5EF4-FFF2-40B4-BE49-F238E27FC236}">
              <a16:creationId xmlns:a16="http://schemas.microsoft.com/office/drawing/2014/main" id="{10FB2A25-FB81-4092-B2DF-90EFAE460C04}"/>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27" name="【公民館】&#10;一人当たり面積最小値テキスト">
          <a:extLst>
            <a:ext uri="{FF2B5EF4-FFF2-40B4-BE49-F238E27FC236}">
              <a16:creationId xmlns:a16="http://schemas.microsoft.com/office/drawing/2014/main" id="{50810F26-37B8-4C5A-BBAE-9850FDDAD0D2}"/>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28" name="直線コネクタ 727">
          <a:extLst>
            <a:ext uri="{FF2B5EF4-FFF2-40B4-BE49-F238E27FC236}">
              <a16:creationId xmlns:a16="http://schemas.microsoft.com/office/drawing/2014/main" id="{CA333811-37B7-4765-A3B8-D333F99C03E4}"/>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29" name="【公民館】&#10;一人当たり面積最大値テキスト">
          <a:extLst>
            <a:ext uri="{FF2B5EF4-FFF2-40B4-BE49-F238E27FC236}">
              <a16:creationId xmlns:a16="http://schemas.microsoft.com/office/drawing/2014/main" id="{25A65D8D-DB69-478D-BED0-176067E2CCBC}"/>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0" name="直線コネクタ 729">
          <a:extLst>
            <a:ext uri="{FF2B5EF4-FFF2-40B4-BE49-F238E27FC236}">
              <a16:creationId xmlns:a16="http://schemas.microsoft.com/office/drawing/2014/main" id="{119A52C5-8E7B-4A4F-8BBF-7F85982417A7}"/>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1" name="【公民館】&#10;一人当たり面積平均値テキスト">
          <a:extLst>
            <a:ext uri="{FF2B5EF4-FFF2-40B4-BE49-F238E27FC236}">
              <a16:creationId xmlns:a16="http://schemas.microsoft.com/office/drawing/2014/main" id="{D3CFA2E0-D95C-4136-ADF1-1D80E6CD8C10}"/>
            </a:ext>
          </a:extLst>
        </xdr:cNvPr>
        <xdr:cNvSpPr txBox="1"/>
      </xdr:nvSpPr>
      <xdr:spPr>
        <a:xfrm>
          <a:off x="19992975" y="17495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2" name="フローチャート: 判断 731">
          <a:extLst>
            <a:ext uri="{FF2B5EF4-FFF2-40B4-BE49-F238E27FC236}">
              <a16:creationId xmlns:a16="http://schemas.microsoft.com/office/drawing/2014/main" id="{20192B8B-B5F4-4F62-9E70-E37EEAE80405}"/>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3" name="フローチャート: 判断 732">
          <a:extLst>
            <a:ext uri="{FF2B5EF4-FFF2-40B4-BE49-F238E27FC236}">
              <a16:creationId xmlns:a16="http://schemas.microsoft.com/office/drawing/2014/main" id="{46381AA6-337A-437B-A2D9-B3C311178047}"/>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34" name="フローチャート: 判断 733">
          <a:extLst>
            <a:ext uri="{FF2B5EF4-FFF2-40B4-BE49-F238E27FC236}">
              <a16:creationId xmlns:a16="http://schemas.microsoft.com/office/drawing/2014/main" id="{959488C2-2FF6-4BF9-ABF9-130D523643C6}"/>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35" name="フローチャート: 判断 734">
          <a:extLst>
            <a:ext uri="{FF2B5EF4-FFF2-40B4-BE49-F238E27FC236}">
              <a16:creationId xmlns:a16="http://schemas.microsoft.com/office/drawing/2014/main" id="{4E498B75-168B-4272-8CD3-47C462D2F446}"/>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36" name="フローチャート: 判断 735">
          <a:extLst>
            <a:ext uri="{FF2B5EF4-FFF2-40B4-BE49-F238E27FC236}">
              <a16:creationId xmlns:a16="http://schemas.microsoft.com/office/drawing/2014/main" id="{FF0D8AFD-FC6B-43DE-B63E-CDA7514F5081}"/>
            </a:ext>
          </a:extLst>
        </xdr:cNvPr>
        <xdr:cNvSpPr/>
      </xdr:nvSpPr>
      <xdr:spPr>
        <a:xfrm>
          <a:off x="16754475" y="176622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EF2A0EE-B3E3-4671-A50D-546ECB9691F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8473434-64A5-45AC-A90A-2D9F0460889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65570D9-7B4A-4D81-AE77-ED3608E0D6A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5F6779A4-2F9D-4D40-8179-2798F446E6C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F904BE3-EA4E-46BB-A021-1A63E1E6FFA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78631</xdr:rowOff>
    </xdr:from>
    <xdr:to>
      <xdr:col>116</xdr:col>
      <xdr:colOff>114300</xdr:colOff>
      <xdr:row>109</xdr:row>
      <xdr:rowOff>8781</xdr:rowOff>
    </xdr:to>
    <xdr:sp macro="" textlink="">
      <xdr:nvSpPr>
        <xdr:cNvPr id="742" name="楕円 741">
          <a:extLst>
            <a:ext uri="{FF2B5EF4-FFF2-40B4-BE49-F238E27FC236}">
              <a16:creationId xmlns:a16="http://schemas.microsoft.com/office/drawing/2014/main" id="{E8198932-08B2-43D2-B05F-B21EA4ABDFB5}"/>
            </a:ext>
          </a:extLst>
        </xdr:cNvPr>
        <xdr:cNvSpPr/>
      </xdr:nvSpPr>
      <xdr:spPr>
        <a:xfrm>
          <a:off x="19897725" y="177379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165008</xdr:rowOff>
    </xdr:from>
    <xdr:ext cx="469744" cy="259045"/>
    <xdr:sp macro="" textlink="">
      <xdr:nvSpPr>
        <xdr:cNvPr id="743" name="【公民館】&#10;一人当たり面積該当値テキスト">
          <a:extLst>
            <a:ext uri="{FF2B5EF4-FFF2-40B4-BE49-F238E27FC236}">
              <a16:creationId xmlns:a16="http://schemas.microsoft.com/office/drawing/2014/main" id="{079AE644-882D-4130-AE50-C06FC89D16C4}"/>
            </a:ext>
          </a:extLst>
        </xdr:cNvPr>
        <xdr:cNvSpPr txBox="1"/>
      </xdr:nvSpPr>
      <xdr:spPr>
        <a:xfrm>
          <a:off x="19992975" y="1764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80590</xdr:rowOff>
    </xdr:from>
    <xdr:to>
      <xdr:col>112</xdr:col>
      <xdr:colOff>38100</xdr:colOff>
      <xdr:row>109</xdr:row>
      <xdr:rowOff>10740</xdr:rowOff>
    </xdr:to>
    <xdr:sp macro="" textlink="">
      <xdr:nvSpPr>
        <xdr:cNvPr id="744" name="楕円 743">
          <a:extLst>
            <a:ext uri="{FF2B5EF4-FFF2-40B4-BE49-F238E27FC236}">
              <a16:creationId xmlns:a16="http://schemas.microsoft.com/office/drawing/2014/main" id="{08B5049C-C925-4F9D-95D6-BCCEE97D5F4E}"/>
            </a:ext>
          </a:extLst>
        </xdr:cNvPr>
        <xdr:cNvSpPr/>
      </xdr:nvSpPr>
      <xdr:spPr>
        <a:xfrm>
          <a:off x="19154775" y="177431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129431</xdr:rowOff>
    </xdr:from>
    <xdr:to>
      <xdr:col>116</xdr:col>
      <xdr:colOff>63500</xdr:colOff>
      <xdr:row>108</xdr:row>
      <xdr:rowOff>131390</xdr:rowOff>
    </xdr:to>
    <xdr:cxnSp macro="">
      <xdr:nvCxnSpPr>
        <xdr:cNvPr id="745" name="直線コネクタ 744">
          <a:extLst>
            <a:ext uri="{FF2B5EF4-FFF2-40B4-BE49-F238E27FC236}">
              <a16:creationId xmlns:a16="http://schemas.microsoft.com/office/drawing/2014/main" id="{966F4536-BFEF-447D-8D4E-EDCD753ADD74}"/>
            </a:ext>
          </a:extLst>
        </xdr:cNvPr>
        <xdr:cNvCxnSpPr/>
      </xdr:nvCxnSpPr>
      <xdr:spPr>
        <a:xfrm flipV="1">
          <a:off x="19202400" y="17785606"/>
          <a:ext cx="752475" cy="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82223</xdr:rowOff>
    </xdr:from>
    <xdr:to>
      <xdr:col>107</xdr:col>
      <xdr:colOff>101600</xdr:colOff>
      <xdr:row>109</xdr:row>
      <xdr:rowOff>12373</xdr:rowOff>
    </xdr:to>
    <xdr:sp macro="" textlink="">
      <xdr:nvSpPr>
        <xdr:cNvPr id="746" name="楕円 745">
          <a:extLst>
            <a:ext uri="{FF2B5EF4-FFF2-40B4-BE49-F238E27FC236}">
              <a16:creationId xmlns:a16="http://schemas.microsoft.com/office/drawing/2014/main" id="{756B0E71-B16F-44B8-8142-36ACA2A26476}"/>
            </a:ext>
          </a:extLst>
        </xdr:cNvPr>
        <xdr:cNvSpPr/>
      </xdr:nvSpPr>
      <xdr:spPr>
        <a:xfrm>
          <a:off x="18345150" y="177447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131390</xdr:rowOff>
    </xdr:from>
    <xdr:to>
      <xdr:col>111</xdr:col>
      <xdr:colOff>177800</xdr:colOff>
      <xdr:row>108</xdr:row>
      <xdr:rowOff>133023</xdr:rowOff>
    </xdr:to>
    <xdr:cxnSp macro="">
      <xdr:nvCxnSpPr>
        <xdr:cNvPr id="747" name="直線コネクタ 746">
          <a:extLst>
            <a:ext uri="{FF2B5EF4-FFF2-40B4-BE49-F238E27FC236}">
              <a16:creationId xmlns:a16="http://schemas.microsoft.com/office/drawing/2014/main" id="{AE037F88-B681-474C-B915-88327CDBB509}"/>
            </a:ext>
          </a:extLst>
        </xdr:cNvPr>
        <xdr:cNvCxnSpPr/>
      </xdr:nvCxnSpPr>
      <xdr:spPr>
        <a:xfrm flipV="1">
          <a:off x="18392775" y="17790740"/>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83530</xdr:rowOff>
    </xdr:from>
    <xdr:to>
      <xdr:col>102</xdr:col>
      <xdr:colOff>165100</xdr:colOff>
      <xdr:row>109</xdr:row>
      <xdr:rowOff>13680</xdr:rowOff>
    </xdr:to>
    <xdr:sp macro="" textlink="">
      <xdr:nvSpPr>
        <xdr:cNvPr id="748" name="楕円 747">
          <a:extLst>
            <a:ext uri="{FF2B5EF4-FFF2-40B4-BE49-F238E27FC236}">
              <a16:creationId xmlns:a16="http://schemas.microsoft.com/office/drawing/2014/main" id="{0C4E5AA8-26EA-4579-AF5E-8F8F090908D8}"/>
            </a:ext>
          </a:extLst>
        </xdr:cNvPr>
        <xdr:cNvSpPr/>
      </xdr:nvSpPr>
      <xdr:spPr>
        <a:xfrm>
          <a:off x="17554575" y="177460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133023</xdr:rowOff>
    </xdr:from>
    <xdr:to>
      <xdr:col>107</xdr:col>
      <xdr:colOff>50800</xdr:colOff>
      <xdr:row>108</xdr:row>
      <xdr:rowOff>134330</xdr:rowOff>
    </xdr:to>
    <xdr:cxnSp macro="">
      <xdr:nvCxnSpPr>
        <xdr:cNvPr id="749" name="直線コネクタ 748">
          <a:extLst>
            <a:ext uri="{FF2B5EF4-FFF2-40B4-BE49-F238E27FC236}">
              <a16:creationId xmlns:a16="http://schemas.microsoft.com/office/drawing/2014/main" id="{7060008F-5F4C-4C49-88FE-525925630B2D}"/>
            </a:ext>
          </a:extLst>
        </xdr:cNvPr>
        <xdr:cNvCxnSpPr/>
      </xdr:nvCxnSpPr>
      <xdr:spPr>
        <a:xfrm flipV="1">
          <a:off x="17602200" y="17792373"/>
          <a:ext cx="790575"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85162</xdr:rowOff>
    </xdr:from>
    <xdr:to>
      <xdr:col>98</xdr:col>
      <xdr:colOff>38100</xdr:colOff>
      <xdr:row>109</xdr:row>
      <xdr:rowOff>15312</xdr:rowOff>
    </xdr:to>
    <xdr:sp macro="" textlink="">
      <xdr:nvSpPr>
        <xdr:cNvPr id="750" name="楕円 749">
          <a:extLst>
            <a:ext uri="{FF2B5EF4-FFF2-40B4-BE49-F238E27FC236}">
              <a16:creationId xmlns:a16="http://schemas.microsoft.com/office/drawing/2014/main" id="{B5DEF85D-0A0C-4F4D-94F2-1C8004484EDA}"/>
            </a:ext>
          </a:extLst>
        </xdr:cNvPr>
        <xdr:cNvSpPr/>
      </xdr:nvSpPr>
      <xdr:spPr>
        <a:xfrm>
          <a:off x="16754475" y="177476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134330</xdr:rowOff>
    </xdr:from>
    <xdr:to>
      <xdr:col>102</xdr:col>
      <xdr:colOff>114300</xdr:colOff>
      <xdr:row>108</xdr:row>
      <xdr:rowOff>135962</xdr:rowOff>
    </xdr:to>
    <xdr:cxnSp macro="">
      <xdr:nvCxnSpPr>
        <xdr:cNvPr id="751" name="直線コネクタ 750">
          <a:extLst>
            <a:ext uri="{FF2B5EF4-FFF2-40B4-BE49-F238E27FC236}">
              <a16:creationId xmlns:a16="http://schemas.microsoft.com/office/drawing/2014/main" id="{88C2EFCC-6FDE-4B78-8EA2-E351929E4756}"/>
            </a:ext>
          </a:extLst>
        </xdr:cNvPr>
        <xdr:cNvCxnSpPr/>
      </xdr:nvCxnSpPr>
      <xdr:spPr>
        <a:xfrm flipV="1">
          <a:off x="16802100" y="17793680"/>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2" name="n_1aveValue【公民館】&#10;一人当たり面積">
          <a:extLst>
            <a:ext uri="{FF2B5EF4-FFF2-40B4-BE49-F238E27FC236}">
              <a16:creationId xmlns:a16="http://schemas.microsoft.com/office/drawing/2014/main" id="{08604877-F49B-409E-8D80-996A171530A6}"/>
            </a:ext>
          </a:extLst>
        </xdr:cNvPr>
        <xdr:cNvSpPr txBox="1"/>
      </xdr:nvSpPr>
      <xdr:spPr>
        <a:xfrm>
          <a:off x="18983402" y="1739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3" name="n_2aveValue【公民館】&#10;一人当たり面積">
          <a:extLst>
            <a:ext uri="{FF2B5EF4-FFF2-40B4-BE49-F238E27FC236}">
              <a16:creationId xmlns:a16="http://schemas.microsoft.com/office/drawing/2014/main" id="{F33F1F95-3DE0-4409-B625-5639E23E1FCC}"/>
            </a:ext>
          </a:extLst>
        </xdr:cNvPr>
        <xdr:cNvSpPr txBox="1"/>
      </xdr:nvSpPr>
      <xdr:spPr>
        <a:xfrm>
          <a:off x="18183302" y="1740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54" name="n_3aveValue【公民館】&#10;一人当たり面積">
          <a:extLst>
            <a:ext uri="{FF2B5EF4-FFF2-40B4-BE49-F238E27FC236}">
              <a16:creationId xmlns:a16="http://schemas.microsoft.com/office/drawing/2014/main" id="{588D733B-F631-4D17-A436-DDC8C970BD14}"/>
            </a:ext>
          </a:extLst>
        </xdr:cNvPr>
        <xdr:cNvSpPr txBox="1"/>
      </xdr:nvSpPr>
      <xdr:spPr>
        <a:xfrm>
          <a:off x="17383202" y="1742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55" name="n_4aveValue【公民館】&#10;一人当たり面積">
          <a:extLst>
            <a:ext uri="{FF2B5EF4-FFF2-40B4-BE49-F238E27FC236}">
              <a16:creationId xmlns:a16="http://schemas.microsoft.com/office/drawing/2014/main" id="{7BE5E25C-616B-4A9E-9DE1-CA274C16B0F5}"/>
            </a:ext>
          </a:extLst>
        </xdr:cNvPr>
        <xdr:cNvSpPr txBox="1"/>
      </xdr:nvSpPr>
      <xdr:spPr>
        <a:xfrm>
          <a:off x="16592627" y="174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1867</xdr:rowOff>
    </xdr:from>
    <xdr:ext cx="469744" cy="259045"/>
    <xdr:sp macro="" textlink="">
      <xdr:nvSpPr>
        <xdr:cNvPr id="756" name="n_1mainValue【公民館】&#10;一人当たり面積">
          <a:extLst>
            <a:ext uri="{FF2B5EF4-FFF2-40B4-BE49-F238E27FC236}">
              <a16:creationId xmlns:a16="http://schemas.microsoft.com/office/drawing/2014/main" id="{205756E5-744A-4932-ADBA-2A3A1BEB002F}"/>
            </a:ext>
          </a:extLst>
        </xdr:cNvPr>
        <xdr:cNvSpPr txBox="1"/>
      </xdr:nvSpPr>
      <xdr:spPr>
        <a:xfrm>
          <a:off x="18983402" y="1783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3500</xdr:rowOff>
    </xdr:from>
    <xdr:ext cx="469744" cy="259045"/>
    <xdr:sp macro="" textlink="">
      <xdr:nvSpPr>
        <xdr:cNvPr id="757" name="n_2mainValue【公民館】&#10;一人当たり面積">
          <a:extLst>
            <a:ext uri="{FF2B5EF4-FFF2-40B4-BE49-F238E27FC236}">
              <a16:creationId xmlns:a16="http://schemas.microsoft.com/office/drawing/2014/main" id="{017CE72D-6EDF-4980-98F3-09E0F7B0E790}"/>
            </a:ext>
          </a:extLst>
        </xdr:cNvPr>
        <xdr:cNvSpPr txBox="1"/>
      </xdr:nvSpPr>
      <xdr:spPr>
        <a:xfrm>
          <a:off x="18183302" y="1783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4807</xdr:rowOff>
    </xdr:from>
    <xdr:ext cx="469744" cy="259045"/>
    <xdr:sp macro="" textlink="">
      <xdr:nvSpPr>
        <xdr:cNvPr id="758" name="n_3mainValue【公民館】&#10;一人当たり面積">
          <a:extLst>
            <a:ext uri="{FF2B5EF4-FFF2-40B4-BE49-F238E27FC236}">
              <a16:creationId xmlns:a16="http://schemas.microsoft.com/office/drawing/2014/main" id="{0A854B56-F6C8-4415-99CD-7B91C01E2E85}"/>
            </a:ext>
          </a:extLst>
        </xdr:cNvPr>
        <xdr:cNvSpPr txBox="1"/>
      </xdr:nvSpPr>
      <xdr:spPr>
        <a:xfrm>
          <a:off x="17383202" y="1783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6439</xdr:rowOff>
    </xdr:from>
    <xdr:ext cx="469744" cy="259045"/>
    <xdr:sp macro="" textlink="">
      <xdr:nvSpPr>
        <xdr:cNvPr id="759" name="n_4mainValue【公民館】&#10;一人当たり面積">
          <a:extLst>
            <a:ext uri="{FF2B5EF4-FFF2-40B4-BE49-F238E27FC236}">
              <a16:creationId xmlns:a16="http://schemas.microsoft.com/office/drawing/2014/main" id="{8BFC2858-EAB9-4731-9929-6F639821F9D2}"/>
            </a:ext>
          </a:extLst>
        </xdr:cNvPr>
        <xdr:cNvSpPr txBox="1"/>
      </xdr:nvSpPr>
      <xdr:spPr>
        <a:xfrm>
          <a:off x="16592627" y="1784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D360C030-B693-468B-BC33-0AA4D643F80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F176476-2469-4132-897B-28638DE2291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62A1A948-9A9B-4042-853F-5EC5A68BBC2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有形固定資産減価償却率は、「橋りょう・トンネル」「公営住宅」「学校施設」「公民館」において類似団体平均を上回っており、施設の老朽化が進んでいることがうかがえる。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当町では施設の老朽化や、より良質な幼児教育の提供を目的として既存の幼稚園・保育所を閉園・閉所した上で、令和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民設民営の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開園し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たため、「認定こども園・幼稚園・保育所」の有形固定資産減価償却率は「ない」状況となっている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その他の施設については、公共施設等総合管理計画及び個別施設計画に基づき、集約化や除却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の検討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も含めた施設の維持管理に努めていく。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BDA278-A9C9-4D76-9889-FD06A79F8BF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28F5EF-09A7-4E00-8CC2-2CADCFB0D08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66B3AC-ADE3-4447-9EFE-BEFA889CD7C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1B3DC01-46BB-41D6-A5E2-A762C1FFD6D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宮城県色麻町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8B6175-E51A-4BC9-9999-B6D76FFAE3D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8B5154-4B68-497D-8354-5B9A8691291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DC117A-B060-4D3B-8B24-56D3DB6BF64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8C2233-5E10-4770-963B-A3E18422FF6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1F5BDC-5B22-4F79-85F2-0B1AC011355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AA9986-9420-4183-A258-8373D1F27AD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6,103
6,068
109.28
5,308,172
5,188,214
104,209
3,112,690
3,143,610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8AE573-C4EB-4F03-907B-6794CDABA7B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8EEAA7-1859-4C54-B4C9-B0F7CADFBDA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52F071-BCFE-4EAB-8C3C-526F1E1B793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C2B7FB-8907-4DCA-9000-8EFFD45CB97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02ADCB-A2B0-45E7-AF58-0DFE6E22BB7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8F8BC3-3362-43C8-83EC-4247C6F6116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1D6B2D-A172-467C-936E-B99BE2CB8A2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12237B-4FA1-44DD-B30F-92EA505597F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789575-0DC2-46BD-994D-FA2279298EA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7C4AF4-17C5-4EF9-80A6-0A468612558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F1FDA90-D1B2-4836-B408-77256A67915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DB971B-071A-4D36-95A0-27DBE155C5E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95C286-5295-4572-BDC5-C98AEF1BBD0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0FFA71-0B2B-4504-8940-377B99F73FD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801D7D-6AF9-431E-8EF0-E1838276F72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9DE6B4-18AC-45DA-AD36-BA2EF4C382B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0F3DDB-3F26-4FBE-886A-0B72B6ABD73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18CE6F1-F191-40ED-953A-BF84C0685AF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58352A-A5A2-47C2-869E-24ED6CE2F97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4D3356-39AF-4F71-B190-74122404ED8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FF4450-B45F-4E84-B634-E4DAD32C9F9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6F0876-A93F-4938-800E-38FD61AD93C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38F771-C400-461C-9DF9-F1C2C9A205B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6F35AD-8D0F-403A-8907-D3DEB2E4539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4C536B-14E3-47EE-8EB4-F93CC35D0EE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AF8112-12D9-4A78-B60F-1FBD081DAB6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9639C1-2A27-4F12-8DFD-23612E368A7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88AF2F-481B-43DF-B13E-48DBC30A138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802B53-138E-4D73-83EC-C529BDE4BD0A}"/>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F4823C9-BFA1-41E3-B4F1-03E71F2CD9C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7E42E8E-EFCB-4CDE-A8E8-3D4AC744708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A6F2673-EACB-4049-8FEA-0D97BAC3B50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C49EEAF-437B-4837-9523-0E39AF88591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7609B64-2C86-4D6A-B717-24E112806CF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1A405A9-2040-438C-9805-271C3C5B82C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C0A881B-85B6-4A34-937B-78B4E199293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B182A31-EAD5-422D-8094-6D5F31E00973}"/>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40BA6D1-1467-4601-84C2-C3C4192E9BB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D95B98C-90E4-4B8F-9EA4-99FC7BFA252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D14AE81-0EED-417F-B441-46755F853E3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4CF6D12-8005-4456-B09D-146A034CBC9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8141A40-089C-456E-853A-82F1DB75677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5889A3B-2EC5-4F7B-886F-654FC4B928C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21C55A4-5AA4-4873-AF95-D5206FCADB8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AF4D1BD-DC94-45F3-ADC8-122BA0269FE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3B12D4A-C54B-41E9-A01E-890FAF1A2FE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4356885-A9EE-4D82-81D8-53A92DA9FFA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8027875-FC0A-4F70-905D-8A4CB9D87EA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2FCE1F1-F7E3-4B7B-AFB4-8BECE0CDA15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18791C3-2911-453B-ADA9-C8FA6E33004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048043A-5BDD-443A-A2D7-9ED28AFFAAD9}"/>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E758F91-0C28-4241-B0F0-782FB78C04C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9B19F852-6636-45FA-A4AE-1A2FC709BBE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F8B2B10-5265-45F5-A16E-A68BC6E27E37}"/>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46777A4-A2AE-41B3-8814-3B458657920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026323F-18D3-4026-B409-0CC42CB2B5C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DE0BFC4-7214-4564-A933-6FCBF55FDD6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13B9DEA5-C09B-4870-B901-788759D76D1A}"/>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A4EE39A-5ACD-43E8-85C3-BFC2EFFF332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9AFC936E-DF1C-40BB-8CEC-80825EE708F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4801E3B-34E6-432D-894A-52D7623F7AD8}"/>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A29F7102-9725-4C2A-8CE4-06EEA2A9F7FB}"/>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CB848B7-EE53-4C06-B0E0-3BB4F8B88A72}"/>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4EA65804-2F2A-479F-AFAB-0A04976DE0D3}"/>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4370E3C5-EC5B-4BC8-8496-3986F305A232}"/>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2A6CE81E-7A40-483C-BD2A-32FB5BCF530E}"/>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421001D7-F64D-4508-9DC9-1F3A8764CF76}"/>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F9EA3F0F-2BAB-4021-940B-FC0D70D83881}"/>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1AACD4AD-1339-4F0F-B8F4-88E7452F2DCB}"/>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A4E2031A-272C-4768-BEE4-802AC917A845}"/>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A7085A8B-43DE-4B26-A5E1-E3D28BB1AC37}"/>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3FBF27F2-FFB5-430E-ABA4-15BF43048D5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2124D0E-C6B2-4A2D-8B85-1CCC74BBDA3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CB78509-5C34-438B-99EB-A71FF7DB46F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02C377B-B656-4B17-AF34-E3C915D5B2D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16439FE-C030-481E-A8D4-32DA2A953FC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59690</xdr:rowOff>
    </xdr:from>
    <xdr:to>
      <xdr:col>24</xdr:col>
      <xdr:colOff>114300</xdr:colOff>
      <xdr:row>61</xdr:row>
      <xdr:rowOff>161290</xdr:rowOff>
    </xdr:to>
    <xdr:sp macro="" textlink="">
      <xdr:nvSpPr>
        <xdr:cNvPr id="88" name="楕円 87">
          <a:extLst>
            <a:ext uri="{FF2B5EF4-FFF2-40B4-BE49-F238E27FC236}">
              <a16:creationId xmlns:a16="http://schemas.microsoft.com/office/drawing/2014/main" id="{FB7047EF-78B3-4C36-8B81-393B9652D427}"/>
            </a:ext>
          </a:extLst>
        </xdr:cNvPr>
        <xdr:cNvSpPr/>
      </xdr:nvSpPr>
      <xdr:spPr>
        <a:xfrm>
          <a:off x="4124325" y="99466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38117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62BCFA1-C500-440D-8577-BCE09FF959E4}"/>
            </a:ext>
          </a:extLst>
        </xdr:cNvPr>
        <xdr:cNvSpPr txBox="1"/>
      </xdr:nvSpPr>
      <xdr:spPr>
        <a:xfrm>
          <a:off x="4219575" y="992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63500</xdr:rowOff>
    </xdr:from>
    <xdr:to>
      <xdr:col>20</xdr:col>
      <xdr:colOff>38100</xdr:colOff>
      <xdr:row>61</xdr:row>
      <xdr:rowOff>165100</xdr:rowOff>
    </xdr:to>
    <xdr:sp macro="" textlink="">
      <xdr:nvSpPr>
        <xdr:cNvPr id="90" name="楕円 89">
          <a:extLst>
            <a:ext uri="{FF2B5EF4-FFF2-40B4-BE49-F238E27FC236}">
              <a16:creationId xmlns:a16="http://schemas.microsoft.com/office/drawing/2014/main" id="{87768795-BD13-4E86-9CD3-BFC295171DE8}"/>
            </a:ext>
          </a:extLst>
        </xdr:cNvPr>
        <xdr:cNvSpPr/>
      </xdr:nvSpPr>
      <xdr:spPr>
        <a:xfrm>
          <a:off x="3381375" y="995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110490</xdr:rowOff>
    </xdr:from>
    <xdr:to>
      <xdr:col>24</xdr:col>
      <xdr:colOff>63500</xdr:colOff>
      <xdr:row>61</xdr:row>
      <xdr:rowOff>114300</xdr:rowOff>
    </xdr:to>
    <xdr:cxnSp macro="">
      <xdr:nvCxnSpPr>
        <xdr:cNvPr id="91" name="直線コネクタ 90">
          <a:extLst>
            <a:ext uri="{FF2B5EF4-FFF2-40B4-BE49-F238E27FC236}">
              <a16:creationId xmlns:a16="http://schemas.microsoft.com/office/drawing/2014/main" id="{3E0CBC75-6DFD-4448-A448-4F727718E9F3}"/>
            </a:ext>
          </a:extLst>
        </xdr:cNvPr>
        <xdr:cNvCxnSpPr/>
      </xdr:nvCxnSpPr>
      <xdr:spPr>
        <a:xfrm flipV="1">
          <a:off x="3429000" y="9994265"/>
          <a:ext cx="7524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49530</xdr:rowOff>
    </xdr:from>
    <xdr:to>
      <xdr:col>15</xdr:col>
      <xdr:colOff>101600</xdr:colOff>
      <xdr:row>61</xdr:row>
      <xdr:rowOff>151130</xdr:rowOff>
    </xdr:to>
    <xdr:sp macro="" textlink="">
      <xdr:nvSpPr>
        <xdr:cNvPr id="92" name="楕円 91">
          <a:extLst>
            <a:ext uri="{FF2B5EF4-FFF2-40B4-BE49-F238E27FC236}">
              <a16:creationId xmlns:a16="http://schemas.microsoft.com/office/drawing/2014/main" id="{5C32A5CA-C271-4E3B-AE82-4957F2829B1A}"/>
            </a:ext>
          </a:extLst>
        </xdr:cNvPr>
        <xdr:cNvSpPr/>
      </xdr:nvSpPr>
      <xdr:spPr>
        <a:xfrm>
          <a:off x="2571750" y="99333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100330</xdr:rowOff>
    </xdr:from>
    <xdr:to>
      <xdr:col>19</xdr:col>
      <xdr:colOff>177800</xdr:colOff>
      <xdr:row>61</xdr:row>
      <xdr:rowOff>114300</xdr:rowOff>
    </xdr:to>
    <xdr:cxnSp macro="">
      <xdr:nvCxnSpPr>
        <xdr:cNvPr id="93" name="直線コネクタ 92">
          <a:extLst>
            <a:ext uri="{FF2B5EF4-FFF2-40B4-BE49-F238E27FC236}">
              <a16:creationId xmlns:a16="http://schemas.microsoft.com/office/drawing/2014/main" id="{DB86E0D0-2DCA-4BEA-A0E2-8D67ABB7B5C0}"/>
            </a:ext>
          </a:extLst>
        </xdr:cNvPr>
        <xdr:cNvCxnSpPr/>
      </xdr:nvCxnSpPr>
      <xdr:spPr>
        <a:xfrm>
          <a:off x="2619375" y="999045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35560</xdr:rowOff>
    </xdr:from>
    <xdr:to>
      <xdr:col>10</xdr:col>
      <xdr:colOff>165100</xdr:colOff>
      <xdr:row>61</xdr:row>
      <xdr:rowOff>137160</xdr:rowOff>
    </xdr:to>
    <xdr:sp macro="" textlink="">
      <xdr:nvSpPr>
        <xdr:cNvPr id="94" name="楕円 93">
          <a:extLst>
            <a:ext uri="{FF2B5EF4-FFF2-40B4-BE49-F238E27FC236}">
              <a16:creationId xmlns:a16="http://schemas.microsoft.com/office/drawing/2014/main" id="{1094F7F1-BDC8-4FB8-B840-9FBA7A9C1478}"/>
            </a:ext>
          </a:extLst>
        </xdr:cNvPr>
        <xdr:cNvSpPr/>
      </xdr:nvSpPr>
      <xdr:spPr>
        <a:xfrm>
          <a:off x="1781175" y="99225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86360</xdr:rowOff>
    </xdr:from>
    <xdr:to>
      <xdr:col>15</xdr:col>
      <xdr:colOff>50800</xdr:colOff>
      <xdr:row>61</xdr:row>
      <xdr:rowOff>100330</xdr:rowOff>
    </xdr:to>
    <xdr:cxnSp macro="">
      <xdr:nvCxnSpPr>
        <xdr:cNvPr id="95" name="直線コネクタ 94">
          <a:extLst>
            <a:ext uri="{FF2B5EF4-FFF2-40B4-BE49-F238E27FC236}">
              <a16:creationId xmlns:a16="http://schemas.microsoft.com/office/drawing/2014/main" id="{A1FA6A70-BD82-4697-999D-D2B984CFE281}"/>
            </a:ext>
          </a:extLst>
        </xdr:cNvPr>
        <xdr:cNvCxnSpPr/>
      </xdr:nvCxnSpPr>
      <xdr:spPr>
        <a:xfrm>
          <a:off x="1828800" y="9970135"/>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22860</xdr:rowOff>
    </xdr:from>
    <xdr:to>
      <xdr:col>6</xdr:col>
      <xdr:colOff>38100</xdr:colOff>
      <xdr:row>61</xdr:row>
      <xdr:rowOff>124460</xdr:rowOff>
    </xdr:to>
    <xdr:sp macro="" textlink="">
      <xdr:nvSpPr>
        <xdr:cNvPr id="96" name="楕円 95">
          <a:extLst>
            <a:ext uri="{FF2B5EF4-FFF2-40B4-BE49-F238E27FC236}">
              <a16:creationId xmlns:a16="http://schemas.microsoft.com/office/drawing/2014/main" id="{27F2B671-DE95-4C46-9EB5-66DD29EB3FF1}"/>
            </a:ext>
          </a:extLst>
        </xdr:cNvPr>
        <xdr:cNvSpPr/>
      </xdr:nvSpPr>
      <xdr:spPr>
        <a:xfrm>
          <a:off x="981075" y="99129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73660</xdr:rowOff>
    </xdr:from>
    <xdr:to>
      <xdr:col>10</xdr:col>
      <xdr:colOff>114300</xdr:colOff>
      <xdr:row>61</xdr:row>
      <xdr:rowOff>86360</xdr:rowOff>
    </xdr:to>
    <xdr:cxnSp macro="">
      <xdr:nvCxnSpPr>
        <xdr:cNvPr id="97" name="直線コネクタ 96">
          <a:extLst>
            <a:ext uri="{FF2B5EF4-FFF2-40B4-BE49-F238E27FC236}">
              <a16:creationId xmlns:a16="http://schemas.microsoft.com/office/drawing/2014/main" id="{45164E9A-B540-47E8-8DD3-BB8B54078F08}"/>
            </a:ext>
          </a:extLst>
        </xdr:cNvPr>
        <xdr:cNvCxnSpPr/>
      </xdr:nvCxnSpPr>
      <xdr:spPr>
        <a:xfrm>
          <a:off x="1028700" y="996061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C6E1F6CE-B3F8-4931-9C3A-9875408DB77B}"/>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8555367B-A6BA-4E7D-A9DA-EF8498CD10AD}"/>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01C4AF2A-D6E7-49AC-85A2-57ED074EDBE3}"/>
            </a:ext>
          </a:extLst>
        </xdr:cNvPr>
        <xdr:cNvSpPr txBox="1"/>
      </xdr:nvSpPr>
      <xdr:spPr>
        <a:xfrm>
          <a:off x="1648469"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A8D6BA48-43F7-48E0-AD03-6C593D5BCE64}"/>
            </a:ext>
          </a:extLst>
        </xdr:cNvPr>
        <xdr:cNvSpPr txBox="1"/>
      </xdr:nvSpPr>
      <xdr:spPr>
        <a:xfrm>
          <a:off x="848369"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156227</xdr:rowOff>
    </xdr:from>
    <xdr:ext cx="405111" cy="259045"/>
    <xdr:sp macro="" textlink="">
      <xdr:nvSpPr>
        <xdr:cNvPr id="102" name="n_1mainValue【体育館・プール】&#10;有形固定資産減価償却率">
          <a:extLst>
            <a:ext uri="{FF2B5EF4-FFF2-40B4-BE49-F238E27FC236}">
              <a16:creationId xmlns:a16="http://schemas.microsoft.com/office/drawing/2014/main" id="{90278776-F207-405B-A30B-6C4FB0E64A61}"/>
            </a:ext>
          </a:extLst>
        </xdr:cNvPr>
        <xdr:cNvSpPr txBox="1"/>
      </xdr:nvSpPr>
      <xdr:spPr>
        <a:xfrm>
          <a:off x="3239144" y="1004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142257</xdr:rowOff>
    </xdr:from>
    <xdr:ext cx="405111" cy="259045"/>
    <xdr:sp macro="" textlink="">
      <xdr:nvSpPr>
        <xdr:cNvPr id="103" name="n_2mainValue【体育館・プール】&#10;有形固定資産減価償却率">
          <a:extLst>
            <a:ext uri="{FF2B5EF4-FFF2-40B4-BE49-F238E27FC236}">
              <a16:creationId xmlns:a16="http://schemas.microsoft.com/office/drawing/2014/main" id="{D1D6EE51-0107-4C06-A03D-BDDD8C9930B1}"/>
            </a:ext>
          </a:extLst>
        </xdr:cNvPr>
        <xdr:cNvSpPr txBox="1"/>
      </xdr:nvSpPr>
      <xdr:spPr>
        <a:xfrm>
          <a:off x="2439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128287</xdr:rowOff>
    </xdr:from>
    <xdr:ext cx="405111" cy="259045"/>
    <xdr:sp macro="" textlink="">
      <xdr:nvSpPr>
        <xdr:cNvPr id="104" name="n_3mainValue【体育館・プール】&#10;有形固定資産減価償却率">
          <a:extLst>
            <a:ext uri="{FF2B5EF4-FFF2-40B4-BE49-F238E27FC236}">
              <a16:creationId xmlns:a16="http://schemas.microsoft.com/office/drawing/2014/main" id="{0CB18BC1-0D89-4C3B-8155-C67E64D364CF}"/>
            </a:ext>
          </a:extLst>
        </xdr:cNvPr>
        <xdr:cNvSpPr txBox="1"/>
      </xdr:nvSpPr>
      <xdr:spPr>
        <a:xfrm>
          <a:off x="16484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115587</xdr:rowOff>
    </xdr:from>
    <xdr:ext cx="405111" cy="259045"/>
    <xdr:sp macro="" textlink="">
      <xdr:nvSpPr>
        <xdr:cNvPr id="105" name="n_4mainValue【体育館・プール】&#10;有形固定資産減価償却率">
          <a:extLst>
            <a:ext uri="{FF2B5EF4-FFF2-40B4-BE49-F238E27FC236}">
              <a16:creationId xmlns:a16="http://schemas.microsoft.com/office/drawing/2014/main" id="{7E7E8393-D1E1-4B1A-B78D-B8995DD38EB0}"/>
            </a:ext>
          </a:extLst>
        </xdr:cNvPr>
        <xdr:cNvSpPr txBox="1"/>
      </xdr:nvSpPr>
      <xdr:spPr>
        <a:xfrm>
          <a:off x="848369" y="1000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6DF061DA-122E-48C8-919D-9D71B53077D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9619ACD-AE80-43A7-984C-4133350679A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0FB30FF4-9B36-45CB-8B17-BFDF5BFD8BE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0C263913-ACF6-4564-AA1A-BCBE15F90CD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E1F7FC5-9E05-49FC-B4C1-DCB6DFF8711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4024D2AF-C065-4241-9EE1-D2F7F0A44BB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C4ACF95C-BB3D-4B07-9735-143B676F040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636CC5B9-981B-40B8-9632-9155F51CE81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D5E0F330-AD3C-47F0-A6C6-779DFBDFCFA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BF47403E-33B6-44EE-8A4E-7DC2B068CB1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AE267A18-ACDB-4A54-93DF-FD81B2CB7406}"/>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72DF8A02-D071-42A5-93D3-B2FF2E998231}"/>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DAA67DB5-C35B-468E-A013-D3CC8F93E5D1}"/>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FAF141C1-54E8-4BE8-B1AD-E47B50A8FA39}"/>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7384DAF0-5182-4D6C-A3FB-AF160F332E59}"/>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053D4795-D3E6-4D49-B2D8-3F0439BCE8E6}"/>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F099A81A-EECD-42C9-AF15-F12CDDC626EB}"/>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7BA789B7-7CFE-42BB-9DA7-24B0BA9C5D80}"/>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4F74290D-8608-4202-8C82-72A691573BE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5EAAAEF7-820B-4FCB-8513-667FEB6D885E}"/>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AC923B34-0952-49DB-9B3B-8CB3DE2B99D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A9E1645A-8C8D-4F18-B87B-610251F8F374}"/>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7220E14F-19F6-44D9-9365-CAE2244CF063}"/>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7B227186-40F1-4CA9-AA4C-F17313B9D21A}"/>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ABB18620-5EE3-4264-9B93-66E21A6442D5}"/>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A00C737E-23E0-4DD7-86FC-E7B2E7F8A702}"/>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D86422DC-CE07-48BA-BDD4-1AD0EA7E197B}"/>
            </a:ext>
          </a:extLst>
        </xdr:cNvPr>
        <xdr:cNvSpPr txBox="1"/>
      </xdr:nvSpPr>
      <xdr:spPr>
        <a:xfrm>
          <a:off x="9467850" y="9629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EC2E8B4C-A9D7-47D2-8744-34B0FC2CDE15}"/>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9AF9472D-1D29-4838-A31F-BE2F386EAA69}"/>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5985F969-126A-4E29-9087-65D465FEB7E5}"/>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6A3D43CB-95A5-49E6-8549-E2FFBC1D4291}"/>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EBAF3C7E-903A-4D15-AA12-FD9303E9E46E}"/>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FAACB7AE-40E1-4CEF-8C1F-6B072E3EE0B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CD738DA2-2EE6-4B38-A902-9D34597683A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3265497-69AD-4E6A-B7B3-9AAA94F6764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FFD481B-D5B6-4FEA-BC2A-B49D94EEF17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1210F5E-2789-4A5E-9D8F-954A8C433C6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48413</xdr:rowOff>
    </xdr:from>
    <xdr:to>
      <xdr:col>55</xdr:col>
      <xdr:colOff>50800</xdr:colOff>
      <xdr:row>61</xdr:row>
      <xdr:rowOff>150013</xdr:rowOff>
    </xdr:to>
    <xdr:sp macro="" textlink="">
      <xdr:nvSpPr>
        <xdr:cNvPr id="143" name="楕円 142">
          <a:extLst>
            <a:ext uri="{FF2B5EF4-FFF2-40B4-BE49-F238E27FC236}">
              <a16:creationId xmlns:a16="http://schemas.microsoft.com/office/drawing/2014/main" id="{6128CFA4-A0F2-4679-A763-3F01B6292912}"/>
            </a:ext>
          </a:extLst>
        </xdr:cNvPr>
        <xdr:cNvSpPr/>
      </xdr:nvSpPr>
      <xdr:spPr>
        <a:xfrm>
          <a:off x="9401175" y="993218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26840</xdr:rowOff>
    </xdr:from>
    <xdr:ext cx="469744" cy="259045"/>
    <xdr:sp macro="" textlink="">
      <xdr:nvSpPr>
        <xdr:cNvPr id="144" name="【体育館・プール】&#10;一人当たり面積該当値テキスト">
          <a:extLst>
            <a:ext uri="{FF2B5EF4-FFF2-40B4-BE49-F238E27FC236}">
              <a16:creationId xmlns:a16="http://schemas.microsoft.com/office/drawing/2014/main" id="{43B8C014-ECC8-44BF-988F-6530F9F7A892}"/>
            </a:ext>
          </a:extLst>
        </xdr:cNvPr>
        <xdr:cNvSpPr txBox="1"/>
      </xdr:nvSpPr>
      <xdr:spPr>
        <a:xfrm>
          <a:off x="9467850" y="991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59386</xdr:rowOff>
    </xdr:from>
    <xdr:to>
      <xdr:col>50</xdr:col>
      <xdr:colOff>165100</xdr:colOff>
      <xdr:row>61</xdr:row>
      <xdr:rowOff>160986</xdr:rowOff>
    </xdr:to>
    <xdr:sp macro="" textlink="">
      <xdr:nvSpPr>
        <xdr:cNvPr id="145" name="楕円 144">
          <a:extLst>
            <a:ext uri="{FF2B5EF4-FFF2-40B4-BE49-F238E27FC236}">
              <a16:creationId xmlns:a16="http://schemas.microsoft.com/office/drawing/2014/main" id="{A15EA212-B2BC-4CB1-83FB-8828DD492632}"/>
            </a:ext>
          </a:extLst>
        </xdr:cNvPr>
        <xdr:cNvSpPr/>
      </xdr:nvSpPr>
      <xdr:spPr>
        <a:xfrm>
          <a:off x="8639175" y="9946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99213</xdr:rowOff>
    </xdr:from>
    <xdr:to>
      <xdr:col>55</xdr:col>
      <xdr:colOff>0</xdr:colOff>
      <xdr:row>61</xdr:row>
      <xdr:rowOff>110186</xdr:rowOff>
    </xdr:to>
    <xdr:cxnSp macro="">
      <xdr:nvCxnSpPr>
        <xdr:cNvPr id="146" name="直線コネクタ 145">
          <a:extLst>
            <a:ext uri="{FF2B5EF4-FFF2-40B4-BE49-F238E27FC236}">
              <a16:creationId xmlns:a16="http://schemas.microsoft.com/office/drawing/2014/main" id="{182733F4-A306-40D7-B52A-F4742F5D6B73}"/>
            </a:ext>
          </a:extLst>
        </xdr:cNvPr>
        <xdr:cNvCxnSpPr/>
      </xdr:nvCxnSpPr>
      <xdr:spPr>
        <a:xfrm flipV="1">
          <a:off x="8686800" y="9989338"/>
          <a:ext cx="742950" cy="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67614</xdr:rowOff>
    </xdr:from>
    <xdr:to>
      <xdr:col>46</xdr:col>
      <xdr:colOff>38100</xdr:colOff>
      <xdr:row>61</xdr:row>
      <xdr:rowOff>169214</xdr:rowOff>
    </xdr:to>
    <xdr:sp macro="" textlink="">
      <xdr:nvSpPr>
        <xdr:cNvPr id="147" name="楕円 146">
          <a:extLst>
            <a:ext uri="{FF2B5EF4-FFF2-40B4-BE49-F238E27FC236}">
              <a16:creationId xmlns:a16="http://schemas.microsoft.com/office/drawing/2014/main" id="{8D8FA5DD-325C-4CFD-BFAC-408BD8E26050}"/>
            </a:ext>
          </a:extLst>
        </xdr:cNvPr>
        <xdr:cNvSpPr/>
      </xdr:nvSpPr>
      <xdr:spPr>
        <a:xfrm>
          <a:off x="7839075" y="99513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110186</xdr:rowOff>
    </xdr:from>
    <xdr:to>
      <xdr:col>50</xdr:col>
      <xdr:colOff>114300</xdr:colOff>
      <xdr:row>61</xdr:row>
      <xdr:rowOff>118414</xdr:rowOff>
    </xdr:to>
    <xdr:cxnSp macro="">
      <xdr:nvCxnSpPr>
        <xdr:cNvPr id="148" name="直線コネクタ 147">
          <a:extLst>
            <a:ext uri="{FF2B5EF4-FFF2-40B4-BE49-F238E27FC236}">
              <a16:creationId xmlns:a16="http://schemas.microsoft.com/office/drawing/2014/main" id="{35E9C567-5957-4E89-93D8-D80A4F04F1AC}"/>
            </a:ext>
          </a:extLst>
        </xdr:cNvPr>
        <xdr:cNvCxnSpPr/>
      </xdr:nvCxnSpPr>
      <xdr:spPr>
        <a:xfrm flipV="1">
          <a:off x="7886700" y="9993961"/>
          <a:ext cx="800100" cy="1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74930</xdr:rowOff>
    </xdr:from>
    <xdr:to>
      <xdr:col>41</xdr:col>
      <xdr:colOff>101600</xdr:colOff>
      <xdr:row>62</xdr:row>
      <xdr:rowOff>5080</xdr:rowOff>
    </xdr:to>
    <xdr:sp macro="" textlink="">
      <xdr:nvSpPr>
        <xdr:cNvPr id="149" name="楕円 148">
          <a:extLst>
            <a:ext uri="{FF2B5EF4-FFF2-40B4-BE49-F238E27FC236}">
              <a16:creationId xmlns:a16="http://schemas.microsoft.com/office/drawing/2014/main" id="{33800420-E893-468D-8828-089A2CE57E0E}"/>
            </a:ext>
          </a:extLst>
        </xdr:cNvPr>
        <xdr:cNvSpPr/>
      </xdr:nvSpPr>
      <xdr:spPr>
        <a:xfrm>
          <a:off x="7029450" y="9961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118414</xdr:rowOff>
    </xdr:from>
    <xdr:to>
      <xdr:col>45</xdr:col>
      <xdr:colOff>177800</xdr:colOff>
      <xdr:row>61</xdr:row>
      <xdr:rowOff>125730</xdr:rowOff>
    </xdr:to>
    <xdr:cxnSp macro="">
      <xdr:nvCxnSpPr>
        <xdr:cNvPr id="150" name="直線コネクタ 149">
          <a:extLst>
            <a:ext uri="{FF2B5EF4-FFF2-40B4-BE49-F238E27FC236}">
              <a16:creationId xmlns:a16="http://schemas.microsoft.com/office/drawing/2014/main" id="{BF4AE1F7-7C6A-49CE-8AC6-AE94C5F0F8E6}"/>
            </a:ext>
          </a:extLst>
        </xdr:cNvPr>
        <xdr:cNvCxnSpPr/>
      </xdr:nvCxnSpPr>
      <xdr:spPr>
        <a:xfrm flipV="1">
          <a:off x="7077075" y="10008539"/>
          <a:ext cx="809625"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82245</xdr:rowOff>
    </xdr:from>
    <xdr:to>
      <xdr:col>36</xdr:col>
      <xdr:colOff>165100</xdr:colOff>
      <xdr:row>62</xdr:row>
      <xdr:rowOff>12395</xdr:rowOff>
    </xdr:to>
    <xdr:sp macro="" textlink="">
      <xdr:nvSpPr>
        <xdr:cNvPr id="151" name="楕円 150">
          <a:extLst>
            <a:ext uri="{FF2B5EF4-FFF2-40B4-BE49-F238E27FC236}">
              <a16:creationId xmlns:a16="http://schemas.microsoft.com/office/drawing/2014/main" id="{5F6C3C97-89CB-44BD-A2E8-A936557DF939}"/>
            </a:ext>
          </a:extLst>
        </xdr:cNvPr>
        <xdr:cNvSpPr/>
      </xdr:nvSpPr>
      <xdr:spPr>
        <a:xfrm>
          <a:off x="6238875" y="99723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125730</xdr:rowOff>
    </xdr:from>
    <xdr:to>
      <xdr:col>41</xdr:col>
      <xdr:colOff>50800</xdr:colOff>
      <xdr:row>61</xdr:row>
      <xdr:rowOff>133045</xdr:rowOff>
    </xdr:to>
    <xdr:cxnSp macro="">
      <xdr:nvCxnSpPr>
        <xdr:cNvPr id="152" name="直線コネクタ 151">
          <a:extLst>
            <a:ext uri="{FF2B5EF4-FFF2-40B4-BE49-F238E27FC236}">
              <a16:creationId xmlns:a16="http://schemas.microsoft.com/office/drawing/2014/main" id="{D117DAF9-2389-4E9F-A716-4CECE716B446}"/>
            </a:ext>
          </a:extLst>
        </xdr:cNvPr>
        <xdr:cNvCxnSpPr/>
      </xdr:nvCxnSpPr>
      <xdr:spPr>
        <a:xfrm flipV="1">
          <a:off x="6286500" y="10009505"/>
          <a:ext cx="790575" cy="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88BEF2FB-0A0E-4620-B7BB-C375D1F78B31}"/>
            </a:ext>
          </a:extLst>
        </xdr:cNvPr>
        <xdr:cNvSpPr txBox="1"/>
      </xdr:nvSpPr>
      <xdr:spPr>
        <a:xfrm>
          <a:off x="8458277" y="957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34287FD3-AAC0-44CB-99DA-5156FB44CB8E}"/>
            </a:ext>
          </a:extLst>
        </xdr:cNvPr>
        <xdr:cNvSpPr txBox="1"/>
      </xdr:nvSpPr>
      <xdr:spPr>
        <a:xfrm>
          <a:off x="7677227" y="957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1AB5BE50-9F2D-4DE4-8834-30C29C99E56D}"/>
            </a:ext>
          </a:extLst>
        </xdr:cNvPr>
        <xdr:cNvSpPr txBox="1"/>
      </xdr:nvSpPr>
      <xdr:spPr>
        <a:xfrm>
          <a:off x="6867602" y="96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4585202E-249A-4396-BD8F-0FB0714B8F1D}"/>
            </a:ext>
          </a:extLst>
        </xdr:cNvPr>
        <xdr:cNvSpPr txBox="1"/>
      </xdr:nvSpPr>
      <xdr:spPr>
        <a:xfrm>
          <a:off x="6067502" y="9572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152113</xdr:rowOff>
    </xdr:from>
    <xdr:ext cx="469744" cy="259045"/>
    <xdr:sp macro="" textlink="">
      <xdr:nvSpPr>
        <xdr:cNvPr id="157" name="n_1mainValue【体育館・プール】&#10;一人当たり面積">
          <a:extLst>
            <a:ext uri="{FF2B5EF4-FFF2-40B4-BE49-F238E27FC236}">
              <a16:creationId xmlns:a16="http://schemas.microsoft.com/office/drawing/2014/main" id="{C05B30D6-D3FD-4957-8B7D-5D274500EB9E}"/>
            </a:ext>
          </a:extLst>
        </xdr:cNvPr>
        <xdr:cNvSpPr txBox="1"/>
      </xdr:nvSpPr>
      <xdr:spPr>
        <a:xfrm>
          <a:off x="8458277" y="1003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160341</xdr:rowOff>
    </xdr:from>
    <xdr:ext cx="469744" cy="259045"/>
    <xdr:sp macro="" textlink="">
      <xdr:nvSpPr>
        <xdr:cNvPr id="158" name="n_2mainValue【体育館・プール】&#10;一人当たり面積">
          <a:extLst>
            <a:ext uri="{FF2B5EF4-FFF2-40B4-BE49-F238E27FC236}">
              <a16:creationId xmlns:a16="http://schemas.microsoft.com/office/drawing/2014/main" id="{B968F925-9946-44DC-B14F-8E5B533FC14B}"/>
            </a:ext>
          </a:extLst>
        </xdr:cNvPr>
        <xdr:cNvSpPr txBox="1"/>
      </xdr:nvSpPr>
      <xdr:spPr>
        <a:xfrm>
          <a:off x="7677227" y="1005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167657</xdr:rowOff>
    </xdr:from>
    <xdr:ext cx="469744" cy="259045"/>
    <xdr:sp macro="" textlink="">
      <xdr:nvSpPr>
        <xdr:cNvPr id="159" name="n_3mainValue【体育館・プール】&#10;一人当たり面積">
          <a:extLst>
            <a:ext uri="{FF2B5EF4-FFF2-40B4-BE49-F238E27FC236}">
              <a16:creationId xmlns:a16="http://schemas.microsoft.com/office/drawing/2014/main" id="{3C57A53D-1F23-48BB-BBEF-7F59DA4478C2}"/>
            </a:ext>
          </a:extLst>
        </xdr:cNvPr>
        <xdr:cNvSpPr txBox="1"/>
      </xdr:nvSpPr>
      <xdr:spPr>
        <a:xfrm>
          <a:off x="6867602" y="1005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3522</xdr:rowOff>
    </xdr:from>
    <xdr:ext cx="469744" cy="259045"/>
    <xdr:sp macro="" textlink="">
      <xdr:nvSpPr>
        <xdr:cNvPr id="160" name="n_4mainValue【体育館・プール】&#10;一人当たり面積">
          <a:extLst>
            <a:ext uri="{FF2B5EF4-FFF2-40B4-BE49-F238E27FC236}">
              <a16:creationId xmlns:a16="http://schemas.microsoft.com/office/drawing/2014/main" id="{979EF00B-38E4-4BC7-B996-3B871C6A78DC}"/>
            </a:ext>
          </a:extLst>
        </xdr:cNvPr>
        <xdr:cNvSpPr txBox="1"/>
      </xdr:nvSpPr>
      <xdr:spPr>
        <a:xfrm>
          <a:off x="6067502" y="1005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83A3AB2B-2C53-41B1-8F4D-9FF73B43CF9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B4BE4126-2F24-431A-B8A9-14875DACF31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FC38DD60-A83C-4696-9D25-FA3AD858BC8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FAF3ECEA-AEB5-49F6-AF4F-1E97093CB4A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A2316B73-8E14-4F61-9992-18D4A93CB5B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27152D81-EB4C-49FA-AE22-399DC8E7DD4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3CE89436-8097-4E98-BBDF-F13AB288CA4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C0BC873C-8BA3-486D-8D55-EE72EAF24AFA}"/>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68C30EEE-5B5D-4FD0-8ABD-E505F11B59A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9B45870D-1C0E-4BC9-A832-850A99D4751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ACA4AF12-A27C-4DC2-9A54-54B74438446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2FF23C22-C319-490B-A6B7-86E6A5A4FED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A1C87358-D97E-4B2C-AC9F-A7F94509E7F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99E9ADBA-7F19-49D7-B8F3-3B6452FE7F6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1FB662F3-503B-4080-A574-75C19010809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736F6D78-6E69-405E-B890-3D8B626BE018}"/>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830D391C-7541-4280-9E91-33B13BBB0AE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A0FCA752-73CF-4DDA-8987-1135E89FC3F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5F4BC937-8F4C-4424-AAF5-1358E104911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A17FE67E-F6B5-4A2E-872F-08771226DC8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CBA07841-E997-46FF-9039-9659A8A61D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1C013B57-C6DA-4496-9109-217F2090F40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4DEADA31-3C92-4974-8B81-7B07C7246EE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A66A1176-7D26-4C45-AEE6-8BDAF396FA3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1F42F49D-9CE3-461D-81F5-F44962C4988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939D17E0-9202-4333-B389-AFED6B57B64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8DD3CF45-5C0B-49F8-8986-A9CBACC1986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5538DF36-8B30-4A16-BC66-C0D2E53273D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AE4D4970-E685-4936-804B-991034EB893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461625C9-5CE2-4312-90DB-5E2FD15BB2B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9DBEC93E-F44B-47DD-AA80-BE2862975F1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EC3467C6-E556-4859-8016-3CC0AAF0596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4C304D25-6215-4277-B606-B4EE9F1A697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CD6DC47F-9A19-4AE8-B8DF-00C479F545D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3331FD31-38E9-4C45-95A6-F4080C88BC5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A4A18FB5-4544-4D4A-B112-90326C5FAE4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06B68992-2B31-4D7C-8B73-AA51529A872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99EBA140-F524-4537-B387-B4A26A01DA0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BF7595A2-D085-4AEE-90D8-FAA2C181881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71175756-77CB-4C89-86DF-68F056D7675A}"/>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C16F7C3B-9786-493F-8B35-D324C7B53775}"/>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2" name="正方形/長方形 201">
          <a:extLst>
            <a:ext uri="{FF2B5EF4-FFF2-40B4-BE49-F238E27FC236}">
              <a16:creationId xmlns:a16="http://schemas.microsoft.com/office/drawing/2014/main" id="{B73F6AD5-0B09-4E0A-81C2-A380782CE51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FCFBB837-7ABF-484D-853C-2C2BF58F373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4" name="正方形/長方形 203">
          <a:extLst>
            <a:ext uri="{FF2B5EF4-FFF2-40B4-BE49-F238E27FC236}">
              <a16:creationId xmlns:a16="http://schemas.microsoft.com/office/drawing/2014/main" id="{E7B6570D-C642-41D2-8340-1021A1954B4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23A0A8F1-B7DF-459B-99D3-FB88BACD3A3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6" name="正方形/長方形 205">
          <a:extLst>
            <a:ext uri="{FF2B5EF4-FFF2-40B4-BE49-F238E27FC236}">
              <a16:creationId xmlns:a16="http://schemas.microsoft.com/office/drawing/2014/main" id="{B789ECA6-6ECC-4D99-B9A2-C1EE120DCEC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BCCF8EEC-F0BA-42E3-8B76-E52D8D59943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8" name="正方形/長方形 207">
          <a:extLst>
            <a:ext uri="{FF2B5EF4-FFF2-40B4-BE49-F238E27FC236}">
              <a16:creationId xmlns:a16="http://schemas.microsoft.com/office/drawing/2014/main" id="{904883CE-47BE-4C63-A4A8-4532779DE731}"/>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9" name="正方形/長方形 208">
          <a:extLst>
            <a:ext uri="{FF2B5EF4-FFF2-40B4-BE49-F238E27FC236}">
              <a16:creationId xmlns:a16="http://schemas.microsoft.com/office/drawing/2014/main" id="{917CE5F9-57DF-4B2F-921A-1C6B03387C1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3C1798C6-7A58-4B76-86B9-27FCB2B4ACC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1" name="正方形/長方形 210">
          <a:extLst>
            <a:ext uri="{FF2B5EF4-FFF2-40B4-BE49-F238E27FC236}">
              <a16:creationId xmlns:a16="http://schemas.microsoft.com/office/drawing/2014/main" id="{3AAF356C-3D24-4E9D-97EA-48BACA00BEC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5284CB38-0F8F-4546-ABAB-BD877F46AA3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3" name="正方形/長方形 212">
          <a:extLst>
            <a:ext uri="{FF2B5EF4-FFF2-40B4-BE49-F238E27FC236}">
              <a16:creationId xmlns:a16="http://schemas.microsoft.com/office/drawing/2014/main" id="{4B6C9E99-43C4-45C0-AE67-76AD515F786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7BE8AC65-63FB-42CE-A76A-B13FAB12CA2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5" name="正方形/長方形 214">
          <a:extLst>
            <a:ext uri="{FF2B5EF4-FFF2-40B4-BE49-F238E27FC236}">
              <a16:creationId xmlns:a16="http://schemas.microsoft.com/office/drawing/2014/main" id="{1FD61662-458E-466D-8929-9E16DF46314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6" name="正方形/長方形 215">
          <a:extLst>
            <a:ext uri="{FF2B5EF4-FFF2-40B4-BE49-F238E27FC236}">
              <a16:creationId xmlns:a16="http://schemas.microsoft.com/office/drawing/2014/main" id="{22030E30-ADD0-4B72-A6AB-43F1CFDC2EA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7" name="テキスト ボックス 216">
          <a:extLst>
            <a:ext uri="{FF2B5EF4-FFF2-40B4-BE49-F238E27FC236}">
              <a16:creationId xmlns:a16="http://schemas.microsoft.com/office/drawing/2014/main" id="{6D310DAA-01AC-4A77-88DF-EF9A7E7C907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8" name="直線コネクタ 217">
          <a:extLst>
            <a:ext uri="{FF2B5EF4-FFF2-40B4-BE49-F238E27FC236}">
              <a16:creationId xmlns:a16="http://schemas.microsoft.com/office/drawing/2014/main" id="{600B3C8D-3C64-47A4-8001-BC05E4B0664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9" name="テキスト ボックス 218">
          <a:extLst>
            <a:ext uri="{FF2B5EF4-FFF2-40B4-BE49-F238E27FC236}">
              <a16:creationId xmlns:a16="http://schemas.microsoft.com/office/drawing/2014/main" id="{A65C9E16-6B8C-4FEB-9A0C-85FE98386DC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0" name="直線コネクタ 219">
          <a:extLst>
            <a:ext uri="{FF2B5EF4-FFF2-40B4-BE49-F238E27FC236}">
              <a16:creationId xmlns:a16="http://schemas.microsoft.com/office/drawing/2014/main" id="{4465F038-489C-41A7-B849-283C51093646}"/>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1" name="テキスト ボックス 220">
          <a:extLst>
            <a:ext uri="{FF2B5EF4-FFF2-40B4-BE49-F238E27FC236}">
              <a16:creationId xmlns:a16="http://schemas.microsoft.com/office/drawing/2014/main" id="{997B074F-261F-473B-B521-26E9D255EBCD}"/>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2" name="直線コネクタ 221">
          <a:extLst>
            <a:ext uri="{FF2B5EF4-FFF2-40B4-BE49-F238E27FC236}">
              <a16:creationId xmlns:a16="http://schemas.microsoft.com/office/drawing/2014/main" id="{30222D1A-E2C5-4ED5-B3A7-A466FFCDF40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3" name="テキスト ボックス 222">
          <a:extLst>
            <a:ext uri="{FF2B5EF4-FFF2-40B4-BE49-F238E27FC236}">
              <a16:creationId xmlns:a16="http://schemas.microsoft.com/office/drawing/2014/main" id="{4BD1E2AF-348A-4D9C-8DF9-DA70E700D0D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4" name="直線コネクタ 223">
          <a:extLst>
            <a:ext uri="{FF2B5EF4-FFF2-40B4-BE49-F238E27FC236}">
              <a16:creationId xmlns:a16="http://schemas.microsoft.com/office/drawing/2014/main" id="{415F3A01-B4D1-4CC1-8F5E-95D815E7891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5" name="テキスト ボックス 224">
          <a:extLst>
            <a:ext uri="{FF2B5EF4-FFF2-40B4-BE49-F238E27FC236}">
              <a16:creationId xmlns:a16="http://schemas.microsoft.com/office/drawing/2014/main" id="{BCAFE95E-2249-49C2-A602-F7D864F08CF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6" name="直線コネクタ 225">
          <a:extLst>
            <a:ext uri="{FF2B5EF4-FFF2-40B4-BE49-F238E27FC236}">
              <a16:creationId xmlns:a16="http://schemas.microsoft.com/office/drawing/2014/main" id="{4FA5E1D3-C44B-4FBD-A5D2-395067BFD35C}"/>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7" name="テキスト ボックス 226">
          <a:extLst>
            <a:ext uri="{FF2B5EF4-FFF2-40B4-BE49-F238E27FC236}">
              <a16:creationId xmlns:a16="http://schemas.microsoft.com/office/drawing/2014/main" id="{027E17FA-A10C-4D08-8EFB-159A86C855CC}"/>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8" name="直線コネクタ 227">
          <a:extLst>
            <a:ext uri="{FF2B5EF4-FFF2-40B4-BE49-F238E27FC236}">
              <a16:creationId xmlns:a16="http://schemas.microsoft.com/office/drawing/2014/main" id="{121F07D2-DBE7-4B7D-8776-8B57271FDAF0}"/>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29" name="テキスト ボックス 228">
          <a:extLst>
            <a:ext uri="{FF2B5EF4-FFF2-40B4-BE49-F238E27FC236}">
              <a16:creationId xmlns:a16="http://schemas.microsoft.com/office/drawing/2014/main" id="{88FD74A1-9FAB-4D17-BB0C-B43B44DE06B7}"/>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0" name="直線コネクタ 229">
          <a:extLst>
            <a:ext uri="{FF2B5EF4-FFF2-40B4-BE49-F238E27FC236}">
              <a16:creationId xmlns:a16="http://schemas.microsoft.com/office/drawing/2014/main" id="{067E1C4C-2722-4A10-A92B-870BC56E0C95}"/>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1" name="テキスト ボックス 230">
          <a:extLst>
            <a:ext uri="{FF2B5EF4-FFF2-40B4-BE49-F238E27FC236}">
              <a16:creationId xmlns:a16="http://schemas.microsoft.com/office/drawing/2014/main" id="{3EA44CF7-0E86-4456-BF90-D5D025E0DCA9}"/>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2" name="直線コネクタ 231">
          <a:extLst>
            <a:ext uri="{FF2B5EF4-FFF2-40B4-BE49-F238E27FC236}">
              <a16:creationId xmlns:a16="http://schemas.microsoft.com/office/drawing/2014/main" id="{206ED5FF-31DF-4645-85B9-4BBFDC6EDD8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3" name="【保健センター・保健所】&#10;有形固定資産減価償却率グラフ枠">
          <a:extLst>
            <a:ext uri="{FF2B5EF4-FFF2-40B4-BE49-F238E27FC236}">
              <a16:creationId xmlns:a16="http://schemas.microsoft.com/office/drawing/2014/main" id="{1BDECCEF-C2A5-4080-BB0B-5F1A27E4234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234" name="直線コネクタ 233">
          <a:extLst>
            <a:ext uri="{FF2B5EF4-FFF2-40B4-BE49-F238E27FC236}">
              <a16:creationId xmlns:a16="http://schemas.microsoft.com/office/drawing/2014/main" id="{7F7B47C6-3424-4718-B2DE-97BBEB11E940}"/>
            </a:ext>
          </a:extLst>
        </xdr:cNvPr>
        <xdr:cNvCxnSpPr/>
      </xdr:nvCxnSpPr>
      <xdr:spPr>
        <a:xfrm flipV="1">
          <a:off x="14696439" y="9018360"/>
          <a:ext cx="0" cy="148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5" name="【保健センター・保健所】&#10;有形固定資産減価償却率最小値テキスト">
          <a:extLst>
            <a:ext uri="{FF2B5EF4-FFF2-40B4-BE49-F238E27FC236}">
              <a16:creationId xmlns:a16="http://schemas.microsoft.com/office/drawing/2014/main" id="{69C4C10E-4C9D-4BEA-A6FB-50A59B9289F5}"/>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6" name="直線コネクタ 235">
          <a:extLst>
            <a:ext uri="{FF2B5EF4-FFF2-40B4-BE49-F238E27FC236}">
              <a16:creationId xmlns:a16="http://schemas.microsoft.com/office/drawing/2014/main" id="{9D842C3F-0169-44AE-88AF-21A74610B8FE}"/>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237" name="【保健センター・保健所】&#10;有形固定資産減価償却率最大値テキスト">
          <a:extLst>
            <a:ext uri="{FF2B5EF4-FFF2-40B4-BE49-F238E27FC236}">
              <a16:creationId xmlns:a16="http://schemas.microsoft.com/office/drawing/2014/main" id="{08E64101-E123-431A-B76B-9C23F843B254}"/>
            </a:ext>
          </a:extLst>
        </xdr:cNvPr>
        <xdr:cNvSpPr txBox="1"/>
      </xdr:nvSpPr>
      <xdr:spPr>
        <a:xfrm>
          <a:off x="14735175" y="8803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238" name="直線コネクタ 237">
          <a:extLst>
            <a:ext uri="{FF2B5EF4-FFF2-40B4-BE49-F238E27FC236}">
              <a16:creationId xmlns:a16="http://schemas.microsoft.com/office/drawing/2014/main" id="{948CC9EE-70FA-43A8-809A-D2EAC325A5AB}"/>
            </a:ext>
          </a:extLst>
        </xdr:cNvPr>
        <xdr:cNvCxnSpPr/>
      </xdr:nvCxnSpPr>
      <xdr:spPr>
        <a:xfrm>
          <a:off x="14611350" y="9018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239" name="【保健センター・保健所】&#10;有形固定資産減価償却率平均値テキスト">
          <a:extLst>
            <a:ext uri="{FF2B5EF4-FFF2-40B4-BE49-F238E27FC236}">
              <a16:creationId xmlns:a16="http://schemas.microsoft.com/office/drawing/2014/main" id="{51AD7F49-0DBB-47EE-A37E-B30DD9FFA35D}"/>
            </a:ext>
          </a:extLst>
        </xdr:cNvPr>
        <xdr:cNvSpPr txBox="1"/>
      </xdr:nvSpPr>
      <xdr:spPr>
        <a:xfrm>
          <a:off x="14735175" y="9755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240" name="フローチャート: 判断 239">
          <a:extLst>
            <a:ext uri="{FF2B5EF4-FFF2-40B4-BE49-F238E27FC236}">
              <a16:creationId xmlns:a16="http://schemas.microsoft.com/office/drawing/2014/main" id="{8863D469-D5D7-4C46-9A43-EA3377256741}"/>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241" name="フローチャート: 判断 240">
          <a:extLst>
            <a:ext uri="{FF2B5EF4-FFF2-40B4-BE49-F238E27FC236}">
              <a16:creationId xmlns:a16="http://schemas.microsoft.com/office/drawing/2014/main" id="{14A25AF4-2809-4423-AC1C-DF3EC1863C5B}"/>
            </a:ext>
          </a:extLst>
        </xdr:cNvPr>
        <xdr:cNvSpPr/>
      </xdr:nvSpPr>
      <xdr:spPr>
        <a:xfrm>
          <a:off x="138874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242" name="フローチャート: 判断 241">
          <a:extLst>
            <a:ext uri="{FF2B5EF4-FFF2-40B4-BE49-F238E27FC236}">
              <a16:creationId xmlns:a16="http://schemas.microsoft.com/office/drawing/2014/main" id="{86B98F66-5BD2-493F-9A53-45BB076FF427}"/>
            </a:ext>
          </a:extLst>
        </xdr:cNvPr>
        <xdr:cNvSpPr/>
      </xdr:nvSpPr>
      <xdr:spPr>
        <a:xfrm>
          <a:off x="13096875" y="97330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243" name="フローチャート: 判断 242">
          <a:extLst>
            <a:ext uri="{FF2B5EF4-FFF2-40B4-BE49-F238E27FC236}">
              <a16:creationId xmlns:a16="http://schemas.microsoft.com/office/drawing/2014/main" id="{3BB95099-4471-4516-8438-E1AA15B6D3A5}"/>
            </a:ext>
          </a:extLst>
        </xdr:cNvPr>
        <xdr:cNvSpPr/>
      </xdr:nvSpPr>
      <xdr:spPr>
        <a:xfrm>
          <a:off x="12296775" y="97065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244" name="フローチャート: 判断 243">
          <a:extLst>
            <a:ext uri="{FF2B5EF4-FFF2-40B4-BE49-F238E27FC236}">
              <a16:creationId xmlns:a16="http://schemas.microsoft.com/office/drawing/2014/main" id="{7B28DC1B-43B4-4B6C-9C46-4F408E50EA2B}"/>
            </a:ext>
          </a:extLst>
        </xdr:cNvPr>
        <xdr:cNvSpPr/>
      </xdr:nvSpPr>
      <xdr:spPr>
        <a:xfrm>
          <a:off x="11487150" y="970325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4FDB352-4A6B-4365-AE39-CE10AD51807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6E74C4F-B818-43E9-B3AE-722138FAA21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7CF7FCD-6ECC-4FC4-A97B-5A4C9A11C60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CBF19B6-AAFD-4BA3-9325-3F740D7EA25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BC58D0F-DDD2-4FB4-8333-B423B90A04F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138612</xdr:rowOff>
    </xdr:from>
    <xdr:to>
      <xdr:col>85</xdr:col>
      <xdr:colOff>177800</xdr:colOff>
      <xdr:row>59</xdr:row>
      <xdr:rowOff>68762</xdr:rowOff>
    </xdr:to>
    <xdr:sp macro="" textlink="">
      <xdr:nvSpPr>
        <xdr:cNvPr id="250" name="楕円 249">
          <a:extLst>
            <a:ext uri="{FF2B5EF4-FFF2-40B4-BE49-F238E27FC236}">
              <a16:creationId xmlns:a16="http://schemas.microsoft.com/office/drawing/2014/main" id="{A2BBF076-30AF-47E0-B048-C6C7639AF6DB}"/>
            </a:ext>
          </a:extLst>
        </xdr:cNvPr>
        <xdr:cNvSpPr/>
      </xdr:nvSpPr>
      <xdr:spPr>
        <a:xfrm>
          <a:off x="14649450" y="95429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161489</xdr:rowOff>
    </xdr:from>
    <xdr:ext cx="405111" cy="259045"/>
    <xdr:sp macro="" textlink="">
      <xdr:nvSpPr>
        <xdr:cNvPr id="251" name="【保健センター・保健所】&#10;有形固定資産減価償却率該当値テキスト">
          <a:extLst>
            <a:ext uri="{FF2B5EF4-FFF2-40B4-BE49-F238E27FC236}">
              <a16:creationId xmlns:a16="http://schemas.microsoft.com/office/drawing/2014/main" id="{AEF22993-E0CF-4DB4-A918-AB14274A3CCF}"/>
            </a:ext>
          </a:extLst>
        </xdr:cNvPr>
        <xdr:cNvSpPr txBox="1"/>
      </xdr:nvSpPr>
      <xdr:spPr>
        <a:xfrm>
          <a:off x="14735175" y="940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14515</xdr:rowOff>
    </xdr:from>
    <xdr:to>
      <xdr:col>81</xdr:col>
      <xdr:colOff>101600</xdr:colOff>
      <xdr:row>59</xdr:row>
      <xdr:rowOff>116115</xdr:rowOff>
    </xdr:to>
    <xdr:sp macro="" textlink="">
      <xdr:nvSpPr>
        <xdr:cNvPr id="252" name="楕円 251">
          <a:extLst>
            <a:ext uri="{FF2B5EF4-FFF2-40B4-BE49-F238E27FC236}">
              <a16:creationId xmlns:a16="http://schemas.microsoft.com/office/drawing/2014/main" id="{7C6E92A7-6A57-404B-8389-79085302A11A}"/>
            </a:ext>
          </a:extLst>
        </xdr:cNvPr>
        <xdr:cNvSpPr/>
      </xdr:nvSpPr>
      <xdr:spPr>
        <a:xfrm>
          <a:off x="13887450" y="95744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17962</xdr:rowOff>
    </xdr:from>
    <xdr:to>
      <xdr:col>85</xdr:col>
      <xdr:colOff>127000</xdr:colOff>
      <xdr:row>59</xdr:row>
      <xdr:rowOff>65315</xdr:rowOff>
    </xdr:to>
    <xdr:cxnSp macro="">
      <xdr:nvCxnSpPr>
        <xdr:cNvPr id="253" name="直線コネクタ 252">
          <a:extLst>
            <a:ext uri="{FF2B5EF4-FFF2-40B4-BE49-F238E27FC236}">
              <a16:creationId xmlns:a16="http://schemas.microsoft.com/office/drawing/2014/main" id="{0B8F4B25-9513-40E5-A69E-673E12C490AB}"/>
            </a:ext>
          </a:extLst>
        </xdr:cNvPr>
        <xdr:cNvCxnSpPr/>
      </xdr:nvCxnSpPr>
      <xdr:spPr>
        <a:xfrm flipV="1">
          <a:off x="13935075" y="9581062"/>
          <a:ext cx="762000" cy="5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156573</xdr:rowOff>
    </xdr:from>
    <xdr:to>
      <xdr:col>76</xdr:col>
      <xdr:colOff>165100</xdr:colOff>
      <xdr:row>59</xdr:row>
      <xdr:rowOff>86723</xdr:rowOff>
    </xdr:to>
    <xdr:sp macro="" textlink="">
      <xdr:nvSpPr>
        <xdr:cNvPr id="254" name="楕円 253">
          <a:extLst>
            <a:ext uri="{FF2B5EF4-FFF2-40B4-BE49-F238E27FC236}">
              <a16:creationId xmlns:a16="http://schemas.microsoft.com/office/drawing/2014/main" id="{C15681E3-CBA1-4117-8F84-B7ED1FD7A835}"/>
            </a:ext>
          </a:extLst>
        </xdr:cNvPr>
        <xdr:cNvSpPr/>
      </xdr:nvSpPr>
      <xdr:spPr>
        <a:xfrm>
          <a:off x="13096875" y="9560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35923</xdr:rowOff>
    </xdr:from>
    <xdr:to>
      <xdr:col>81</xdr:col>
      <xdr:colOff>50800</xdr:colOff>
      <xdr:row>59</xdr:row>
      <xdr:rowOff>65315</xdr:rowOff>
    </xdr:to>
    <xdr:cxnSp macro="">
      <xdr:nvCxnSpPr>
        <xdr:cNvPr id="255" name="直線コネクタ 254">
          <a:extLst>
            <a:ext uri="{FF2B5EF4-FFF2-40B4-BE49-F238E27FC236}">
              <a16:creationId xmlns:a16="http://schemas.microsoft.com/office/drawing/2014/main" id="{8917DC29-1E0D-497A-9073-97667B0E5501}"/>
            </a:ext>
          </a:extLst>
        </xdr:cNvPr>
        <xdr:cNvCxnSpPr/>
      </xdr:nvCxnSpPr>
      <xdr:spPr>
        <a:xfrm>
          <a:off x="13144500" y="9599023"/>
          <a:ext cx="790575"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168003</xdr:rowOff>
    </xdr:from>
    <xdr:to>
      <xdr:col>72</xdr:col>
      <xdr:colOff>38100</xdr:colOff>
      <xdr:row>59</xdr:row>
      <xdr:rowOff>98153</xdr:rowOff>
    </xdr:to>
    <xdr:sp macro="" textlink="">
      <xdr:nvSpPr>
        <xdr:cNvPr id="256" name="楕円 255">
          <a:extLst>
            <a:ext uri="{FF2B5EF4-FFF2-40B4-BE49-F238E27FC236}">
              <a16:creationId xmlns:a16="http://schemas.microsoft.com/office/drawing/2014/main" id="{ABB7B7C1-BFB8-4A79-9D40-1DD6549BCA9F}"/>
            </a:ext>
          </a:extLst>
        </xdr:cNvPr>
        <xdr:cNvSpPr/>
      </xdr:nvSpPr>
      <xdr:spPr>
        <a:xfrm>
          <a:off x="12296775" y="95660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35923</xdr:rowOff>
    </xdr:from>
    <xdr:to>
      <xdr:col>76</xdr:col>
      <xdr:colOff>114300</xdr:colOff>
      <xdr:row>59</xdr:row>
      <xdr:rowOff>47353</xdr:rowOff>
    </xdr:to>
    <xdr:cxnSp macro="">
      <xdr:nvCxnSpPr>
        <xdr:cNvPr id="257" name="直線コネクタ 256">
          <a:extLst>
            <a:ext uri="{FF2B5EF4-FFF2-40B4-BE49-F238E27FC236}">
              <a16:creationId xmlns:a16="http://schemas.microsoft.com/office/drawing/2014/main" id="{107F4254-97B2-48A6-936A-BDF4FE1EC8F3}"/>
            </a:ext>
          </a:extLst>
        </xdr:cNvPr>
        <xdr:cNvCxnSpPr/>
      </xdr:nvCxnSpPr>
      <xdr:spPr>
        <a:xfrm flipV="1">
          <a:off x="12344400" y="9599023"/>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135346</xdr:rowOff>
    </xdr:from>
    <xdr:to>
      <xdr:col>67</xdr:col>
      <xdr:colOff>101600</xdr:colOff>
      <xdr:row>59</xdr:row>
      <xdr:rowOff>65496</xdr:rowOff>
    </xdr:to>
    <xdr:sp macro="" textlink="">
      <xdr:nvSpPr>
        <xdr:cNvPr id="258" name="楕円 257">
          <a:extLst>
            <a:ext uri="{FF2B5EF4-FFF2-40B4-BE49-F238E27FC236}">
              <a16:creationId xmlns:a16="http://schemas.microsoft.com/office/drawing/2014/main" id="{A3973ABC-A094-4B13-A6BF-E027903D0AF3}"/>
            </a:ext>
          </a:extLst>
        </xdr:cNvPr>
        <xdr:cNvSpPr/>
      </xdr:nvSpPr>
      <xdr:spPr>
        <a:xfrm>
          <a:off x="11487150" y="95365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14696</xdr:rowOff>
    </xdr:from>
    <xdr:to>
      <xdr:col>71</xdr:col>
      <xdr:colOff>177800</xdr:colOff>
      <xdr:row>59</xdr:row>
      <xdr:rowOff>47353</xdr:rowOff>
    </xdr:to>
    <xdr:cxnSp macro="">
      <xdr:nvCxnSpPr>
        <xdr:cNvPr id="259" name="直線コネクタ 258">
          <a:extLst>
            <a:ext uri="{FF2B5EF4-FFF2-40B4-BE49-F238E27FC236}">
              <a16:creationId xmlns:a16="http://schemas.microsoft.com/office/drawing/2014/main" id="{ADA05917-D6A0-4DAF-B7E3-3A8C998D4F2A}"/>
            </a:ext>
          </a:extLst>
        </xdr:cNvPr>
        <xdr:cNvCxnSpPr/>
      </xdr:nvCxnSpPr>
      <xdr:spPr>
        <a:xfrm>
          <a:off x="11534775" y="9574621"/>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260" name="n_1aveValue【保健センター・保健所】&#10;有形固定資産減価償却率">
          <a:extLst>
            <a:ext uri="{FF2B5EF4-FFF2-40B4-BE49-F238E27FC236}">
              <a16:creationId xmlns:a16="http://schemas.microsoft.com/office/drawing/2014/main" id="{2FC5863D-0C00-49D7-8E90-05160C3CBDE2}"/>
            </a:ext>
          </a:extLst>
        </xdr:cNvPr>
        <xdr:cNvSpPr txBox="1"/>
      </xdr:nvSpPr>
      <xdr:spPr>
        <a:xfrm>
          <a:off x="13745219"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261" name="n_2aveValue【保健センター・保健所】&#10;有形固定資産減価償却率">
          <a:extLst>
            <a:ext uri="{FF2B5EF4-FFF2-40B4-BE49-F238E27FC236}">
              <a16:creationId xmlns:a16="http://schemas.microsoft.com/office/drawing/2014/main" id="{D5ABCAEE-2F22-4A93-8C79-14C5876006C0}"/>
            </a:ext>
          </a:extLst>
        </xdr:cNvPr>
        <xdr:cNvSpPr txBox="1"/>
      </xdr:nvSpPr>
      <xdr:spPr>
        <a:xfrm>
          <a:off x="12964169" y="983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262" name="n_3aveValue【保健センター・保健所】&#10;有形固定資産減価償却率">
          <a:extLst>
            <a:ext uri="{FF2B5EF4-FFF2-40B4-BE49-F238E27FC236}">
              <a16:creationId xmlns:a16="http://schemas.microsoft.com/office/drawing/2014/main" id="{690B2F8C-8FAE-4258-8FE0-A31AE0230DA9}"/>
            </a:ext>
          </a:extLst>
        </xdr:cNvPr>
        <xdr:cNvSpPr txBox="1"/>
      </xdr:nvSpPr>
      <xdr:spPr>
        <a:xfrm>
          <a:off x="12164069" y="978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263" name="n_4aveValue【保健センター・保健所】&#10;有形固定資産減価償却率">
          <a:extLst>
            <a:ext uri="{FF2B5EF4-FFF2-40B4-BE49-F238E27FC236}">
              <a16:creationId xmlns:a16="http://schemas.microsoft.com/office/drawing/2014/main" id="{204CBF95-2532-477D-B092-578825EE19E2}"/>
            </a:ext>
          </a:extLst>
        </xdr:cNvPr>
        <xdr:cNvSpPr txBox="1"/>
      </xdr:nvSpPr>
      <xdr:spPr>
        <a:xfrm>
          <a:off x="11354444" y="9783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132642</xdr:rowOff>
    </xdr:from>
    <xdr:ext cx="405111" cy="259045"/>
    <xdr:sp macro="" textlink="">
      <xdr:nvSpPr>
        <xdr:cNvPr id="264" name="n_1mainValue【保健センター・保健所】&#10;有形固定資産減価償却率">
          <a:extLst>
            <a:ext uri="{FF2B5EF4-FFF2-40B4-BE49-F238E27FC236}">
              <a16:creationId xmlns:a16="http://schemas.microsoft.com/office/drawing/2014/main" id="{F90DDD9A-1738-4154-A3C6-BD22F45D932F}"/>
            </a:ext>
          </a:extLst>
        </xdr:cNvPr>
        <xdr:cNvSpPr txBox="1"/>
      </xdr:nvSpPr>
      <xdr:spPr>
        <a:xfrm>
          <a:off x="13745219" y="937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103250</xdr:rowOff>
    </xdr:from>
    <xdr:ext cx="405111" cy="259045"/>
    <xdr:sp macro="" textlink="">
      <xdr:nvSpPr>
        <xdr:cNvPr id="265" name="n_2mainValue【保健センター・保健所】&#10;有形固定資産減価償却率">
          <a:extLst>
            <a:ext uri="{FF2B5EF4-FFF2-40B4-BE49-F238E27FC236}">
              <a16:creationId xmlns:a16="http://schemas.microsoft.com/office/drawing/2014/main" id="{43E6B433-D2EB-4961-ABD2-840094970C51}"/>
            </a:ext>
          </a:extLst>
        </xdr:cNvPr>
        <xdr:cNvSpPr txBox="1"/>
      </xdr:nvSpPr>
      <xdr:spPr>
        <a:xfrm>
          <a:off x="12964169" y="934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114680</xdr:rowOff>
    </xdr:from>
    <xdr:ext cx="405111" cy="259045"/>
    <xdr:sp macro="" textlink="">
      <xdr:nvSpPr>
        <xdr:cNvPr id="266" name="n_3mainValue【保健センター・保健所】&#10;有形固定資産減価償却率">
          <a:extLst>
            <a:ext uri="{FF2B5EF4-FFF2-40B4-BE49-F238E27FC236}">
              <a16:creationId xmlns:a16="http://schemas.microsoft.com/office/drawing/2014/main" id="{504BA48B-A5F7-4065-9FD3-CFBC93F9C5E0}"/>
            </a:ext>
          </a:extLst>
        </xdr:cNvPr>
        <xdr:cNvSpPr txBox="1"/>
      </xdr:nvSpPr>
      <xdr:spPr>
        <a:xfrm>
          <a:off x="12164069" y="9353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82023</xdr:rowOff>
    </xdr:from>
    <xdr:ext cx="405111" cy="259045"/>
    <xdr:sp macro="" textlink="">
      <xdr:nvSpPr>
        <xdr:cNvPr id="267" name="n_4mainValue【保健センター・保健所】&#10;有形固定資産減価償却率">
          <a:extLst>
            <a:ext uri="{FF2B5EF4-FFF2-40B4-BE49-F238E27FC236}">
              <a16:creationId xmlns:a16="http://schemas.microsoft.com/office/drawing/2014/main" id="{C7863064-71CB-47B3-B72C-95DBD18726D1}"/>
            </a:ext>
          </a:extLst>
        </xdr:cNvPr>
        <xdr:cNvSpPr txBox="1"/>
      </xdr:nvSpPr>
      <xdr:spPr>
        <a:xfrm>
          <a:off x="11354444" y="9324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8" name="正方形/長方形 267">
          <a:extLst>
            <a:ext uri="{FF2B5EF4-FFF2-40B4-BE49-F238E27FC236}">
              <a16:creationId xmlns:a16="http://schemas.microsoft.com/office/drawing/2014/main" id="{F519E5AA-3880-43A3-B06B-48FEBC41147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9" name="正方形/長方形 268">
          <a:extLst>
            <a:ext uri="{FF2B5EF4-FFF2-40B4-BE49-F238E27FC236}">
              <a16:creationId xmlns:a16="http://schemas.microsoft.com/office/drawing/2014/main" id="{078D7852-F5BE-4C82-B58C-C964864C93A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0" name="正方形/長方形 269">
          <a:extLst>
            <a:ext uri="{FF2B5EF4-FFF2-40B4-BE49-F238E27FC236}">
              <a16:creationId xmlns:a16="http://schemas.microsoft.com/office/drawing/2014/main" id="{AA424E98-8426-44D6-A6AE-31818E4BAAC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1" name="正方形/長方形 270">
          <a:extLst>
            <a:ext uri="{FF2B5EF4-FFF2-40B4-BE49-F238E27FC236}">
              <a16:creationId xmlns:a16="http://schemas.microsoft.com/office/drawing/2014/main" id="{57D16C6F-A3A9-4C77-BC7B-62F568C67D9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2" name="正方形/長方形 271">
          <a:extLst>
            <a:ext uri="{FF2B5EF4-FFF2-40B4-BE49-F238E27FC236}">
              <a16:creationId xmlns:a16="http://schemas.microsoft.com/office/drawing/2014/main" id="{CB3132FD-BAA8-44E4-8C16-B22C75D43AB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3" name="正方形/長方形 272">
          <a:extLst>
            <a:ext uri="{FF2B5EF4-FFF2-40B4-BE49-F238E27FC236}">
              <a16:creationId xmlns:a16="http://schemas.microsoft.com/office/drawing/2014/main" id="{BF2B3DD5-BE3F-460B-8859-40398D27BA9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4" name="正方形/長方形 273">
          <a:extLst>
            <a:ext uri="{FF2B5EF4-FFF2-40B4-BE49-F238E27FC236}">
              <a16:creationId xmlns:a16="http://schemas.microsoft.com/office/drawing/2014/main" id="{39A234AA-2F69-4B8B-A3CD-37E74492325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5" name="正方形/長方形 274">
          <a:extLst>
            <a:ext uri="{FF2B5EF4-FFF2-40B4-BE49-F238E27FC236}">
              <a16:creationId xmlns:a16="http://schemas.microsoft.com/office/drawing/2014/main" id="{1F7C9420-BF76-467E-8CAE-4616F4DCA86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6" name="テキスト ボックス 275">
          <a:extLst>
            <a:ext uri="{FF2B5EF4-FFF2-40B4-BE49-F238E27FC236}">
              <a16:creationId xmlns:a16="http://schemas.microsoft.com/office/drawing/2014/main" id="{89C6353B-DCAF-4F88-A519-D5005D4ECC4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7" name="直線コネクタ 276">
          <a:extLst>
            <a:ext uri="{FF2B5EF4-FFF2-40B4-BE49-F238E27FC236}">
              <a16:creationId xmlns:a16="http://schemas.microsoft.com/office/drawing/2014/main" id="{16E66D2E-E280-4E35-BB19-A5C04F2DFCD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8" name="直線コネクタ 277">
          <a:extLst>
            <a:ext uri="{FF2B5EF4-FFF2-40B4-BE49-F238E27FC236}">
              <a16:creationId xmlns:a16="http://schemas.microsoft.com/office/drawing/2014/main" id="{A7F9E6E9-5764-4EC6-A1D0-0C303ACFDB3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9" name="テキスト ボックス 278">
          <a:extLst>
            <a:ext uri="{FF2B5EF4-FFF2-40B4-BE49-F238E27FC236}">
              <a16:creationId xmlns:a16="http://schemas.microsoft.com/office/drawing/2014/main" id="{7F3FFD23-9046-4F77-AE6C-7AE2D3232D4B}"/>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0" name="直線コネクタ 279">
          <a:extLst>
            <a:ext uri="{FF2B5EF4-FFF2-40B4-BE49-F238E27FC236}">
              <a16:creationId xmlns:a16="http://schemas.microsoft.com/office/drawing/2014/main" id="{682DFBCF-B345-4166-B50B-FA31BC859EF1}"/>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1" name="テキスト ボックス 280">
          <a:extLst>
            <a:ext uri="{FF2B5EF4-FFF2-40B4-BE49-F238E27FC236}">
              <a16:creationId xmlns:a16="http://schemas.microsoft.com/office/drawing/2014/main" id="{780CFA50-1E90-4301-A86D-1CA896059FBF}"/>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2" name="直線コネクタ 281">
          <a:extLst>
            <a:ext uri="{FF2B5EF4-FFF2-40B4-BE49-F238E27FC236}">
              <a16:creationId xmlns:a16="http://schemas.microsoft.com/office/drawing/2014/main" id="{97F0842A-4C30-43EA-8257-9A3D4520B04C}"/>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3" name="テキスト ボックス 282">
          <a:extLst>
            <a:ext uri="{FF2B5EF4-FFF2-40B4-BE49-F238E27FC236}">
              <a16:creationId xmlns:a16="http://schemas.microsoft.com/office/drawing/2014/main" id="{80290628-C813-412C-B3AB-9398A132D12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4" name="直線コネクタ 283">
          <a:extLst>
            <a:ext uri="{FF2B5EF4-FFF2-40B4-BE49-F238E27FC236}">
              <a16:creationId xmlns:a16="http://schemas.microsoft.com/office/drawing/2014/main" id="{63E6BB22-DF93-48F3-A718-CC9AA55A417A}"/>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5" name="テキスト ボックス 284">
          <a:extLst>
            <a:ext uri="{FF2B5EF4-FFF2-40B4-BE49-F238E27FC236}">
              <a16:creationId xmlns:a16="http://schemas.microsoft.com/office/drawing/2014/main" id="{F6B8C853-0113-4556-968D-7EBE24EC69C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6" name="直線コネクタ 285">
          <a:extLst>
            <a:ext uri="{FF2B5EF4-FFF2-40B4-BE49-F238E27FC236}">
              <a16:creationId xmlns:a16="http://schemas.microsoft.com/office/drawing/2014/main" id="{30063439-317E-43A5-A684-1A78F3F344A4}"/>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7" name="テキスト ボックス 286">
          <a:extLst>
            <a:ext uri="{FF2B5EF4-FFF2-40B4-BE49-F238E27FC236}">
              <a16:creationId xmlns:a16="http://schemas.microsoft.com/office/drawing/2014/main" id="{1E0F2E2A-2853-4640-B330-6DB5286D5AE8}"/>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9A5ADCF4-3756-4189-9E9F-F69661D8308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BE101749-8273-48EC-AE5C-B9B9E138553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2E643061-1DFB-4745-868F-9019B190D8F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291" name="直線コネクタ 290">
          <a:extLst>
            <a:ext uri="{FF2B5EF4-FFF2-40B4-BE49-F238E27FC236}">
              <a16:creationId xmlns:a16="http://schemas.microsoft.com/office/drawing/2014/main" id="{3FBFD134-E1CC-4BC4-86D8-603740306EC1}"/>
            </a:ext>
          </a:extLst>
        </xdr:cNvPr>
        <xdr:cNvCxnSpPr/>
      </xdr:nvCxnSpPr>
      <xdr:spPr>
        <a:xfrm flipV="1">
          <a:off x="19954239" y="9241790"/>
          <a:ext cx="0" cy="112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2867E99A-5640-4928-B11E-544EBA560715}"/>
            </a:ext>
          </a:extLst>
        </xdr:cNvPr>
        <xdr:cNvSpPr txBox="1"/>
      </xdr:nvSpPr>
      <xdr:spPr>
        <a:xfrm>
          <a:off x="19992975"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293" name="直線コネクタ 292">
          <a:extLst>
            <a:ext uri="{FF2B5EF4-FFF2-40B4-BE49-F238E27FC236}">
              <a16:creationId xmlns:a16="http://schemas.microsoft.com/office/drawing/2014/main" id="{6837217E-CA2B-4D22-814C-7AD7E2F73B5C}"/>
            </a:ext>
          </a:extLst>
        </xdr:cNvPr>
        <xdr:cNvCxnSpPr/>
      </xdr:nvCxnSpPr>
      <xdr:spPr>
        <a:xfrm>
          <a:off x="19878675" y="10365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8A3BF1CA-7588-4496-93A9-611D6297F234}"/>
            </a:ext>
          </a:extLst>
        </xdr:cNvPr>
        <xdr:cNvSpPr txBox="1"/>
      </xdr:nvSpPr>
      <xdr:spPr>
        <a:xfrm>
          <a:off x="19992975"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295" name="直線コネクタ 294">
          <a:extLst>
            <a:ext uri="{FF2B5EF4-FFF2-40B4-BE49-F238E27FC236}">
              <a16:creationId xmlns:a16="http://schemas.microsoft.com/office/drawing/2014/main" id="{83641611-8817-4304-B178-45C843C37354}"/>
            </a:ext>
          </a:extLst>
        </xdr:cNvPr>
        <xdr:cNvCxnSpPr/>
      </xdr:nvCxnSpPr>
      <xdr:spPr>
        <a:xfrm>
          <a:off x="198786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796D9899-FD77-48FD-BCE5-2C376BA53484}"/>
            </a:ext>
          </a:extLst>
        </xdr:cNvPr>
        <xdr:cNvSpPr txBox="1"/>
      </xdr:nvSpPr>
      <xdr:spPr>
        <a:xfrm>
          <a:off x="19992975" y="1005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297" name="フローチャート: 判断 296">
          <a:extLst>
            <a:ext uri="{FF2B5EF4-FFF2-40B4-BE49-F238E27FC236}">
              <a16:creationId xmlns:a16="http://schemas.microsoft.com/office/drawing/2014/main" id="{513AB0BF-0DB5-46F3-8DB3-2AAB61B0026C}"/>
            </a:ext>
          </a:extLst>
        </xdr:cNvPr>
        <xdr:cNvSpPr/>
      </xdr:nvSpPr>
      <xdr:spPr>
        <a:xfrm>
          <a:off x="19897725" y="10083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298" name="フローチャート: 判断 297">
          <a:extLst>
            <a:ext uri="{FF2B5EF4-FFF2-40B4-BE49-F238E27FC236}">
              <a16:creationId xmlns:a16="http://schemas.microsoft.com/office/drawing/2014/main" id="{158470B1-C0BA-4A0A-8692-9CC6CB285521}"/>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299" name="フローチャート: 判断 298">
          <a:extLst>
            <a:ext uri="{FF2B5EF4-FFF2-40B4-BE49-F238E27FC236}">
              <a16:creationId xmlns:a16="http://schemas.microsoft.com/office/drawing/2014/main" id="{31EF9B82-3E18-4A3F-AC58-B576CFE8E173}"/>
            </a:ext>
          </a:extLst>
        </xdr:cNvPr>
        <xdr:cNvSpPr/>
      </xdr:nvSpPr>
      <xdr:spPr>
        <a:xfrm>
          <a:off x="183451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300" name="フローチャート: 判断 299">
          <a:extLst>
            <a:ext uri="{FF2B5EF4-FFF2-40B4-BE49-F238E27FC236}">
              <a16:creationId xmlns:a16="http://schemas.microsoft.com/office/drawing/2014/main" id="{E2DD1ED4-4407-41E6-A3D3-1A9448F6C679}"/>
            </a:ext>
          </a:extLst>
        </xdr:cNvPr>
        <xdr:cNvSpPr/>
      </xdr:nvSpPr>
      <xdr:spPr>
        <a:xfrm>
          <a:off x="17554575" y="10089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301" name="フローチャート: 判断 300">
          <a:extLst>
            <a:ext uri="{FF2B5EF4-FFF2-40B4-BE49-F238E27FC236}">
              <a16:creationId xmlns:a16="http://schemas.microsoft.com/office/drawing/2014/main" id="{13132EE8-A4F6-440E-946E-DB76F29A7EC6}"/>
            </a:ext>
          </a:extLst>
        </xdr:cNvPr>
        <xdr:cNvSpPr/>
      </xdr:nvSpPr>
      <xdr:spPr>
        <a:xfrm>
          <a:off x="16754475" y="10121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C5287FE6-26E5-4060-A4AC-1EE52866C95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C6F0E236-DCA0-47D4-9B4E-058D9D7BEC0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6973CE5E-B05F-4F44-ABBA-7A8C934747E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BD28A3B4-4200-4516-85AF-DC7089AF934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12FA09A9-856A-4661-BC82-E7D8C1C27AE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153035</xdr:rowOff>
    </xdr:from>
    <xdr:to>
      <xdr:col>116</xdr:col>
      <xdr:colOff>114300</xdr:colOff>
      <xdr:row>57</xdr:row>
      <xdr:rowOff>83185</xdr:rowOff>
    </xdr:to>
    <xdr:sp macro="" textlink="">
      <xdr:nvSpPr>
        <xdr:cNvPr id="307" name="楕円 306">
          <a:extLst>
            <a:ext uri="{FF2B5EF4-FFF2-40B4-BE49-F238E27FC236}">
              <a16:creationId xmlns:a16="http://schemas.microsoft.com/office/drawing/2014/main" id="{144DC8DF-F7DF-4473-9A34-21B1469E5D50}"/>
            </a:ext>
          </a:extLst>
        </xdr:cNvPr>
        <xdr:cNvSpPr/>
      </xdr:nvSpPr>
      <xdr:spPr>
        <a:xfrm>
          <a:off x="19897725" y="92303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69867</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1F2080A5-DE27-4A66-865A-12A224420430}"/>
            </a:ext>
          </a:extLst>
        </xdr:cNvPr>
        <xdr:cNvSpPr txBox="1"/>
      </xdr:nvSpPr>
      <xdr:spPr>
        <a:xfrm>
          <a:off x="19992975" y="914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13970</xdr:rowOff>
    </xdr:from>
    <xdr:to>
      <xdr:col>112</xdr:col>
      <xdr:colOff>38100</xdr:colOff>
      <xdr:row>57</xdr:row>
      <xdr:rowOff>115570</xdr:rowOff>
    </xdr:to>
    <xdr:sp macro="" textlink="">
      <xdr:nvSpPr>
        <xdr:cNvPr id="309" name="楕円 308">
          <a:extLst>
            <a:ext uri="{FF2B5EF4-FFF2-40B4-BE49-F238E27FC236}">
              <a16:creationId xmlns:a16="http://schemas.microsoft.com/office/drawing/2014/main" id="{07F3E40C-B5D5-4C42-8262-C5133E1D75B1}"/>
            </a:ext>
          </a:extLst>
        </xdr:cNvPr>
        <xdr:cNvSpPr/>
      </xdr:nvSpPr>
      <xdr:spPr>
        <a:xfrm>
          <a:off x="19154775" y="92500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32385</xdr:rowOff>
    </xdr:from>
    <xdr:to>
      <xdr:col>116</xdr:col>
      <xdr:colOff>63500</xdr:colOff>
      <xdr:row>57</xdr:row>
      <xdr:rowOff>64770</xdr:rowOff>
    </xdr:to>
    <xdr:cxnSp macro="">
      <xdr:nvCxnSpPr>
        <xdr:cNvPr id="310" name="直線コネクタ 309">
          <a:extLst>
            <a:ext uri="{FF2B5EF4-FFF2-40B4-BE49-F238E27FC236}">
              <a16:creationId xmlns:a16="http://schemas.microsoft.com/office/drawing/2014/main" id="{28EDBB48-2D3B-47C3-9759-DDF3DC21A121}"/>
            </a:ext>
          </a:extLst>
        </xdr:cNvPr>
        <xdr:cNvCxnSpPr/>
      </xdr:nvCxnSpPr>
      <xdr:spPr>
        <a:xfrm flipV="1">
          <a:off x="19202400" y="9268460"/>
          <a:ext cx="7524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40640</xdr:rowOff>
    </xdr:from>
    <xdr:to>
      <xdr:col>107</xdr:col>
      <xdr:colOff>101600</xdr:colOff>
      <xdr:row>57</xdr:row>
      <xdr:rowOff>142240</xdr:rowOff>
    </xdr:to>
    <xdr:sp macro="" textlink="">
      <xdr:nvSpPr>
        <xdr:cNvPr id="311" name="楕円 310">
          <a:extLst>
            <a:ext uri="{FF2B5EF4-FFF2-40B4-BE49-F238E27FC236}">
              <a16:creationId xmlns:a16="http://schemas.microsoft.com/office/drawing/2014/main" id="{D5303F28-CBCF-4661-84AC-A270D6A73512}"/>
            </a:ext>
          </a:extLst>
        </xdr:cNvPr>
        <xdr:cNvSpPr/>
      </xdr:nvSpPr>
      <xdr:spPr>
        <a:xfrm>
          <a:off x="18345150" y="92798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64770</xdr:rowOff>
    </xdr:from>
    <xdr:to>
      <xdr:col>111</xdr:col>
      <xdr:colOff>177800</xdr:colOff>
      <xdr:row>57</xdr:row>
      <xdr:rowOff>91440</xdr:rowOff>
    </xdr:to>
    <xdr:cxnSp macro="">
      <xdr:nvCxnSpPr>
        <xdr:cNvPr id="312" name="直線コネクタ 311">
          <a:extLst>
            <a:ext uri="{FF2B5EF4-FFF2-40B4-BE49-F238E27FC236}">
              <a16:creationId xmlns:a16="http://schemas.microsoft.com/office/drawing/2014/main" id="{F928B22D-3556-46B4-8BDC-E8FBA4226348}"/>
            </a:ext>
          </a:extLst>
        </xdr:cNvPr>
        <xdr:cNvCxnSpPr/>
      </xdr:nvCxnSpPr>
      <xdr:spPr>
        <a:xfrm flipV="1">
          <a:off x="18392775" y="9307195"/>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61595</xdr:rowOff>
    </xdr:from>
    <xdr:to>
      <xdr:col>102</xdr:col>
      <xdr:colOff>165100</xdr:colOff>
      <xdr:row>57</xdr:row>
      <xdr:rowOff>163195</xdr:rowOff>
    </xdr:to>
    <xdr:sp macro="" textlink="">
      <xdr:nvSpPr>
        <xdr:cNvPr id="313" name="楕円 312">
          <a:extLst>
            <a:ext uri="{FF2B5EF4-FFF2-40B4-BE49-F238E27FC236}">
              <a16:creationId xmlns:a16="http://schemas.microsoft.com/office/drawing/2014/main" id="{4F786670-3797-46F4-A86E-AF3707F60B2E}"/>
            </a:ext>
          </a:extLst>
        </xdr:cNvPr>
        <xdr:cNvSpPr/>
      </xdr:nvSpPr>
      <xdr:spPr>
        <a:xfrm>
          <a:off x="17554575" y="9304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91440</xdr:rowOff>
    </xdr:from>
    <xdr:to>
      <xdr:col>107</xdr:col>
      <xdr:colOff>50800</xdr:colOff>
      <xdr:row>57</xdr:row>
      <xdr:rowOff>112395</xdr:rowOff>
    </xdr:to>
    <xdr:cxnSp macro="">
      <xdr:nvCxnSpPr>
        <xdr:cNvPr id="314" name="直線コネクタ 313">
          <a:extLst>
            <a:ext uri="{FF2B5EF4-FFF2-40B4-BE49-F238E27FC236}">
              <a16:creationId xmlns:a16="http://schemas.microsoft.com/office/drawing/2014/main" id="{A12919B1-7122-4C43-94D4-7DC5BA83F013}"/>
            </a:ext>
          </a:extLst>
        </xdr:cNvPr>
        <xdr:cNvCxnSpPr/>
      </xdr:nvCxnSpPr>
      <xdr:spPr>
        <a:xfrm flipV="1">
          <a:off x="17602200" y="9327515"/>
          <a:ext cx="7905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84455</xdr:rowOff>
    </xdr:from>
    <xdr:to>
      <xdr:col>98</xdr:col>
      <xdr:colOff>38100</xdr:colOff>
      <xdr:row>58</xdr:row>
      <xdr:rowOff>14605</xdr:rowOff>
    </xdr:to>
    <xdr:sp macro="" textlink="">
      <xdr:nvSpPr>
        <xdr:cNvPr id="315" name="楕円 314">
          <a:extLst>
            <a:ext uri="{FF2B5EF4-FFF2-40B4-BE49-F238E27FC236}">
              <a16:creationId xmlns:a16="http://schemas.microsoft.com/office/drawing/2014/main" id="{5101B80D-312C-42D1-AD81-73F035BDF8CA}"/>
            </a:ext>
          </a:extLst>
        </xdr:cNvPr>
        <xdr:cNvSpPr/>
      </xdr:nvSpPr>
      <xdr:spPr>
        <a:xfrm>
          <a:off x="16754475" y="9326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112395</xdr:rowOff>
    </xdr:from>
    <xdr:to>
      <xdr:col>102</xdr:col>
      <xdr:colOff>114300</xdr:colOff>
      <xdr:row>57</xdr:row>
      <xdr:rowOff>135255</xdr:rowOff>
    </xdr:to>
    <xdr:cxnSp macro="">
      <xdr:nvCxnSpPr>
        <xdr:cNvPr id="316" name="直線コネクタ 315">
          <a:extLst>
            <a:ext uri="{FF2B5EF4-FFF2-40B4-BE49-F238E27FC236}">
              <a16:creationId xmlns:a16="http://schemas.microsoft.com/office/drawing/2014/main" id="{53E4BB4E-5064-40AB-B69F-EBBDE6FAEFAB}"/>
            </a:ext>
          </a:extLst>
        </xdr:cNvPr>
        <xdr:cNvCxnSpPr/>
      </xdr:nvCxnSpPr>
      <xdr:spPr>
        <a:xfrm flipV="1">
          <a:off x="16802100" y="935164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317" name="n_1aveValue【保健センター・保健所】&#10;一人当たり面積">
          <a:extLst>
            <a:ext uri="{FF2B5EF4-FFF2-40B4-BE49-F238E27FC236}">
              <a16:creationId xmlns:a16="http://schemas.microsoft.com/office/drawing/2014/main" id="{17539B93-8FB1-4400-863B-1370CFA57D5B}"/>
            </a:ext>
          </a:extLst>
        </xdr:cNvPr>
        <xdr:cNvSpPr txBox="1"/>
      </xdr:nvSpPr>
      <xdr:spPr>
        <a:xfrm>
          <a:off x="18983402"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318" name="n_2aveValue【保健センター・保健所】&#10;一人当たり面積">
          <a:extLst>
            <a:ext uri="{FF2B5EF4-FFF2-40B4-BE49-F238E27FC236}">
              <a16:creationId xmlns:a16="http://schemas.microsoft.com/office/drawing/2014/main" id="{612C26D4-1657-40C3-8F37-D107DB273200}"/>
            </a:ext>
          </a:extLst>
        </xdr:cNvPr>
        <xdr:cNvSpPr txBox="1"/>
      </xdr:nvSpPr>
      <xdr:spPr>
        <a:xfrm>
          <a:off x="18183302"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319" name="n_3aveValue【保健センター・保健所】&#10;一人当たり面積">
          <a:extLst>
            <a:ext uri="{FF2B5EF4-FFF2-40B4-BE49-F238E27FC236}">
              <a16:creationId xmlns:a16="http://schemas.microsoft.com/office/drawing/2014/main" id="{A00A0B78-D44D-4319-B280-CB56D144EABE}"/>
            </a:ext>
          </a:extLst>
        </xdr:cNvPr>
        <xdr:cNvSpPr txBox="1"/>
      </xdr:nvSpPr>
      <xdr:spPr>
        <a:xfrm>
          <a:off x="17383202" y="1018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320" name="n_4aveValue【保健センター・保健所】&#10;一人当たり面積">
          <a:extLst>
            <a:ext uri="{FF2B5EF4-FFF2-40B4-BE49-F238E27FC236}">
              <a16:creationId xmlns:a16="http://schemas.microsoft.com/office/drawing/2014/main" id="{B3691367-CCC2-4306-AC3C-FD06B7C63C58}"/>
            </a:ext>
          </a:extLst>
        </xdr:cNvPr>
        <xdr:cNvSpPr txBox="1"/>
      </xdr:nvSpPr>
      <xdr:spPr>
        <a:xfrm>
          <a:off x="165926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132097</xdr:rowOff>
    </xdr:from>
    <xdr:ext cx="469744" cy="259045"/>
    <xdr:sp macro="" textlink="">
      <xdr:nvSpPr>
        <xdr:cNvPr id="321" name="n_1mainValue【保健センター・保健所】&#10;一人当たり面積">
          <a:extLst>
            <a:ext uri="{FF2B5EF4-FFF2-40B4-BE49-F238E27FC236}">
              <a16:creationId xmlns:a16="http://schemas.microsoft.com/office/drawing/2014/main" id="{DC1F3345-787E-424C-B19F-12BC23CE3331}"/>
            </a:ext>
          </a:extLst>
        </xdr:cNvPr>
        <xdr:cNvSpPr txBox="1"/>
      </xdr:nvSpPr>
      <xdr:spPr>
        <a:xfrm>
          <a:off x="18983402" y="904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158767</xdr:rowOff>
    </xdr:from>
    <xdr:ext cx="469744" cy="259045"/>
    <xdr:sp macro="" textlink="">
      <xdr:nvSpPr>
        <xdr:cNvPr id="322" name="n_2mainValue【保健センター・保健所】&#10;一人当たり面積">
          <a:extLst>
            <a:ext uri="{FF2B5EF4-FFF2-40B4-BE49-F238E27FC236}">
              <a16:creationId xmlns:a16="http://schemas.microsoft.com/office/drawing/2014/main" id="{E5335BC0-BA4E-4E82-A46B-3DA9FD996391}"/>
            </a:ext>
          </a:extLst>
        </xdr:cNvPr>
        <xdr:cNvSpPr txBox="1"/>
      </xdr:nvSpPr>
      <xdr:spPr>
        <a:xfrm>
          <a:off x="18183302" y="907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8272</xdr:rowOff>
    </xdr:from>
    <xdr:ext cx="469744" cy="259045"/>
    <xdr:sp macro="" textlink="">
      <xdr:nvSpPr>
        <xdr:cNvPr id="323" name="n_3mainValue【保健センター・保健所】&#10;一人当たり面積">
          <a:extLst>
            <a:ext uri="{FF2B5EF4-FFF2-40B4-BE49-F238E27FC236}">
              <a16:creationId xmlns:a16="http://schemas.microsoft.com/office/drawing/2014/main" id="{09A4CEE4-85D6-4FBB-A3C4-80A33D68D862}"/>
            </a:ext>
          </a:extLst>
        </xdr:cNvPr>
        <xdr:cNvSpPr txBox="1"/>
      </xdr:nvSpPr>
      <xdr:spPr>
        <a:xfrm>
          <a:off x="17383202" y="908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31132</xdr:rowOff>
    </xdr:from>
    <xdr:ext cx="469744" cy="259045"/>
    <xdr:sp macro="" textlink="">
      <xdr:nvSpPr>
        <xdr:cNvPr id="324" name="n_4mainValue【保健センター・保健所】&#10;一人当たり面積">
          <a:extLst>
            <a:ext uri="{FF2B5EF4-FFF2-40B4-BE49-F238E27FC236}">
              <a16:creationId xmlns:a16="http://schemas.microsoft.com/office/drawing/2014/main" id="{04A31167-D0F0-4D3D-AA9D-5852F4423DAA}"/>
            </a:ext>
          </a:extLst>
        </xdr:cNvPr>
        <xdr:cNvSpPr txBox="1"/>
      </xdr:nvSpPr>
      <xdr:spPr>
        <a:xfrm>
          <a:off x="16592627" y="910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7960D2AF-37B1-47E3-ADA9-686C3C53ED2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FA267909-F241-4F82-9E69-61B9396D4A7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6EF8A170-13FC-485D-A340-939CC5C75DA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3F6B4991-E7B1-4763-B56D-DE13D883C4F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3C2A58F2-ADF2-4F26-B8DB-F4CB8093D905}"/>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9C77E907-7220-49C4-B278-8D67C627EB6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629D4744-1DA2-4D38-B6E3-E2ADF1B2C55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BA79785B-83B9-4D7A-8AEF-EAC2ADC8BD0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96BD88BA-BFB5-4218-BCC4-E736AF25D33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D7F23FAC-E021-447B-A463-A8377C5971A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B9FBE800-D97B-4BCA-8C96-EB8C9BC1342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6" name="直線コネクタ 335">
          <a:extLst>
            <a:ext uri="{FF2B5EF4-FFF2-40B4-BE49-F238E27FC236}">
              <a16:creationId xmlns:a16="http://schemas.microsoft.com/office/drawing/2014/main" id="{8624440B-41C2-44D2-AA2A-E97198F062F6}"/>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40EB4750-89C1-4368-AC27-B04776CC767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8" name="直線コネクタ 337">
          <a:extLst>
            <a:ext uri="{FF2B5EF4-FFF2-40B4-BE49-F238E27FC236}">
              <a16:creationId xmlns:a16="http://schemas.microsoft.com/office/drawing/2014/main" id="{D9C2F421-ACC9-4BA2-AA92-38EF0F60C7C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9" name="テキスト ボックス 338">
          <a:extLst>
            <a:ext uri="{FF2B5EF4-FFF2-40B4-BE49-F238E27FC236}">
              <a16:creationId xmlns:a16="http://schemas.microsoft.com/office/drawing/2014/main" id="{7FD49196-1DA6-4548-BF96-358D64097E6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0" name="直線コネクタ 339">
          <a:extLst>
            <a:ext uri="{FF2B5EF4-FFF2-40B4-BE49-F238E27FC236}">
              <a16:creationId xmlns:a16="http://schemas.microsoft.com/office/drawing/2014/main" id="{BF443918-B8DE-4F6D-B96A-64F0C06BD8FD}"/>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1" name="テキスト ボックス 340">
          <a:extLst>
            <a:ext uri="{FF2B5EF4-FFF2-40B4-BE49-F238E27FC236}">
              <a16:creationId xmlns:a16="http://schemas.microsoft.com/office/drawing/2014/main" id="{C29EB5B4-91C5-49E7-9D2B-F269531CB0C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2" name="直線コネクタ 341">
          <a:extLst>
            <a:ext uri="{FF2B5EF4-FFF2-40B4-BE49-F238E27FC236}">
              <a16:creationId xmlns:a16="http://schemas.microsoft.com/office/drawing/2014/main" id="{DCE9ABA0-97AA-4B4D-B6C1-7078A689A6A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3" name="テキスト ボックス 342">
          <a:extLst>
            <a:ext uri="{FF2B5EF4-FFF2-40B4-BE49-F238E27FC236}">
              <a16:creationId xmlns:a16="http://schemas.microsoft.com/office/drawing/2014/main" id="{3ED288A9-4761-47D8-9594-103A0623017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4" name="直線コネクタ 343">
          <a:extLst>
            <a:ext uri="{FF2B5EF4-FFF2-40B4-BE49-F238E27FC236}">
              <a16:creationId xmlns:a16="http://schemas.microsoft.com/office/drawing/2014/main" id="{88D6934A-885C-4C78-BADA-4E65B21C613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5" name="テキスト ボックス 344">
          <a:extLst>
            <a:ext uri="{FF2B5EF4-FFF2-40B4-BE49-F238E27FC236}">
              <a16:creationId xmlns:a16="http://schemas.microsoft.com/office/drawing/2014/main" id="{37F68FE3-5ADB-4F96-A232-E9461554233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39C9BB56-A279-43D4-A671-B17BA207B23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7" name="テキスト ボックス 346">
          <a:extLst>
            <a:ext uri="{FF2B5EF4-FFF2-40B4-BE49-F238E27FC236}">
              <a16:creationId xmlns:a16="http://schemas.microsoft.com/office/drawing/2014/main" id="{F534725C-0047-48A8-A2E2-E20FFB26D6B2}"/>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FC8C3B49-EDC3-4D11-B817-E818A428EA4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9" name="直線コネクタ 348">
          <a:extLst>
            <a:ext uri="{FF2B5EF4-FFF2-40B4-BE49-F238E27FC236}">
              <a16:creationId xmlns:a16="http://schemas.microsoft.com/office/drawing/2014/main" id="{C765E126-9A5E-443E-BBBB-B91D4331AA34}"/>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0" name="【消防施設】&#10;有形固定資産減価償却率最小値テキスト">
          <a:extLst>
            <a:ext uri="{FF2B5EF4-FFF2-40B4-BE49-F238E27FC236}">
              <a16:creationId xmlns:a16="http://schemas.microsoft.com/office/drawing/2014/main" id="{8DC850A8-3E4D-4E70-8425-C8BBDBF3821D}"/>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1" name="直線コネクタ 350">
          <a:extLst>
            <a:ext uri="{FF2B5EF4-FFF2-40B4-BE49-F238E27FC236}">
              <a16:creationId xmlns:a16="http://schemas.microsoft.com/office/drawing/2014/main" id="{83668A2D-CC41-4070-BDEE-B6A1C47D01DC}"/>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2" name="【消防施設】&#10;有形固定資産減価償却率最大値テキスト">
          <a:extLst>
            <a:ext uri="{FF2B5EF4-FFF2-40B4-BE49-F238E27FC236}">
              <a16:creationId xmlns:a16="http://schemas.microsoft.com/office/drawing/2014/main" id="{F2B7FF80-D613-4204-83AF-8755557BE9D4}"/>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3" name="直線コネクタ 352">
          <a:extLst>
            <a:ext uri="{FF2B5EF4-FFF2-40B4-BE49-F238E27FC236}">
              <a16:creationId xmlns:a16="http://schemas.microsoft.com/office/drawing/2014/main" id="{1E32A6F8-D385-4AFD-BC4D-EC63C72DCAD8}"/>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41A2B91E-12AE-425C-B9C5-8BD0BF163DBC}"/>
            </a:ext>
          </a:extLst>
        </xdr:cNvPr>
        <xdr:cNvSpPr txBox="1"/>
      </xdr:nvSpPr>
      <xdr:spPr>
        <a:xfrm>
          <a:off x="14735175" y="13179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5" name="フローチャート: 判断 354">
          <a:extLst>
            <a:ext uri="{FF2B5EF4-FFF2-40B4-BE49-F238E27FC236}">
              <a16:creationId xmlns:a16="http://schemas.microsoft.com/office/drawing/2014/main" id="{FADB6AA3-FC4C-4093-9946-3ABAEA20F58F}"/>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6" name="フローチャート: 判断 355">
          <a:extLst>
            <a:ext uri="{FF2B5EF4-FFF2-40B4-BE49-F238E27FC236}">
              <a16:creationId xmlns:a16="http://schemas.microsoft.com/office/drawing/2014/main" id="{CD09C797-1775-4944-9276-FEC8EB68BEEB}"/>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7" name="フローチャート: 判断 356">
          <a:extLst>
            <a:ext uri="{FF2B5EF4-FFF2-40B4-BE49-F238E27FC236}">
              <a16:creationId xmlns:a16="http://schemas.microsoft.com/office/drawing/2014/main" id="{55D69834-BC85-4861-90ED-5AB3E173F9AE}"/>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8" name="フローチャート: 判断 357">
          <a:extLst>
            <a:ext uri="{FF2B5EF4-FFF2-40B4-BE49-F238E27FC236}">
              <a16:creationId xmlns:a16="http://schemas.microsoft.com/office/drawing/2014/main" id="{B2BF319C-66CB-4FDC-B0EA-1A52C7CC4AE5}"/>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9" name="フローチャート: 判断 358">
          <a:extLst>
            <a:ext uri="{FF2B5EF4-FFF2-40B4-BE49-F238E27FC236}">
              <a16:creationId xmlns:a16="http://schemas.microsoft.com/office/drawing/2014/main" id="{2709677B-0F6A-4D21-B771-5D067F0FFE28}"/>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8E83710-33B4-441A-82F7-EA9626FECD0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FF4CD9D-804F-4696-BD8B-F982F26D921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7A1C0A1-24A9-404A-A215-C84F41D6670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EBC4394-28DF-455D-9BD8-E3D0D726396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6E32E21-A899-48B8-B283-CC5F3EBDAA9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29211</xdr:rowOff>
    </xdr:from>
    <xdr:to>
      <xdr:col>85</xdr:col>
      <xdr:colOff>177800</xdr:colOff>
      <xdr:row>83</xdr:row>
      <xdr:rowOff>130811</xdr:rowOff>
    </xdr:to>
    <xdr:sp macro="" textlink="">
      <xdr:nvSpPr>
        <xdr:cNvPr id="365" name="楕円 364">
          <a:extLst>
            <a:ext uri="{FF2B5EF4-FFF2-40B4-BE49-F238E27FC236}">
              <a16:creationId xmlns:a16="http://schemas.microsoft.com/office/drawing/2014/main" id="{7E858810-4752-46F4-80D4-30C7E37F29B9}"/>
            </a:ext>
          </a:extLst>
        </xdr:cNvPr>
        <xdr:cNvSpPr/>
      </xdr:nvSpPr>
      <xdr:spPr>
        <a:xfrm>
          <a:off x="14649450" y="13475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7638</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9FA6B01C-1CA3-447B-8E0D-A2649198DDEB}"/>
            </a:ext>
          </a:extLst>
        </xdr:cNvPr>
        <xdr:cNvSpPr txBox="1"/>
      </xdr:nvSpPr>
      <xdr:spPr>
        <a:xfrm>
          <a:off x="14735175"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367" name="楕円 366">
          <a:extLst>
            <a:ext uri="{FF2B5EF4-FFF2-40B4-BE49-F238E27FC236}">
              <a16:creationId xmlns:a16="http://schemas.microsoft.com/office/drawing/2014/main" id="{51F0AFC9-FED4-415C-B177-DD03AF262C7B}"/>
            </a:ext>
          </a:extLst>
        </xdr:cNvPr>
        <xdr:cNvSpPr/>
      </xdr:nvSpPr>
      <xdr:spPr>
        <a:xfrm>
          <a:off x="13887450" y="13431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80011</xdr:rowOff>
    </xdr:to>
    <xdr:cxnSp macro="">
      <xdr:nvCxnSpPr>
        <xdr:cNvPr id="368" name="直線コネクタ 367">
          <a:extLst>
            <a:ext uri="{FF2B5EF4-FFF2-40B4-BE49-F238E27FC236}">
              <a16:creationId xmlns:a16="http://schemas.microsoft.com/office/drawing/2014/main" id="{19DAAFF6-FA43-4EDA-B3C1-5706EFE243CE}"/>
            </a:ext>
          </a:extLst>
        </xdr:cNvPr>
        <xdr:cNvCxnSpPr/>
      </xdr:nvCxnSpPr>
      <xdr:spPr>
        <a:xfrm>
          <a:off x="13935075" y="13479145"/>
          <a:ext cx="762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88264</xdr:rowOff>
    </xdr:from>
    <xdr:to>
      <xdr:col>76</xdr:col>
      <xdr:colOff>165100</xdr:colOff>
      <xdr:row>83</xdr:row>
      <xdr:rowOff>18414</xdr:rowOff>
    </xdr:to>
    <xdr:sp macro="" textlink="">
      <xdr:nvSpPr>
        <xdr:cNvPr id="369" name="楕円 368">
          <a:extLst>
            <a:ext uri="{FF2B5EF4-FFF2-40B4-BE49-F238E27FC236}">
              <a16:creationId xmlns:a16="http://schemas.microsoft.com/office/drawing/2014/main" id="{264DD3D8-B90F-42B2-9E0C-B90EE1F7B98D}"/>
            </a:ext>
          </a:extLst>
        </xdr:cNvPr>
        <xdr:cNvSpPr/>
      </xdr:nvSpPr>
      <xdr:spPr>
        <a:xfrm>
          <a:off x="13096875" y="13372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139064</xdr:rowOff>
    </xdr:from>
    <xdr:to>
      <xdr:col>81</xdr:col>
      <xdr:colOff>50800</xdr:colOff>
      <xdr:row>83</xdr:row>
      <xdr:rowOff>26670</xdr:rowOff>
    </xdr:to>
    <xdr:cxnSp macro="">
      <xdr:nvCxnSpPr>
        <xdr:cNvPr id="370" name="直線コネクタ 369">
          <a:extLst>
            <a:ext uri="{FF2B5EF4-FFF2-40B4-BE49-F238E27FC236}">
              <a16:creationId xmlns:a16="http://schemas.microsoft.com/office/drawing/2014/main" id="{CC1791B5-63B6-4FED-BDE1-6CDA396CA78F}"/>
            </a:ext>
          </a:extLst>
        </xdr:cNvPr>
        <xdr:cNvCxnSpPr/>
      </xdr:nvCxnSpPr>
      <xdr:spPr>
        <a:xfrm>
          <a:off x="13144500" y="13429614"/>
          <a:ext cx="790575"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31114</xdr:rowOff>
    </xdr:from>
    <xdr:to>
      <xdr:col>72</xdr:col>
      <xdr:colOff>38100</xdr:colOff>
      <xdr:row>82</xdr:row>
      <xdr:rowOff>132714</xdr:rowOff>
    </xdr:to>
    <xdr:sp macro="" textlink="">
      <xdr:nvSpPr>
        <xdr:cNvPr id="371" name="楕円 370">
          <a:extLst>
            <a:ext uri="{FF2B5EF4-FFF2-40B4-BE49-F238E27FC236}">
              <a16:creationId xmlns:a16="http://schemas.microsoft.com/office/drawing/2014/main" id="{EC75132C-6830-4000-B550-926C60A67676}"/>
            </a:ext>
          </a:extLst>
        </xdr:cNvPr>
        <xdr:cNvSpPr/>
      </xdr:nvSpPr>
      <xdr:spPr>
        <a:xfrm>
          <a:off x="12296775" y="133153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81914</xdr:rowOff>
    </xdr:from>
    <xdr:to>
      <xdr:col>76</xdr:col>
      <xdr:colOff>114300</xdr:colOff>
      <xdr:row>82</xdr:row>
      <xdr:rowOff>139064</xdr:rowOff>
    </xdr:to>
    <xdr:cxnSp macro="">
      <xdr:nvCxnSpPr>
        <xdr:cNvPr id="372" name="直線コネクタ 371">
          <a:extLst>
            <a:ext uri="{FF2B5EF4-FFF2-40B4-BE49-F238E27FC236}">
              <a16:creationId xmlns:a16="http://schemas.microsoft.com/office/drawing/2014/main" id="{F809A230-6722-4C85-919A-57C0953C3706}"/>
            </a:ext>
          </a:extLst>
        </xdr:cNvPr>
        <xdr:cNvCxnSpPr/>
      </xdr:nvCxnSpPr>
      <xdr:spPr>
        <a:xfrm>
          <a:off x="12344400" y="13372464"/>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143511</xdr:rowOff>
    </xdr:from>
    <xdr:to>
      <xdr:col>67</xdr:col>
      <xdr:colOff>101600</xdr:colOff>
      <xdr:row>82</xdr:row>
      <xdr:rowOff>73661</xdr:rowOff>
    </xdr:to>
    <xdr:sp macro="" textlink="">
      <xdr:nvSpPr>
        <xdr:cNvPr id="373" name="楕円 372">
          <a:extLst>
            <a:ext uri="{FF2B5EF4-FFF2-40B4-BE49-F238E27FC236}">
              <a16:creationId xmlns:a16="http://schemas.microsoft.com/office/drawing/2014/main" id="{2A0D48A7-11D8-4E89-B636-E86E37F3685A}"/>
            </a:ext>
          </a:extLst>
        </xdr:cNvPr>
        <xdr:cNvSpPr/>
      </xdr:nvSpPr>
      <xdr:spPr>
        <a:xfrm>
          <a:off x="11487150" y="132657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22861</xdr:rowOff>
    </xdr:from>
    <xdr:to>
      <xdr:col>71</xdr:col>
      <xdr:colOff>177800</xdr:colOff>
      <xdr:row>82</xdr:row>
      <xdr:rowOff>81914</xdr:rowOff>
    </xdr:to>
    <xdr:cxnSp macro="">
      <xdr:nvCxnSpPr>
        <xdr:cNvPr id="374" name="直線コネクタ 373">
          <a:extLst>
            <a:ext uri="{FF2B5EF4-FFF2-40B4-BE49-F238E27FC236}">
              <a16:creationId xmlns:a16="http://schemas.microsoft.com/office/drawing/2014/main" id="{EE434849-F45E-4D61-B7DE-C7315FC8ED9F}"/>
            </a:ext>
          </a:extLst>
        </xdr:cNvPr>
        <xdr:cNvCxnSpPr/>
      </xdr:nvCxnSpPr>
      <xdr:spPr>
        <a:xfrm>
          <a:off x="11534775" y="13313411"/>
          <a:ext cx="809625"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375" name="n_1aveValue【消防施設】&#10;有形固定資産減価償却率">
          <a:extLst>
            <a:ext uri="{FF2B5EF4-FFF2-40B4-BE49-F238E27FC236}">
              <a16:creationId xmlns:a16="http://schemas.microsoft.com/office/drawing/2014/main" id="{0089A1D5-4091-40BB-8004-575700E5088D}"/>
            </a:ext>
          </a:extLst>
        </xdr:cNvPr>
        <xdr:cNvSpPr txBox="1"/>
      </xdr:nvSpPr>
      <xdr:spPr>
        <a:xfrm>
          <a:off x="13745219" y="1317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376" name="n_2aveValue【消防施設】&#10;有形固定資産減価償却率">
          <a:extLst>
            <a:ext uri="{FF2B5EF4-FFF2-40B4-BE49-F238E27FC236}">
              <a16:creationId xmlns:a16="http://schemas.microsoft.com/office/drawing/2014/main" id="{60AA0580-67AB-4765-9327-C654DAAFD29B}"/>
            </a:ext>
          </a:extLst>
        </xdr:cNvPr>
        <xdr:cNvSpPr txBox="1"/>
      </xdr:nvSpPr>
      <xdr:spPr>
        <a:xfrm>
          <a:off x="12964169"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377" name="n_3aveValue【消防施設】&#10;有形固定資産減価償却率">
          <a:extLst>
            <a:ext uri="{FF2B5EF4-FFF2-40B4-BE49-F238E27FC236}">
              <a16:creationId xmlns:a16="http://schemas.microsoft.com/office/drawing/2014/main" id="{AFF65EFF-023B-4445-B3D2-99CE7E0B49DF}"/>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378" name="n_4aveValue【消防施設】&#10;有形固定資産減価償却率">
          <a:extLst>
            <a:ext uri="{FF2B5EF4-FFF2-40B4-BE49-F238E27FC236}">
              <a16:creationId xmlns:a16="http://schemas.microsoft.com/office/drawing/2014/main" id="{AC4B90AA-748A-4BE2-8714-ACE374A31EEE}"/>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68597</xdr:rowOff>
    </xdr:from>
    <xdr:ext cx="405111" cy="259045"/>
    <xdr:sp macro="" textlink="">
      <xdr:nvSpPr>
        <xdr:cNvPr id="379" name="n_1mainValue【消防施設】&#10;有形固定資産減価償却率">
          <a:extLst>
            <a:ext uri="{FF2B5EF4-FFF2-40B4-BE49-F238E27FC236}">
              <a16:creationId xmlns:a16="http://schemas.microsoft.com/office/drawing/2014/main" id="{ED19253E-3F11-4033-89D7-F8D40164AAEB}"/>
            </a:ext>
          </a:extLst>
        </xdr:cNvPr>
        <xdr:cNvSpPr txBox="1"/>
      </xdr:nvSpPr>
      <xdr:spPr>
        <a:xfrm>
          <a:off x="1374521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9541</xdr:rowOff>
    </xdr:from>
    <xdr:ext cx="405111" cy="259045"/>
    <xdr:sp macro="" textlink="">
      <xdr:nvSpPr>
        <xdr:cNvPr id="380" name="n_2mainValue【消防施設】&#10;有形固定資産減価償却率">
          <a:extLst>
            <a:ext uri="{FF2B5EF4-FFF2-40B4-BE49-F238E27FC236}">
              <a16:creationId xmlns:a16="http://schemas.microsoft.com/office/drawing/2014/main" id="{735C2335-4687-45A0-B788-929E79D090C7}"/>
            </a:ext>
          </a:extLst>
        </xdr:cNvPr>
        <xdr:cNvSpPr txBox="1"/>
      </xdr:nvSpPr>
      <xdr:spPr>
        <a:xfrm>
          <a:off x="12964169"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149241</xdr:rowOff>
    </xdr:from>
    <xdr:ext cx="405111" cy="259045"/>
    <xdr:sp macro="" textlink="">
      <xdr:nvSpPr>
        <xdr:cNvPr id="381" name="n_3mainValue【消防施設】&#10;有形固定資産減価償却率">
          <a:extLst>
            <a:ext uri="{FF2B5EF4-FFF2-40B4-BE49-F238E27FC236}">
              <a16:creationId xmlns:a16="http://schemas.microsoft.com/office/drawing/2014/main" id="{083185C7-A008-4089-BF0F-3AC5CB074A60}"/>
            </a:ext>
          </a:extLst>
        </xdr:cNvPr>
        <xdr:cNvSpPr txBox="1"/>
      </xdr:nvSpPr>
      <xdr:spPr>
        <a:xfrm>
          <a:off x="12164069"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90188</xdr:rowOff>
    </xdr:from>
    <xdr:ext cx="405111" cy="259045"/>
    <xdr:sp macro="" textlink="">
      <xdr:nvSpPr>
        <xdr:cNvPr id="382" name="n_4mainValue【消防施設】&#10;有形固定資産減価償却率">
          <a:extLst>
            <a:ext uri="{FF2B5EF4-FFF2-40B4-BE49-F238E27FC236}">
              <a16:creationId xmlns:a16="http://schemas.microsoft.com/office/drawing/2014/main" id="{1EA59C3C-811A-455A-AB9F-46B1657B05ED}"/>
            </a:ext>
          </a:extLst>
        </xdr:cNvPr>
        <xdr:cNvSpPr txBox="1"/>
      </xdr:nvSpPr>
      <xdr:spPr>
        <a:xfrm>
          <a:off x="11354444"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AFA19573-B018-4216-BE00-8531DC0E67B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63E7DE6D-4FB5-417E-93D0-1B4BA93031E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485413E9-1FA4-4927-B4D7-43B32029355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8E6057A3-D274-4F1D-81C1-2A4B2971F5D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FD224DC4-67E8-4538-B49E-CD4EC57462A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A5FC6525-B034-4AFB-ACA0-0FF1A768FFA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557F3983-A10E-4CAA-A6A3-AC51FB89DCC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8303D088-D5AC-4CA6-A225-19B7FEEE5B9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8CC8FFA5-97AC-433C-84C4-486A46EB85A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9FEE22AF-5756-4769-9E92-FDB8AA94650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1016EBBA-48C1-4720-94E8-F60FF8BE732F}"/>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8492C97E-3721-40F8-858A-63D478C2229B}"/>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027FC5CC-A517-4507-A5E9-69E74092C80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33979AA4-57E0-4D05-83FF-39F350AFD062}"/>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36B0719A-87E9-4287-B5BF-A9B6D8381A52}"/>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882D16A3-1A02-491F-A068-FD84DD476B6D}"/>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44B07600-7FFA-4F47-A680-66381D6A3AA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088E8AA0-CECD-45C3-A641-3D15661ABEA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778DB135-9036-4AAA-9294-87528135117B}"/>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id="{647F531C-2A92-4EC9-BA32-B7A766EF55BE}"/>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7A025BBC-1431-44FC-B746-3E67AEB6CEF0}"/>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4" name="テキスト ボックス 403">
          <a:extLst>
            <a:ext uri="{FF2B5EF4-FFF2-40B4-BE49-F238E27FC236}">
              <a16:creationId xmlns:a16="http://schemas.microsoft.com/office/drawing/2014/main" id="{337DBB40-9F9F-40E4-B608-03F9A9D3F994}"/>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8CF19FB8-2842-4E19-8396-62E6F991434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6" name="テキスト ボックス 405">
          <a:extLst>
            <a:ext uri="{FF2B5EF4-FFF2-40B4-BE49-F238E27FC236}">
              <a16:creationId xmlns:a16="http://schemas.microsoft.com/office/drawing/2014/main" id="{21E3232A-4016-4CD5-801D-986101486042}"/>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EFC49DDC-CE41-435F-B618-73F80A8DA02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8" name="直線コネクタ 407">
          <a:extLst>
            <a:ext uri="{FF2B5EF4-FFF2-40B4-BE49-F238E27FC236}">
              <a16:creationId xmlns:a16="http://schemas.microsoft.com/office/drawing/2014/main" id="{9413C8A0-EC9E-48CA-93B2-028BC7DB2466}"/>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9" name="【消防施設】&#10;一人当たり面積最小値テキスト">
          <a:extLst>
            <a:ext uri="{FF2B5EF4-FFF2-40B4-BE49-F238E27FC236}">
              <a16:creationId xmlns:a16="http://schemas.microsoft.com/office/drawing/2014/main" id="{86B7B7F2-9E45-4790-BBBB-19997E56234E}"/>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10" name="直線コネクタ 409">
          <a:extLst>
            <a:ext uri="{FF2B5EF4-FFF2-40B4-BE49-F238E27FC236}">
              <a16:creationId xmlns:a16="http://schemas.microsoft.com/office/drawing/2014/main" id="{9099FF92-3798-499D-B125-924C69D12B7E}"/>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11" name="【消防施設】&#10;一人当たり面積最大値テキスト">
          <a:extLst>
            <a:ext uri="{FF2B5EF4-FFF2-40B4-BE49-F238E27FC236}">
              <a16:creationId xmlns:a16="http://schemas.microsoft.com/office/drawing/2014/main" id="{22BCA478-2AE3-4A5C-8E41-2EC6A6B4BE25}"/>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12" name="直線コネクタ 411">
          <a:extLst>
            <a:ext uri="{FF2B5EF4-FFF2-40B4-BE49-F238E27FC236}">
              <a16:creationId xmlns:a16="http://schemas.microsoft.com/office/drawing/2014/main" id="{59AFE017-3538-4CE6-978D-494140F7E326}"/>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413" name="【消防施設】&#10;一人当たり面積平均値テキスト">
          <a:extLst>
            <a:ext uri="{FF2B5EF4-FFF2-40B4-BE49-F238E27FC236}">
              <a16:creationId xmlns:a16="http://schemas.microsoft.com/office/drawing/2014/main" id="{2C213E1A-FDDB-453B-A708-2712C58C899C}"/>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14" name="フローチャート: 判断 413">
          <a:extLst>
            <a:ext uri="{FF2B5EF4-FFF2-40B4-BE49-F238E27FC236}">
              <a16:creationId xmlns:a16="http://schemas.microsoft.com/office/drawing/2014/main" id="{C8A7DB04-82D6-41BF-A871-DAF8597A260F}"/>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5" name="フローチャート: 判断 414">
          <a:extLst>
            <a:ext uri="{FF2B5EF4-FFF2-40B4-BE49-F238E27FC236}">
              <a16:creationId xmlns:a16="http://schemas.microsoft.com/office/drawing/2014/main" id="{4E2DBDA9-AE0F-4995-8BCA-7C1661C6E40B}"/>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6" name="フローチャート: 判断 415">
          <a:extLst>
            <a:ext uri="{FF2B5EF4-FFF2-40B4-BE49-F238E27FC236}">
              <a16:creationId xmlns:a16="http://schemas.microsoft.com/office/drawing/2014/main" id="{81CE15B8-FAD1-4478-BE6E-8330F6595629}"/>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7" name="フローチャート: 判断 416">
          <a:extLst>
            <a:ext uri="{FF2B5EF4-FFF2-40B4-BE49-F238E27FC236}">
              <a16:creationId xmlns:a16="http://schemas.microsoft.com/office/drawing/2014/main" id="{35961F1F-C0BC-4511-898F-A5104FC92D5F}"/>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8" name="フローチャート: 判断 417">
          <a:extLst>
            <a:ext uri="{FF2B5EF4-FFF2-40B4-BE49-F238E27FC236}">
              <a16:creationId xmlns:a16="http://schemas.microsoft.com/office/drawing/2014/main" id="{1278B730-0F3C-4401-BC68-1FC7F84E3C49}"/>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A3163DF6-9F55-487F-96B1-9FDB5D4613F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31A98B26-44FC-49E6-9750-627DF9C81AD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074CE573-B0CF-4001-9C30-E23C0093ECC4}"/>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66045F34-0F85-44CA-9BF6-047583BC88A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B0438A8F-CB46-4716-9575-166CF3A2BA8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104539</xdr:rowOff>
    </xdr:from>
    <xdr:to>
      <xdr:col>116</xdr:col>
      <xdr:colOff>114300</xdr:colOff>
      <xdr:row>87</xdr:row>
      <xdr:rowOff>34689</xdr:rowOff>
    </xdr:to>
    <xdr:sp macro="" textlink="">
      <xdr:nvSpPr>
        <xdr:cNvPr id="424" name="楕円 423">
          <a:extLst>
            <a:ext uri="{FF2B5EF4-FFF2-40B4-BE49-F238E27FC236}">
              <a16:creationId xmlns:a16="http://schemas.microsoft.com/office/drawing/2014/main" id="{17A1949B-1232-441F-BE04-60DF08FCDC3C}"/>
            </a:ext>
          </a:extLst>
        </xdr:cNvPr>
        <xdr:cNvSpPr/>
      </xdr:nvSpPr>
      <xdr:spPr>
        <a:xfrm>
          <a:off x="19897725" y="140427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425" name="【消防施設】&#10;一人当たり面積該当値テキスト">
          <a:extLst>
            <a:ext uri="{FF2B5EF4-FFF2-40B4-BE49-F238E27FC236}">
              <a16:creationId xmlns:a16="http://schemas.microsoft.com/office/drawing/2014/main" id="{79BD5B99-29A4-4A30-89FC-73C1B0CCBC4D}"/>
            </a:ext>
          </a:extLst>
        </xdr:cNvPr>
        <xdr:cNvSpPr txBox="1"/>
      </xdr:nvSpPr>
      <xdr:spPr>
        <a:xfrm>
          <a:off x="19992975" y="1398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104866</xdr:rowOff>
    </xdr:from>
    <xdr:to>
      <xdr:col>112</xdr:col>
      <xdr:colOff>38100</xdr:colOff>
      <xdr:row>87</xdr:row>
      <xdr:rowOff>35016</xdr:rowOff>
    </xdr:to>
    <xdr:sp macro="" textlink="">
      <xdr:nvSpPr>
        <xdr:cNvPr id="426" name="楕円 425">
          <a:extLst>
            <a:ext uri="{FF2B5EF4-FFF2-40B4-BE49-F238E27FC236}">
              <a16:creationId xmlns:a16="http://schemas.microsoft.com/office/drawing/2014/main" id="{7D2B7036-15A7-4D6E-81EF-D91277A55F38}"/>
            </a:ext>
          </a:extLst>
        </xdr:cNvPr>
        <xdr:cNvSpPr/>
      </xdr:nvSpPr>
      <xdr:spPr>
        <a:xfrm>
          <a:off x="19154775" y="140367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155339</xdr:rowOff>
    </xdr:from>
    <xdr:to>
      <xdr:col>116</xdr:col>
      <xdr:colOff>63500</xdr:colOff>
      <xdr:row>86</xdr:row>
      <xdr:rowOff>155666</xdr:rowOff>
    </xdr:to>
    <xdr:cxnSp macro="">
      <xdr:nvCxnSpPr>
        <xdr:cNvPr id="427" name="直線コネクタ 426">
          <a:extLst>
            <a:ext uri="{FF2B5EF4-FFF2-40B4-BE49-F238E27FC236}">
              <a16:creationId xmlns:a16="http://schemas.microsoft.com/office/drawing/2014/main" id="{0FA91047-7F12-43D7-A1C3-2B7C8096E442}"/>
            </a:ext>
          </a:extLst>
        </xdr:cNvPr>
        <xdr:cNvCxnSpPr/>
      </xdr:nvCxnSpPr>
      <xdr:spPr>
        <a:xfrm flipV="1">
          <a:off x="19202400" y="14090414"/>
          <a:ext cx="752475"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105192</xdr:rowOff>
    </xdr:from>
    <xdr:to>
      <xdr:col>107</xdr:col>
      <xdr:colOff>101600</xdr:colOff>
      <xdr:row>87</xdr:row>
      <xdr:rowOff>35342</xdr:rowOff>
    </xdr:to>
    <xdr:sp macro="" textlink="">
      <xdr:nvSpPr>
        <xdr:cNvPr id="428" name="楕円 427">
          <a:extLst>
            <a:ext uri="{FF2B5EF4-FFF2-40B4-BE49-F238E27FC236}">
              <a16:creationId xmlns:a16="http://schemas.microsoft.com/office/drawing/2014/main" id="{D8E0E1EE-C758-4929-89AC-288C48EEDB51}"/>
            </a:ext>
          </a:extLst>
        </xdr:cNvPr>
        <xdr:cNvSpPr/>
      </xdr:nvSpPr>
      <xdr:spPr>
        <a:xfrm>
          <a:off x="18345150" y="140370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155666</xdr:rowOff>
    </xdr:from>
    <xdr:to>
      <xdr:col>111</xdr:col>
      <xdr:colOff>177800</xdr:colOff>
      <xdr:row>86</xdr:row>
      <xdr:rowOff>155992</xdr:rowOff>
    </xdr:to>
    <xdr:cxnSp macro="">
      <xdr:nvCxnSpPr>
        <xdr:cNvPr id="429" name="直線コネクタ 428">
          <a:extLst>
            <a:ext uri="{FF2B5EF4-FFF2-40B4-BE49-F238E27FC236}">
              <a16:creationId xmlns:a16="http://schemas.microsoft.com/office/drawing/2014/main" id="{FAE4DBC0-EB37-4892-892C-0902A0C199AF}"/>
            </a:ext>
          </a:extLst>
        </xdr:cNvPr>
        <xdr:cNvCxnSpPr/>
      </xdr:nvCxnSpPr>
      <xdr:spPr>
        <a:xfrm flipV="1">
          <a:off x="18392775" y="14093916"/>
          <a:ext cx="809625"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105519</xdr:rowOff>
    </xdr:from>
    <xdr:to>
      <xdr:col>102</xdr:col>
      <xdr:colOff>165100</xdr:colOff>
      <xdr:row>87</xdr:row>
      <xdr:rowOff>35669</xdr:rowOff>
    </xdr:to>
    <xdr:sp macro="" textlink="">
      <xdr:nvSpPr>
        <xdr:cNvPr id="430" name="楕円 429">
          <a:extLst>
            <a:ext uri="{FF2B5EF4-FFF2-40B4-BE49-F238E27FC236}">
              <a16:creationId xmlns:a16="http://schemas.microsoft.com/office/drawing/2014/main" id="{E18CC8B3-0850-41BC-AA06-13551A964A5F}"/>
            </a:ext>
          </a:extLst>
        </xdr:cNvPr>
        <xdr:cNvSpPr/>
      </xdr:nvSpPr>
      <xdr:spPr>
        <a:xfrm>
          <a:off x="17554575" y="140374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155992</xdr:rowOff>
    </xdr:from>
    <xdr:to>
      <xdr:col>107</xdr:col>
      <xdr:colOff>50800</xdr:colOff>
      <xdr:row>86</xdr:row>
      <xdr:rowOff>156319</xdr:rowOff>
    </xdr:to>
    <xdr:cxnSp macro="">
      <xdr:nvCxnSpPr>
        <xdr:cNvPr id="431" name="直線コネクタ 430">
          <a:extLst>
            <a:ext uri="{FF2B5EF4-FFF2-40B4-BE49-F238E27FC236}">
              <a16:creationId xmlns:a16="http://schemas.microsoft.com/office/drawing/2014/main" id="{1BF4722E-F699-43D8-9184-97BFAFBEFE17}"/>
            </a:ext>
          </a:extLst>
        </xdr:cNvPr>
        <xdr:cNvCxnSpPr/>
      </xdr:nvCxnSpPr>
      <xdr:spPr>
        <a:xfrm flipV="1">
          <a:off x="17602200" y="14094242"/>
          <a:ext cx="790575"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105682</xdr:rowOff>
    </xdr:from>
    <xdr:to>
      <xdr:col>98</xdr:col>
      <xdr:colOff>38100</xdr:colOff>
      <xdr:row>87</xdr:row>
      <xdr:rowOff>35832</xdr:rowOff>
    </xdr:to>
    <xdr:sp macro="" textlink="">
      <xdr:nvSpPr>
        <xdr:cNvPr id="432" name="楕円 431">
          <a:extLst>
            <a:ext uri="{FF2B5EF4-FFF2-40B4-BE49-F238E27FC236}">
              <a16:creationId xmlns:a16="http://schemas.microsoft.com/office/drawing/2014/main" id="{CB74FE5B-AA23-4223-B5D0-8F7B3CE42EF1}"/>
            </a:ext>
          </a:extLst>
        </xdr:cNvPr>
        <xdr:cNvSpPr/>
      </xdr:nvSpPr>
      <xdr:spPr>
        <a:xfrm>
          <a:off x="16754475" y="140375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156319</xdr:rowOff>
    </xdr:from>
    <xdr:to>
      <xdr:col>102</xdr:col>
      <xdr:colOff>114300</xdr:colOff>
      <xdr:row>86</xdr:row>
      <xdr:rowOff>156482</xdr:rowOff>
    </xdr:to>
    <xdr:cxnSp macro="">
      <xdr:nvCxnSpPr>
        <xdr:cNvPr id="433" name="直線コネクタ 432">
          <a:extLst>
            <a:ext uri="{FF2B5EF4-FFF2-40B4-BE49-F238E27FC236}">
              <a16:creationId xmlns:a16="http://schemas.microsoft.com/office/drawing/2014/main" id="{1ACA45E1-CACA-4E9E-8AF8-A1C20080B77B}"/>
            </a:ext>
          </a:extLst>
        </xdr:cNvPr>
        <xdr:cNvCxnSpPr/>
      </xdr:nvCxnSpPr>
      <xdr:spPr>
        <a:xfrm flipV="1">
          <a:off x="16802100" y="14094569"/>
          <a:ext cx="8001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434" name="n_1aveValue【消防施設】&#10;一人当たり面積">
          <a:extLst>
            <a:ext uri="{FF2B5EF4-FFF2-40B4-BE49-F238E27FC236}">
              <a16:creationId xmlns:a16="http://schemas.microsoft.com/office/drawing/2014/main" id="{EBF96049-75DF-4E79-955A-C27577481A39}"/>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435" name="n_2aveValue【消防施設】&#10;一人当たり面積">
          <a:extLst>
            <a:ext uri="{FF2B5EF4-FFF2-40B4-BE49-F238E27FC236}">
              <a16:creationId xmlns:a16="http://schemas.microsoft.com/office/drawing/2014/main" id="{08CE4DED-E028-4416-9C5A-791ED4D423CB}"/>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436" name="n_3aveValue【消防施設】&#10;一人当たり面積">
          <a:extLst>
            <a:ext uri="{FF2B5EF4-FFF2-40B4-BE49-F238E27FC236}">
              <a16:creationId xmlns:a16="http://schemas.microsoft.com/office/drawing/2014/main" id="{A0E4B312-4E21-489E-B62E-CEB7A0E8A951}"/>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437" name="n_4aveValue【消防施設】&#10;一人当たり面積">
          <a:extLst>
            <a:ext uri="{FF2B5EF4-FFF2-40B4-BE49-F238E27FC236}">
              <a16:creationId xmlns:a16="http://schemas.microsoft.com/office/drawing/2014/main" id="{FC444BC3-D52B-4FFB-AC4C-BEA5F04AA8C9}"/>
            </a:ext>
          </a:extLst>
        </xdr:cNvPr>
        <xdr:cNvSpPr txBox="1"/>
      </xdr:nvSpPr>
      <xdr:spPr>
        <a:xfrm>
          <a:off x="16592627" y="138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26143</xdr:rowOff>
    </xdr:from>
    <xdr:ext cx="469744" cy="259045"/>
    <xdr:sp macro="" textlink="">
      <xdr:nvSpPr>
        <xdr:cNvPr id="438" name="n_1mainValue【消防施設】&#10;一人当たり面積">
          <a:extLst>
            <a:ext uri="{FF2B5EF4-FFF2-40B4-BE49-F238E27FC236}">
              <a16:creationId xmlns:a16="http://schemas.microsoft.com/office/drawing/2014/main" id="{854FDCF0-E6BE-485E-8C83-9FA83D73F162}"/>
            </a:ext>
          </a:extLst>
        </xdr:cNvPr>
        <xdr:cNvSpPr txBox="1"/>
      </xdr:nvSpPr>
      <xdr:spPr>
        <a:xfrm>
          <a:off x="18983402" y="1412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26469</xdr:rowOff>
    </xdr:from>
    <xdr:ext cx="469744" cy="259045"/>
    <xdr:sp macro="" textlink="">
      <xdr:nvSpPr>
        <xdr:cNvPr id="439" name="n_2mainValue【消防施設】&#10;一人当たり面積">
          <a:extLst>
            <a:ext uri="{FF2B5EF4-FFF2-40B4-BE49-F238E27FC236}">
              <a16:creationId xmlns:a16="http://schemas.microsoft.com/office/drawing/2014/main" id="{D1F5EA32-463D-4660-B910-CB8706548EE2}"/>
            </a:ext>
          </a:extLst>
        </xdr:cNvPr>
        <xdr:cNvSpPr txBox="1"/>
      </xdr:nvSpPr>
      <xdr:spPr>
        <a:xfrm>
          <a:off x="18183302" y="1412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26796</xdr:rowOff>
    </xdr:from>
    <xdr:ext cx="469744" cy="259045"/>
    <xdr:sp macro="" textlink="">
      <xdr:nvSpPr>
        <xdr:cNvPr id="440" name="n_3mainValue【消防施設】&#10;一人当たり面積">
          <a:extLst>
            <a:ext uri="{FF2B5EF4-FFF2-40B4-BE49-F238E27FC236}">
              <a16:creationId xmlns:a16="http://schemas.microsoft.com/office/drawing/2014/main" id="{5D096D85-B531-4D04-AC1A-C620B37D0667}"/>
            </a:ext>
          </a:extLst>
        </xdr:cNvPr>
        <xdr:cNvSpPr txBox="1"/>
      </xdr:nvSpPr>
      <xdr:spPr>
        <a:xfrm>
          <a:off x="17383202" y="14126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26959</xdr:rowOff>
    </xdr:from>
    <xdr:ext cx="469744" cy="259045"/>
    <xdr:sp macro="" textlink="">
      <xdr:nvSpPr>
        <xdr:cNvPr id="441" name="n_4mainValue【消防施設】&#10;一人当たり面積">
          <a:extLst>
            <a:ext uri="{FF2B5EF4-FFF2-40B4-BE49-F238E27FC236}">
              <a16:creationId xmlns:a16="http://schemas.microsoft.com/office/drawing/2014/main" id="{C3BC9B35-B1EE-4DA1-B37D-F420DBFE6E90}"/>
            </a:ext>
          </a:extLst>
        </xdr:cNvPr>
        <xdr:cNvSpPr txBox="1"/>
      </xdr:nvSpPr>
      <xdr:spPr>
        <a:xfrm>
          <a:off x="16592627" y="1412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B669DE75-57F0-4BAC-8BCA-20102829565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4A7C71B2-FD34-4AF2-97A4-0AF7B252FC1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ACF64881-FD3F-4C7B-ACD6-120F068CCAF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9D3052E3-8B33-4D15-808C-86B1E46B809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DDA6293C-0B2F-4DBD-B7C4-833FF72BC3D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56E64353-0372-4C44-A59B-C86EB8F63B9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5FC5081D-CA72-4D5B-A465-8376F921D5B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87688292-9FD8-431A-BE13-764671577B7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F70B8648-EB79-47CD-9220-46A4CCA20B7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EF992261-A66D-4661-A0A4-38A109B3C04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8A879636-AC64-4EA0-BB15-A7600FF646A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73C0916E-693C-4432-8F0D-D9768A58AB9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54D2BDBD-6A16-4B7A-B8D0-F37DA3A15BD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B8B03665-77CF-46FD-AE24-C6CB5367395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F75A9D31-E71A-463A-8B72-5202FD42EFC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C501F9EE-120E-4056-AA4B-242810E4523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13898881-5A97-4D54-B144-31DAFD60265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0170FE5C-F396-469D-A7A8-3DC8DC02F72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1013CF8B-D94F-4EB0-A15F-AC4FBF71DB12}"/>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AD393967-C7B3-4FBC-B255-8488E69F592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8892134D-AB46-4C0D-9DDC-8D04A535CEF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8CDE9476-C5B1-491D-9B94-A739FE499F8D}"/>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F0681921-8FF6-4EE5-A89D-2DFB51DF1C5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53E3F00F-6925-408E-BDFA-D17BB01E549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35B3FE11-23BD-41A7-8C77-73C869B9392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7" name="直線コネクタ 466">
          <a:extLst>
            <a:ext uri="{FF2B5EF4-FFF2-40B4-BE49-F238E27FC236}">
              <a16:creationId xmlns:a16="http://schemas.microsoft.com/office/drawing/2014/main" id="{2744BB38-3A9E-4200-988B-BF790BACF893}"/>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8" name="【庁舎】&#10;有形固定資産減価償却率最小値テキスト">
          <a:extLst>
            <a:ext uri="{FF2B5EF4-FFF2-40B4-BE49-F238E27FC236}">
              <a16:creationId xmlns:a16="http://schemas.microsoft.com/office/drawing/2014/main" id="{67C462FC-8C7C-4D12-B8D5-3A36013D80F5}"/>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9" name="直線コネクタ 468">
          <a:extLst>
            <a:ext uri="{FF2B5EF4-FFF2-40B4-BE49-F238E27FC236}">
              <a16:creationId xmlns:a16="http://schemas.microsoft.com/office/drawing/2014/main" id="{5B041E8D-5ADB-4632-83BB-73C536F69956}"/>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70" name="【庁舎】&#10;有形固定資産減価償却率最大値テキスト">
          <a:extLst>
            <a:ext uri="{FF2B5EF4-FFF2-40B4-BE49-F238E27FC236}">
              <a16:creationId xmlns:a16="http://schemas.microsoft.com/office/drawing/2014/main" id="{9A4869F8-44DF-4CA9-AAA6-84C52390D667}"/>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71" name="直線コネクタ 470">
          <a:extLst>
            <a:ext uri="{FF2B5EF4-FFF2-40B4-BE49-F238E27FC236}">
              <a16:creationId xmlns:a16="http://schemas.microsoft.com/office/drawing/2014/main" id="{CB14F19F-C8B6-4791-98CF-991BA76F8D92}"/>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72" name="【庁舎】&#10;有形固定資産減価償却率平均値テキスト">
          <a:extLst>
            <a:ext uri="{FF2B5EF4-FFF2-40B4-BE49-F238E27FC236}">
              <a16:creationId xmlns:a16="http://schemas.microsoft.com/office/drawing/2014/main" id="{367CEC53-3216-40DE-AA9C-01079B8D32E4}"/>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3" name="フローチャート: 判断 472">
          <a:extLst>
            <a:ext uri="{FF2B5EF4-FFF2-40B4-BE49-F238E27FC236}">
              <a16:creationId xmlns:a16="http://schemas.microsoft.com/office/drawing/2014/main" id="{AFA70577-F65A-4B40-9404-F142AECF6B22}"/>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74" name="フローチャート: 判断 473">
          <a:extLst>
            <a:ext uri="{FF2B5EF4-FFF2-40B4-BE49-F238E27FC236}">
              <a16:creationId xmlns:a16="http://schemas.microsoft.com/office/drawing/2014/main" id="{6BC00C06-A4C6-4140-B089-2F330532C98D}"/>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5" name="フローチャート: 判断 474">
          <a:extLst>
            <a:ext uri="{FF2B5EF4-FFF2-40B4-BE49-F238E27FC236}">
              <a16:creationId xmlns:a16="http://schemas.microsoft.com/office/drawing/2014/main" id="{D19C4A3C-9123-4573-9717-B004755CF60A}"/>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6" name="フローチャート: 判断 475">
          <a:extLst>
            <a:ext uri="{FF2B5EF4-FFF2-40B4-BE49-F238E27FC236}">
              <a16:creationId xmlns:a16="http://schemas.microsoft.com/office/drawing/2014/main" id="{FB671A67-DA2F-46AF-A449-8DDFCEDF3843}"/>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7" name="フローチャート: 判断 476">
          <a:extLst>
            <a:ext uri="{FF2B5EF4-FFF2-40B4-BE49-F238E27FC236}">
              <a16:creationId xmlns:a16="http://schemas.microsoft.com/office/drawing/2014/main" id="{36649DE4-884F-4224-BE8E-05BFE08708F2}"/>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187A590-8FA1-48C8-BED5-AC6B8AC73D7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DEA08421-1E36-4EC0-9187-B529360072F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49F6C3C9-1397-4A32-B1FB-F0671C286EF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2F5764CE-6DDE-4B26-8736-D63DEB5CFA8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2E91CFC2-5408-439A-B286-74A66AE0C5F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126637</xdr:rowOff>
    </xdr:from>
    <xdr:to>
      <xdr:col>85</xdr:col>
      <xdr:colOff>177800</xdr:colOff>
      <xdr:row>108</xdr:row>
      <xdr:rowOff>56787</xdr:rowOff>
    </xdr:to>
    <xdr:sp macro="" textlink="">
      <xdr:nvSpPr>
        <xdr:cNvPr id="483" name="楕円 482">
          <a:extLst>
            <a:ext uri="{FF2B5EF4-FFF2-40B4-BE49-F238E27FC236}">
              <a16:creationId xmlns:a16="http://schemas.microsoft.com/office/drawing/2014/main" id="{E660A3A5-7361-474E-85E1-ED133E0B0F76}"/>
            </a:ext>
          </a:extLst>
        </xdr:cNvPr>
        <xdr:cNvSpPr/>
      </xdr:nvSpPr>
      <xdr:spPr>
        <a:xfrm>
          <a:off x="14649450" y="176113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105064</xdr:rowOff>
    </xdr:from>
    <xdr:ext cx="405111" cy="259045"/>
    <xdr:sp macro="" textlink="">
      <xdr:nvSpPr>
        <xdr:cNvPr id="484" name="【庁舎】&#10;有形固定資産減価償却率該当値テキスト">
          <a:extLst>
            <a:ext uri="{FF2B5EF4-FFF2-40B4-BE49-F238E27FC236}">
              <a16:creationId xmlns:a16="http://schemas.microsoft.com/office/drawing/2014/main" id="{0D49C621-29DB-4422-B0CA-2B7CE8AB325B}"/>
            </a:ext>
          </a:extLst>
        </xdr:cNvPr>
        <xdr:cNvSpPr txBox="1"/>
      </xdr:nvSpPr>
      <xdr:spPr>
        <a:xfrm>
          <a:off x="14735175" y="175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93980</xdr:rowOff>
    </xdr:from>
    <xdr:to>
      <xdr:col>81</xdr:col>
      <xdr:colOff>101600</xdr:colOff>
      <xdr:row>108</xdr:row>
      <xdr:rowOff>24130</xdr:rowOff>
    </xdr:to>
    <xdr:sp macro="" textlink="">
      <xdr:nvSpPr>
        <xdr:cNvPr id="485" name="楕円 484">
          <a:extLst>
            <a:ext uri="{FF2B5EF4-FFF2-40B4-BE49-F238E27FC236}">
              <a16:creationId xmlns:a16="http://schemas.microsoft.com/office/drawing/2014/main" id="{6FD5C9DD-DB34-450B-9905-BA1EE9FD549A}"/>
            </a:ext>
          </a:extLst>
        </xdr:cNvPr>
        <xdr:cNvSpPr/>
      </xdr:nvSpPr>
      <xdr:spPr>
        <a:xfrm>
          <a:off x="13887450" y="1758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144780</xdr:rowOff>
    </xdr:from>
    <xdr:to>
      <xdr:col>85</xdr:col>
      <xdr:colOff>127000</xdr:colOff>
      <xdr:row>108</xdr:row>
      <xdr:rowOff>5987</xdr:rowOff>
    </xdr:to>
    <xdr:cxnSp macro="">
      <xdr:nvCxnSpPr>
        <xdr:cNvPr id="486" name="直線コネクタ 485">
          <a:extLst>
            <a:ext uri="{FF2B5EF4-FFF2-40B4-BE49-F238E27FC236}">
              <a16:creationId xmlns:a16="http://schemas.microsoft.com/office/drawing/2014/main" id="{588161DB-CA1D-4ED0-AC77-4D4EE9CC21FA}"/>
            </a:ext>
          </a:extLst>
        </xdr:cNvPr>
        <xdr:cNvCxnSpPr/>
      </xdr:nvCxnSpPr>
      <xdr:spPr>
        <a:xfrm>
          <a:off x="13935075" y="17629505"/>
          <a:ext cx="7620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97245</xdr:rowOff>
    </xdr:from>
    <xdr:to>
      <xdr:col>76</xdr:col>
      <xdr:colOff>165100</xdr:colOff>
      <xdr:row>108</xdr:row>
      <xdr:rowOff>27395</xdr:rowOff>
    </xdr:to>
    <xdr:sp macro="" textlink="">
      <xdr:nvSpPr>
        <xdr:cNvPr id="487" name="楕円 486">
          <a:extLst>
            <a:ext uri="{FF2B5EF4-FFF2-40B4-BE49-F238E27FC236}">
              <a16:creationId xmlns:a16="http://schemas.microsoft.com/office/drawing/2014/main" id="{9EF5E752-53D9-430B-AF9C-219A38396100}"/>
            </a:ext>
          </a:extLst>
        </xdr:cNvPr>
        <xdr:cNvSpPr/>
      </xdr:nvSpPr>
      <xdr:spPr>
        <a:xfrm>
          <a:off x="13096875" y="175851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144780</xdr:rowOff>
    </xdr:from>
    <xdr:to>
      <xdr:col>81</xdr:col>
      <xdr:colOff>50800</xdr:colOff>
      <xdr:row>107</xdr:row>
      <xdr:rowOff>148045</xdr:rowOff>
    </xdr:to>
    <xdr:cxnSp macro="">
      <xdr:nvCxnSpPr>
        <xdr:cNvPr id="488" name="直線コネクタ 487">
          <a:extLst>
            <a:ext uri="{FF2B5EF4-FFF2-40B4-BE49-F238E27FC236}">
              <a16:creationId xmlns:a16="http://schemas.microsoft.com/office/drawing/2014/main" id="{ACAE3E84-A3BA-4ED5-9AF6-AAC8EC9DADBB}"/>
            </a:ext>
          </a:extLst>
        </xdr:cNvPr>
        <xdr:cNvCxnSpPr/>
      </xdr:nvCxnSpPr>
      <xdr:spPr>
        <a:xfrm flipV="1">
          <a:off x="13144500" y="17629505"/>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66221</xdr:rowOff>
    </xdr:from>
    <xdr:to>
      <xdr:col>72</xdr:col>
      <xdr:colOff>38100</xdr:colOff>
      <xdr:row>107</xdr:row>
      <xdr:rowOff>167821</xdr:rowOff>
    </xdr:to>
    <xdr:sp macro="" textlink="">
      <xdr:nvSpPr>
        <xdr:cNvPr id="489" name="楕円 488">
          <a:extLst>
            <a:ext uri="{FF2B5EF4-FFF2-40B4-BE49-F238E27FC236}">
              <a16:creationId xmlns:a16="http://schemas.microsoft.com/office/drawing/2014/main" id="{833D7F58-C33C-4F06-A228-33E085F2D26A}"/>
            </a:ext>
          </a:extLst>
        </xdr:cNvPr>
        <xdr:cNvSpPr/>
      </xdr:nvSpPr>
      <xdr:spPr>
        <a:xfrm>
          <a:off x="12296775" y="175572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117021</xdr:rowOff>
    </xdr:from>
    <xdr:to>
      <xdr:col>76</xdr:col>
      <xdr:colOff>114300</xdr:colOff>
      <xdr:row>107</xdr:row>
      <xdr:rowOff>148045</xdr:rowOff>
    </xdr:to>
    <xdr:cxnSp macro="">
      <xdr:nvCxnSpPr>
        <xdr:cNvPr id="490" name="直線コネクタ 489">
          <a:extLst>
            <a:ext uri="{FF2B5EF4-FFF2-40B4-BE49-F238E27FC236}">
              <a16:creationId xmlns:a16="http://schemas.microsoft.com/office/drawing/2014/main" id="{58FEB26B-B02C-4A9B-BBF9-024512672CAE}"/>
            </a:ext>
          </a:extLst>
        </xdr:cNvPr>
        <xdr:cNvCxnSpPr/>
      </xdr:nvCxnSpPr>
      <xdr:spPr>
        <a:xfrm>
          <a:off x="12344400" y="17604921"/>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31931</xdr:rowOff>
    </xdr:from>
    <xdr:to>
      <xdr:col>67</xdr:col>
      <xdr:colOff>101600</xdr:colOff>
      <xdr:row>107</xdr:row>
      <xdr:rowOff>133531</xdr:rowOff>
    </xdr:to>
    <xdr:sp macro="" textlink="">
      <xdr:nvSpPr>
        <xdr:cNvPr id="491" name="楕円 490">
          <a:extLst>
            <a:ext uri="{FF2B5EF4-FFF2-40B4-BE49-F238E27FC236}">
              <a16:creationId xmlns:a16="http://schemas.microsoft.com/office/drawing/2014/main" id="{CB100266-49E3-4F7A-82D5-6B723129775E}"/>
            </a:ext>
          </a:extLst>
        </xdr:cNvPr>
        <xdr:cNvSpPr/>
      </xdr:nvSpPr>
      <xdr:spPr>
        <a:xfrm>
          <a:off x="11487150" y="175166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82731</xdr:rowOff>
    </xdr:from>
    <xdr:to>
      <xdr:col>71</xdr:col>
      <xdr:colOff>177800</xdr:colOff>
      <xdr:row>107</xdr:row>
      <xdr:rowOff>117021</xdr:rowOff>
    </xdr:to>
    <xdr:cxnSp macro="">
      <xdr:nvCxnSpPr>
        <xdr:cNvPr id="492" name="直線コネクタ 491">
          <a:extLst>
            <a:ext uri="{FF2B5EF4-FFF2-40B4-BE49-F238E27FC236}">
              <a16:creationId xmlns:a16="http://schemas.microsoft.com/office/drawing/2014/main" id="{8D6DE261-623D-4F57-ACED-66FFE19E7887}"/>
            </a:ext>
          </a:extLst>
        </xdr:cNvPr>
        <xdr:cNvCxnSpPr/>
      </xdr:nvCxnSpPr>
      <xdr:spPr>
        <a:xfrm>
          <a:off x="11534775" y="17573806"/>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493" name="n_1aveValue【庁舎】&#10;有形固定資産減価償却率">
          <a:extLst>
            <a:ext uri="{FF2B5EF4-FFF2-40B4-BE49-F238E27FC236}">
              <a16:creationId xmlns:a16="http://schemas.microsoft.com/office/drawing/2014/main" id="{D727BA7F-1DB5-4F49-8C89-145FAEE2DD47}"/>
            </a:ext>
          </a:extLst>
        </xdr:cNvPr>
        <xdr:cNvSpPr txBox="1"/>
      </xdr:nvSpPr>
      <xdr:spPr>
        <a:xfrm>
          <a:off x="13745219" y="1692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494" name="n_2aveValue【庁舎】&#10;有形固定資産減価償却率">
          <a:extLst>
            <a:ext uri="{FF2B5EF4-FFF2-40B4-BE49-F238E27FC236}">
              <a16:creationId xmlns:a16="http://schemas.microsoft.com/office/drawing/2014/main" id="{1FA25C1A-BF9C-46D4-B3E1-0AD6ABEB7423}"/>
            </a:ext>
          </a:extLst>
        </xdr:cNvPr>
        <xdr:cNvSpPr txBox="1"/>
      </xdr:nvSpPr>
      <xdr:spPr>
        <a:xfrm>
          <a:off x="12964169"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495" name="n_3aveValue【庁舎】&#10;有形固定資産減価償却率">
          <a:extLst>
            <a:ext uri="{FF2B5EF4-FFF2-40B4-BE49-F238E27FC236}">
              <a16:creationId xmlns:a16="http://schemas.microsoft.com/office/drawing/2014/main" id="{83843CD2-F4DB-432E-B7FA-0DBFC9C257A3}"/>
            </a:ext>
          </a:extLst>
        </xdr:cNvPr>
        <xdr:cNvSpPr txBox="1"/>
      </xdr:nvSpPr>
      <xdr:spPr>
        <a:xfrm>
          <a:off x="12164069" y="1688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496" name="n_4aveValue【庁舎】&#10;有形固定資産減価償却率">
          <a:extLst>
            <a:ext uri="{FF2B5EF4-FFF2-40B4-BE49-F238E27FC236}">
              <a16:creationId xmlns:a16="http://schemas.microsoft.com/office/drawing/2014/main" id="{EA895DA1-B4CF-4008-84E9-404F91561AE3}"/>
            </a:ext>
          </a:extLst>
        </xdr:cNvPr>
        <xdr:cNvSpPr txBox="1"/>
      </xdr:nvSpPr>
      <xdr:spPr>
        <a:xfrm>
          <a:off x="11354444" y="16878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15257</xdr:rowOff>
    </xdr:from>
    <xdr:ext cx="405111" cy="259045"/>
    <xdr:sp macro="" textlink="">
      <xdr:nvSpPr>
        <xdr:cNvPr id="497" name="n_1mainValue【庁舎】&#10;有形固定資産減価償却率">
          <a:extLst>
            <a:ext uri="{FF2B5EF4-FFF2-40B4-BE49-F238E27FC236}">
              <a16:creationId xmlns:a16="http://schemas.microsoft.com/office/drawing/2014/main" id="{F43BB672-35AE-4632-B856-1F9715D0F9D1}"/>
            </a:ext>
          </a:extLst>
        </xdr:cNvPr>
        <xdr:cNvSpPr txBox="1"/>
      </xdr:nvSpPr>
      <xdr:spPr>
        <a:xfrm>
          <a:off x="13745219"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18522</xdr:rowOff>
    </xdr:from>
    <xdr:ext cx="405111" cy="259045"/>
    <xdr:sp macro="" textlink="">
      <xdr:nvSpPr>
        <xdr:cNvPr id="498" name="n_2mainValue【庁舎】&#10;有形固定資産減価償却率">
          <a:extLst>
            <a:ext uri="{FF2B5EF4-FFF2-40B4-BE49-F238E27FC236}">
              <a16:creationId xmlns:a16="http://schemas.microsoft.com/office/drawing/2014/main" id="{A087468F-B629-45D9-BD24-464B6F352C61}"/>
            </a:ext>
          </a:extLst>
        </xdr:cNvPr>
        <xdr:cNvSpPr txBox="1"/>
      </xdr:nvSpPr>
      <xdr:spPr>
        <a:xfrm>
          <a:off x="12964169"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158948</xdr:rowOff>
    </xdr:from>
    <xdr:ext cx="405111" cy="259045"/>
    <xdr:sp macro="" textlink="">
      <xdr:nvSpPr>
        <xdr:cNvPr id="499" name="n_3mainValue【庁舎】&#10;有形固定資産減価償却率">
          <a:extLst>
            <a:ext uri="{FF2B5EF4-FFF2-40B4-BE49-F238E27FC236}">
              <a16:creationId xmlns:a16="http://schemas.microsoft.com/office/drawing/2014/main" id="{E31ED17D-8F95-493A-A7B4-2873704723FC}"/>
            </a:ext>
          </a:extLst>
        </xdr:cNvPr>
        <xdr:cNvSpPr txBox="1"/>
      </xdr:nvSpPr>
      <xdr:spPr>
        <a:xfrm>
          <a:off x="12164069" y="1765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124658</xdr:rowOff>
    </xdr:from>
    <xdr:ext cx="405111" cy="259045"/>
    <xdr:sp macro="" textlink="">
      <xdr:nvSpPr>
        <xdr:cNvPr id="500" name="n_4mainValue【庁舎】&#10;有形固定資産減価償却率">
          <a:extLst>
            <a:ext uri="{FF2B5EF4-FFF2-40B4-BE49-F238E27FC236}">
              <a16:creationId xmlns:a16="http://schemas.microsoft.com/office/drawing/2014/main" id="{D9B7099F-E067-4B39-BC32-FD7DD889B6DC}"/>
            </a:ext>
          </a:extLst>
        </xdr:cNvPr>
        <xdr:cNvSpPr txBox="1"/>
      </xdr:nvSpPr>
      <xdr:spPr>
        <a:xfrm>
          <a:off x="11354444" y="176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8AA33CD3-9643-4EC1-A08C-417452BB99B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4C208D30-027B-4026-8829-850967A9E7D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A1875E17-9013-462D-B7C0-C9F2C24BD01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DFF4ACFC-49E4-49B5-AA2C-BCFDF013F4F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8E19691D-EBB1-4F0A-AD82-7BAC30656F3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D314252C-0469-4451-B9A6-B300565A0C1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6F0EF661-CA33-4855-8A98-824A2566C1D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E56BDDF8-CC9A-4926-8C0D-2BBD2FD0CAD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9E9B571F-C742-443E-96BF-93B57E792B6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B42CF299-6B36-4A8C-9D59-05D742CEF67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a:extLst>
            <a:ext uri="{FF2B5EF4-FFF2-40B4-BE49-F238E27FC236}">
              <a16:creationId xmlns:a16="http://schemas.microsoft.com/office/drawing/2014/main" id="{F7BC98B7-F8C2-4237-8D0D-6570FA06C2A8}"/>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86B4C3B4-039B-4C2A-B3E0-94FAD6299F6D}"/>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a:extLst>
            <a:ext uri="{FF2B5EF4-FFF2-40B4-BE49-F238E27FC236}">
              <a16:creationId xmlns:a16="http://schemas.microsoft.com/office/drawing/2014/main" id="{E22C0B81-90AC-4689-921B-8E2F6D70AA7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a:extLst>
            <a:ext uri="{FF2B5EF4-FFF2-40B4-BE49-F238E27FC236}">
              <a16:creationId xmlns:a16="http://schemas.microsoft.com/office/drawing/2014/main" id="{46F353A3-2F04-43E4-B596-998E3BF0541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a:extLst>
            <a:ext uri="{FF2B5EF4-FFF2-40B4-BE49-F238E27FC236}">
              <a16:creationId xmlns:a16="http://schemas.microsoft.com/office/drawing/2014/main" id="{2C6C2DD9-4252-49D5-9EFA-FB8637A4E791}"/>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a:extLst>
            <a:ext uri="{FF2B5EF4-FFF2-40B4-BE49-F238E27FC236}">
              <a16:creationId xmlns:a16="http://schemas.microsoft.com/office/drawing/2014/main" id="{3C92D482-A827-48AD-81B1-D1A5B20929F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a:extLst>
            <a:ext uri="{FF2B5EF4-FFF2-40B4-BE49-F238E27FC236}">
              <a16:creationId xmlns:a16="http://schemas.microsoft.com/office/drawing/2014/main" id="{876FAE61-FE00-4599-8B2D-FE415141325E}"/>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a:extLst>
            <a:ext uri="{FF2B5EF4-FFF2-40B4-BE49-F238E27FC236}">
              <a16:creationId xmlns:a16="http://schemas.microsoft.com/office/drawing/2014/main" id="{A41978E5-7489-44DE-A6E4-EA3A685FC3CF}"/>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a:extLst>
            <a:ext uri="{FF2B5EF4-FFF2-40B4-BE49-F238E27FC236}">
              <a16:creationId xmlns:a16="http://schemas.microsoft.com/office/drawing/2014/main" id="{D83538C9-E9C8-45B6-8958-1E4CA017A71E}"/>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a:extLst>
            <a:ext uri="{FF2B5EF4-FFF2-40B4-BE49-F238E27FC236}">
              <a16:creationId xmlns:a16="http://schemas.microsoft.com/office/drawing/2014/main" id="{676B8FF8-C34A-43F5-9946-017E0D198D71}"/>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a:extLst>
            <a:ext uri="{FF2B5EF4-FFF2-40B4-BE49-F238E27FC236}">
              <a16:creationId xmlns:a16="http://schemas.microsoft.com/office/drawing/2014/main" id="{81DA012F-55C2-4648-9BE5-B0905322C528}"/>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a:extLst>
            <a:ext uri="{FF2B5EF4-FFF2-40B4-BE49-F238E27FC236}">
              <a16:creationId xmlns:a16="http://schemas.microsoft.com/office/drawing/2014/main" id="{0B38AC35-7460-463D-81A6-6FE23666F415}"/>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072C69F7-8149-447C-8474-21AC049D75B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a:extLst>
            <a:ext uri="{FF2B5EF4-FFF2-40B4-BE49-F238E27FC236}">
              <a16:creationId xmlns:a16="http://schemas.microsoft.com/office/drawing/2014/main" id="{591E2832-4C96-4E46-A16E-451F05F871F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E36D55DD-A1C6-4584-B2BB-8BF0D7E98A0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6" name="直線コネクタ 525">
          <a:extLst>
            <a:ext uri="{FF2B5EF4-FFF2-40B4-BE49-F238E27FC236}">
              <a16:creationId xmlns:a16="http://schemas.microsoft.com/office/drawing/2014/main" id="{711D7B54-4469-4A51-AF73-323EBE0BD439}"/>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7" name="【庁舎】&#10;一人当たり面積最小値テキスト">
          <a:extLst>
            <a:ext uri="{FF2B5EF4-FFF2-40B4-BE49-F238E27FC236}">
              <a16:creationId xmlns:a16="http://schemas.microsoft.com/office/drawing/2014/main" id="{58981D9F-A685-41D7-A2E8-33DD6D71EB5E}"/>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8" name="直線コネクタ 527">
          <a:extLst>
            <a:ext uri="{FF2B5EF4-FFF2-40B4-BE49-F238E27FC236}">
              <a16:creationId xmlns:a16="http://schemas.microsoft.com/office/drawing/2014/main" id="{BC8F8C87-418F-4527-A1A6-C3F4E73654F3}"/>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9" name="【庁舎】&#10;一人当たり面積最大値テキスト">
          <a:extLst>
            <a:ext uri="{FF2B5EF4-FFF2-40B4-BE49-F238E27FC236}">
              <a16:creationId xmlns:a16="http://schemas.microsoft.com/office/drawing/2014/main" id="{C4999D12-A8C3-4B63-B143-51471E824CDB}"/>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30" name="直線コネクタ 529">
          <a:extLst>
            <a:ext uri="{FF2B5EF4-FFF2-40B4-BE49-F238E27FC236}">
              <a16:creationId xmlns:a16="http://schemas.microsoft.com/office/drawing/2014/main" id="{7CB75A98-79FC-45D7-B146-587119C07776}"/>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531" name="【庁舎】&#10;一人当たり面積平均値テキスト">
          <a:extLst>
            <a:ext uri="{FF2B5EF4-FFF2-40B4-BE49-F238E27FC236}">
              <a16:creationId xmlns:a16="http://schemas.microsoft.com/office/drawing/2014/main" id="{AAA57118-076C-4118-920B-9A56CC8F89AA}"/>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32" name="フローチャート: 判断 531">
          <a:extLst>
            <a:ext uri="{FF2B5EF4-FFF2-40B4-BE49-F238E27FC236}">
              <a16:creationId xmlns:a16="http://schemas.microsoft.com/office/drawing/2014/main" id="{2291C85D-661F-4137-8A3C-0E28856E9977}"/>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33" name="フローチャート: 判断 532">
          <a:extLst>
            <a:ext uri="{FF2B5EF4-FFF2-40B4-BE49-F238E27FC236}">
              <a16:creationId xmlns:a16="http://schemas.microsoft.com/office/drawing/2014/main" id="{A0D2F1AA-F03A-4907-8249-AB9EE7FDC838}"/>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34" name="フローチャート: 判断 533">
          <a:extLst>
            <a:ext uri="{FF2B5EF4-FFF2-40B4-BE49-F238E27FC236}">
              <a16:creationId xmlns:a16="http://schemas.microsoft.com/office/drawing/2014/main" id="{CDCD1E07-A7F1-4804-A47C-651C38089B26}"/>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5" name="フローチャート: 判断 534">
          <a:extLst>
            <a:ext uri="{FF2B5EF4-FFF2-40B4-BE49-F238E27FC236}">
              <a16:creationId xmlns:a16="http://schemas.microsoft.com/office/drawing/2014/main" id="{3C8B97DF-B630-4DE4-9E7D-AFB336CBAC40}"/>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6" name="フローチャート: 判断 535">
          <a:extLst>
            <a:ext uri="{FF2B5EF4-FFF2-40B4-BE49-F238E27FC236}">
              <a16:creationId xmlns:a16="http://schemas.microsoft.com/office/drawing/2014/main" id="{9BE7425C-23B6-41DC-AFAD-DEBAD2FAB15F}"/>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A5267846-52CC-41C1-AEC1-3EF0C5BEDAE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379C0FED-11C7-478C-8679-5B0674BC533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7152020C-33B1-4228-A7C9-6BB752F585C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11666E7A-1E2D-46E7-A332-6E744599A30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37CB0B5E-D717-49E6-B203-125BBE582E9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160927</xdr:rowOff>
    </xdr:from>
    <xdr:to>
      <xdr:col>116</xdr:col>
      <xdr:colOff>114300</xdr:colOff>
      <xdr:row>104</xdr:row>
      <xdr:rowOff>91077</xdr:rowOff>
    </xdr:to>
    <xdr:sp macro="" textlink="">
      <xdr:nvSpPr>
        <xdr:cNvPr id="542" name="楕円 541">
          <a:extLst>
            <a:ext uri="{FF2B5EF4-FFF2-40B4-BE49-F238E27FC236}">
              <a16:creationId xmlns:a16="http://schemas.microsoft.com/office/drawing/2014/main" id="{D28E25D7-6A88-451D-9F6A-4F81A137FE7F}"/>
            </a:ext>
          </a:extLst>
        </xdr:cNvPr>
        <xdr:cNvSpPr/>
      </xdr:nvSpPr>
      <xdr:spPr>
        <a:xfrm>
          <a:off x="19897725" y="169662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12354</xdr:rowOff>
    </xdr:from>
    <xdr:ext cx="469744" cy="259045"/>
    <xdr:sp macro="" textlink="">
      <xdr:nvSpPr>
        <xdr:cNvPr id="543" name="【庁舎】&#10;一人当たり面積該当値テキスト">
          <a:extLst>
            <a:ext uri="{FF2B5EF4-FFF2-40B4-BE49-F238E27FC236}">
              <a16:creationId xmlns:a16="http://schemas.microsoft.com/office/drawing/2014/main" id="{DA216CB1-F211-4064-9715-1F3F02F89948}"/>
            </a:ext>
          </a:extLst>
        </xdr:cNvPr>
        <xdr:cNvSpPr txBox="1"/>
      </xdr:nvSpPr>
      <xdr:spPr>
        <a:xfrm>
          <a:off x="19992975" y="1681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15058</xdr:rowOff>
    </xdr:from>
    <xdr:to>
      <xdr:col>112</xdr:col>
      <xdr:colOff>38100</xdr:colOff>
      <xdr:row>101</xdr:row>
      <xdr:rowOff>116658</xdr:rowOff>
    </xdr:to>
    <xdr:sp macro="" textlink="">
      <xdr:nvSpPr>
        <xdr:cNvPr id="544" name="楕円 543">
          <a:extLst>
            <a:ext uri="{FF2B5EF4-FFF2-40B4-BE49-F238E27FC236}">
              <a16:creationId xmlns:a16="http://schemas.microsoft.com/office/drawing/2014/main" id="{F4BE5F94-3253-4B96-A3A2-CBDE5D4DBE7C}"/>
            </a:ext>
          </a:extLst>
        </xdr:cNvPr>
        <xdr:cNvSpPr/>
      </xdr:nvSpPr>
      <xdr:spPr>
        <a:xfrm>
          <a:off x="19154775" y="164710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65858</xdr:rowOff>
    </xdr:from>
    <xdr:to>
      <xdr:col>116</xdr:col>
      <xdr:colOff>63500</xdr:colOff>
      <xdr:row>104</xdr:row>
      <xdr:rowOff>40277</xdr:rowOff>
    </xdr:to>
    <xdr:cxnSp macro="">
      <xdr:nvCxnSpPr>
        <xdr:cNvPr id="545" name="直線コネクタ 544">
          <a:extLst>
            <a:ext uri="{FF2B5EF4-FFF2-40B4-BE49-F238E27FC236}">
              <a16:creationId xmlns:a16="http://schemas.microsoft.com/office/drawing/2014/main" id="{7C4F4D3F-3880-4182-B497-46A9ED7610C8}"/>
            </a:ext>
          </a:extLst>
        </xdr:cNvPr>
        <xdr:cNvCxnSpPr/>
      </xdr:nvCxnSpPr>
      <xdr:spPr>
        <a:xfrm>
          <a:off x="19202400" y="16528233"/>
          <a:ext cx="752475" cy="48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28666</xdr:rowOff>
    </xdr:from>
    <xdr:to>
      <xdr:col>107</xdr:col>
      <xdr:colOff>101600</xdr:colOff>
      <xdr:row>104</xdr:row>
      <xdr:rowOff>130266</xdr:rowOff>
    </xdr:to>
    <xdr:sp macro="" textlink="">
      <xdr:nvSpPr>
        <xdr:cNvPr id="546" name="楕円 545">
          <a:extLst>
            <a:ext uri="{FF2B5EF4-FFF2-40B4-BE49-F238E27FC236}">
              <a16:creationId xmlns:a16="http://schemas.microsoft.com/office/drawing/2014/main" id="{81D7976F-1038-4620-AFDA-1165E51DADC5}"/>
            </a:ext>
          </a:extLst>
        </xdr:cNvPr>
        <xdr:cNvSpPr/>
      </xdr:nvSpPr>
      <xdr:spPr>
        <a:xfrm>
          <a:off x="18345150" y="169990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65858</xdr:rowOff>
    </xdr:from>
    <xdr:to>
      <xdr:col>111</xdr:col>
      <xdr:colOff>177800</xdr:colOff>
      <xdr:row>104</xdr:row>
      <xdr:rowOff>79466</xdr:rowOff>
    </xdr:to>
    <xdr:cxnSp macro="">
      <xdr:nvCxnSpPr>
        <xdr:cNvPr id="547" name="直線コネクタ 546">
          <a:extLst>
            <a:ext uri="{FF2B5EF4-FFF2-40B4-BE49-F238E27FC236}">
              <a16:creationId xmlns:a16="http://schemas.microsoft.com/office/drawing/2014/main" id="{4576DE8F-34C9-4F5D-8C61-F70FFD10BDB2}"/>
            </a:ext>
          </a:extLst>
        </xdr:cNvPr>
        <xdr:cNvCxnSpPr/>
      </xdr:nvCxnSpPr>
      <xdr:spPr>
        <a:xfrm flipV="1">
          <a:off x="18392775" y="16528233"/>
          <a:ext cx="809625" cy="52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68399</xdr:rowOff>
    </xdr:from>
    <xdr:to>
      <xdr:col>102</xdr:col>
      <xdr:colOff>165100</xdr:colOff>
      <xdr:row>101</xdr:row>
      <xdr:rowOff>169999</xdr:rowOff>
    </xdr:to>
    <xdr:sp macro="" textlink="">
      <xdr:nvSpPr>
        <xdr:cNvPr id="548" name="楕円 547">
          <a:extLst>
            <a:ext uri="{FF2B5EF4-FFF2-40B4-BE49-F238E27FC236}">
              <a16:creationId xmlns:a16="http://schemas.microsoft.com/office/drawing/2014/main" id="{0D79CF6B-874F-417A-9B28-DA21846ADC40}"/>
            </a:ext>
          </a:extLst>
        </xdr:cNvPr>
        <xdr:cNvSpPr/>
      </xdr:nvSpPr>
      <xdr:spPr>
        <a:xfrm>
          <a:off x="17554575" y="165244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119199</xdr:rowOff>
    </xdr:from>
    <xdr:to>
      <xdr:col>107</xdr:col>
      <xdr:colOff>50800</xdr:colOff>
      <xdr:row>104</xdr:row>
      <xdr:rowOff>79466</xdr:rowOff>
    </xdr:to>
    <xdr:cxnSp macro="">
      <xdr:nvCxnSpPr>
        <xdr:cNvPr id="549" name="直線コネクタ 548">
          <a:extLst>
            <a:ext uri="{FF2B5EF4-FFF2-40B4-BE49-F238E27FC236}">
              <a16:creationId xmlns:a16="http://schemas.microsoft.com/office/drawing/2014/main" id="{93A97B4F-8BB9-40BF-BF40-F83987606858}"/>
            </a:ext>
          </a:extLst>
        </xdr:cNvPr>
        <xdr:cNvCxnSpPr/>
      </xdr:nvCxnSpPr>
      <xdr:spPr>
        <a:xfrm>
          <a:off x="17602200" y="16581574"/>
          <a:ext cx="790575" cy="47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92348</xdr:rowOff>
    </xdr:from>
    <xdr:to>
      <xdr:col>98</xdr:col>
      <xdr:colOff>38100</xdr:colOff>
      <xdr:row>102</xdr:row>
      <xdr:rowOff>22498</xdr:rowOff>
    </xdr:to>
    <xdr:sp macro="" textlink="">
      <xdr:nvSpPr>
        <xdr:cNvPr id="550" name="楕円 549">
          <a:extLst>
            <a:ext uri="{FF2B5EF4-FFF2-40B4-BE49-F238E27FC236}">
              <a16:creationId xmlns:a16="http://schemas.microsoft.com/office/drawing/2014/main" id="{CD21E4C7-99A9-42AC-BF63-5FE2B6D767E9}"/>
            </a:ext>
          </a:extLst>
        </xdr:cNvPr>
        <xdr:cNvSpPr/>
      </xdr:nvSpPr>
      <xdr:spPr>
        <a:xfrm>
          <a:off x="16754475" y="165515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119199</xdr:rowOff>
    </xdr:from>
    <xdr:to>
      <xdr:col>102</xdr:col>
      <xdr:colOff>114300</xdr:colOff>
      <xdr:row>101</xdr:row>
      <xdr:rowOff>143148</xdr:rowOff>
    </xdr:to>
    <xdr:cxnSp macro="">
      <xdr:nvCxnSpPr>
        <xdr:cNvPr id="551" name="直線コネクタ 550">
          <a:extLst>
            <a:ext uri="{FF2B5EF4-FFF2-40B4-BE49-F238E27FC236}">
              <a16:creationId xmlns:a16="http://schemas.microsoft.com/office/drawing/2014/main" id="{46D0A6DE-1BA2-4445-BD51-6BB2FE228D93}"/>
            </a:ext>
          </a:extLst>
        </xdr:cNvPr>
        <xdr:cNvCxnSpPr/>
      </xdr:nvCxnSpPr>
      <xdr:spPr>
        <a:xfrm flipV="1">
          <a:off x="16802100" y="16581574"/>
          <a:ext cx="800100" cy="1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552" name="n_1aveValue【庁舎】&#10;一人当たり面積">
          <a:extLst>
            <a:ext uri="{FF2B5EF4-FFF2-40B4-BE49-F238E27FC236}">
              <a16:creationId xmlns:a16="http://schemas.microsoft.com/office/drawing/2014/main" id="{FF2CCDAB-3CEB-4E31-A5DA-9DA63619C0CD}"/>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553" name="n_2aveValue【庁舎】&#10;一人当たり面積">
          <a:extLst>
            <a:ext uri="{FF2B5EF4-FFF2-40B4-BE49-F238E27FC236}">
              <a16:creationId xmlns:a16="http://schemas.microsoft.com/office/drawing/2014/main" id="{874EE73E-A1F0-4847-9D5A-E2BFF615B2EC}"/>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554" name="n_3aveValue【庁舎】&#10;一人当たり面積">
          <a:extLst>
            <a:ext uri="{FF2B5EF4-FFF2-40B4-BE49-F238E27FC236}">
              <a16:creationId xmlns:a16="http://schemas.microsoft.com/office/drawing/2014/main" id="{EC007EAE-887C-4DEA-BAA3-2F7712152C70}"/>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555" name="n_4aveValue【庁舎】&#10;一人当たり面積">
          <a:extLst>
            <a:ext uri="{FF2B5EF4-FFF2-40B4-BE49-F238E27FC236}">
              <a16:creationId xmlns:a16="http://schemas.microsoft.com/office/drawing/2014/main" id="{2355C154-F858-428A-A237-5A9217178B4B}"/>
            </a:ext>
          </a:extLst>
        </xdr:cNvPr>
        <xdr:cNvSpPr txBox="1"/>
      </xdr:nvSpPr>
      <xdr:spPr>
        <a:xfrm>
          <a:off x="165926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133185</xdr:rowOff>
    </xdr:from>
    <xdr:ext cx="469744" cy="259045"/>
    <xdr:sp macro="" textlink="">
      <xdr:nvSpPr>
        <xdr:cNvPr id="556" name="n_1mainValue【庁舎】&#10;一人当たり面積">
          <a:extLst>
            <a:ext uri="{FF2B5EF4-FFF2-40B4-BE49-F238E27FC236}">
              <a16:creationId xmlns:a16="http://schemas.microsoft.com/office/drawing/2014/main" id="{B6C7044B-D193-4ED5-8F7F-9DD2EAA62E86}"/>
            </a:ext>
          </a:extLst>
        </xdr:cNvPr>
        <xdr:cNvSpPr txBox="1"/>
      </xdr:nvSpPr>
      <xdr:spPr>
        <a:xfrm>
          <a:off x="18983402" y="1624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146793</xdr:rowOff>
    </xdr:from>
    <xdr:ext cx="469744" cy="259045"/>
    <xdr:sp macro="" textlink="">
      <xdr:nvSpPr>
        <xdr:cNvPr id="557" name="n_2mainValue【庁舎】&#10;一人当たり面積">
          <a:extLst>
            <a:ext uri="{FF2B5EF4-FFF2-40B4-BE49-F238E27FC236}">
              <a16:creationId xmlns:a16="http://schemas.microsoft.com/office/drawing/2014/main" id="{7C0B4270-AFB5-49B1-B0A3-DAC88D4C0D42}"/>
            </a:ext>
          </a:extLst>
        </xdr:cNvPr>
        <xdr:cNvSpPr txBox="1"/>
      </xdr:nvSpPr>
      <xdr:spPr>
        <a:xfrm>
          <a:off x="18183302" y="1677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15076</xdr:rowOff>
    </xdr:from>
    <xdr:ext cx="469744" cy="259045"/>
    <xdr:sp macro="" textlink="">
      <xdr:nvSpPr>
        <xdr:cNvPr id="558" name="n_3mainValue【庁舎】&#10;一人当たり面積">
          <a:extLst>
            <a:ext uri="{FF2B5EF4-FFF2-40B4-BE49-F238E27FC236}">
              <a16:creationId xmlns:a16="http://schemas.microsoft.com/office/drawing/2014/main" id="{518032A6-5F10-4814-8F41-2976237671A9}"/>
            </a:ext>
          </a:extLst>
        </xdr:cNvPr>
        <xdr:cNvSpPr txBox="1"/>
      </xdr:nvSpPr>
      <xdr:spPr>
        <a:xfrm>
          <a:off x="17383202" y="1629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39025</xdr:rowOff>
    </xdr:from>
    <xdr:ext cx="469744" cy="259045"/>
    <xdr:sp macro="" textlink="">
      <xdr:nvSpPr>
        <xdr:cNvPr id="559" name="n_4mainValue【庁舎】&#10;一人当たり面積">
          <a:extLst>
            <a:ext uri="{FF2B5EF4-FFF2-40B4-BE49-F238E27FC236}">
              <a16:creationId xmlns:a16="http://schemas.microsoft.com/office/drawing/2014/main" id="{D3F5338A-FC11-4978-86A5-CEAE16C939CA}"/>
            </a:ext>
          </a:extLst>
        </xdr:cNvPr>
        <xdr:cNvSpPr txBox="1"/>
      </xdr:nvSpPr>
      <xdr:spPr>
        <a:xfrm>
          <a:off x="16592627" y="1632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4B70CBE7-56CD-4EB0-94FA-D27AB737262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AF51B443-EA22-4449-8542-2F7C59568C7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FC172D50-894F-4BA1-9275-CB80FAF9306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有形固定資産減価償却率は、「体育館・プール」「消防施設」「庁舎」において類似団体平均を上回っており、施設の老朽化が進んでいることがうかがえる。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「庁舎」については、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、財源を確保した上で計画的な更新等を行っていく必要がある。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その他の施設については、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公共施設等総合管理計画及び個別施設計画に基づき、集約化や除却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の検討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も含めた施設の維持管理に努めていく。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24" sqref="L24:P24"/>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5308172</v>
      </c>
      <c r="BO4" s="407"/>
      <c r="BP4" s="407"/>
      <c r="BQ4" s="407"/>
      <c r="BR4" s="407"/>
      <c r="BS4" s="407"/>
      <c r="BT4" s="407"/>
      <c r="BU4" s="408"/>
      <c r="BV4" s="406">
        <v>5190292</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3.3</v>
      </c>
      <c r="CU4" s="413"/>
      <c r="CV4" s="413"/>
      <c r="CW4" s="413"/>
      <c r="CX4" s="413"/>
      <c r="CY4" s="413"/>
      <c r="CZ4" s="413"/>
      <c r="DA4" s="414"/>
      <c r="DB4" s="412">
        <v>4.0999999999999996</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5188214</v>
      </c>
      <c r="BO5" s="444"/>
      <c r="BP5" s="444"/>
      <c r="BQ5" s="444"/>
      <c r="BR5" s="444"/>
      <c r="BS5" s="444"/>
      <c r="BT5" s="444"/>
      <c r="BU5" s="445"/>
      <c r="BV5" s="443">
        <v>5053506</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84.3</v>
      </c>
      <c r="CU5" s="441"/>
      <c r="CV5" s="441"/>
      <c r="CW5" s="441"/>
      <c r="CX5" s="441"/>
      <c r="CY5" s="441"/>
      <c r="CZ5" s="441"/>
      <c r="DA5" s="442"/>
      <c r="DB5" s="440">
        <v>84.9</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119958</v>
      </c>
      <c r="BO6" s="444"/>
      <c r="BP6" s="444"/>
      <c r="BQ6" s="444"/>
      <c r="BR6" s="444"/>
      <c r="BS6" s="444"/>
      <c r="BT6" s="444"/>
      <c r="BU6" s="445"/>
      <c r="BV6" s="443">
        <v>136786</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84.5</v>
      </c>
      <c r="CU6" s="481"/>
      <c r="CV6" s="481"/>
      <c r="CW6" s="481"/>
      <c r="CX6" s="481"/>
      <c r="CY6" s="481"/>
      <c r="CZ6" s="481"/>
      <c r="DA6" s="482"/>
      <c r="DB6" s="480">
        <v>85.3</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15749</v>
      </c>
      <c r="BO7" s="444"/>
      <c r="BP7" s="444"/>
      <c r="BQ7" s="444"/>
      <c r="BR7" s="444"/>
      <c r="BS7" s="444"/>
      <c r="BT7" s="444"/>
      <c r="BU7" s="445"/>
      <c r="BV7" s="443">
        <v>5562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3112690</v>
      </c>
      <c r="CU7" s="444"/>
      <c r="CV7" s="444"/>
      <c r="CW7" s="444"/>
      <c r="CX7" s="444"/>
      <c r="CY7" s="444"/>
      <c r="CZ7" s="444"/>
      <c r="DA7" s="445"/>
      <c r="DB7" s="443">
        <v>3168694</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104209</v>
      </c>
      <c r="BO8" s="444"/>
      <c r="BP8" s="444"/>
      <c r="BQ8" s="444"/>
      <c r="BR8" s="444"/>
      <c r="BS8" s="444"/>
      <c r="BT8" s="444"/>
      <c r="BU8" s="445"/>
      <c r="BV8" s="443">
        <v>131224</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0.27</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6698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-27015</v>
      </c>
      <c r="BO9" s="444"/>
      <c r="BP9" s="444"/>
      <c r="BQ9" s="444"/>
      <c r="BR9" s="444"/>
      <c r="BS9" s="444"/>
      <c r="BT9" s="444"/>
      <c r="BU9" s="445"/>
      <c r="BV9" s="443">
        <v>15184</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8.1</v>
      </c>
      <c r="CU9" s="441"/>
      <c r="CV9" s="441"/>
      <c r="CW9" s="441"/>
      <c r="CX9" s="441"/>
      <c r="CY9" s="441"/>
      <c r="CZ9" s="441"/>
      <c r="DA9" s="442"/>
      <c r="DB9" s="440">
        <v>7.7</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7238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183000</v>
      </c>
      <c r="BO10" s="444"/>
      <c r="BP10" s="444"/>
      <c r="BQ10" s="444"/>
      <c r="BR10" s="444"/>
      <c r="BS10" s="444"/>
      <c r="BT10" s="444"/>
      <c r="BU10" s="445"/>
      <c r="BV10" s="443">
        <v>60000</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24943</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6103</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251000</v>
      </c>
      <c r="BO12" s="444"/>
      <c r="BP12" s="444"/>
      <c r="BQ12" s="444"/>
      <c r="BR12" s="444"/>
      <c r="BS12" s="444"/>
      <c r="BT12" s="444"/>
      <c r="BU12" s="445"/>
      <c r="BV12" s="443">
        <v>148000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6068</v>
      </c>
      <c r="S13" s="528"/>
      <c r="T13" s="528"/>
      <c r="U13" s="528"/>
      <c r="V13" s="529"/>
      <c r="W13" s="459" t="s">
        <v>130</v>
      </c>
      <c r="X13" s="460"/>
      <c r="Y13" s="460"/>
      <c r="Z13" s="460"/>
      <c r="AA13" s="460"/>
      <c r="AB13" s="450"/>
      <c r="AC13" s="494">
        <v>658</v>
      </c>
      <c r="AD13" s="495"/>
      <c r="AE13" s="495"/>
      <c r="AF13" s="495"/>
      <c r="AG13" s="537"/>
      <c r="AH13" s="494">
        <v>735</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-70072</v>
      </c>
      <c r="BO13" s="444"/>
      <c r="BP13" s="444"/>
      <c r="BQ13" s="444"/>
      <c r="BR13" s="444"/>
      <c r="BS13" s="444"/>
      <c r="BT13" s="444"/>
      <c r="BU13" s="445"/>
      <c r="BV13" s="443">
        <v>-72816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10.8</v>
      </c>
      <c r="CU13" s="441"/>
      <c r="CV13" s="441"/>
      <c r="CW13" s="441"/>
      <c r="CX13" s="441"/>
      <c r="CY13" s="441"/>
      <c r="CZ13" s="441"/>
      <c r="DA13" s="442"/>
      <c r="DB13" s="440">
        <v>10.3</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6265</v>
      </c>
      <c r="S14" s="528"/>
      <c r="T14" s="528"/>
      <c r="U14" s="528"/>
      <c r="V14" s="529"/>
      <c r="W14" s="433"/>
      <c r="X14" s="434"/>
      <c r="Y14" s="434"/>
      <c r="Z14" s="434"/>
      <c r="AA14" s="434"/>
      <c r="AB14" s="423"/>
      <c r="AC14" s="530">
        <v>18.899999999999999</v>
      </c>
      <c r="AD14" s="531"/>
      <c r="AE14" s="531"/>
      <c r="AF14" s="531"/>
      <c r="AG14" s="532"/>
      <c r="AH14" s="530">
        <v>19.2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72.599999999999994</v>
      </c>
      <c r="CU14" s="542"/>
      <c r="CV14" s="542"/>
      <c r="CW14" s="542"/>
      <c r="CX14" s="542"/>
      <c r="CY14" s="542"/>
      <c r="CZ14" s="542"/>
      <c r="DA14" s="543"/>
      <c r="DB14" s="541">
        <v>72.599999999999994</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6233</v>
      </c>
      <c r="S15" s="528"/>
      <c r="T15" s="528"/>
      <c r="U15" s="528"/>
      <c r="V15" s="529"/>
      <c r="W15" s="459" t="s">
        <v>137</v>
      </c>
      <c r="X15" s="460"/>
      <c r="Y15" s="460"/>
      <c r="Z15" s="460"/>
      <c r="AA15" s="460"/>
      <c r="AB15" s="450"/>
      <c r="AC15" s="494">
        <v>1167</v>
      </c>
      <c r="AD15" s="495"/>
      <c r="AE15" s="495"/>
      <c r="AF15" s="495"/>
      <c r="AG15" s="537"/>
      <c r="AH15" s="494">
        <v>1312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831809</v>
      </c>
      <c r="BO15" s="407"/>
      <c r="BP15" s="407"/>
      <c r="BQ15" s="407"/>
      <c r="BR15" s="407"/>
      <c r="BS15" s="407"/>
      <c r="BT15" s="407"/>
      <c r="BU15" s="408"/>
      <c r="BV15" s="406">
        <v>809910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33.5</v>
      </c>
      <c r="AD16" s="531"/>
      <c r="AE16" s="531"/>
      <c r="AF16" s="531"/>
      <c r="AG16" s="532"/>
      <c r="AH16" s="530">
        <v>34.299999999999997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2914827</v>
      </c>
      <c r="BO16" s="444"/>
      <c r="BP16" s="444"/>
      <c r="BQ16" s="444"/>
      <c r="BR16" s="444"/>
      <c r="BS16" s="444"/>
      <c r="BT16" s="444"/>
      <c r="BU16" s="445"/>
      <c r="BV16" s="443">
        <v>2967813</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1656</v>
      </c>
      <c r="AD17" s="495"/>
      <c r="AE17" s="495"/>
      <c r="AF17" s="495"/>
      <c r="AG17" s="537"/>
      <c r="AH17" s="494">
        <v>1777</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1023177</v>
      </c>
      <c r="BO17" s="444"/>
      <c r="BP17" s="444"/>
      <c r="BQ17" s="444"/>
      <c r="BR17" s="444"/>
      <c r="BS17" s="444"/>
      <c r="BT17" s="444"/>
      <c r="BU17" s="445"/>
      <c r="BV17" s="443">
        <v>995183</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109.28</v>
      </c>
      <c r="M18" s="567"/>
      <c r="N18" s="567"/>
      <c r="O18" s="567"/>
      <c r="P18" s="567"/>
      <c r="Q18" s="567"/>
      <c r="R18" s="568"/>
      <c r="S18" s="568"/>
      <c r="T18" s="568"/>
      <c r="U18" s="568"/>
      <c r="V18" s="569"/>
      <c r="W18" s="461"/>
      <c r="X18" s="462"/>
      <c r="Y18" s="462"/>
      <c r="Z18" s="462"/>
      <c r="AA18" s="462"/>
      <c r="AB18" s="453"/>
      <c r="AC18" s="570">
        <v>47.6</v>
      </c>
      <c r="AD18" s="571"/>
      <c r="AE18" s="571"/>
      <c r="AF18" s="571"/>
      <c r="AG18" s="572"/>
      <c r="AH18" s="570">
        <v>46.5</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2734884</v>
      </c>
      <c r="BO18" s="444"/>
      <c r="BP18" s="444"/>
      <c r="BQ18" s="444"/>
      <c r="BR18" s="444"/>
      <c r="BS18" s="444"/>
      <c r="BT18" s="444"/>
      <c r="BU18" s="445"/>
      <c r="BV18" s="443">
        <v>2793233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61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4077632</v>
      </c>
      <c r="BO19" s="444"/>
      <c r="BP19" s="444"/>
      <c r="BQ19" s="444"/>
      <c r="BR19" s="444"/>
      <c r="BS19" s="444"/>
      <c r="BT19" s="444"/>
      <c r="BU19" s="445"/>
      <c r="BV19" s="443">
        <v>4034468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1965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3143610</v>
      </c>
      <c r="BO22" s="407"/>
      <c r="BP22" s="407"/>
      <c r="BQ22" s="407"/>
      <c r="BR22" s="407"/>
      <c r="BS22" s="407"/>
      <c r="BT22" s="407"/>
      <c r="BU22" s="408"/>
      <c r="BV22" s="406">
        <v>3202532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1463850</v>
      </c>
      <c r="BO23" s="444"/>
      <c r="BP23" s="444"/>
      <c r="BQ23" s="444"/>
      <c r="BR23" s="444"/>
      <c r="BS23" s="444"/>
      <c r="BT23" s="444"/>
      <c r="BU23" s="445"/>
      <c r="BV23" s="443">
        <v>1596673</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8700</v>
      </c>
      <c r="R24" s="495"/>
      <c r="S24" s="495"/>
      <c r="T24" s="495"/>
      <c r="U24" s="495"/>
      <c r="V24" s="537"/>
      <c r="W24" s="589"/>
      <c r="X24" s="590"/>
      <c r="Y24" s="591"/>
      <c r="Z24" s="493" t="s">
        <v>161</v>
      </c>
      <c r="AA24" s="473"/>
      <c r="AB24" s="473"/>
      <c r="AC24" s="473"/>
      <c r="AD24" s="473"/>
      <c r="AE24" s="473"/>
      <c r="AF24" s="473"/>
      <c r="AG24" s="474"/>
      <c r="AH24" s="494">
        <v>84</v>
      </c>
      <c r="AI24" s="495"/>
      <c r="AJ24" s="495"/>
      <c r="AK24" s="495"/>
      <c r="AL24" s="537"/>
      <c r="AM24" s="494">
        <v>239484</v>
      </c>
      <c r="AN24" s="495"/>
      <c r="AO24" s="495"/>
      <c r="AP24" s="495"/>
      <c r="AQ24" s="495"/>
      <c r="AR24" s="537"/>
      <c r="AS24" s="494">
        <v>2851</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1835378</v>
      </c>
      <c r="BO24" s="444"/>
      <c r="BP24" s="444"/>
      <c r="BQ24" s="444"/>
      <c r="BR24" s="444"/>
      <c r="BS24" s="444"/>
      <c r="BT24" s="444"/>
      <c r="BU24" s="445"/>
      <c r="BV24" s="443">
        <v>1732263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6460</v>
      </c>
      <c r="R25" s="495"/>
      <c r="S25" s="495"/>
      <c r="T25" s="495"/>
      <c r="U25" s="495"/>
      <c r="V25" s="537"/>
      <c r="W25" s="589"/>
      <c r="X25" s="590"/>
      <c r="Y25" s="591"/>
      <c r="Z25" s="493" t="s">
        <v>164</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1604057</v>
      </c>
      <c r="BO25" s="407"/>
      <c r="BP25" s="407"/>
      <c r="BQ25" s="407"/>
      <c r="BR25" s="407"/>
      <c r="BS25" s="407"/>
      <c r="BT25" s="407"/>
      <c r="BU25" s="408"/>
      <c r="BV25" s="406">
        <v>1736057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5220</v>
      </c>
      <c r="R26" s="495"/>
      <c r="S26" s="495"/>
      <c r="T26" s="495"/>
      <c r="U26" s="495"/>
      <c r="V26" s="537"/>
      <c r="W26" s="589"/>
      <c r="X26" s="590"/>
      <c r="Y26" s="591"/>
      <c r="Z26" s="493" t="s">
        <v>167</v>
      </c>
      <c r="AA26" s="595"/>
      <c r="AB26" s="595"/>
      <c r="AC26" s="595"/>
      <c r="AD26" s="595"/>
      <c r="AE26" s="595"/>
      <c r="AF26" s="595"/>
      <c r="AG26" s="596"/>
      <c r="AH26" s="494">
        <v>2</v>
      </c>
      <c r="AI26" s="495"/>
      <c r="AJ26" s="495"/>
      <c r="AK26" s="495"/>
      <c r="AL26" s="537"/>
      <c r="AM26" s="494" t="s">
        <v>168</v>
      </c>
      <c r="AN26" s="495"/>
      <c r="AO26" s="495"/>
      <c r="AP26" s="495"/>
      <c r="AQ26" s="495"/>
      <c r="AR26" s="537"/>
      <c r="AS26" s="494" t="s">
        <v>168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3230</v>
      </c>
      <c r="R27" s="495"/>
      <c r="S27" s="495"/>
      <c r="T27" s="495"/>
      <c r="U27" s="495"/>
      <c r="V27" s="537"/>
      <c r="W27" s="589"/>
      <c r="X27" s="590"/>
      <c r="Y27" s="591"/>
      <c r="Z27" s="493" t="s">
        <v>171</v>
      </c>
      <c r="AA27" s="473"/>
      <c r="AB27" s="473"/>
      <c r="AC27" s="473"/>
      <c r="AD27" s="473"/>
      <c r="AE27" s="473"/>
      <c r="AF27" s="473"/>
      <c r="AG27" s="474"/>
      <c r="AH27" s="494" t="s">
        <v>121</v>
      </c>
      <c r="AI27" s="495"/>
      <c r="AJ27" s="495"/>
      <c r="AK27" s="495"/>
      <c r="AL27" s="537"/>
      <c r="AM27" s="494" t="s">
        <v>121</v>
      </c>
      <c r="AN27" s="495"/>
      <c r="AO27" s="495"/>
      <c r="AP27" s="495"/>
      <c r="AQ27" s="495"/>
      <c r="AR27" s="537"/>
      <c r="AS27" s="494" t="s">
        <v>121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65686</v>
      </c>
      <c r="BO27" s="563"/>
      <c r="BP27" s="563"/>
      <c r="BQ27" s="563"/>
      <c r="BR27" s="563"/>
      <c r="BS27" s="563"/>
      <c r="BT27" s="563"/>
      <c r="BU27" s="564"/>
      <c r="BV27" s="562">
        <v>65586</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2450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889000</v>
      </c>
      <c r="BO28" s="407"/>
      <c r="BP28" s="407"/>
      <c r="BQ28" s="407"/>
      <c r="BR28" s="407"/>
      <c r="BS28" s="407"/>
      <c r="BT28" s="407"/>
      <c r="BU28" s="408"/>
      <c r="BV28" s="406">
        <v>887000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11</v>
      </c>
      <c r="M29" s="495"/>
      <c r="N29" s="495"/>
      <c r="O29" s="495"/>
      <c r="P29" s="537"/>
      <c r="Q29" s="494">
        <v>2290</v>
      </c>
      <c r="R29" s="495"/>
      <c r="S29" s="495"/>
      <c r="T29" s="495"/>
      <c r="U29" s="495"/>
      <c r="V29" s="537"/>
      <c r="W29" s="592"/>
      <c r="X29" s="593"/>
      <c r="Y29" s="594"/>
      <c r="Z29" s="493" t="s">
        <v>177</v>
      </c>
      <c r="AA29" s="473"/>
      <c r="AB29" s="473"/>
      <c r="AC29" s="473"/>
      <c r="AD29" s="473"/>
      <c r="AE29" s="473"/>
      <c r="AF29" s="473"/>
      <c r="AG29" s="474"/>
      <c r="AH29" s="494">
        <v>84</v>
      </c>
      <c r="AI29" s="495"/>
      <c r="AJ29" s="495"/>
      <c r="AK29" s="495"/>
      <c r="AL29" s="537"/>
      <c r="AM29" s="494">
        <v>239484</v>
      </c>
      <c r="AN29" s="495"/>
      <c r="AO29" s="495"/>
      <c r="AP29" s="495"/>
      <c r="AQ29" s="495"/>
      <c r="AR29" s="537"/>
      <c r="AS29" s="494">
        <v>2851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107330</v>
      </c>
      <c r="BO29" s="444"/>
      <c r="BP29" s="444"/>
      <c r="BQ29" s="444"/>
      <c r="BR29" s="444"/>
      <c r="BS29" s="444"/>
      <c r="BT29" s="444"/>
      <c r="BU29" s="445"/>
      <c r="BV29" s="443">
        <v>128326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166536</v>
      </c>
      <c r="BO30" s="563"/>
      <c r="BP30" s="563"/>
      <c r="BQ30" s="563"/>
      <c r="BR30" s="563"/>
      <c r="BS30" s="563"/>
      <c r="BT30" s="563"/>
      <c r="BU30" s="564"/>
      <c r="BV30" s="562">
        <v>161105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色麻町国民健康保険事業特別会計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色麻町水道事業会計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IF('各会計、関係団体の財政状況及び健全化判断比率'!B34="","",'各会計、関係団体の財政状況及び健全化判断比率'!B34)</f>
        <v>色麻町工業団地整備事業特別会計</v>
      </c>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色麻町外一市一ヶ村花川ダム管理組合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色麻町産業開発公社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色麻町奨学資金貸付基金特別会計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色麻町介護保険特別会計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色麻町下水道事業会計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宮城県市町村職員退職手当組合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色麻町後期高齢者医療特別会計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宮城県市町村非常勤消防団員補償報償組合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色麻町介護サービス事業特別会計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大崎地域広域行政事務組合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宮城県市町村自治振興センター</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加美郡保健医療福祉行政事務組合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加美郡保健医療福祉行政事務組合：病院会計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加美郡保健医療福祉行政事務組合：介護事業会計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宮城県後期高齢者医療広域連合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19</v>
      </c>
      <c r="BX43" s="633"/>
      <c r="BY43" s="634" t="str">
        <f>IF('各会計、関係団体の財政状況及び健全化判断比率'!B77="","",'各会計、関係団体の財政状況及び健全化判断比率'!B77)</f>
        <v>宮城県後期高齢者医療事業会計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RoGprJbs7BTeL12ZJzu68XMFLeDYlsuFDxaj1et612Poy0F7zwirlUO/j48p8orJLYe9iCBVu8wzwyd9iZXwBA==" saltValue="6tFgrgqFyB4qszuaWSet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733869</v>
      </c>
      <c r="S5" s="649"/>
      <c r="T5" s="649"/>
      <c r="U5" s="649"/>
      <c r="V5" s="649"/>
      <c r="W5" s="649"/>
      <c r="X5" s="649"/>
      <c r="Y5" s="650"/>
      <c r="Z5" s="651">
        <v>13.8</v>
      </c>
      <c r="AA5" s="651"/>
      <c r="AB5" s="651"/>
      <c r="AC5" s="651"/>
      <c r="AD5" s="652">
        <v>733869</v>
      </c>
      <c r="AE5" s="652"/>
      <c r="AF5" s="652"/>
      <c r="AG5" s="652"/>
      <c r="AH5" s="652"/>
      <c r="AI5" s="652"/>
      <c r="AJ5" s="652"/>
      <c r="AK5" s="652"/>
      <c r="AL5" s="653">
        <v>22.7</v>
      </c>
      <c r="AM5" s="654"/>
      <c r="AN5" s="654"/>
      <c r="AO5" s="655"/>
      <c r="AP5" s="645" t="s">
        <v>216</v>
      </c>
      <c r="AQ5" s="646"/>
      <c r="AR5" s="646"/>
      <c r="AS5" s="646"/>
      <c r="AT5" s="646"/>
      <c r="AU5" s="646"/>
      <c r="AV5" s="646"/>
      <c r="AW5" s="646"/>
      <c r="AX5" s="646"/>
      <c r="AY5" s="646"/>
      <c r="AZ5" s="646"/>
      <c r="BA5" s="646"/>
      <c r="BB5" s="646"/>
      <c r="BC5" s="646"/>
      <c r="BD5" s="646"/>
      <c r="BE5" s="646"/>
      <c r="BF5" s="647"/>
      <c r="BG5" s="659">
        <v>720089</v>
      </c>
      <c r="BH5" s="660"/>
      <c r="BI5" s="660"/>
      <c r="BJ5" s="660"/>
      <c r="BK5" s="660"/>
      <c r="BL5" s="660"/>
      <c r="BM5" s="660"/>
      <c r="BN5" s="661"/>
      <c r="BO5" s="662">
        <v>98.1</v>
      </c>
      <c r="BP5" s="662"/>
      <c r="BQ5" s="662"/>
      <c r="BR5" s="662"/>
      <c r="BS5" s="663" t="s">
        <v>121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94713</v>
      </c>
      <c r="S6" s="660"/>
      <c r="T6" s="660"/>
      <c r="U6" s="660"/>
      <c r="V6" s="660"/>
      <c r="W6" s="660"/>
      <c r="X6" s="660"/>
      <c r="Y6" s="661"/>
      <c r="Z6" s="662">
        <v>1.8</v>
      </c>
      <c r="AA6" s="662"/>
      <c r="AB6" s="662"/>
      <c r="AC6" s="662"/>
      <c r="AD6" s="663">
        <v>94713</v>
      </c>
      <c r="AE6" s="663"/>
      <c r="AF6" s="663"/>
      <c r="AG6" s="663"/>
      <c r="AH6" s="663"/>
      <c r="AI6" s="663"/>
      <c r="AJ6" s="663"/>
      <c r="AK6" s="663"/>
      <c r="AL6" s="664">
        <v>2.9</v>
      </c>
      <c r="AM6" s="665"/>
      <c r="AN6" s="665"/>
      <c r="AO6" s="666"/>
      <c r="AP6" s="656" t="s">
        <v>221</v>
      </c>
      <c r="AQ6" s="657"/>
      <c r="AR6" s="657"/>
      <c r="AS6" s="657"/>
      <c r="AT6" s="657"/>
      <c r="AU6" s="657"/>
      <c r="AV6" s="657"/>
      <c r="AW6" s="657"/>
      <c r="AX6" s="657"/>
      <c r="AY6" s="657"/>
      <c r="AZ6" s="657"/>
      <c r="BA6" s="657"/>
      <c r="BB6" s="657"/>
      <c r="BC6" s="657"/>
      <c r="BD6" s="657"/>
      <c r="BE6" s="657"/>
      <c r="BF6" s="658"/>
      <c r="BG6" s="659">
        <v>720089</v>
      </c>
      <c r="BH6" s="660"/>
      <c r="BI6" s="660"/>
      <c r="BJ6" s="660"/>
      <c r="BK6" s="660"/>
      <c r="BL6" s="660"/>
      <c r="BM6" s="660"/>
      <c r="BN6" s="661"/>
      <c r="BO6" s="662">
        <v>98.1</v>
      </c>
      <c r="BP6" s="662"/>
      <c r="BQ6" s="662"/>
      <c r="BR6" s="662"/>
      <c r="BS6" s="663" t="s">
        <v>121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98936</v>
      </c>
      <c r="CS6" s="660"/>
      <c r="CT6" s="660"/>
      <c r="CU6" s="660"/>
      <c r="CV6" s="660"/>
      <c r="CW6" s="660"/>
      <c r="CX6" s="660"/>
      <c r="CY6" s="661"/>
      <c r="CZ6" s="653">
        <v>1.9</v>
      </c>
      <c r="DA6" s="654"/>
      <c r="DB6" s="654"/>
      <c r="DC6" s="670"/>
      <c r="DD6" s="668" t="s">
        <v>121</v>
      </c>
      <c r="DE6" s="660"/>
      <c r="DF6" s="660"/>
      <c r="DG6" s="660"/>
      <c r="DH6" s="660"/>
      <c r="DI6" s="660"/>
      <c r="DJ6" s="660"/>
      <c r="DK6" s="660"/>
      <c r="DL6" s="660"/>
      <c r="DM6" s="660"/>
      <c r="DN6" s="660"/>
      <c r="DO6" s="660"/>
      <c r="DP6" s="661"/>
      <c r="DQ6" s="668">
        <v>98936</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203</v>
      </c>
      <c r="S7" s="660"/>
      <c r="T7" s="660"/>
      <c r="U7" s="660"/>
      <c r="V7" s="660"/>
      <c r="W7" s="660"/>
      <c r="X7" s="660"/>
      <c r="Y7" s="661"/>
      <c r="Z7" s="662">
        <v>0</v>
      </c>
      <c r="AA7" s="662"/>
      <c r="AB7" s="662"/>
      <c r="AC7" s="662"/>
      <c r="AD7" s="663">
        <v>203</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247731</v>
      </c>
      <c r="BH7" s="660"/>
      <c r="BI7" s="660"/>
      <c r="BJ7" s="660"/>
      <c r="BK7" s="660"/>
      <c r="BL7" s="660"/>
      <c r="BM7" s="660"/>
      <c r="BN7" s="661"/>
      <c r="BO7" s="662">
        <v>33.799999999999997</v>
      </c>
      <c r="BP7" s="662"/>
      <c r="BQ7" s="662"/>
      <c r="BR7" s="662"/>
      <c r="BS7" s="663" t="s">
        <v>121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948886</v>
      </c>
      <c r="CS7" s="660"/>
      <c r="CT7" s="660"/>
      <c r="CU7" s="660"/>
      <c r="CV7" s="660"/>
      <c r="CW7" s="660"/>
      <c r="CX7" s="660"/>
      <c r="CY7" s="661"/>
      <c r="CZ7" s="662">
        <v>18.3</v>
      </c>
      <c r="DA7" s="662"/>
      <c r="DB7" s="662"/>
      <c r="DC7" s="662"/>
      <c r="DD7" s="668">
        <v>59558</v>
      </c>
      <c r="DE7" s="660"/>
      <c r="DF7" s="660"/>
      <c r="DG7" s="660"/>
      <c r="DH7" s="660"/>
      <c r="DI7" s="660"/>
      <c r="DJ7" s="660"/>
      <c r="DK7" s="660"/>
      <c r="DL7" s="660"/>
      <c r="DM7" s="660"/>
      <c r="DN7" s="660"/>
      <c r="DO7" s="660"/>
      <c r="DP7" s="661"/>
      <c r="DQ7" s="668">
        <v>879074</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3467</v>
      </c>
      <c r="S8" s="660"/>
      <c r="T8" s="660"/>
      <c r="U8" s="660"/>
      <c r="V8" s="660"/>
      <c r="W8" s="660"/>
      <c r="X8" s="660"/>
      <c r="Y8" s="661"/>
      <c r="Z8" s="662">
        <v>0.1</v>
      </c>
      <c r="AA8" s="662"/>
      <c r="AB8" s="662"/>
      <c r="AC8" s="662"/>
      <c r="AD8" s="663">
        <v>3467</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9732</v>
      </c>
      <c r="BH8" s="660"/>
      <c r="BI8" s="660"/>
      <c r="BJ8" s="660"/>
      <c r="BK8" s="660"/>
      <c r="BL8" s="660"/>
      <c r="BM8" s="660"/>
      <c r="BN8" s="661"/>
      <c r="BO8" s="662">
        <v>1.3</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1242729</v>
      </c>
      <c r="CS8" s="660"/>
      <c r="CT8" s="660"/>
      <c r="CU8" s="660"/>
      <c r="CV8" s="660"/>
      <c r="CW8" s="660"/>
      <c r="CX8" s="660"/>
      <c r="CY8" s="661"/>
      <c r="CZ8" s="662">
        <v>24</v>
      </c>
      <c r="DA8" s="662"/>
      <c r="DB8" s="662"/>
      <c r="DC8" s="662"/>
      <c r="DD8" s="668">
        <v>126095</v>
      </c>
      <c r="DE8" s="660"/>
      <c r="DF8" s="660"/>
      <c r="DG8" s="660"/>
      <c r="DH8" s="660"/>
      <c r="DI8" s="660"/>
      <c r="DJ8" s="660"/>
      <c r="DK8" s="660"/>
      <c r="DL8" s="660"/>
      <c r="DM8" s="660"/>
      <c r="DN8" s="660"/>
      <c r="DO8" s="660"/>
      <c r="DP8" s="661"/>
      <c r="DQ8" s="668">
        <v>588725</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4615</v>
      </c>
      <c r="S9" s="660"/>
      <c r="T9" s="660"/>
      <c r="U9" s="660"/>
      <c r="V9" s="660"/>
      <c r="W9" s="660"/>
      <c r="X9" s="660"/>
      <c r="Y9" s="661"/>
      <c r="Z9" s="662">
        <v>0.1</v>
      </c>
      <c r="AA9" s="662"/>
      <c r="AB9" s="662"/>
      <c r="AC9" s="662"/>
      <c r="AD9" s="663">
        <v>4615</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199064</v>
      </c>
      <c r="BH9" s="660"/>
      <c r="BI9" s="660"/>
      <c r="BJ9" s="660"/>
      <c r="BK9" s="660"/>
      <c r="BL9" s="660"/>
      <c r="BM9" s="660"/>
      <c r="BN9" s="661"/>
      <c r="BO9" s="662">
        <v>27.1</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925696</v>
      </c>
      <c r="CS9" s="660"/>
      <c r="CT9" s="660"/>
      <c r="CU9" s="660"/>
      <c r="CV9" s="660"/>
      <c r="CW9" s="660"/>
      <c r="CX9" s="660"/>
      <c r="CY9" s="661"/>
      <c r="CZ9" s="662">
        <v>17.8</v>
      </c>
      <c r="DA9" s="662"/>
      <c r="DB9" s="662"/>
      <c r="DC9" s="662"/>
      <c r="DD9" s="668">
        <v>117035</v>
      </c>
      <c r="DE9" s="660"/>
      <c r="DF9" s="660"/>
      <c r="DG9" s="660"/>
      <c r="DH9" s="660"/>
      <c r="DI9" s="660"/>
      <c r="DJ9" s="660"/>
      <c r="DK9" s="660"/>
      <c r="DL9" s="660"/>
      <c r="DM9" s="660"/>
      <c r="DN9" s="660"/>
      <c r="DO9" s="660"/>
      <c r="DP9" s="661"/>
      <c r="DQ9" s="668">
        <v>741489</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16350</v>
      </c>
      <c r="BH10" s="660"/>
      <c r="BI10" s="660"/>
      <c r="BJ10" s="660"/>
      <c r="BK10" s="660"/>
      <c r="BL10" s="660"/>
      <c r="BM10" s="660"/>
      <c r="BN10" s="661"/>
      <c r="BO10" s="662">
        <v>2.2000000000000002</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44</v>
      </c>
      <c r="CS10" s="660"/>
      <c r="CT10" s="660"/>
      <c r="CU10" s="660"/>
      <c r="CV10" s="660"/>
      <c r="CW10" s="660"/>
      <c r="CX10" s="660"/>
      <c r="CY10" s="661"/>
      <c r="CZ10" s="662">
        <v>0</v>
      </c>
      <c r="DA10" s="662"/>
      <c r="DB10" s="662"/>
      <c r="DC10" s="662"/>
      <c r="DD10" s="668" t="s">
        <v>121</v>
      </c>
      <c r="DE10" s="660"/>
      <c r="DF10" s="660"/>
      <c r="DG10" s="660"/>
      <c r="DH10" s="660"/>
      <c r="DI10" s="660"/>
      <c r="DJ10" s="660"/>
      <c r="DK10" s="660"/>
      <c r="DL10" s="660"/>
      <c r="DM10" s="660"/>
      <c r="DN10" s="660"/>
      <c r="DO10" s="660"/>
      <c r="DP10" s="661"/>
      <c r="DQ10" s="668">
        <v>44</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169537</v>
      </c>
      <c r="S11" s="660"/>
      <c r="T11" s="660"/>
      <c r="U11" s="660"/>
      <c r="V11" s="660"/>
      <c r="W11" s="660"/>
      <c r="X11" s="660"/>
      <c r="Y11" s="661"/>
      <c r="Z11" s="664">
        <v>3.2</v>
      </c>
      <c r="AA11" s="665"/>
      <c r="AB11" s="665"/>
      <c r="AC11" s="671"/>
      <c r="AD11" s="668">
        <v>169537</v>
      </c>
      <c r="AE11" s="660"/>
      <c r="AF11" s="660"/>
      <c r="AG11" s="660"/>
      <c r="AH11" s="660"/>
      <c r="AI11" s="660"/>
      <c r="AJ11" s="660"/>
      <c r="AK11" s="661"/>
      <c r="AL11" s="664">
        <v>5.2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22585</v>
      </c>
      <c r="BH11" s="660"/>
      <c r="BI11" s="660"/>
      <c r="BJ11" s="660"/>
      <c r="BK11" s="660"/>
      <c r="BL11" s="660"/>
      <c r="BM11" s="660"/>
      <c r="BN11" s="661"/>
      <c r="BO11" s="662">
        <v>3.1</v>
      </c>
      <c r="BP11" s="662"/>
      <c r="BQ11" s="662"/>
      <c r="BR11" s="662"/>
      <c r="BS11" s="663" t="s">
        <v>121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418556</v>
      </c>
      <c r="CS11" s="660"/>
      <c r="CT11" s="660"/>
      <c r="CU11" s="660"/>
      <c r="CV11" s="660"/>
      <c r="CW11" s="660"/>
      <c r="CX11" s="660"/>
      <c r="CY11" s="661"/>
      <c r="CZ11" s="662">
        <v>8.1</v>
      </c>
      <c r="DA11" s="662"/>
      <c r="DB11" s="662"/>
      <c r="DC11" s="662"/>
      <c r="DD11" s="668">
        <v>74746</v>
      </c>
      <c r="DE11" s="660"/>
      <c r="DF11" s="660"/>
      <c r="DG11" s="660"/>
      <c r="DH11" s="660"/>
      <c r="DI11" s="660"/>
      <c r="DJ11" s="660"/>
      <c r="DK11" s="660"/>
      <c r="DL11" s="660"/>
      <c r="DM11" s="660"/>
      <c r="DN11" s="660"/>
      <c r="DO11" s="660"/>
      <c r="DP11" s="661"/>
      <c r="DQ11" s="668">
        <v>297980</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121</v>
      </c>
      <c r="S12" s="660"/>
      <c r="T12" s="660"/>
      <c r="U12" s="660"/>
      <c r="V12" s="660"/>
      <c r="W12" s="660"/>
      <c r="X12" s="660"/>
      <c r="Y12" s="661"/>
      <c r="Z12" s="662" t="s">
        <v>121</v>
      </c>
      <c r="AA12" s="662"/>
      <c r="AB12" s="662"/>
      <c r="AC12" s="662"/>
      <c r="AD12" s="663" t="s">
        <v>121</v>
      </c>
      <c r="AE12" s="663"/>
      <c r="AF12" s="663"/>
      <c r="AG12" s="663"/>
      <c r="AH12" s="663"/>
      <c r="AI12" s="663"/>
      <c r="AJ12" s="663"/>
      <c r="AK12" s="663"/>
      <c r="AL12" s="664" t="s">
        <v>121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394658</v>
      </c>
      <c r="BH12" s="660"/>
      <c r="BI12" s="660"/>
      <c r="BJ12" s="660"/>
      <c r="BK12" s="660"/>
      <c r="BL12" s="660"/>
      <c r="BM12" s="660"/>
      <c r="BN12" s="661"/>
      <c r="BO12" s="662">
        <v>53.8</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165889</v>
      </c>
      <c r="CS12" s="660"/>
      <c r="CT12" s="660"/>
      <c r="CU12" s="660"/>
      <c r="CV12" s="660"/>
      <c r="CW12" s="660"/>
      <c r="CX12" s="660"/>
      <c r="CY12" s="661"/>
      <c r="CZ12" s="662">
        <v>3.2</v>
      </c>
      <c r="DA12" s="662"/>
      <c r="DB12" s="662"/>
      <c r="DC12" s="662"/>
      <c r="DD12" s="668">
        <v>23601</v>
      </c>
      <c r="DE12" s="660"/>
      <c r="DF12" s="660"/>
      <c r="DG12" s="660"/>
      <c r="DH12" s="660"/>
      <c r="DI12" s="660"/>
      <c r="DJ12" s="660"/>
      <c r="DK12" s="660"/>
      <c r="DL12" s="660"/>
      <c r="DM12" s="660"/>
      <c r="DN12" s="660"/>
      <c r="DO12" s="660"/>
      <c r="DP12" s="661"/>
      <c r="DQ12" s="668">
        <v>129822</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390553</v>
      </c>
      <c r="BH13" s="660"/>
      <c r="BI13" s="660"/>
      <c r="BJ13" s="660"/>
      <c r="BK13" s="660"/>
      <c r="BL13" s="660"/>
      <c r="BM13" s="660"/>
      <c r="BN13" s="661"/>
      <c r="BO13" s="662">
        <v>53.2</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486189</v>
      </c>
      <c r="CS13" s="660"/>
      <c r="CT13" s="660"/>
      <c r="CU13" s="660"/>
      <c r="CV13" s="660"/>
      <c r="CW13" s="660"/>
      <c r="CX13" s="660"/>
      <c r="CY13" s="661"/>
      <c r="CZ13" s="662">
        <v>9.4</v>
      </c>
      <c r="DA13" s="662"/>
      <c r="DB13" s="662"/>
      <c r="DC13" s="662"/>
      <c r="DD13" s="668">
        <v>103747</v>
      </c>
      <c r="DE13" s="660"/>
      <c r="DF13" s="660"/>
      <c r="DG13" s="660"/>
      <c r="DH13" s="660"/>
      <c r="DI13" s="660"/>
      <c r="DJ13" s="660"/>
      <c r="DK13" s="660"/>
      <c r="DL13" s="660"/>
      <c r="DM13" s="660"/>
      <c r="DN13" s="660"/>
      <c r="DO13" s="660"/>
      <c r="DP13" s="661"/>
      <c r="DQ13" s="668">
        <v>390580</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33898</v>
      </c>
      <c r="BH14" s="660"/>
      <c r="BI14" s="660"/>
      <c r="BJ14" s="660"/>
      <c r="BK14" s="660"/>
      <c r="BL14" s="660"/>
      <c r="BM14" s="660"/>
      <c r="BN14" s="661"/>
      <c r="BO14" s="662">
        <v>4.5999999999999996</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144249</v>
      </c>
      <c r="CS14" s="660"/>
      <c r="CT14" s="660"/>
      <c r="CU14" s="660"/>
      <c r="CV14" s="660"/>
      <c r="CW14" s="660"/>
      <c r="CX14" s="660"/>
      <c r="CY14" s="661"/>
      <c r="CZ14" s="662">
        <v>2.8</v>
      </c>
      <c r="DA14" s="662"/>
      <c r="DB14" s="662"/>
      <c r="DC14" s="662"/>
      <c r="DD14" s="668">
        <v>12942</v>
      </c>
      <c r="DE14" s="660"/>
      <c r="DF14" s="660"/>
      <c r="DG14" s="660"/>
      <c r="DH14" s="660"/>
      <c r="DI14" s="660"/>
      <c r="DJ14" s="660"/>
      <c r="DK14" s="660"/>
      <c r="DL14" s="660"/>
      <c r="DM14" s="660"/>
      <c r="DN14" s="660"/>
      <c r="DO14" s="660"/>
      <c r="DP14" s="661"/>
      <c r="DQ14" s="668">
        <v>142417</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12900</v>
      </c>
      <c r="S15" s="660"/>
      <c r="T15" s="660"/>
      <c r="U15" s="660"/>
      <c r="V15" s="660"/>
      <c r="W15" s="660"/>
      <c r="X15" s="660"/>
      <c r="Y15" s="661"/>
      <c r="Z15" s="662">
        <v>0.2</v>
      </c>
      <c r="AA15" s="662"/>
      <c r="AB15" s="662"/>
      <c r="AC15" s="662"/>
      <c r="AD15" s="663">
        <v>12900</v>
      </c>
      <c r="AE15" s="663"/>
      <c r="AF15" s="663"/>
      <c r="AG15" s="663"/>
      <c r="AH15" s="663"/>
      <c r="AI15" s="663"/>
      <c r="AJ15" s="663"/>
      <c r="AK15" s="663"/>
      <c r="AL15" s="664">
        <v>0.4</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43802</v>
      </c>
      <c r="BH15" s="660"/>
      <c r="BI15" s="660"/>
      <c r="BJ15" s="660"/>
      <c r="BK15" s="660"/>
      <c r="BL15" s="660"/>
      <c r="BM15" s="660"/>
      <c r="BN15" s="661"/>
      <c r="BO15" s="662">
        <v>6</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417718</v>
      </c>
      <c r="CS15" s="660"/>
      <c r="CT15" s="660"/>
      <c r="CU15" s="660"/>
      <c r="CV15" s="660"/>
      <c r="CW15" s="660"/>
      <c r="CX15" s="660"/>
      <c r="CY15" s="661"/>
      <c r="CZ15" s="662">
        <v>8.1</v>
      </c>
      <c r="DA15" s="662"/>
      <c r="DB15" s="662"/>
      <c r="DC15" s="662"/>
      <c r="DD15" s="668">
        <v>30325</v>
      </c>
      <c r="DE15" s="660"/>
      <c r="DF15" s="660"/>
      <c r="DG15" s="660"/>
      <c r="DH15" s="660"/>
      <c r="DI15" s="660"/>
      <c r="DJ15" s="660"/>
      <c r="DK15" s="660"/>
      <c r="DL15" s="660"/>
      <c r="DM15" s="660"/>
      <c r="DN15" s="660"/>
      <c r="DO15" s="660"/>
      <c r="DP15" s="661"/>
      <c r="DQ15" s="668">
        <v>356544</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14755</v>
      </c>
      <c r="S16" s="660"/>
      <c r="T16" s="660"/>
      <c r="U16" s="660"/>
      <c r="V16" s="660"/>
      <c r="W16" s="660"/>
      <c r="X16" s="660"/>
      <c r="Y16" s="661"/>
      <c r="Z16" s="662">
        <v>0.3</v>
      </c>
      <c r="AA16" s="662"/>
      <c r="AB16" s="662"/>
      <c r="AC16" s="662"/>
      <c r="AD16" s="663">
        <v>14755</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13</v>
      </c>
      <c r="CS16" s="660"/>
      <c r="CT16" s="660"/>
      <c r="CU16" s="660"/>
      <c r="CV16" s="660"/>
      <c r="CW16" s="660"/>
      <c r="CX16" s="660"/>
      <c r="CY16" s="661"/>
      <c r="CZ16" s="662">
        <v>0</v>
      </c>
      <c r="DA16" s="662"/>
      <c r="DB16" s="662"/>
      <c r="DC16" s="662"/>
      <c r="DD16" s="668" t="s">
        <v>121</v>
      </c>
      <c r="DE16" s="660"/>
      <c r="DF16" s="660"/>
      <c r="DG16" s="660"/>
      <c r="DH16" s="660"/>
      <c r="DI16" s="660"/>
      <c r="DJ16" s="660"/>
      <c r="DK16" s="660"/>
      <c r="DL16" s="660"/>
      <c r="DM16" s="660"/>
      <c r="DN16" s="660"/>
      <c r="DO16" s="660"/>
      <c r="DP16" s="661"/>
      <c r="DQ16" s="668">
        <v>13</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31637</v>
      </c>
      <c r="S17" s="660"/>
      <c r="T17" s="660"/>
      <c r="U17" s="660"/>
      <c r="V17" s="660"/>
      <c r="W17" s="660"/>
      <c r="X17" s="660"/>
      <c r="Y17" s="661"/>
      <c r="Z17" s="662">
        <v>0.6</v>
      </c>
      <c r="AA17" s="662"/>
      <c r="AB17" s="662"/>
      <c r="AC17" s="662"/>
      <c r="AD17" s="663">
        <v>31637</v>
      </c>
      <c r="AE17" s="663"/>
      <c r="AF17" s="663"/>
      <c r="AG17" s="663"/>
      <c r="AH17" s="663"/>
      <c r="AI17" s="663"/>
      <c r="AJ17" s="663"/>
      <c r="AK17" s="663"/>
      <c r="AL17" s="664">
        <v>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339309</v>
      </c>
      <c r="CS17" s="660"/>
      <c r="CT17" s="660"/>
      <c r="CU17" s="660"/>
      <c r="CV17" s="660"/>
      <c r="CW17" s="660"/>
      <c r="CX17" s="660"/>
      <c r="CY17" s="661"/>
      <c r="CZ17" s="662">
        <v>6.5</v>
      </c>
      <c r="DA17" s="662"/>
      <c r="DB17" s="662"/>
      <c r="DC17" s="662"/>
      <c r="DD17" s="668" t="s">
        <v>121</v>
      </c>
      <c r="DE17" s="660"/>
      <c r="DF17" s="660"/>
      <c r="DG17" s="660"/>
      <c r="DH17" s="660"/>
      <c r="DI17" s="660"/>
      <c r="DJ17" s="660"/>
      <c r="DK17" s="660"/>
      <c r="DL17" s="660"/>
      <c r="DM17" s="660"/>
      <c r="DN17" s="660"/>
      <c r="DO17" s="660"/>
      <c r="DP17" s="661"/>
      <c r="DQ17" s="668">
        <v>332050</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4744</v>
      </c>
      <c r="S18" s="660"/>
      <c r="T18" s="660"/>
      <c r="U18" s="660"/>
      <c r="V18" s="660"/>
      <c r="W18" s="660"/>
      <c r="X18" s="660"/>
      <c r="Y18" s="661"/>
      <c r="Z18" s="662">
        <v>0.1</v>
      </c>
      <c r="AA18" s="662"/>
      <c r="AB18" s="662"/>
      <c r="AC18" s="662"/>
      <c r="AD18" s="663">
        <v>4744</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26331</v>
      </c>
      <c r="S19" s="660"/>
      <c r="T19" s="660"/>
      <c r="U19" s="660"/>
      <c r="V19" s="660"/>
      <c r="W19" s="660"/>
      <c r="X19" s="660"/>
      <c r="Y19" s="661"/>
      <c r="Z19" s="662">
        <v>0.5</v>
      </c>
      <c r="AA19" s="662"/>
      <c r="AB19" s="662"/>
      <c r="AC19" s="662"/>
      <c r="AD19" s="663">
        <v>26331</v>
      </c>
      <c r="AE19" s="663"/>
      <c r="AF19" s="663"/>
      <c r="AG19" s="663"/>
      <c r="AH19" s="663"/>
      <c r="AI19" s="663"/>
      <c r="AJ19" s="663"/>
      <c r="AK19" s="663"/>
      <c r="AL19" s="664">
        <v>0.8</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13780</v>
      </c>
      <c r="BH19" s="660"/>
      <c r="BI19" s="660"/>
      <c r="BJ19" s="660"/>
      <c r="BK19" s="660"/>
      <c r="BL19" s="660"/>
      <c r="BM19" s="660"/>
      <c r="BN19" s="661"/>
      <c r="BO19" s="662">
        <v>1.9</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562</v>
      </c>
      <c r="S20" s="660"/>
      <c r="T20" s="660"/>
      <c r="U20" s="660"/>
      <c r="V20" s="660"/>
      <c r="W20" s="660"/>
      <c r="X20" s="660"/>
      <c r="Y20" s="661"/>
      <c r="Z20" s="662">
        <v>0</v>
      </c>
      <c r="AA20" s="662"/>
      <c r="AB20" s="662"/>
      <c r="AC20" s="662"/>
      <c r="AD20" s="663">
        <v>562</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13780</v>
      </c>
      <c r="BH20" s="660"/>
      <c r="BI20" s="660"/>
      <c r="BJ20" s="660"/>
      <c r="BK20" s="660"/>
      <c r="BL20" s="660"/>
      <c r="BM20" s="660"/>
      <c r="BN20" s="661"/>
      <c r="BO20" s="662">
        <v>1.9</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5188214</v>
      </c>
      <c r="CS20" s="660"/>
      <c r="CT20" s="660"/>
      <c r="CU20" s="660"/>
      <c r="CV20" s="660"/>
      <c r="CW20" s="660"/>
      <c r="CX20" s="660"/>
      <c r="CY20" s="661"/>
      <c r="CZ20" s="662">
        <v>100</v>
      </c>
      <c r="DA20" s="662"/>
      <c r="DB20" s="662"/>
      <c r="DC20" s="662"/>
      <c r="DD20" s="668">
        <v>548049</v>
      </c>
      <c r="DE20" s="660"/>
      <c r="DF20" s="660"/>
      <c r="DG20" s="660"/>
      <c r="DH20" s="660"/>
      <c r="DI20" s="660"/>
      <c r="DJ20" s="660"/>
      <c r="DK20" s="660"/>
      <c r="DL20" s="660"/>
      <c r="DM20" s="660"/>
      <c r="DN20" s="660"/>
      <c r="DO20" s="660"/>
      <c r="DP20" s="661"/>
      <c r="DQ20" s="668">
        <v>3957674</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2369492</v>
      </c>
      <c r="S21" s="660"/>
      <c r="T21" s="660"/>
      <c r="U21" s="660"/>
      <c r="V21" s="660"/>
      <c r="W21" s="660"/>
      <c r="X21" s="660"/>
      <c r="Y21" s="661"/>
      <c r="Z21" s="662">
        <v>44.6</v>
      </c>
      <c r="AA21" s="662"/>
      <c r="AB21" s="662"/>
      <c r="AC21" s="662"/>
      <c r="AD21" s="663">
        <v>2083018</v>
      </c>
      <c r="AE21" s="663"/>
      <c r="AF21" s="663"/>
      <c r="AG21" s="663"/>
      <c r="AH21" s="663"/>
      <c r="AI21" s="663"/>
      <c r="AJ21" s="663"/>
      <c r="AK21" s="663"/>
      <c r="AL21" s="664">
        <v>64.3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13780</v>
      </c>
      <c r="BH21" s="660"/>
      <c r="BI21" s="660"/>
      <c r="BJ21" s="660"/>
      <c r="BK21" s="660"/>
      <c r="BL21" s="660"/>
      <c r="BM21" s="660"/>
      <c r="BN21" s="661"/>
      <c r="BO21" s="662">
        <v>1.9</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2083018</v>
      </c>
      <c r="S22" s="660"/>
      <c r="T22" s="660"/>
      <c r="U22" s="660"/>
      <c r="V22" s="660"/>
      <c r="W22" s="660"/>
      <c r="X22" s="660"/>
      <c r="Y22" s="661"/>
      <c r="Z22" s="662">
        <v>39.200000000000003</v>
      </c>
      <c r="AA22" s="662"/>
      <c r="AB22" s="662"/>
      <c r="AC22" s="662"/>
      <c r="AD22" s="663">
        <v>2083018</v>
      </c>
      <c r="AE22" s="663"/>
      <c r="AF22" s="663"/>
      <c r="AG22" s="663"/>
      <c r="AH22" s="663"/>
      <c r="AI22" s="663"/>
      <c r="AJ22" s="663"/>
      <c r="AK22" s="663"/>
      <c r="AL22" s="664">
        <v>64.3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284745</v>
      </c>
      <c r="S23" s="660"/>
      <c r="T23" s="660"/>
      <c r="U23" s="660"/>
      <c r="V23" s="660"/>
      <c r="W23" s="660"/>
      <c r="X23" s="660"/>
      <c r="Y23" s="661"/>
      <c r="Z23" s="662">
        <v>5.4</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1729</v>
      </c>
      <c r="S24" s="660"/>
      <c r="T24" s="660"/>
      <c r="U24" s="660"/>
      <c r="V24" s="660"/>
      <c r="W24" s="660"/>
      <c r="X24" s="660"/>
      <c r="Y24" s="661"/>
      <c r="Z24" s="662">
        <v>0</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1618530</v>
      </c>
      <c r="CS24" s="649"/>
      <c r="CT24" s="649"/>
      <c r="CU24" s="649"/>
      <c r="CV24" s="649"/>
      <c r="CW24" s="649"/>
      <c r="CX24" s="649"/>
      <c r="CY24" s="650"/>
      <c r="CZ24" s="653">
        <v>31.2</v>
      </c>
      <c r="DA24" s="654"/>
      <c r="DB24" s="654"/>
      <c r="DC24" s="670"/>
      <c r="DD24" s="691">
        <v>1206796</v>
      </c>
      <c r="DE24" s="649"/>
      <c r="DF24" s="649"/>
      <c r="DG24" s="649"/>
      <c r="DH24" s="649"/>
      <c r="DI24" s="649"/>
      <c r="DJ24" s="649"/>
      <c r="DK24" s="650"/>
      <c r="DL24" s="691">
        <v>1164163</v>
      </c>
      <c r="DM24" s="649"/>
      <c r="DN24" s="649"/>
      <c r="DO24" s="649"/>
      <c r="DP24" s="649"/>
      <c r="DQ24" s="649"/>
      <c r="DR24" s="649"/>
      <c r="DS24" s="649"/>
      <c r="DT24" s="649"/>
      <c r="DU24" s="649"/>
      <c r="DV24" s="650"/>
      <c r="DW24" s="653">
        <v>35.9</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3435188</v>
      </c>
      <c r="S25" s="660"/>
      <c r="T25" s="660"/>
      <c r="U25" s="660"/>
      <c r="V25" s="660"/>
      <c r="W25" s="660"/>
      <c r="X25" s="660"/>
      <c r="Y25" s="661"/>
      <c r="Z25" s="662">
        <v>64.7</v>
      </c>
      <c r="AA25" s="662"/>
      <c r="AB25" s="662"/>
      <c r="AC25" s="662"/>
      <c r="AD25" s="663">
        <v>3148714</v>
      </c>
      <c r="AE25" s="663"/>
      <c r="AF25" s="663"/>
      <c r="AG25" s="663"/>
      <c r="AH25" s="663"/>
      <c r="AI25" s="663"/>
      <c r="AJ25" s="663"/>
      <c r="AK25" s="663"/>
      <c r="AL25" s="664">
        <v>97.2</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830017</v>
      </c>
      <c r="CS25" s="692"/>
      <c r="CT25" s="692"/>
      <c r="CU25" s="692"/>
      <c r="CV25" s="692"/>
      <c r="CW25" s="692"/>
      <c r="CX25" s="692"/>
      <c r="CY25" s="693"/>
      <c r="CZ25" s="664">
        <v>16</v>
      </c>
      <c r="DA25" s="689"/>
      <c r="DB25" s="689"/>
      <c r="DC25" s="694"/>
      <c r="DD25" s="668">
        <v>791123</v>
      </c>
      <c r="DE25" s="692"/>
      <c r="DF25" s="692"/>
      <c r="DG25" s="692"/>
      <c r="DH25" s="692"/>
      <c r="DI25" s="692"/>
      <c r="DJ25" s="692"/>
      <c r="DK25" s="693"/>
      <c r="DL25" s="668">
        <v>774505</v>
      </c>
      <c r="DM25" s="692"/>
      <c r="DN25" s="692"/>
      <c r="DO25" s="692"/>
      <c r="DP25" s="692"/>
      <c r="DQ25" s="692"/>
      <c r="DR25" s="692"/>
      <c r="DS25" s="692"/>
      <c r="DT25" s="692"/>
      <c r="DU25" s="692"/>
      <c r="DV25" s="693"/>
      <c r="DW25" s="664">
        <v>23.9</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838</v>
      </c>
      <c r="S26" s="660"/>
      <c r="T26" s="660"/>
      <c r="U26" s="660"/>
      <c r="V26" s="660"/>
      <c r="W26" s="660"/>
      <c r="X26" s="660"/>
      <c r="Y26" s="661"/>
      <c r="Z26" s="662">
        <v>0</v>
      </c>
      <c r="AA26" s="662"/>
      <c r="AB26" s="662"/>
      <c r="AC26" s="662"/>
      <c r="AD26" s="663">
        <v>838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464669</v>
      </c>
      <c r="CS26" s="660"/>
      <c r="CT26" s="660"/>
      <c r="CU26" s="660"/>
      <c r="CV26" s="660"/>
      <c r="CW26" s="660"/>
      <c r="CX26" s="660"/>
      <c r="CY26" s="661"/>
      <c r="CZ26" s="664">
        <v>9</v>
      </c>
      <c r="DA26" s="689"/>
      <c r="DB26" s="689"/>
      <c r="DC26" s="694"/>
      <c r="DD26" s="668">
        <v>439897</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1626</v>
      </c>
      <c r="S27" s="660"/>
      <c r="T27" s="660"/>
      <c r="U27" s="660"/>
      <c r="V27" s="660"/>
      <c r="W27" s="660"/>
      <c r="X27" s="660"/>
      <c r="Y27" s="661"/>
      <c r="Z27" s="662">
        <v>0</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733869</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449204</v>
      </c>
      <c r="CS27" s="692"/>
      <c r="CT27" s="692"/>
      <c r="CU27" s="692"/>
      <c r="CV27" s="692"/>
      <c r="CW27" s="692"/>
      <c r="CX27" s="692"/>
      <c r="CY27" s="693"/>
      <c r="CZ27" s="664">
        <v>8.6999999999999993</v>
      </c>
      <c r="DA27" s="689"/>
      <c r="DB27" s="689"/>
      <c r="DC27" s="694"/>
      <c r="DD27" s="668">
        <v>83623</v>
      </c>
      <c r="DE27" s="692"/>
      <c r="DF27" s="692"/>
      <c r="DG27" s="692"/>
      <c r="DH27" s="692"/>
      <c r="DI27" s="692"/>
      <c r="DJ27" s="692"/>
      <c r="DK27" s="693"/>
      <c r="DL27" s="668">
        <v>82551</v>
      </c>
      <c r="DM27" s="692"/>
      <c r="DN27" s="692"/>
      <c r="DO27" s="692"/>
      <c r="DP27" s="692"/>
      <c r="DQ27" s="692"/>
      <c r="DR27" s="692"/>
      <c r="DS27" s="692"/>
      <c r="DT27" s="692"/>
      <c r="DU27" s="692"/>
      <c r="DV27" s="693"/>
      <c r="DW27" s="664">
        <v>2.5</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60965</v>
      </c>
      <c r="S28" s="660"/>
      <c r="T28" s="660"/>
      <c r="U28" s="660"/>
      <c r="V28" s="660"/>
      <c r="W28" s="660"/>
      <c r="X28" s="660"/>
      <c r="Y28" s="661"/>
      <c r="Z28" s="662">
        <v>1.1000000000000001</v>
      </c>
      <c r="AA28" s="662"/>
      <c r="AB28" s="662"/>
      <c r="AC28" s="662"/>
      <c r="AD28" s="663">
        <v>3279</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339309</v>
      </c>
      <c r="CS28" s="660"/>
      <c r="CT28" s="660"/>
      <c r="CU28" s="660"/>
      <c r="CV28" s="660"/>
      <c r="CW28" s="660"/>
      <c r="CX28" s="660"/>
      <c r="CY28" s="661"/>
      <c r="CZ28" s="664">
        <v>6.5</v>
      </c>
      <c r="DA28" s="689"/>
      <c r="DB28" s="689"/>
      <c r="DC28" s="694"/>
      <c r="DD28" s="668">
        <v>332050</v>
      </c>
      <c r="DE28" s="660"/>
      <c r="DF28" s="660"/>
      <c r="DG28" s="660"/>
      <c r="DH28" s="660"/>
      <c r="DI28" s="660"/>
      <c r="DJ28" s="660"/>
      <c r="DK28" s="661"/>
      <c r="DL28" s="668">
        <v>307107</v>
      </c>
      <c r="DM28" s="660"/>
      <c r="DN28" s="660"/>
      <c r="DO28" s="660"/>
      <c r="DP28" s="660"/>
      <c r="DQ28" s="660"/>
      <c r="DR28" s="660"/>
      <c r="DS28" s="660"/>
      <c r="DT28" s="660"/>
      <c r="DU28" s="660"/>
      <c r="DV28" s="661"/>
      <c r="DW28" s="664">
        <v>9.5</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3151</v>
      </c>
      <c r="S29" s="660"/>
      <c r="T29" s="660"/>
      <c r="U29" s="660"/>
      <c r="V29" s="660"/>
      <c r="W29" s="660"/>
      <c r="X29" s="660"/>
      <c r="Y29" s="661"/>
      <c r="Z29" s="662">
        <v>0.1</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339309</v>
      </c>
      <c r="CS29" s="692"/>
      <c r="CT29" s="692"/>
      <c r="CU29" s="692"/>
      <c r="CV29" s="692"/>
      <c r="CW29" s="692"/>
      <c r="CX29" s="692"/>
      <c r="CY29" s="693"/>
      <c r="CZ29" s="664">
        <v>6.5</v>
      </c>
      <c r="DA29" s="689"/>
      <c r="DB29" s="689"/>
      <c r="DC29" s="694"/>
      <c r="DD29" s="668">
        <v>332050</v>
      </c>
      <c r="DE29" s="692"/>
      <c r="DF29" s="692"/>
      <c r="DG29" s="692"/>
      <c r="DH29" s="692"/>
      <c r="DI29" s="692"/>
      <c r="DJ29" s="692"/>
      <c r="DK29" s="693"/>
      <c r="DL29" s="668">
        <v>307107</v>
      </c>
      <c r="DM29" s="692"/>
      <c r="DN29" s="692"/>
      <c r="DO29" s="692"/>
      <c r="DP29" s="692"/>
      <c r="DQ29" s="692"/>
      <c r="DR29" s="692"/>
      <c r="DS29" s="692"/>
      <c r="DT29" s="692"/>
      <c r="DU29" s="692"/>
      <c r="DV29" s="693"/>
      <c r="DW29" s="664">
        <v>9.5</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644748</v>
      </c>
      <c r="S30" s="660"/>
      <c r="T30" s="660"/>
      <c r="U30" s="660"/>
      <c r="V30" s="660"/>
      <c r="W30" s="660"/>
      <c r="X30" s="660"/>
      <c r="Y30" s="661"/>
      <c r="Z30" s="662">
        <v>12.1</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325817</v>
      </c>
      <c r="CS30" s="660"/>
      <c r="CT30" s="660"/>
      <c r="CU30" s="660"/>
      <c r="CV30" s="660"/>
      <c r="CW30" s="660"/>
      <c r="CX30" s="660"/>
      <c r="CY30" s="661"/>
      <c r="CZ30" s="664">
        <v>6.3</v>
      </c>
      <c r="DA30" s="689"/>
      <c r="DB30" s="689"/>
      <c r="DC30" s="694"/>
      <c r="DD30" s="668">
        <v>318558</v>
      </c>
      <c r="DE30" s="660"/>
      <c r="DF30" s="660"/>
      <c r="DG30" s="660"/>
      <c r="DH30" s="660"/>
      <c r="DI30" s="660"/>
      <c r="DJ30" s="660"/>
      <c r="DK30" s="661"/>
      <c r="DL30" s="668">
        <v>293615</v>
      </c>
      <c r="DM30" s="660"/>
      <c r="DN30" s="660"/>
      <c r="DO30" s="660"/>
      <c r="DP30" s="660"/>
      <c r="DQ30" s="660"/>
      <c r="DR30" s="660"/>
      <c r="DS30" s="660"/>
      <c r="DT30" s="660"/>
      <c r="DU30" s="660"/>
      <c r="DV30" s="661"/>
      <c r="DW30" s="664">
        <v>9</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v>44496</v>
      </c>
      <c r="S31" s="660"/>
      <c r="T31" s="660"/>
      <c r="U31" s="660"/>
      <c r="V31" s="660"/>
      <c r="W31" s="660"/>
      <c r="X31" s="660"/>
      <c r="Y31" s="661"/>
      <c r="Z31" s="662">
        <v>0.8</v>
      </c>
      <c r="AA31" s="662"/>
      <c r="AB31" s="662"/>
      <c r="AC31" s="662"/>
      <c r="AD31" s="663">
        <v>44496</v>
      </c>
      <c r="AE31" s="663"/>
      <c r="AF31" s="663"/>
      <c r="AG31" s="663"/>
      <c r="AH31" s="663"/>
      <c r="AI31" s="663"/>
      <c r="AJ31" s="663"/>
      <c r="AK31" s="663"/>
      <c r="AL31" s="664">
        <v>1.4</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99.5</v>
      </c>
      <c r="BH31" s="703"/>
      <c r="BI31" s="703"/>
      <c r="BJ31" s="703"/>
      <c r="BK31" s="703"/>
      <c r="BL31" s="703"/>
      <c r="BM31" s="654">
        <v>98.7</v>
      </c>
      <c r="BN31" s="703"/>
      <c r="BO31" s="703"/>
      <c r="BP31" s="703"/>
      <c r="BQ31" s="704"/>
      <c r="BR31" s="706">
        <v>99.3</v>
      </c>
      <c r="BS31" s="703"/>
      <c r="BT31" s="703"/>
      <c r="BU31" s="703"/>
      <c r="BV31" s="703"/>
      <c r="BW31" s="703"/>
      <c r="BX31" s="654">
        <v>98.6</v>
      </c>
      <c r="BY31" s="703"/>
      <c r="BZ31" s="703"/>
      <c r="CA31" s="703"/>
      <c r="CB31" s="704"/>
      <c r="CD31" s="699"/>
      <c r="CE31" s="700"/>
      <c r="CF31" s="656" t="s">
        <v>300</v>
      </c>
      <c r="CG31" s="657"/>
      <c r="CH31" s="657"/>
      <c r="CI31" s="657"/>
      <c r="CJ31" s="657"/>
      <c r="CK31" s="657"/>
      <c r="CL31" s="657"/>
      <c r="CM31" s="657"/>
      <c r="CN31" s="657"/>
      <c r="CO31" s="657"/>
      <c r="CP31" s="657"/>
      <c r="CQ31" s="658"/>
      <c r="CR31" s="659">
        <v>13492</v>
      </c>
      <c r="CS31" s="692"/>
      <c r="CT31" s="692"/>
      <c r="CU31" s="692"/>
      <c r="CV31" s="692"/>
      <c r="CW31" s="692"/>
      <c r="CX31" s="692"/>
      <c r="CY31" s="693"/>
      <c r="CZ31" s="664">
        <v>0.3</v>
      </c>
      <c r="DA31" s="689"/>
      <c r="DB31" s="689"/>
      <c r="DC31" s="694"/>
      <c r="DD31" s="668">
        <v>13492</v>
      </c>
      <c r="DE31" s="692"/>
      <c r="DF31" s="692"/>
      <c r="DG31" s="692"/>
      <c r="DH31" s="692"/>
      <c r="DI31" s="692"/>
      <c r="DJ31" s="692"/>
      <c r="DK31" s="693"/>
      <c r="DL31" s="668">
        <v>13492</v>
      </c>
      <c r="DM31" s="692"/>
      <c r="DN31" s="692"/>
      <c r="DO31" s="692"/>
      <c r="DP31" s="692"/>
      <c r="DQ31" s="692"/>
      <c r="DR31" s="692"/>
      <c r="DS31" s="692"/>
      <c r="DT31" s="692"/>
      <c r="DU31" s="692"/>
      <c r="DV31" s="693"/>
      <c r="DW31" s="664">
        <v>0.4</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282469</v>
      </c>
      <c r="S32" s="660"/>
      <c r="T32" s="660"/>
      <c r="U32" s="660"/>
      <c r="V32" s="660"/>
      <c r="W32" s="660"/>
      <c r="X32" s="660"/>
      <c r="Y32" s="661"/>
      <c r="Z32" s="662">
        <v>5.3</v>
      </c>
      <c r="AA32" s="662"/>
      <c r="AB32" s="662"/>
      <c r="AC32" s="662"/>
      <c r="AD32" s="663" t="s">
        <v>121</v>
      </c>
      <c r="AE32" s="663"/>
      <c r="AF32" s="663"/>
      <c r="AG32" s="663"/>
      <c r="AH32" s="663"/>
      <c r="AI32" s="663"/>
      <c r="AJ32" s="663"/>
      <c r="AK32" s="663"/>
      <c r="AL32" s="664" t="s">
        <v>121</v>
      </c>
      <c r="AM32" s="665"/>
      <c r="AN32" s="665"/>
      <c r="AO32" s="666"/>
      <c r="AP32" s="709"/>
      <c r="AQ32" s="710"/>
      <c r="AR32" s="710"/>
      <c r="AS32" s="710"/>
      <c r="AT32" s="714"/>
      <c r="AU32" s="202" t="s">
        <v>302</v>
      </c>
      <c r="AX32" s="656" t="s">
        <v>303</v>
      </c>
      <c r="AY32" s="657"/>
      <c r="AZ32" s="657"/>
      <c r="BA32" s="657"/>
      <c r="BB32" s="657"/>
      <c r="BC32" s="657"/>
      <c r="BD32" s="657"/>
      <c r="BE32" s="657"/>
      <c r="BF32" s="658"/>
      <c r="BG32" s="716">
        <v>99.6</v>
      </c>
      <c r="BH32" s="692"/>
      <c r="BI32" s="692"/>
      <c r="BJ32" s="692"/>
      <c r="BK32" s="692"/>
      <c r="BL32" s="692"/>
      <c r="BM32" s="665">
        <v>98.8</v>
      </c>
      <c r="BN32" s="692"/>
      <c r="BO32" s="692"/>
      <c r="BP32" s="692"/>
      <c r="BQ32" s="705"/>
      <c r="BR32" s="716">
        <v>99.5</v>
      </c>
      <c r="BS32" s="692"/>
      <c r="BT32" s="692"/>
      <c r="BU32" s="692"/>
      <c r="BV32" s="692"/>
      <c r="BW32" s="692"/>
      <c r="BX32" s="665">
        <v>98.8</v>
      </c>
      <c r="BY32" s="692"/>
      <c r="BZ32" s="692"/>
      <c r="CA32" s="692"/>
      <c r="CB32" s="705"/>
      <c r="CD32" s="701"/>
      <c r="CE32" s="702"/>
      <c r="CF32" s="656" t="s">
        <v>304</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89"/>
      <c r="DB32" s="689"/>
      <c r="DC32" s="694"/>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21029</v>
      </c>
      <c r="S33" s="660"/>
      <c r="T33" s="660"/>
      <c r="U33" s="660"/>
      <c r="V33" s="660"/>
      <c r="W33" s="660"/>
      <c r="X33" s="660"/>
      <c r="Y33" s="661"/>
      <c r="Z33" s="662">
        <v>0.4</v>
      </c>
      <c r="AA33" s="662"/>
      <c r="AB33" s="662"/>
      <c r="AC33" s="662"/>
      <c r="AD33" s="663" t="s">
        <v>121</v>
      </c>
      <c r="AE33" s="663"/>
      <c r="AF33" s="663"/>
      <c r="AG33" s="663"/>
      <c r="AH33" s="663"/>
      <c r="AI33" s="663"/>
      <c r="AJ33" s="663"/>
      <c r="AK33" s="663"/>
      <c r="AL33" s="664" t="s">
        <v>121</v>
      </c>
      <c r="AM33" s="665"/>
      <c r="AN33" s="665"/>
      <c r="AO33" s="666"/>
      <c r="AP33" s="711"/>
      <c r="AQ33" s="712"/>
      <c r="AR33" s="712"/>
      <c r="AS33" s="712"/>
      <c r="AT33" s="715"/>
      <c r="AU33" s="207"/>
      <c r="AV33" s="207"/>
      <c r="AW33" s="207"/>
      <c r="AX33" s="680" t="s">
        <v>306</v>
      </c>
      <c r="AY33" s="681"/>
      <c r="AZ33" s="681"/>
      <c r="BA33" s="681"/>
      <c r="BB33" s="681"/>
      <c r="BC33" s="681"/>
      <c r="BD33" s="681"/>
      <c r="BE33" s="681"/>
      <c r="BF33" s="682"/>
      <c r="BG33" s="717">
        <v>99.4</v>
      </c>
      <c r="BH33" s="718"/>
      <c r="BI33" s="718"/>
      <c r="BJ33" s="718"/>
      <c r="BK33" s="718"/>
      <c r="BL33" s="718"/>
      <c r="BM33" s="719">
        <v>98.5</v>
      </c>
      <c r="BN33" s="718"/>
      <c r="BO33" s="718"/>
      <c r="BP33" s="718"/>
      <c r="BQ33" s="720"/>
      <c r="BR33" s="717">
        <v>99.1</v>
      </c>
      <c r="BS33" s="718"/>
      <c r="BT33" s="718"/>
      <c r="BU33" s="718"/>
      <c r="BV33" s="718"/>
      <c r="BW33" s="718"/>
      <c r="BX33" s="719">
        <v>98.2</v>
      </c>
      <c r="BY33" s="718"/>
      <c r="BZ33" s="718"/>
      <c r="CA33" s="718"/>
      <c r="CB33" s="720"/>
      <c r="CD33" s="656" t="s">
        <v>307</v>
      </c>
      <c r="CE33" s="657"/>
      <c r="CF33" s="657"/>
      <c r="CG33" s="657"/>
      <c r="CH33" s="657"/>
      <c r="CI33" s="657"/>
      <c r="CJ33" s="657"/>
      <c r="CK33" s="657"/>
      <c r="CL33" s="657"/>
      <c r="CM33" s="657"/>
      <c r="CN33" s="657"/>
      <c r="CO33" s="657"/>
      <c r="CP33" s="657"/>
      <c r="CQ33" s="658"/>
      <c r="CR33" s="659">
        <v>3021622</v>
      </c>
      <c r="CS33" s="692"/>
      <c r="CT33" s="692"/>
      <c r="CU33" s="692"/>
      <c r="CV33" s="692"/>
      <c r="CW33" s="692"/>
      <c r="CX33" s="692"/>
      <c r="CY33" s="693"/>
      <c r="CZ33" s="664">
        <v>58.2</v>
      </c>
      <c r="DA33" s="689"/>
      <c r="DB33" s="689"/>
      <c r="DC33" s="694"/>
      <c r="DD33" s="668">
        <v>2454740</v>
      </c>
      <c r="DE33" s="692"/>
      <c r="DF33" s="692"/>
      <c r="DG33" s="692"/>
      <c r="DH33" s="692"/>
      <c r="DI33" s="692"/>
      <c r="DJ33" s="692"/>
      <c r="DK33" s="693"/>
      <c r="DL33" s="668">
        <v>1570721</v>
      </c>
      <c r="DM33" s="692"/>
      <c r="DN33" s="692"/>
      <c r="DO33" s="692"/>
      <c r="DP33" s="692"/>
      <c r="DQ33" s="692"/>
      <c r="DR33" s="692"/>
      <c r="DS33" s="692"/>
      <c r="DT33" s="692"/>
      <c r="DU33" s="692"/>
      <c r="DV33" s="693"/>
      <c r="DW33" s="664">
        <v>48.4</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22585</v>
      </c>
      <c r="S34" s="660"/>
      <c r="T34" s="660"/>
      <c r="U34" s="660"/>
      <c r="V34" s="660"/>
      <c r="W34" s="660"/>
      <c r="X34" s="660"/>
      <c r="Y34" s="661"/>
      <c r="Z34" s="662">
        <v>0.4</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803433</v>
      </c>
      <c r="CS34" s="660"/>
      <c r="CT34" s="660"/>
      <c r="CU34" s="660"/>
      <c r="CV34" s="660"/>
      <c r="CW34" s="660"/>
      <c r="CX34" s="660"/>
      <c r="CY34" s="661"/>
      <c r="CZ34" s="664">
        <v>15.5</v>
      </c>
      <c r="DA34" s="689"/>
      <c r="DB34" s="689"/>
      <c r="DC34" s="694"/>
      <c r="DD34" s="668">
        <v>617839</v>
      </c>
      <c r="DE34" s="660"/>
      <c r="DF34" s="660"/>
      <c r="DG34" s="660"/>
      <c r="DH34" s="660"/>
      <c r="DI34" s="660"/>
      <c r="DJ34" s="660"/>
      <c r="DK34" s="661"/>
      <c r="DL34" s="668">
        <v>560433</v>
      </c>
      <c r="DM34" s="660"/>
      <c r="DN34" s="660"/>
      <c r="DO34" s="660"/>
      <c r="DP34" s="660"/>
      <c r="DQ34" s="660"/>
      <c r="DR34" s="660"/>
      <c r="DS34" s="660"/>
      <c r="DT34" s="660"/>
      <c r="DU34" s="660"/>
      <c r="DV34" s="661"/>
      <c r="DW34" s="664">
        <v>17.3</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322070</v>
      </c>
      <c r="S35" s="660"/>
      <c r="T35" s="660"/>
      <c r="U35" s="660"/>
      <c r="V35" s="660"/>
      <c r="W35" s="660"/>
      <c r="X35" s="660"/>
      <c r="Y35" s="661"/>
      <c r="Z35" s="662">
        <v>6.1</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143024</v>
      </c>
      <c r="CS35" s="692"/>
      <c r="CT35" s="692"/>
      <c r="CU35" s="692"/>
      <c r="CV35" s="692"/>
      <c r="CW35" s="692"/>
      <c r="CX35" s="692"/>
      <c r="CY35" s="693"/>
      <c r="CZ35" s="664">
        <v>2.8</v>
      </c>
      <c r="DA35" s="689"/>
      <c r="DB35" s="689"/>
      <c r="DC35" s="694"/>
      <c r="DD35" s="668">
        <v>93538</v>
      </c>
      <c r="DE35" s="692"/>
      <c r="DF35" s="692"/>
      <c r="DG35" s="692"/>
      <c r="DH35" s="692"/>
      <c r="DI35" s="692"/>
      <c r="DJ35" s="692"/>
      <c r="DK35" s="693"/>
      <c r="DL35" s="668">
        <v>93185</v>
      </c>
      <c r="DM35" s="692"/>
      <c r="DN35" s="692"/>
      <c r="DO35" s="692"/>
      <c r="DP35" s="692"/>
      <c r="DQ35" s="692"/>
      <c r="DR35" s="692"/>
      <c r="DS35" s="692"/>
      <c r="DT35" s="692"/>
      <c r="DU35" s="692"/>
      <c r="DV35" s="693"/>
      <c r="DW35" s="664">
        <v>2.9</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66786</v>
      </c>
      <c r="S36" s="660"/>
      <c r="T36" s="660"/>
      <c r="U36" s="660"/>
      <c r="V36" s="660"/>
      <c r="W36" s="660"/>
      <c r="X36" s="660"/>
      <c r="Y36" s="661"/>
      <c r="Z36" s="662">
        <v>1.3</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1029821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68745</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1499224</v>
      </c>
      <c r="CS36" s="660"/>
      <c r="CT36" s="660"/>
      <c r="CU36" s="660"/>
      <c r="CV36" s="660"/>
      <c r="CW36" s="660"/>
      <c r="CX36" s="660"/>
      <c r="CY36" s="661"/>
      <c r="CZ36" s="664">
        <v>28.9</v>
      </c>
      <c r="DA36" s="689"/>
      <c r="DB36" s="689"/>
      <c r="DC36" s="694"/>
      <c r="DD36" s="668">
        <v>1239747</v>
      </c>
      <c r="DE36" s="660"/>
      <c r="DF36" s="660"/>
      <c r="DG36" s="660"/>
      <c r="DH36" s="660"/>
      <c r="DI36" s="660"/>
      <c r="DJ36" s="660"/>
      <c r="DK36" s="661"/>
      <c r="DL36" s="668">
        <v>632282</v>
      </c>
      <c r="DM36" s="660"/>
      <c r="DN36" s="660"/>
      <c r="DO36" s="660"/>
      <c r="DP36" s="660"/>
      <c r="DQ36" s="660"/>
      <c r="DR36" s="660"/>
      <c r="DS36" s="660"/>
      <c r="DT36" s="660"/>
      <c r="DU36" s="660"/>
      <c r="DV36" s="661"/>
      <c r="DW36" s="664">
        <v>19.5</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135326</v>
      </c>
      <c r="S37" s="660"/>
      <c r="T37" s="660"/>
      <c r="U37" s="660"/>
      <c r="V37" s="660"/>
      <c r="W37" s="660"/>
      <c r="X37" s="660"/>
      <c r="Y37" s="661"/>
      <c r="Z37" s="662">
        <v>2.5</v>
      </c>
      <c r="AA37" s="662"/>
      <c r="AB37" s="662"/>
      <c r="AC37" s="662"/>
      <c r="AD37" s="663">
        <v>40650</v>
      </c>
      <c r="AE37" s="663"/>
      <c r="AF37" s="663"/>
      <c r="AG37" s="663"/>
      <c r="AH37" s="663"/>
      <c r="AI37" s="663"/>
      <c r="AJ37" s="663"/>
      <c r="AK37" s="663"/>
      <c r="AL37" s="664">
        <v>1.3</v>
      </c>
      <c r="AM37" s="665"/>
      <c r="AN37" s="665"/>
      <c r="AO37" s="666"/>
      <c r="AQ37" s="722" t="s">
        <v>319</v>
      </c>
      <c r="AR37" s="723"/>
      <c r="AS37" s="723"/>
      <c r="AT37" s="723"/>
      <c r="AU37" s="723"/>
      <c r="AV37" s="723"/>
      <c r="AW37" s="723"/>
      <c r="AX37" s="723"/>
      <c r="AY37" s="724"/>
      <c r="AZ37" s="659">
        <v>382279</v>
      </c>
      <c r="BA37" s="660"/>
      <c r="BB37" s="660"/>
      <c r="BC37" s="660"/>
      <c r="BD37" s="692"/>
      <c r="BE37" s="692"/>
      <c r="BF37" s="705"/>
      <c r="BG37" s="656" t="s">
        <v>320</v>
      </c>
      <c r="BH37" s="657"/>
      <c r="BI37" s="657"/>
      <c r="BJ37" s="657"/>
      <c r="BK37" s="657"/>
      <c r="BL37" s="657"/>
      <c r="BM37" s="657"/>
      <c r="BN37" s="657"/>
      <c r="BO37" s="657"/>
      <c r="BP37" s="657"/>
      <c r="BQ37" s="657"/>
      <c r="BR37" s="657"/>
      <c r="BS37" s="657"/>
      <c r="BT37" s="657"/>
      <c r="BU37" s="658"/>
      <c r="BV37" s="659">
        <v>67308</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226446</v>
      </c>
      <c r="CS37" s="692"/>
      <c r="CT37" s="692"/>
      <c r="CU37" s="692"/>
      <c r="CV37" s="692"/>
      <c r="CW37" s="692"/>
      <c r="CX37" s="692"/>
      <c r="CY37" s="693"/>
      <c r="CZ37" s="664">
        <v>4.4000000000000004</v>
      </c>
      <c r="DA37" s="689"/>
      <c r="DB37" s="689"/>
      <c r="DC37" s="694"/>
      <c r="DD37" s="668">
        <v>226430</v>
      </c>
      <c r="DE37" s="692"/>
      <c r="DF37" s="692"/>
      <c r="DG37" s="692"/>
      <c r="DH37" s="692"/>
      <c r="DI37" s="692"/>
      <c r="DJ37" s="692"/>
      <c r="DK37" s="693"/>
      <c r="DL37" s="668">
        <v>226430</v>
      </c>
      <c r="DM37" s="692"/>
      <c r="DN37" s="692"/>
      <c r="DO37" s="692"/>
      <c r="DP37" s="692"/>
      <c r="DQ37" s="692"/>
      <c r="DR37" s="692"/>
      <c r="DS37" s="692"/>
      <c r="DT37" s="692"/>
      <c r="DU37" s="692"/>
      <c r="DV37" s="693"/>
      <c r="DW37" s="664">
        <v>7</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266895</v>
      </c>
      <c r="S38" s="660"/>
      <c r="T38" s="660"/>
      <c r="U38" s="660"/>
      <c r="V38" s="660"/>
      <c r="W38" s="660"/>
      <c r="X38" s="660"/>
      <c r="Y38" s="661"/>
      <c r="Z38" s="662">
        <v>5</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264065</v>
      </c>
      <c r="BA38" s="660"/>
      <c r="BB38" s="660"/>
      <c r="BC38" s="660"/>
      <c r="BD38" s="692"/>
      <c r="BE38" s="692"/>
      <c r="BF38" s="705"/>
      <c r="BG38" s="656" t="s">
        <v>324</v>
      </c>
      <c r="BH38" s="657"/>
      <c r="BI38" s="657"/>
      <c r="BJ38" s="657"/>
      <c r="BK38" s="657"/>
      <c r="BL38" s="657"/>
      <c r="BM38" s="657"/>
      <c r="BN38" s="657"/>
      <c r="BO38" s="657"/>
      <c r="BP38" s="657"/>
      <c r="BQ38" s="657"/>
      <c r="BR38" s="657"/>
      <c r="BS38" s="657"/>
      <c r="BT38" s="657"/>
      <c r="BU38" s="658"/>
      <c r="BV38" s="659">
        <v>783</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290663</v>
      </c>
      <c r="CS38" s="660"/>
      <c r="CT38" s="660"/>
      <c r="CU38" s="660"/>
      <c r="CV38" s="660"/>
      <c r="CW38" s="660"/>
      <c r="CX38" s="660"/>
      <c r="CY38" s="661"/>
      <c r="CZ38" s="664">
        <v>5.6</v>
      </c>
      <c r="DA38" s="689"/>
      <c r="DB38" s="689"/>
      <c r="DC38" s="694"/>
      <c r="DD38" s="668">
        <v>250334</v>
      </c>
      <c r="DE38" s="660"/>
      <c r="DF38" s="660"/>
      <c r="DG38" s="660"/>
      <c r="DH38" s="660"/>
      <c r="DI38" s="660"/>
      <c r="DJ38" s="660"/>
      <c r="DK38" s="661"/>
      <c r="DL38" s="668">
        <v>244821</v>
      </c>
      <c r="DM38" s="660"/>
      <c r="DN38" s="660"/>
      <c r="DO38" s="660"/>
      <c r="DP38" s="660"/>
      <c r="DQ38" s="660"/>
      <c r="DR38" s="660"/>
      <c r="DS38" s="660"/>
      <c r="DT38" s="660"/>
      <c r="DU38" s="660"/>
      <c r="DV38" s="661"/>
      <c r="DW38" s="664">
        <v>7.5</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v>92814</v>
      </c>
      <c r="BA39" s="660"/>
      <c r="BB39" s="660"/>
      <c r="BC39" s="660"/>
      <c r="BD39" s="692"/>
      <c r="BE39" s="692"/>
      <c r="BF39" s="705"/>
      <c r="BG39" s="656" t="s">
        <v>328</v>
      </c>
      <c r="BH39" s="657"/>
      <c r="BI39" s="657"/>
      <c r="BJ39" s="657"/>
      <c r="BK39" s="657"/>
      <c r="BL39" s="657"/>
      <c r="BM39" s="657"/>
      <c r="BN39" s="657"/>
      <c r="BO39" s="657"/>
      <c r="BP39" s="657"/>
      <c r="BQ39" s="657"/>
      <c r="BR39" s="657"/>
      <c r="BS39" s="657"/>
      <c r="BT39" s="657"/>
      <c r="BU39" s="658"/>
      <c r="BV39" s="659">
        <v>1253</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233818</v>
      </c>
      <c r="CS39" s="692"/>
      <c r="CT39" s="692"/>
      <c r="CU39" s="692"/>
      <c r="CV39" s="692"/>
      <c r="CW39" s="692"/>
      <c r="CX39" s="692"/>
      <c r="CY39" s="693"/>
      <c r="CZ39" s="664">
        <v>4.5</v>
      </c>
      <c r="DA39" s="689"/>
      <c r="DB39" s="689"/>
      <c r="DC39" s="694"/>
      <c r="DD39" s="668">
        <v>213282</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6495</v>
      </c>
      <c r="S40" s="660"/>
      <c r="T40" s="660"/>
      <c r="U40" s="660"/>
      <c r="V40" s="660"/>
      <c r="W40" s="660"/>
      <c r="X40" s="660"/>
      <c r="Y40" s="661"/>
      <c r="Z40" s="662">
        <v>0.1</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v>1279</v>
      </c>
      <c r="BA40" s="660"/>
      <c r="BB40" s="660"/>
      <c r="BC40" s="660"/>
      <c r="BD40" s="692"/>
      <c r="BE40" s="692"/>
      <c r="BF40" s="705"/>
      <c r="BG40" s="709" t="s">
        <v>332</v>
      </c>
      <c r="BH40" s="710"/>
      <c r="BI40" s="710"/>
      <c r="BJ40" s="710"/>
      <c r="BK40" s="710"/>
      <c r="BL40" s="211"/>
      <c r="BM40" s="657" t="s">
        <v>333</v>
      </c>
      <c r="BN40" s="657"/>
      <c r="BO40" s="657"/>
      <c r="BP40" s="657"/>
      <c r="BQ40" s="657"/>
      <c r="BR40" s="657"/>
      <c r="BS40" s="657"/>
      <c r="BT40" s="657"/>
      <c r="BU40" s="658"/>
      <c r="BV40" s="659">
        <v>99</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51460</v>
      </c>
      <c r="CS40" s="660"/>
      <c r="CT40" s="660"/>
      <c r="CU40" s="660"/>
      <c r="CV40" s="660"/>
      <c r="CW40" s="660"/>
      <c r="CX40" s="660"/>
      <c r="CY40" s="661"/>
      <c r="CZ40" s="664">
        <v>1</v>
      </c>
      <c r="DA40" s="689"/>
      <c r="DB40" s="689"/>
      <c r="DC40" s="694"/>
      <c r="DD40" s="668">
        <v>40000</v>
      </c>
      <c r="DE40" s="660"/>
      <c r="DF40" s="660"/>
      <c r="DG40" s="660"/>
      <c r="DH40" s="660"/>
      <c r="DI40" s="660"/>
      <c r="DJ40" s="660"/>
      <c r="DK40" s="661"/>
      <c r="DL40" s="668">
        <v>40000</v>
      </c>
      <c r="DM40" s="660"/>
      <c r="DN40" s="660"/>
      <c r="DO40" s="660"/>
      <c r="DP40" s="660"/>
      <c r="DQ40" s="660"/>
      <c r="DR40" s="660"/>
      <c r="DS40" s="660"/>
      <c r="DT40" s="660"/>
      <c r="DU40" s="660"/>
      <c r="DV40" s="661"/>
      <c r="DW40" s="664">
        <v>1.2</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5308172</v>
      </c>
      <c r="S41" s="732"/>
      <c r="T41" s="732"/>
      <c r="U41" s="732"/>
      <c r="V41" s="732"/>
      <c r="W41" s="732"/>
      <c r="X41" s="732"/>
      <c r="Y41" s="736"/>
      <c r="Z41" s="737">
        <v>100</v>
      </c>
      <c r="AA41" s="737"/>
      <c r="AB41" s="737"/>
      <c r="AC41" s="737"/>
      <c r="AD41" s="738">
        <v>3237977</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54350</v>
      </c>
      <c r="BA41" s="660"/>
      <c r="BB41" s="660"/>
      <c r="BC41" s="660"/>
      <c r="BD41" s="692"/>
      <c r="BE41" s="692"/>
      <c r="BF41" s="705"/>
      <c r="BG41" s="709"/>
      <c r="BH41" s="710"/>
      <c r="BI41" s="710"/>
      <c r="BJ41" s="710"/>
      <c r="BK41" s="710"/>
      <c r="BL41" s="211"/>
      <c r="BM41" s="657" t="s">
        <v>337</v>
      </c>
      <c r="BN41" s="657"/>
      <c r="BO41" s="657"/>
      <c r="BP41" s="657"/>
      <c r="BQ41" s="657"/>
      <c r="BR41" s="657"/>
      <c r="BS41" s="657"/>
      <c r="BT41" s="657"/>
      <c r="BU41" s="658"/>
      <c r="BV41" s="659">
        <v>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89"/>
      <c r="DB41" s="689"/>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235034</v>
      </c>
      <c r="BA42" s="732"/>
      <c r="BB42" s="732"/>
      <c r="BC42" s="732"/>
      <c r="BD42" s="718"/>
      <c r="BE42" s="718"/>
      <c r="BF42" s="720"/>
      <c r="BG42" s="711"/>
      <c r="BH42" s="712"/>
      <c r="BI42" s="712"/>
      <c r="BJ42" s="712"/>
      <c r="BK42" s="712"/>
      <c r="BL42" s="212"/>
      <c r="BM42" s="681" t="s">
        <v>340</v>
      </c>
      <c r="BN42" s="681"/>
      <c r="BO42" s="681"/>
      <c r="BP42" s="681"/>
      <c r="BQ42" s="681"/>
      <c r="BR42" s="681"/>
      <c r="BS42" s="681"/>
      <c r="BT42" s="681"/>
      <c r="BU42" s="682"/>
      <c r="BV42" s="731">
        <v>433</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548062</v>
      </c>
      <c r="CS42" s="692"/>
      <c r="CT42" s="692"/>
      <c r="CU42" s="692"/>
      <c r="CV42" s="692"/>
      <c r="CW42" s="692"/>
      <c r="CX42" s="692"/>
      <c r="CY42" s="693"/>
      <c r="CZ42" s="664">
        <v>10.6</v>
      </c>
      <c r="DA42" s="689"/>
      <c r="DB42" s="689"/>
      <c r="DC42" s="694"/>
      <c r="DD42" s="668">
        <v>296138</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9794</v>
      </c>
      <c r="CS43" s="692"/>
      <c r="CT43" s="692"/>
      <c r="CU43" s="692"/>
      <c r="CV43" s="692"/>
      <c r="CW43" s="692"/>
      <c r="CX43" s="692"/>
      <c r="CY43" s="693"/>
      <c r="CZ43" s="664">
        <v>0.2</v>
      </c>
      <c r="DA43" s="689"/>
      <c r="DB43" s="689"/>
      <c r="DC43" s="694"/>
      <c r="DD43" s="668">
        <v>9794</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548049</v>
      </c>
      <c r="CS44" s="660"/>
      <c r="CT44" s="660"/>
      <c r="CU44" s="660"/>
      <c r="CV44" s="660"/>
      <c r="CW44" s="660"/>
      <c r="CX44" s="660"/>
      <c r="CY44" s="661"/>
      <c r="CZ44" s="664">
        <v>10.6</v>
      </c>
      <c r="DA44" s="665"/>
      <c r="DB44" s="665"/>
      <c r="DC44" s="671"/>
      <c r="DD44" s="668">
        <v>296125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12148</v>
      </c>
      <c r="CS45" s="692"/>
      <c r="CT45" s="692"/>
      <c r="CU45" s="692"/>
      <c r="CV45" s="692"/>
      <c r="CW45" s="692"/>
      <c r="CX45" s="692"/>
      <c r="CY45" s="693"/>
      <c r="CZ45" s="664">
        <v>0.2</v>
      </c>
      <c r="DA45" s="689"/>
      <c r="DB45" s="689"/>
      <c r="DC45" s="694"/>
      <c r="DD45" s="668">
        <v>297</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9"/>
      <c r="CE46" s="700"/>
      <c r="CF46" s="656" t="s">
        <v>348</v>
      </c>
      <c r="CG46" s="657"/>
      <c r="CH46" s="657"/>
      <c r="CI46" s="657"/>
      <c r="CJ46" s="657"/>
      <c r="CK46" s="657"/>
      <c r="CL46" s="657"/>
      <c r="CM46" s="657"/>
      <c r="CN46" s="657"/>
      <c r="CO46" s="657"/>
      <c r="CP46" s="657"/>
      <c r="CQ46" s="658"/>
      <c r="CR46" s="659">
        <v>526160</v>
      </c>
      <c r="CS46" s="660"/>
      <c r="CT46" s="660"/>
      <c r="CU46" s="660"/>
      <c r="CV46" s="660"/>
      <c r="CW46" s="660"/>
      <c r="CX46" s="660"/>
      <c r="CY46" s="661"/>
      <c r="CZ46" s="664">
        <v>10.1</v>
      </c>
      <c r="DA46" s="665"/>
      <c r="DB46" s="665"/>
      <c r="DC46" s="671"/>
      <c r="DD46" s="668">
        <v>291787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9"/>
      <c r="CE47" s="700"/>
      <c r="CF47" s="656" t="s">
        <v>349</v>
      </c>
      <c r="CG47" s="657"/>
      <c r="CH47" s="657"/>
      <c r="CI47" s="657"/>
      <c r="CJ47" s="657"/>
      <c r="CK47" s="657"/>
      <c r="CL47" s="657"/>
      <c r="CM47" s="657"/>
      <c r="CN47" s="657"/>
      <c r="CO47" s="657"/>
      <c r="CP47" s="657"/>
      <c r="CQ47" s="658"/>
      <c r="CR47" s="659">
        <v>13</v>
      </c>
      <c r="CS47" s="692"/>
      <c r="CT47" s="692"/>
      <c r="CU47" s="692"/>
      <c r="CV47" s="692"/>
      <c r="CW47" s="692"/>
      <c r="CX47" s="692"/>
      <c r="CY47" s="693"/>
      <c r="CZ47" s="664">
        <v>0</v>
      </c>
      <c r="DA47" s="689"/>
      <c r="DB47" s="689"/>
      <c r="DC47" s="694"/>
      <c r="DD47" s="668">
        <v>13</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701"/>
      <c r="CE48" s="702"/>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5188214</v>
      </c>
      <c r="CS49" s="718"/>
      <c r="CT49" s="718"/>
      <c r="CU49" s="718"/>
      <c r="CV49" s="718"/>
      <c r="CW49" s="718"/>
      <c r="CX49" s="718"/>
      <c r="CY49" s="747"/>
      <c r="CZ49" s="739">
        <v>100</v>
      </c>
      <c r="DA49" s="748"/>
      <c r="DB49" s="748"/>
      <c r="DC49" s="749"/>
      <c r="DD49" s="750">
        <v>3957674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rP5JApSAis6Vik629zNRW4BG1MLVYBqo/px4l5ou19No5jADkKx+0Z4aRgtFqDAOy8joO0PVbWPBzW7DRRmvVQ==" saltValue="j8at+RYR44iESLpL+xqT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5293</v>
      </c>
      <c r="R7" s="789"/>
      <c r="S7" s="789"/>
      <c r="T7" s="789"/>
      <c r="U7" s="789"/>
      <c r="V7" s="789">
        <v>5175</v>
      </c>
      <c r="W7" s="789"/>
      <c r="X7" s="789"/>
      <c r="Y7" s="789"/>
      <c r="Z7" s="789"/>
      <c r="AA7" s="789">
        <v>118</v>
      </c>
      <c r="AB7" s="789"/>
      <c r="AC7" s="789"/>
      <c r="AD7" s="789"/>
      <c r="AE7" s="790"/>
      <c r="AF7" s="791">
        <v>102</v>
      </c>
      <c r="AG7" s="792"/>
      <c r="AH7" s="792"/>
      <c r="AI7" s="792"/>
      <c r="AJ7" s="793"/>
      <c r="AK7" s="794">
        <v>322</v>
      </c>
      <c r="AL7" s="795"/>
      <c r="AM7" s="795"/>
      <c r="AN7" s="795"/>
      <c r="AO7" s="795"/>
      <c r="AP7" s="795">
        <v>3144</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562</v>
      </c>
      <c r="BT7" s="783"/>
      <c r="BU7" s="783"/>
      <c r="BV7" s="783"/>
      <c r="BW7" s="783"/>
      <c r="BX7" s="783"/>
      <c r="BY7" s="783"/>
      <c r="BZ7" s="783"/>
      <c r="CA7" s="783"/>
      <c r="CB7" s="783"/>
      <c r="CC7" s="783"/>
      <c r="CD7" s="783"/>
      <c r="CE7" s="783"/>
      <c r="CF7" s="783"/>
      <c r="CG7" s="798"/>
      <c r="CH7" s="779">
        <v>7</v>
      </c>
      <c r="CI7" s="780"/>
      <c r="CJ7" s="780"/>
      <c r="CK7" s="780"/>
      <c r="CL7" s="781"/>
      <c r="CM7" s="779">
        <v>-29</v>
      </c>
      <c r="CN7" s="780"/>
      <c r="CO7" s="780"/>
      <c r="CP7" s="780"/>
      <c r="CQ7" s="781"/>
      <c r="CR7" s="779">
        <v>10</v>
      </c>
      <c r="CS7" s="780"/>
      <c r="CT7" s="780"/>
      <c r="CU7" s="780"/>
      <c r="CV7" s="781"/>
      <c r="CW7" s="779">
        <v>3</v>
      </c>
      <c r="CX7" s="780"/>
      <c r="CY7" s="780"/>
      <c r="CZ7" s="780"/>
      <c r="DA7" s="781"/>
      <c r="DB7" s="779" t="s">
        <v>489</v>
      </c>
      <c r="DC7" s="780"/>
      <c r="DD7" s="780"/>
      <c r="DE7" s="780"/>
      <c r="DF7" s="781"/>
      <c r="DG7" s="779" t="s">
        <v>489</v>
      </c>
      <c r="DH7" s="780"/>
      <c r="DI7" s="780"/>
      <c r="DJ7" s="780"/>
      <c r="DK7" s="781"/>
      <c r="DL7" s="779" t="s">
        <v>489</v>
      </c>
      <c r="DM7" s="780"/>
      <c r="DN7" s="780"/>
      <c r="DO7" s="780"/>
      <c r="DP7" s="781"/>
      <c r="DQ7" s="779" t="s">
        <v>489</v>
      </c>
      <c r="DR7" s="780"/>
      <c r="DS7" s="780"/>
      <c r="DT7" s="780"/>
      <c r="DU7" s="781"/>
      <c r="DV7" s="782"/>
      <c r="DW7" s="783"/>
      <c r="DX7" s="783"/>
      <c r="DY7" s="783"/>
      <c r="DZ7" s="784"/>
      <c r="EA7" s="222"/>
    </row>
    <row r="8" spans="1:131" s="223" customFormat="1" ht="26.25" customHeight="1" x14ac:dyDescent="0.2">
      <c r="A8" s="226">
        <v>2</v>
      </c>
      <c r="B8" s="816" t="s">
        <v>375</v>
      </c>
      <c r="C8" s="817"/>
      <c r="D8" s="817"/>
      <c r="E8" s="817"/>
      <c r="F8" s="817"/>
      <c r="G8" s="817"/>
      <c r="H8" s="817"/>
      <c r="I8" s="817"/>
      <c r="J8" s="817"/>
      <c r="K8" s="817"/>
      <c r="L8" s="817"/>
      <c r="M8" s="817"/>
      <c r="N8" s="817"/>
      <c r="O8" s="817"/>
      <c r="P8" s="818"/>
      <c r="Q8" s="819">
        <v>15</v>
      </c>
      <c r="R8" s="820"/>
      <c r="S8" s="820"/>
      <c r="T8" s="820"/>
      <c r="U8" s="820"/>
      <c r="V8" s="820">
        <v>13</v>
      </c>
      <c r="W8" s="820"/>
      <c r="X8" s="820"/>
      <c r="Y8" s="820"/>
      <c r="Z8" s="820"/>
      <c r="AA8" s="820">
        <v>2</v>
      </c>
      <c r="AB8" s="820"/>
      <c r="AC8" s="820"/>
      <c r="AD8" s="820"/>
      <c r="AE8" s="821"/>
      <c r="AF8" s="822">
        <v>2</v>
      </c>
      <c r="AG8" s="823"/>
      <c r="AH8" s="823"/>
      <c r="AI8" s="823"/>
      <c r="AJ8" s="824"/>
      <c r="AK8" s="805" t="s">
        <v>489</v>
      </c>
      <c r="AL8" s="806"/>
      <c r="AM8" s="806"/>
      <c r="AN8" s="806"/>
      <c r="AO8" s="806"/>
      <c r="AP8" s="806" t="s">
        <v>489</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v>5308</v>
      </c>
      <c r="R23" s="829"/>
      <c r="S23" s="829"/>
      <c r="T23" s="829"/>
      <c r="U23" s="829"/>
      <c r="V23" s="829">
        <v>5188</v>
      </c>
      <c r="W23" s="829"/>
      <c r="X23" s="829"/>
      <c r="Y23" s="829"/>
      <c r="Z23" s="829"/>
      <c r="AA23" s="829">
        <v>120</v>
      </c>
      <c r="AB23" s="829"/>
      <c r="AC23" s="829"/>
      <c r="AD23" s="829"/>
      <c r="AE23" s="830"/>
      <c r="AF23" s="831">
        <v>104</v>
      </c>
      <c r="AG23" s="829"/>
      <c r="AH23" s="829"/>
      <c r="AI23" s="829"/>
      <c r="AJ23" s="832"/>
      <c r="AK23" s="833"/>
      <c r="AL23" s="834"/>
      <c r="AM23" s="834"/>
      <c r="AN23" s="834"/>
      <c r="AO23" s="834"/>
      <c r="AP23" s="829">
        <v>3144</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840</v>
      </c>
      <c r="R28" s="859"/>
      <c r="S28" s="859"/>
      <c r="T28" s="859"/>
      <c r="U28" s="859"/>
      <c r="V28" s="859">
        <v>772</v>
      </c>
      <c r="W28" s="859"/>
      <c r="X28" s="859"/>
      <c r="Y28" s="859"/>
      <c r="Z28" s="859"/>
      <c r="AA28" s="859">
        <v>69</v>
      </c>
      <c r="AB28" s="859"/>
      <c r="AC28" s="859"/>
      <c r="AD28" s="859"/>
      <c r="AE28" s="860"/>
      <c r="AF28" s="861">
        <v>69</v>
      </c>
      <c r="AG28" s="859"/>
      <c r="AH28" s="859"/>
      <c r="AI28" s="859"/>
      <c r="AJ28" s="862"/>
      <c r="AK28" s="863">
        <v>94</v>
      </c>
      <c r="AL28" s="864"/>
      <c r="AM28" s="864"/>
      <c r="AN28" s="864"/>
      <c r="AO28" s="864"/>
      <c r="AP28" s="864" t="s">
        <v>489</v>
      </c>
      <c r="AQ28" s="864"/>
      <c r="AR28" s="864"/>
      <c r="AS28" s="864"/>
      <c r="AT28" s="864"/>
      <c r="AU28" s="864" t="s">
        <v>489</v>
      </c>
      <c r="AV28" s="864"/>
      <c r="AW28" s="864"/>
      <c r="AX28" s="864"/>
      <c r="AY28" s="864"/>
      <c r="AZ28" s="865" t="s">
        <v>489</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900</v>
      </c>
      <c r="R29" s="820"/>
      <c r="S29" s="820"/>
      <c r="T29" s="820"/>
      <c r="U29" s="820"/>
      <c r="V29" s="820">
        <v>867</v>
      </c>
      <c r="W29" s="820"/>
      <c r="X29" s="820"/>
      <c r="Y29" s="820"/>
      <c r="Z29" s="820"/>
      <c r="AA29" s="820">
        <v>34</v>
      </c>
      <c r="AB29" s="820"/>
      <c r="AC29" s="820"/>
      <c r="AD29" s="820"/>
      <c r="AE29" s="821"/>
      <c r="AF29" s="822">
        <v>34</v>
      </c>
      <c r="AG29" s="823"/>
      <c r="AH29" s="823"/>
      <c r="AI29" s="823"/>
      <c r="AJ29" s="824"/>
      <c r="AK29" s="870">
        <v>159</v>
      </c>
      <c r="AL29" s="866"/>
      <c r="AM29" s="866"/>
      <c r="AN29" s="866"/>
      <c r="AO29" s="866"/>
      <c r="AP29" s="866" t="s">
        <v>489</v>
      </c>
      <c r="AQ29" s="866"/>
      <c r="AR29" s="866"/>
      <c r="AS29" s="866"/>
      <c r="AT29" s="866"/>
      <c r="AU29" s="866" t="s">
        <v>489</v>
      </c>
      <c r="AV29" s="866"/>
      <c r="AW29" s="866"/>
      <c r="AX29" s="866"/>
      <c r="AY29" s="866"/>
      <c r="AZ29" s="867" t="s">
        <v>489</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101</v>
      </c>
      <c r="R30" s="820"/>
      <c r="S30" s="820"/>
      <c r="T30" s="820"/>
      <c r="U30" s="820"/>
      <c r="V30" s="820">
        <v>100</v>
      </c>
      <c r="W30" s="820"/>
      <c r="X30" s="820"/>
      <c r="Y30" s="820"/>
      <c r="Z30" s="820"/>
      <c r="AA30" s="820">
        <v>1</v>
      </c>
      <c r="AB30" s="820"/>
      <c r="AC30" s="820"/>
      <c r="AD30" s="820"/>
      <c r="AE30" s="821"/>
      <c r="AF30" s="822">
        <v>1</v>
      </c>
      <c r="AG30" s="823"/>
      <c r="AH30" s="823"/>
      <c r="AI30" s="823"/>
      <c r="AJ30" s="824"/>
      <c r="AK30" s="870">
        <v>27</v>
      </c>
      <c r="AL30" s="866"/>
      <c r="AM30" s="866"/>
      <c r="AN30" s="866"/>
      <c r="AO30" s="866"/>
      <c r="AP30" s="866" t="s">
        <v>489</v>
      </c>
      <c r="AQ30" s="866"/>
      <c r="AR30" s="866"/>
      <c r="AS30" s="866"/>
      <c r="AT30" s="866"/>
      <c r="AU30" s="866" t="s">
        <v>489</v>
      </c>
      <c r="AV30" s="866"/>
      <c r="AW30" s="866"/>
      <c r="AX30" s="866"/>
      <c r="AY30" s="866"/>
      <c r="AZ30" s="867" t="s">
        <v>489</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5</v>
      </c>
      <c r="R31" s="820"/>
      <c r="S31" s="820"/>
      <c r="T31" s="820"/>
      <c r="U31" s="820"/>
      <c r="V31" s="820">
        <v>5</v>
      </c>
      <c r="W31" s="820"/>
      <c r="X31" s="820"/>
      <c r="Y31" s="820"/>
      <c r="Z31" s="820"/>
      <c r="AA31" s="820">
        <v>0</v>
      </c>
      <c r="AB31" s="820"/>
      <c r="AC31" s="820"/>
      <c r="AD31" s="820"/>
      <c r="AE31" s="821"/>
      <c r="AF31" s="822">
        <v>0</v>
      </c>
      <c r="AG31" s="823"/>
      <c r="AH31" s="823"/>
      <c r="AI31" s="823"/>
      <c r="AJ31" s="824"/>
      <c r="AK31" s="870">
        <v>3</v>
      </c>
      <c r="AL31" s="866"/>
      <c r="AM31" s="866"/>
      <c r="AN31" s="866"/>
      <c r="AO31" s="866"/>
      <c r="AP31" s="866" t="s">
        <v>489</v>
      </c>
      <c r="AQ31" s="866"/>
      <c r="AR31" s="866"/>
      <c r="AS31" s="866"/>
      <c r="AT31" s="866"/>
      <c r="AU31" s="866" t="s">
        <v>489</v>
      </c>
      <c r="AV31" s="866"/>
      <c r="AW31" s="866"/>
      <c r="AX31" s="866"/>
      <c r="AY31" s="866"/>
      <c r="AZ31" s="867" t="s">
        <v>489</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184</v>
      </c>
      <c r="R32" s="820"/>
      <c r="S32" s="820"/>
      <c r="T32" s="820"/>
      <c r="U32" s="820"/>
      <c r="V32" s="820">
        <v>158</v>
      </c>
      <c r="W32" s="820"/>
      <c r="X32" s="820"/>
      <c r="Y32" s="820"/>
      <c r="Z32" s="820"/>
      <c r="AA32" s="820">
        <v>26</v>
      </c>
      <c r="AB32" s="820"/>
      <c r="AC32" s="820"/>
      <c r="AD32" s="820"/>
      <c r="AE32" s="821"/>
      <c r="AF32" s="822">
        <v>221</v>
      </c>
      <c r="AG32" s="823"/>
      <c r="AH32" s="823"/>
      <c r="AI32" s="823"/>
      <c r="AJ32" s="824"/>
      <c r="AK32" s="870" t="s">
        <v>489</v>
      </c>
      <c r="AL32" s="866"/>
      <c r="AM32" s="866"/>
      <c r="AN32" s="866"/>
      <c r="AO32" s="866"/>
      <c r="AP32" s="866">
        <v>470</v>
      </c>
      <c r="AQ32" s="866"/>
      <c r="AR32" s="866"/>
      <c r="AS32" s="866"/>
      <c r="AT32" s="866"/>
      <c r="AU32" s="866" t="s">
        <v>489</v>
      </c>
      <c r="AV32" s="866"/>
      <c r="AW32" s="866"/>
      <c r="AX32" s="866"/>
      <c r="AY32" s="866"/>
      <c r="AZ32" s="867" t="s">
        <v>489</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395</v>
      </c>
      <c r="C33" s="817"/>
      <c r="D33" s="817"/>
      <c r="E33" s="817"/>
      <c r="F33" s="817"/>
      <c r="G33" s="817"/>
      <c r="H33" s="817"/>
      <c r="I33" s="817"/>
      <c r="J33" s="817"/>
      <c r="K33" s="817"/>
      <c r="L33" s="817"/>
      <c r="M33" s="817"/>
      <c r="N33" s="817"/>
      <c r="O33" s="817"/>
      <c r="P33" s="818"/>
      <c r="Q33" s="819">
        <v>364</v>
      </c>
      <c r="R33" s="820"/>
      <c r="S33" s="820"/>
      <c r="T33" s="820"/>
      <c r="U33" s="820"/>
      <c r="V33" s="820">
        <v>341</v>
      </c>
      <c r="W33" s="820"/>
      <c r="X33" s="820"/>
      <c r="Y33" s="820"/>
      <c r="Z33" s="820"/>
      <c r="AA33" s="820">
        <v>23</v>
      </c>
      <c r="AB33" s="820"/>
      <c r="AC33" s="820"/>
      <c r="AD33" s="820"/>
      <c r="AE33" s="821"/>
      <c r="AF33" s="822">
        <v>51</v>
      </c>
      <c r="AG33" s="823"/>
      <c r="AH33" s="823"/>
      <c r="AI33" s="823"/>
      <c r="AJ33" s="824"/>
      <c r="AK33" s="870">
        <v>205</v>
      </c>
      <c r="AL33" s="866"/>
      <c r="AM33" s="866"/>
      <c r="AN33" s="866"/>
      <c r="AO33" s="866"/>
      <c r="AP33" s="866">
        <v>1380</v>
      </c>
      <c r="AQ33" s="866"/>
      <c r="AR33" s="866"/>
      <c r="AS33" s="866"/>
      <c r="AT33" s="866"/>
      <c r="AU33" s="866">
        <v>1375</v>
      </c>
      <c r="AV33" s="866"/>
      <c r="AW33" s="866"/>
      <c r="AX33" s="866"/>
      <c r="AY33" s="866"/>
      <c r="AZ33" s="867" t="s">
        <v>489</v>
      </c>
      <c r="BA33" s="867"/>
      <c r="BB33" s="867"/>
      <c r="BC33" s="867"/>
      <c r="BD33" s="867"/>
      <c r="BE33" s="868" t="s">
        <v>394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396</v>
      </c>
      <c r="C34" s="817"/>
      <c r="D34" s="817"/>
      <c r="E34" s="817"/>
      <c r="F34" s="817"/>
      <c r="G34" s="817"/>
      <c r="H34" s="817"/>
      <c r="I34" s="817"/>
      <c r="J34" s="817"/>
      <c r="K34" s="817"/>
      <c r="L34" s="817"/>
      <c r="M34" s="817"/>
      <c r="N34" s="817"/>
      <c r="O34" s="817"/>
      <c r="P34" s="818"/>
      <c r="Q34" s="819">
        <v>8</v>
      </c>
      <c r="R34" s="820"/>
      <c r="S34" s="820"/>
      <c r="T34" s="820"/>
      <c r="U34" s="820"/>
      <c r="V34" s="820">
        <v>7</v>
      </c>
      <c r="W34" s="820"/>
      <c r="X34" s="820"/>
      <c r="Y34" s="820"/>
      <c r="Z34" s="820"/>
      <c r="AA34" s="820">
        <v>1</v>
      </c>
      <c r="AB34" s="820"/>
      <c r="AC34" s="820"/>
      <c r="AD34" s="820"/>
      <c r="AE34" s="821"/>
      <c r="AF34" s="822" t="s">
        <v>121</v>
      </c>
      <c r="AG34" s="823"/>
      <c r="AH34" s="823"/>
      <c r="AI34" s="823"/>
      <c r="AJ34" s="824"/>
      <c r="AK34" s="870">
        <v>1</v>
      </c>
      <c r="AL34" s="866"/>
      <c r="AM34" s="866"/>
      <c r="AN34" s="866"/>
      <c r="AO34" s="866"/>
      <c r="AP34" s="866">
        <v>297</v>
      </c>
      <c r="AQ34" s="866"/>
      <c r="AR34" s="866"/>
      <c r="AS34" s="866"/>
      <c r="AT34" s="866"/>
      <c r="AU34" s="866">
        <v>297</v>
      </c>
      <c r="AV34" s="866"/>
      <c r="AW34" s="866"/>
      <c r="AX34" s="866"/>
      <c r="AY34" s="866"/>
      <c r="AZ34" s="867" t="s">
        <v>489</v>
      </c>
      <c r="BA34" s="867"/>
      <c r="BB34" s="867"/>
      <c r="BC34" s="867"/>
      <c r="BD34" s="867"/>
      <c r="BE34" s="868" t="s">
        <v>397</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376</v>
      </c>
      <c r="AG63" s="880"/>
      <c r="AH63" s="880"/>
      <c r="AI63" s="880"/>
      <c r="AJ63" s="881"/>
      <c r="AK63" s="882"/>
      <c r="AL63" s="877"/>
      <c r="AM63" s="877"/>
      <c r="AN63" s="877"/>
      <c r="AO63" s="877"/>
      <c r="AP63" s="880">
        <v>2147</v>
      </c>
      <c r="AQ63" s="880"/>
      <c r="AR63" s="880"/>
      <c r="AS63" s="880"/>
      <c r="AT63" s="880"/>
      <c r="AU63" s="880">
        <v>1672</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401</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552</v>
      </c>
      <c r="C68" s="906"/>
      <c r="D68" s="906"/>
      <c r="E68" s="906"/>
      <c r="F68" s="906"/>
      <c r="G68" s="906"/>
      <c r="H68" s="906"/>
      <c r="I68" s="906"/>
      <c r="J68" s="906"/>
      <c r="K68" s="906"/>
      <c r="L68" s="906"/>
      <c r="M68" s="906"/>
      <c r="N68" s="906"/>
      <c r="O68" s="906"/>
      <c r="P68" s="907"/>
      <c r="Q68" s="908">
        <v>3</v>
      </c>
      <c r="R68" s="902"/>
      <c r="S68" s="902"/>
      <c r="T68" s="902"/>
      <c r="U68" s="902"/>
      <c r="V68" s="902">
        <v>3</v>
      </c>
      <c r="W68" s="902"/>
      <c r="X68" s="902"/>
      <c r="Y68" s="902"/>
      <c r="Z68" s="902"/>
      <c r="AA68" s="902">
        <v>1</v>
      </c>
      <c r="AB68" s="902"/>
      <c r="AC68" s="902"/>
      <c r="AD68" s="902"/>
      <c r="AE68" s="902"/>
      <c r="AF68" s="902">
        <v>1</v>
      </c>
      <c r="AG68" s="902"/>
      <c r="AH68" s="902"/>
      <c r="AI68" s="902"/>
      <c r="AJ68" s="902"/>
      <c r="AK68" s="902">
        <v>0</v>
      </c>
      <c r="AL68" s="902"/>
      <c r="AM68" s="902"/>
      <c r="AN68" s="902"/>
      <c r="AO68" s="902"/>
      <c r="AP68" s="902" t="s">
        <v>489</v>
      </c>
      <c r="AQ68" s="902"/>
      <c r="AR68" s="902"/>
      <c r="AS68" s="902"/>
      <c r="AT68" s="902"/>
      <c r="AU68" s="902" t="s">
        <v>489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553</v>
      </c>
      <c r="C69" s="910"/>
      <c r="D69" s="910"/>
      <c r="E69" s="910"/>
      <c r="F69" s="910"/>
      <c r="G69" s="910"/>
      <c r="H69" s="910"/>
      <c r="I69" s="910"/>
      <c r="J69" s="910"/>
      <c r="K69" s="910"/>
      <c r="L69" s="910"/>
      <c r="M69" s="910"/>
      <c r="N69" s="910"/>
      <c r="O69" s="910"/>
      <c r="P69" s="911"/>
      <c r="Q69" s="912">
        <v>10670</v>
      </c>
      <c r="R69" s="866"/>
      <c r="S69" s="866"/>
      <c r="T69" s="866"/>
      <c r="U69" s="866"/>
      <c r="V69" s="866">
        <v>10603</v>
      </c>
      <c r="W69" s="866"/>
      <c r="X69" s="866"/>
      <c r="Y69" s="866"/>
      <c r="Z69" s="866"/>
      <c r="AA69" s="866">
        <v>67</v>
      </c>
      <c r="AB69" s="866"/>
      <c r="AC69" s="866"/>
      <c r="AD69" s="866"/>
      <c r="AE69" s="866"/>
      <c r="AF69" s="866">
        <v>67</v>
      </c>
      <c r="AG69" s="866"/>
      <c r="AH69" s="866"/>
      <c r="AI69" s="866"/>
      <c r="AJ69" s="866"/>
      <c r="AK69" s="866" t="s">
        <v>489</v>
      </c>
      <c r="AL69" s="866"/>
      <c r="AM69" s="866"/>
      <c r="AN69" s="866"/>
      <c r="AO69" s="866"/>
      <c r="AP69" s="866" t="s">
        <v>489</v>
      </c>
      <c r="AQ69" s="866"/>
      <c r="AR69" s="866"/>
      <c r="AS69" s="866"/>
      <c r="AT69" s="866"/>
      <c r="AU69" s="866" t="s">
        <v>489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554</v>
      </c>
      <c r="C70" s="910"/>
      <c r="D70" s="910"/>
      <c r="E70" s="910"/>
      <c r="F70" s="910"/>
      <c r="G70" s="910"/>
      <c r="H70" s="910"/>
      <c r="I70" s="910"/>
      <c r="J70" s="910"/>
      <c r="K70" s="910"/>
      <c r="L70" s="910"/>
      <c r="M70" s="910"/>
      <c r="N70" s="910"/>
      <c r="O70" s="910"/>
      <c r="P70" s="911"/>
      <c r="Q70" s="912">
        <v>860</v>
      </c>
      <c r="R70" s="866"/>
      <c r="S70" s="866"/>
      <c r="T70" s="866"/>
      <c r="U70" s="866"/>
      <c r="V70" s="866">
        <v>858</v>
      </c>
      <c r="W70" s="866"/>
      <c r="X70" s="866"/>
      <c r="Y70" s="866"/>
      <c r="Z70" s="866"/>
      <c r="AA70" s="866">
        <v>2</v>
      </c>
      <c r="AB70" s="866"/>
      <c r="AC70" s="866"/>
      <c r="AD70" s="866"/>
      <c r="AE70" s="866"/>
      <c r="AF70" s="866">
        <v>2</v>
      </c>
      <c r="AG70" s="866"/>
      <c r="AH70" s="866"/>
      <c r="AI70" s="866"/>
      <c r="AJ70" s="866"/>
      <c r="AK70" s="866">
        <v>2</v>
      </c>
      <c r="AL70" s="866"/>
      <c r="AM70" s="866"/>
      <c r="AN70" s="866"/>
      <c r="AO70" s="866"/>
      <c r="AP70" s="866" t="s">
        <v>489</v>
      </c>
      <c r="AQ70" s="866"/>
      <c r="AR70" s="866"/>
      <c r="AS70" s="866"/>
      <c r="AT70" s="866"/>
      <c r="AU70" s="866" t="s">
        <v>489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555</v>
      </c>
      <c r="C71" s="910"/>
      <c r="D71" s="910"/>
      <c r="E71" s="910"/>
      <c r="F71" s="910"/>
      <c r="G71" s="910"/>
      <c r="H71" s="910"/>
      <c r="I71" s="910"/>
      <c r="J71" s="910"/>
      <c r="K71" s="910"/>
      <c r="L71" s="910"/>
      <c r="M71" s="910"/>
      <c r="N71" s="910"/>
      <c r="O71" s="910"/>
      <c r="P71" s="911"/>
      <c r="Q71" s="912">
        <v>9450</v>
      </c>
      <c r="R71" s="866"/>
      <c r="S71" s="866"/>
      <c r="T71" s="866"/>
      <c r="U71" s="866"/>
      <c r="V71" s="866">
        <v>9237</v>
      </c>
      <c r="W71" s="866"/>
      <c r="X71" s="866"/>
      <c r="Y71" s="866"/>
      <c r="Z71" s="866"/>
      <c r="AA71" s="866">
        <v>213</v>
      </c>
      <c r="AB71" s="866"/>
      <c r="AC71" s="866"/>
      <c r="AD71" s="866"/>
      <c r="AE71" s="866"/>
      <c r="AF71" s="866">
        <v>180</v>
      </c>
      <c r="AG71" s="866"/>
      <c r="AH71" s="866"/>
      <c r="AI71" s="866"/>
      <c r="AJ71" s="866"/>
      <c r="AK71" s="866">
        <v>182</v>
      </c>
      <c r="AL71" s="866"/>
      <c r="AM71" s="866"/>
      <c r="AN71" s="866"/>
      <c r="AO71" s="866"/>
      <c r="AP71" s="866">
        <v>5330</v>
      </c>
      <c r="AQ71" s="866"/>
      <c r="AR71" s="866"/>
      <c r="AS71" s="866"/>
      <c r="AT71" s="866"/>
      <c r="AU71" s="866">
        <v>133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556</v>
      </c>
      <c r="C72" s="910"/>
      <c r="D72" s="910"/>
      <c r="E72" s="910"/>
      <c r="F72" s="910"/>
      <c r="G72" s="910"/>
      <c r="H72" s="910"/>
      <c r="I72" s="910"/>
      <c r="J72" s="910"/>
      <c r="K72" s="910"/>
      <c r="L72" s="910"/>
      <c r="M72" s="910"/>
      <c r="N72" s="910"/>
      <c r="O72" s="910"/>
      <c r="P72" s="911"/>
      <c r="Q72" s="912">
        <v>243</v>
      </c>
      <c r="R72" s="866"/>
      <c r="S72" s="866"/>
      <c r="T72" s="866"/>
      <c r="U72" s="866"/>
      <c r="V72" s="866">
        <v>238</v>
      </c>
      <c r="W72" s="866"/>
      <c r="X72" s="866"/>
      <c r="Y72" s="866"/>
      <c r="Z72" s="866"/>
      <c r="AA72" s="866">
        <v>5</v>
      </c>
      <c r="AB72" s="866"/>
      <c r="AC72" s="866"/>
      <c r="AD72" s="866"/>
      <c r="AE72" s="866"/>
      <c r="AF72" s="866">
        <v>5</v>
      </c>
      <c r="AG72" s="866"/>
      <c r="AH72" s="866"/>
      <c r="AI72" s="866"/>
      <c r="AJ72" s="866"/>
      <c r="AK72" s="866">
        <v>3</v>
      </c>
      <c r="AL72" s="866"/>
      <c r="AM72" s="866"/>
      <c r="AN72" s="866"/>
      <c r="AO72" s="866"/>
      <c r="AP72" s="866" t="s">
        <v>489</v>
      </c>
      <c r="AQ72" s="866"/>
      <c r="AR72" s="866"/>
      <c r="AS72" s="866"/>
      <c r="AT72" s="866"/>
      <c r="AU72" s="866" t="s">
        <v>489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557</v>
      </c>
      <c r="C73" s="910"/>
      <c r="D73" s="910"/>
      <c r="E73" s="910"/>
      <c r="F73" s="910"/>
      <c r="G73" s="910"/>
      <c r="H73" s="910"/>
      <c r="I73" s="910"/>
      <c r="J73" s="910"/>
      <c r="K73" s="910"/>
      <c r="L73" s="910"/>
      <c r="M73" s="910"/>
      <c r="N73" s="910"/>
      <c r="O73" s="910"/>
      <c r="P73" s="911"/>
      <c r="Q73" s="912">
        <v>835</v>
      </c>
      <c r="R73" s="866"/>
      <c r="S73" s="866"/>
      <c r="T73" s="866"/>
      <c r="U73" s="866"/>
      <c r="V73" s="866">
        <v>828</v>
      </c>
      <c r="W73" s="866"/>
      <c r="X73" s="866"/>
      <c r="Y73" s="866"/>
      <c r="Z73" s="866"/>
      <c r="AA73" s="866">
        <v>7</v>
      </c>
      <c r="AB73" s="866"/>
      <c r="AC73" s="866"/>
      <c r="AD73" s="866"/>
      <c r="AE73" s="866"/>
      <c r="AF73" s="866">
        <v>7</v>
      </c>
      <c r="AG73" s="866"/>
      <c r="AH73" s="866"/>
      <c r="AI73" s="866"/>
      <c r="AJ73" s="866"/>
      <c r="AK73" s="866" t="s">
        <v>489</v>
      </c>
      <c r="AL73" s="866"/>
      <c r="AM73" s="866"/>
      <c r="AN73" s="866"/>
      <c r="AO73" s="866"/>
      <c r="AP73" s="866" t="s">
        <v>489</v>
      </c>
      <c r="AQ73" s="866"/>
      <c r="AR73" s="866"/>
      <c r="AS73" s="866"/>
      <c r="AT73" s="866"/>
      <c r="AU73" s="866" t="s">
        <v>489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558</v>
      </c>
      <c r="C74" s="910"/>
      <c r="D74" s="910"/>
      <c r="E74" s="910"/>
      <c r="F74" s="910"/>
      <c r="G74" s="910"/>
      <c r="H74" s="910"/>
      <c r="I74" s="910"/>
      <c r="J74" s="910"/>
      <c r="K74" s="910"/>
      <c r="L74" s="910"/>
      <c r="M74" s="910"/>
      <c r="N74" s="910"/>
      <c r="O74" s="910"/>
      <c r="P74" s="911"/>
      <c r="Q74" s="912">
        <v>1195</v>
      </c>
      <c r="R74" s="866"/>
      <c r="S74" s="866"/>
      <c r="T74" s="866"/>
      <c r="U74" s="866"/>
      <c r="V74" s="866">
        <v>1372</v>
      </c>
      <c r="W74" s="866"/>
      <c r="X74" s="866"/>
      <c r="Y74" s="866"/>
      <c r="Z74" s="866"/>
      <c r="AA74" s="866">
        <v>-177</v>
      </c>
      <c r="AB74" s="866"/>
      <c r="AC74" s="866"/>
      <c r="AD74" s="866"/>
      <c r="AE74" s="866"/>
      <c r="AF74" s="866" t="s">
        <v>489</v>
      </c>
      <c r="AG74" s="866"/>
      <c r="AH74" s="866"/>
      <c r="AI74" s="866"/>
      <c r="AJ74" s="866"/>
      <c r="AK74" s="866">
        <v>517</v>
      </c>
      <c r="AL74" s="866"/>
      <c r="AM74" s="866"/>
      <c r="AN74" s="866"/>
      <c r="AO74" s="866"/>
      <c r="AP74" s="866">
        <v>667</v>
      </c>
      <c r="AQ74" s="866"/>
      <c r="AR74" s="866"/>
      <c r="AS74" s="866"/>
      <c r="AT74" s="866"/>
      <c r="AU74" s="866">
        <v>412</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559</v>
      </c>
      <c r="C75" s="910"/>
      <c r="D75" s="910"/>
      <c r="E75" s="910"/>
      <c r="F75" s="910"/>
      <c r="G75" s="910"/>
      <c r="H75" s="910"/>
      <c r="I75" s="910"/>
      <c r="J75" s="910"/>
      <c r="K75" s="910"/>
      <c r="L75" s="910"/>
      <c r="M75" s="910"/>
      <c r="N75" s="910"/>
      <c r="O75" s="910"/>
      <c r="P75" s="911"/>
      <c r="Q75" s="913">
        <v>549</v>
      </c>
      <c r="R75" s="914"/>
      <c r="S75" s="914"/>
      <c r="T75" s="914"/>
      <c r="U75" s="870"/>
      <c r="V75" s="915">
        <v>556</v>
      </c>
      <c r="W75" s="914"/>
      <c r="X75" s="914"/>
      <c r="Y75" s="914"/>
      <c r="Z75" s="870"/>
      <c r="AA75" s="915">
        <v>-7</v>
      </c>
      <c r="AB75" s="914"/>
      <c r="AC75" s="914"/>
      <c r="AD75" s="914"/>
      <c r="AE75" s="870"/>
      <c r="AF75" s="915">
        <v>172</v>
      </c>
      <c r="AG75" s="914"/>
      <c r="AH75" s="914"/>
      <c r="AI75" s="914"/>
      <c r="AJ75" s="870"/>
      <c r="AK75" s="915">
        <v>225</v>
      </c>
      <c r="AL75" s="914"/>
      <c r="AM75" s="914"/>
      <c r="AN75" s="914"/>
      <c r="AO75" s="870"/>
      <c r="AP75" s="915">
        <v>460</v>
      </c>
      <c r="AQ75" s="914"/>
      <c r="AR75" s="914"/>
      <c r="AS75" s="914"/>
      <c r="AT75" s="870"/>
      <c r="AU75" s="915">
        <v>180</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560</v>
      </c>
      <c r="C76" s="910"/>
      <c r="D76" s="910"/>
      <c r="E76" s="910"/>
      <c r="F76" s="910"/>
      <c r="G76" s="910"/>
      <c r="H76" s="910"/>
      <c r="I76" s="910"/>
      <c r="J76" s="910"/>
      <c r="K76" s="910"/>
      <c r="L76" s="910"/>
      <c r="M76" s="910"/>
      <c r="N76" s="910"/>
      <c r="O76" s="910"/>
      <c r="P76" s="911"/>
      <c r="Q76" s="913">
        <v>967</v>
      </c>
      <c r="R76" s="914"/>
      <c r="S76" s="914"/>
      <c r="T76" s="914"/>
      <c r="U76" s="870"/>
      <c r="V76" s="915">
        <v>732</v>
      </c>
      <c r="W76" s="914"/>
      <c r="X76" s="914"/>
      <c r="Y76" s="914"/>
      <c r="Z76" s="870"/>
      <c r="AA76" s="915">
        <v>236</v>
      </c>
      <c r="AB76" s="914"/>
      <c r="AC76" s="914"/>
      <c r="AD76" s="914"/>
      <c r="AE76" s="870"/>
      <c r="AF76" s="915">
        <v>236</v>
      </c>
      <c r="AG76" s="914"/>
      <c r="AH76" s="914"/>
      <c r="AI76" s="914"/>
      <c r="AJ76" s="870"/>
      <c r="AK76" s="915">
        <v>510</v>
      </c>
      <c r="AL76" s="914"/>
      <c r="AM76" s="914"/>
      <c r="AN76" s="914"/>
      <c r="AO76" s="870"/>
      <c r="AP76" s="915" t="s">
        <v>489</v>
      </c>
      <c r="AQ76" s="914"/>
      <c r="AR76" s="914"/>
      <c r="AS76" s="914"/>
      <c r="AT76" s="870"/>
      <c r="AU76" s="915" t="s">
        <v>489</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t="s">
        <v>561</v>
      </c>
      <c r="C77" s="910"/>
      <c r="D77" s="910"/>
      <c r="E77" s="910"/>
      <c r="F77" s="910"/>
      <c r="G77" s="910"/>
      <c r="H77" s="910"/>
      <c r="I77" s="910"/>
      <c r="J77" s="910"/>
      <c r="K77" s="910"/>
      <c r="L77" s="910"/>
      <c r="M77" s="910"/>
      <c r="N77" s="910"/>
      <c r="O77" s="910"/>
      <c r="P77" s="911"/>
      <c r="Q77" s="913">
        <v>294625</v>
      </c>
      <c r="R77" s="914"/>
      <c r="S77" s="914"/>
      <c r="T77" s="914"/>
      <c r="U77" s="870"/>
      <c r="V77" s="915">
        <v>290389</v>
      </c>
      <c r="W77" s="914"/>
      <c r="X77" s="914"/>
      <c r="Y77" s="914"/>
      <c r="Z77" s="870"/>
      <c r="AA77" s="915">
        <v>4236</v>
      </c>
      <c r="AB77" s="914"/>
      <c r="AC77" s="914"/>
      <c r="AD77" s="914"/>
      <c r="AE77" s="870"/>
      <c r="AF77" s="915">
        <v>4236</v>
      </c>
      <c r="AG77" s="914"/>
      <c r="AH77" s="914"/>
      <c r="AI77" s="914"/>
      <c r="AJ77" s="870"/>
      <c r="AK77" s="915">
        <v>5909</v>
      </c>
      <c r="AL77" s="914"/>
      <c r="AM77" s="914"/>
      <c r="AN77" s="914"/>
      <c r="AO77" s="870"/>
      <c r="AP77" s="915" t="s">
        <v>489</v>
      </c>
      <c r="AQ77" s="914"/>
      <c r="AR77" s="914"/>
      <c r="AS77" s="914"/>
      <c r="AT77" s="870"/>
      <c r="AU77" s="915" t="s">
        <v>489</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377</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4904</v>
      </c>
      <c r="AG88" s="880"/>
      <c r="AH88" s="880"/>
      <c r="AI88" s="880"/>
      <c r="AJ88" s="880"/>
      <c r="AK88" s="877"/>
      <c r="AL88" s="877"/>
      <c r="AM88" s="877"/>
      <c r="AN88" s="877"/>
      <c r="AO88" s="877"/>
      <c r="AP88" s="880">
        <v>6456</v>
      </c>
      <c r="AQ88" s="880"/>
      <c r="AR88" s="880"/>
      <c r="AS88" s="880"/>
      <c r="AT88" s="880"/>
      <c r="AU88" s="880">
        <v>726</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v>
      </c>
      <c r="CS102" s="888"/>
      <c r="CT102" s="888"/>
      <c r="CU102" s="888"/>
      <c r="CV102" s="927"/>
      <c r="CW102" s="926">
        <v>3</v>
      </c>
      <c r="CX102" s="888"/>
      <c r="CY102" s="888"/>
      <c r="CZ102" s="888"/>
      <c r="DA102" s="927"/>
      <c r="DB102" s="926" t="s">
        <v>489</v>
      </c>
      <c r="DC102" s="888"/>
      <c r="DD102" s="888"/>
      <c r="DE102" s="888"/>
      <c r="DF102" s="927"/>
      <c r="DG102" s="926" t="s">
        <v>489</v>
      </c>
      <c r="DH102" s="888"/>
      <c r="DI102" s="888"/>
      <c r="DJ102" s="888"/>
      <c r="DK102" s="927"/>
      <c r="DL102" s="926" t="s">
        <v>489</v>
      </c>
      <c r="DM102" s="888"/>
      <c r="DN102" s="888"/>
      <c r="DO102" s="888"/>
      <c r="DP102" s="927"/>
      <c r="DQ102" s="926" t="s">
        <v>489</v>
      </c>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2">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338834</v>
      </c>
      <c r="AB110" s="936"/>
      <c r="AC110" s="936"/>
      <c r="AD110" s="936"/>
      <c r="AE110" s="937"/>
      <c r="AF110" s="938">
        <v>318614</v>
      </c>
      <c r="AG110" s="936"/>
      <c r="AH110" s="936"/>
      <c r="AI110" s="936"/>
      <c r="AJ110" s="937"/>
      <c r="AK110" s="938">
        <v>314366</v>
      </c>
      <c r="AL110" s="936"/>
      <c r="AM110" s="936"/>
      <c r="AN110" s="936"/>
      <c r="AO110" s="937"/>
      <c r="AP110" s="939">
        <v>11.4</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3330433</v>
      </c>
      <c r="BR110" s="967"/>
      <c r="BS110" s="967"/>
      <c r="BT110" s="967"/>
      <c r="BU110" s="967"/>
      <c r="BV110" s="967">
        <v>3202532</v>
      </c>
      <c r="BW110" s="967"/>
      <c r="BX110" s="967"/>
      <c r="BY110" s="967"/>
      <c r="BZ110" s="967"/>
      <c r="CA110" s="967">
        <v>3143610</v>
      </c>
      <c r="CB110" s="967"/>
      <c r="CC110" s="967"/>
      <c r="CD110" s="967"/>
      <c r="CE110" s="967"/>
      <c r="CF110" s="980">
        <v>113.8</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1868411</v>
      </c>
      <c r="BR112" s="962"/>
      <c r="BS112" s="962"/>
      <c r="BT112" s="962"/>
      <c r="BU112" s="962"/>
      <c r="BV112" s="962">
        <v>1735644</v>
      </c>
      <c r="BW112" s="962"/>
      <c r="BX112" s="962"/>
      <c r="BY112" s="962"/>
      <c r="BZ112" s="962"/>
      <c r="CA112" s="962">
        <v>1671773</v>
      </c>
      <c r="CB112" s="962"/>
      <c r="CC112" s="962"/>
      <c r="CD112" s="962"/>
      <c r="CE112" s="962"/>
      <c r="CF112" s="956">
        <v>60.5</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201399</v>
      </c>
      <c r="AB113" s="974"/>
      <c r="AC113" s="974"/>
      <c r="AD113" s="974"/>
      <c r="AE113" s="975"/>
      <c r="AF113" s="976">
        <v>202033</v>
      </c>
      <c r="AG113" s="974"/>
      <c r="AH113" s="974"/>
      <c r="AI113" s="974"/>
      <c r="AJ113" s="975"/>
      <c r="AK113" s="976">
        <v>194672</v>
      </c>
      <c r="AL113" s="974"/>
      <c r="AM113" s="974"/>
      <c r="AN113" s="974"/>
      <c r="AO113" s="975"/>
      <c r="AP113" s="977">
        <v>7</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937592</v>
      </c>
      <c r="BR113" s="962"/>
      <c r="BS113" s="962"/>
      <c r="BT113" s="962"/>
      <c r="BU113" s="962"/>
      <c r="BV113" s="962">
        <v>872906</v>
      </c>
      <c r="BW113" s="962"/>
      <c r="BX113" s="962"/>
      <c r="BY113" s="962"/>
      <c r="BZ113" s="962"/>
      <c r="CA113" s="962">
        <v>725640</v>
      </c>
      <c r="CB113" s="962"/>
      <c r="CC113" s="962"/>
      <c r="CD113" s="962"/>
      <c r="CE113" s="962"/>
      <c r="CF113" s="956">
        <v>26.3</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161940</v>
      </c>
      <c r="AB114" s="995"/>
      <c r="AC114" s="995"/>
      <c r="AD114" s="995"/>
      <c r="AE114" s="996"/>
      <c r="AF114" s="997">
        <v>164028</v>
      </c>
      <c r="AG114" s="995"/>
      <c r="AH114" s="995"/>
      <c r="AI114" s="995"/>
      <c r="AJ114" s="996"/>
      <c r="AK114" s="997">
        <v>168321</v>
      </c>
      <c r="AL114" s="995"/>
      <c r="AM114" s="995"/>
      <c r="AN114" s="995"/>
      <c r="AO114" s="996"/>
      <c r="AP114" s="998">
        <v>6.1</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673257</v>
      </c>
      <c r="BR114" s="962"/>
      <c r="BS114" s="962"/>
      <c r="BT114" s="962"/>
      <c r="BU114" s="962"/>
      <c r="BV114" s="962">
        <v>616915</v>
      </c>
      <c r="BW114" s="962"/>
      <c r="BX114" s="962"/>
      <c r="BY114" s="962"/>
      <c r="BZ114" s="962"/>
      <c r="CA114" s="962">
        <v>608926</v>
      </c>
      <c r="CB114" s="962"/>
      <c r="CC114" s="962"/>
      <c r="CD114" s="962"/>
      <c r="CE114" s="962"/>
      <c r="CF114" s="956">
        <v>22</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488</v>
      </c>
      <c r="AB115" s="974"/>
      <c r="AC115" s="974"/>
      <c r="AD115" s="974"/>
      <c r="AE115" s="975"/>
      <c r="AF115" s="976">
        <v>399</v>
      </c>
      <c r="AG115" s="974"/>
      <c r="AH115" s="974"/>
      <c r="AI115" s="974"/>
      <c r="AJ115" s="975"/>
      <c r="AK115" s="976">
        <v>277</v>
      </c>
      <c r="AL115" s="974"/>
      <c r="AM115" s="974"/>
      <c r="AN115" s="974"/>
      <c r="AO115" s="975"/>
      <c r="AP115" s="977">
        <v>0</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702661</v>
      </c>
      <c r="AB117" s="1015"/>
      <c r="AC117" s="1015"/>
      <c r="AD117" s="1015"/>
      <c r="AE117" s="1016"/>
      <c r="AF117" s="1017">
        <v>685074</v>
      </c>
      <c r="AG117" s="1015"/>
      <c r="AH117" s="1015"/>
      <c r="AI117" s="1015"/>
      <c r="AJ117" s="1016"/>
      <c r="AK117" s="1017">
        <v>677636</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6809693</v>
      </c>
      <c r="BR119" s="1036"/>
      <c r="BS119" s="1036"/>
      <c r="BT119" s="1036"/>
      <c r="BU119" s="1036"/>
      <c r="BV119" s="1036">
        <v>6427997</v>
      </c>
      <c r="BW119" s="1036"/>
      <c r="BX119" s="1036"/>
      <c r="BY119" s="1036"/>
      <c r="BZ119" s="1036"/>
      <c r="CA119" s="1036">
        <v>6149949</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1441062</v>
      </c>
      <c r="BR120" s="967"/>
      <c r="BS120" s="967"/>
      <c r="BT120" s="967"/>
      <c r="BU120" s="967"/>
      <c r="BV120" s="967">
        <v>1430485</v>
      </c>
      <c r="BW120" s="967"/>
      <c r="BX120" s="967"/>
      <c r="BY120" s="967"/>
      <c r="BZ120" s="967"/>
      <c r="CA120" s="967">
        <v>1389534</v>
      </c>
      <c r="CB120" s="967"/>
      <c r="CC120" s="967"/>
      <c r="CD120" s="967"/>
      <c r="CE120" s="967"/>
      <c r="CF120" s="980">
        <v>50.3</v>
      </c>
      <c r="CG120" s="981"/>
      <c r="CH120" s="981"/>
      <c r="CI120" s="981"/>
      <c r="CJ120" s="981"/>
      <c r="CK120" s="1042" t="s">
        <v>448</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t="s">
        <v>121</v>
      </c>
      <c r="DH120" s="967"/>
      <c r="DI120" s="967"/>
      <c r="DJ120" s="967"/>
      <c r="DK120" s="967"/>
      <c r="DL120" s="967" t="s">
        <v>121</v>
      </c>
      <c r="DM120" s="967"/>
      <c r="DN120" s="967"/>
      <c r="DO120" s="967"/>
      <c r="DP120" s="967"/>
      <c r="DQ120" s="967">
        <v>1374726</v>
      </c>
      <c r="DR120" s="967"/>
      <c r="DS120" s="967"/>
      <c r="DT120" s="967"/>
      <c r="DU120" s="967"/>
      <c r="DV120" s="968">
        <v>49.8</v>
      </c>
      <c r="DW120" s="968"/>
      <c r="DX120" s="968"/>
      <c r="DY120" s="968"/>
      <c r="DZ120" s="969"/>
    </row>
    <row r="121" spans="1:130" s="218" customFormat="1" ht="26.25" customHeight="1" x14ac:dyDescent="0.2">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67866</v>
      </c>
      <c r="BR121" s="962"/>
      <c r="BS121" s="962"/>
      <c r="BT121" s="962"/>
      <c r="BU121" s="962"/>
      <c r="BV121" s="962">
        <v>62219</v>
      </c>
      <c r="BW121" s="962"/>
      <c r="BX121" s="962"/>
      <c r="BY121" s="962"/>
      <c r="BZ121" s="962"/>
      <c r="CA121" s="962">
        <v>60860</v>
      </c>
      <c r="CB121" s="962"/>
      <c r="CC121" s="962"/>
      <c r="CD121" s="962"/>
      <c r="CE121" s="962"/>
      <c r="CF121" s="956">
        <v>2.2000000000000002</v>
      </c>
      <c r="CG121" s="957"/>
      <c r="CH121" s="957"/>
      <c r="CI121" s="957"/>
      <c r="CJ121" s="957"/>
      <c r="CK121" s="1045"/>
      <c r="CL121" s="1046"/>
      <c r="CM121" s="1046"/>
      <c r="CN121" s="1046"/>
      <c r="CO121" s="1047"/>
      <c r="CP121" s="1055" t="s">
        <v>396</v>
      </c>
      <c r="CQ121" s="1056"/>
      <c r="CR121" s="1056"/>
      <c r="CS121" s="1056"/>
      <c r="CT121" s="1056"/>
      <c r="CU121" s="1056"/>
      <c r="CV121" s="1056"/>
      <c r="CW121" s="1056"/>
      <c r="CX121" s="1056"/>
      <c r="CY121" s="1056"/>
      <c r="CZ121" s="1056"/>
      <c r="DA121" s="1056"/>
      <c r="DB121" s="1056"/>
      <c r="DC121" s="1056"/>
      <c r="DD121" s="1056"/>
      <c r="DE121" s="1056"/>
      <c r="DF121" s="1057"/>
      <c r="DG121" s="961">
        <v>301047</v>
      </c>
      <c r="DH121" s="962"/>
      <c r="DI121" s="962"/>
      <c r="DJ121" s="962"/>
      <c r="DK121" s="962"/>
      <c r="DL121" s="962">
        <v>301047</v>
      </c>
      <c r="DM121" s="962"/>
      <c r="DN121" s="962"/>
      <c r="DO121" s="962"/>
      <c r="DP121" s="962"/>
      <c r="DQ121" s="962">
        <v>297047</v>
      </c>
      <c r="DR121" s="962"/>
      <c r="DS121" s="962"/>
      <c r="DT121" s="962"/>
      <c r="DU121" s="962"/>
      <c r="DV121" s="963">
        <v>10.8</v>
      </c>
      <c r="DW121" s="963"/>
      <c r="DX121" s="963"/>
      <c r="DY121" s="963"/>
      <c r="DZ121" s="964"/>
    </row>
    <row r="122" spans="1:130" s="218" customFormat="1" ht="26.25" customHeight="1" x14ac:dyDescent="0.2">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3167731</v>
      </c>
      <c r="BR122" s="1036"/>
      <c r="BS122" s="1036"/>
      <c r="BT122" s="1036"/>
      <c r="BU122" s="1036"/>
      <c r="BV122" s="1036">
        <v>2899142</v>
      </c>
      <c r="BW122" s="1036"/>
      <c r="BX122" s="1036"/>
      <c r="BY122" s="1036"/>
      <c r="BZ122" s="1036"/>
      <c r="CA122" s="1036">
        <v>2693503</v>
      </c>
      <c r="CB122" s="1036"/>
      <c r="CC122" s="1036"/>
      <c r="CD122" s="1036"/>
      <c r="CE122" s="1036"/>
      <c r="CF122" s="1053">
        <v>97.5</v>
      </c>
      <c r="CG122" s="1054"/>
      <c r="CH122" s="1054"/>
      <c r="CI122" s="1054"/>
      <c r="CJ122" s="1054"/>
      <c r="CK122" s="1045"/>
      <c r="CL122" s="1046"/>
      <c r="CM122" s="1046"/>
      <c r="CN122" s="1046"/>
      <c r="CO122" s="1047"/>
      <c r="CP122" s="1055" t="s">
        <v>392</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4676659</v>
      </c>
      <c r="BR123" s="1100"/>
      <c r="BS123" s="1100"/>
      <c r="BT123" s="1100"/>
      <c r="BU123" s="1100"/>
      <c r="BV123" s="1100">
        <v>4391846</v>
      </c>
      <c r="BW123" s="1100"/>
      <c r="BX123" s="1100"/>
      <c r="BY123" s="1100"/>
      <c r="BZ123" s="1100"/>
      <c r="CA123" s="1100">
        <v>4143897</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76.3</v>
      </c>
      <c r="BR124" s="1063"/>
      <c r="BS124" s="1063"/>
      <c r="BT124" s="1063"/>
      <c r="BU124" s="1063"/>
      <c r="BV124" s="1063">
        <v>72.599999999999994</v>
      </c>
      <c r="BW124" s="1063"/>
      <c r="BX124" s="1063"/>
      <c r="BY124" s="1063"/>
      <c r="BZ124" s="1063"/>
      <c r="CA124" s="1063">
        <v>72.599999999999994</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v>1567364</v>
      </c>
      <c r="DH124" s="1022"/>
      <c r="DI124" s="1022"/>
      <c r="DJ124" s="1022"/>
      <c r="DK124" s="1023"/>
      <c r="DL124" s="1021">
        <v>1434597</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488</v>
      </c>
      <c r="AB127" s="995"/>
      <c r="AC127" s="995"/>
      <c r="AD127" s="995"/>
      <c r="AE127" s="996"/>
      <c r="AF127" s="997">
        <v>399</v>
      </c>
      <c r="AG127" s="995"/>
      <c r="AH127" s="995"/>
      <c r="AI127" s="995"/>
      <c r="AJ127" s="996"/>
      <c r="AK127" s="997">
        <v>277</v>
      </c>
      <c r="AL127" s="995"/>
      <c r="AM127" s="995"/>
      <c r="AN127" s="995"/>
      <c r="AO127" s="996"/>
      <c r="AP127" s="998">
        <v>0</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8488</v>
      </c>
      <c r="AB128" s="1082"/>
      <c r="AC128" s="1082"/>
      <c r="AD128" s="1082"/>
      <c r="AE128" s="1083"/>
      <c r="AF128" s="1084">
        <v>8622</v>
      </c>
      <c r="AG128" s="1082"/>
      <c r="AH128" s="1082"/>
      <c r="AI128" s="1082"/>
      <c r="AJ128" s="1083"/>
      <c r="AK128" s="1084">
        <v>13552</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121</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3202805</v>
      </c>
      <c r="AB129" s="995"/>
      <c r="AC129" s="995"/>
      <c r="AD129" s="995"/>
      <c r="AE129" s="996"/>
      <c r="AF129" s="997">
        <v>3168694</v>
      </c>
      <c r="AG129" s="995"/>
      <c r="AH129" s="995"/>
      <c r="AI129" s="995"/>
      <c r="AJ129" s="996"/>
      <c r="AK129" s="997">
        <v>3112690</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121</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407734</v>
      </c>
      <c r="AB130" s="995"/>
      <c r="AC130" s="995"/>
      <c r="AD130" s="995"/>
      <c r="AE130" s="996"/>
      <c r="AF130" s="997">
        <v>365785</v>
      </c>
      <c r="AG130" s="995"/>
      <c r="AH130" s="995"/>
      <c r="AI130" s="995"/>
      <c r="AJ130" s="996"/>
      <c r="AK130" s="997">
        <v>350402</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10.8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2795071</v>
      </c>
      <c r="AB131" s="1022"/>
      <c r="AC131" s="1022"/>
      <c r="AD131" s="1022"/>
      <c r="AE131" s="1023"/>
      <c r="AF131" s="1021">
        <v>2802909</v>
      </c>
      <c r="AG131" s="1022"/>
      <c r="AH131" s="1022"/>
      <c r="AI131" s="1022"/>
      <c r="AJ131" s="1023"/>
      <c r="AK131" s="1021">
        <v>2762288</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v>72.599999999999994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10.24800443</v>
      </c>
      <c r="AB132" s="1133"/>
      <c r="AC132" s="1133"/>
      <c r="AD132" s="1133"/>
      <c r="AE132" s="1134"/>
      <c r="AF132" s="1135">
        <v>11.083734789999999</v>
      </c>
      <c r="AG132" s="1133"/>
      <c r="AH132" s="1133"/>
      <c r="AI132" s="1133"/>
      <c r="AJ132" s="1134"/>
      <c r="AK132" s="1135">
        <v>11.355876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10.1</v>
      </c>
      <c r="AB133" s="1116"/>
      <c r="AC133" s="1116"/>
      <c r="AD133" s="1116"/>
      <c r="AE133" s="1117"/>
      <c r="AF133" s="1115">
        <v>10.3</v>
      </c>
      <c r="AG133" s="1116"/>
      <c r="AH133" s="1116"/>
      <c r="AI133" s="1116"/>
      <c r="AJ133" s="1117"/>
      <c r="AK133" s="1115">
        <v>10.8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7mfzj2QkWacdbCTaROkbIPtnCQfsVi5Gy6Sh3ix4vf4BamLo9Hp4gsC+xcqm7dLCXwoXWylB7FM35rGmsgxdw==" saltValue="dXblm31SUu9qKCWZVKAO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478</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sZZK/LqTXCLHQt/DhjBfIBMxpxatBeZXQz4Fq+as2MDI/LU6612q0WD7x8sGCF50dCWsq5Cr6kErkO3+LlPr5A==" saltValue="oflsbSM+KbXKDlTdWcCes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z/ym7CLRsUMbcVQD0pAWQmpgi6Zfe8s39BnyAWcuir32hWN8w/FeIWwzpmtBZrGPFo3CauBJ5EVh8xiNqcHKQ==" saltValue="o7E33zBoMfMM79bUGyvcU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830017</v>
      </c>
      <c r="AP9" s="269">
        <v>136001</v>
      </c>
      <c r="AQ9" s="270">
        <v>154424</v>
      </c>
      <c r="AR9" s="271">
        <v>-11.9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102140</v>
      </c>
      <c r="AP10" s="272">
        <v>16736</v>
      </c>
      <c r="AQ10" s="273">
        <v>18194</v>
      </c>
      <c r="AR10" s="274">
        <v>-8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t="s">
        <v>489</v>
      </c>
      <c r="AP11" s="272" t="s">
        <v>489</v>
      </c>
      <c r="AQ11" s="273">
        <v>1285</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489</v>
      </c>
      <c r="AP12" s="272" t="s">
        <v>489</v>
      </c>
      <c r="AQ12" s="273" t="s">
        <v>489</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34391</v>
      </c>
      <c r="AP13" s="272">
        <v>5635</v>
      </c>
      <c r="AQ13" s="273">
        <v>5735</v>
      </c>
      <c r="AR13" s="274">
        <v>-1.7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9794</v>
      </c>
      <c r="AP14" s="272">
        <v>1605</v>
      </c>
      <c r="AQ14" s="273">
        <v>2950</v>
      </c>
      <c r="AR14" s="274">
        <v>-45.6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-58121</v>
      </c>
      <c r="AP15" s="272">
        <v>-9523</v>
      </c>
      <c r="AQ15" s="273">
        <v>-9110</v>
      </c>
      <c r="AR15" s="274">
        <v>4.5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918221</v>
      </c>
      <c r="AP16" s="272">
        <v>150454</v>
      </c>
      <c r="AQ16" s="273">
        <v>173477</v>
      </c>
      <c r="AR16" s="274">
        <v>-13.3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13.76</v>
      </c>
      <c r="AP21" s="286">
        <v>14.28</v>
      </c>
      <c r="AQ21" s="287">
        <v>-0.52</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96</v>
      </c>
      <c r="AP22" s="291">
        <v>96</v>
      </c>
      <c r="AQ22" s="292">
        <v>0</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314366</v>
      </c>
      <c r="AP32" s="300">
        <v>51510</v>
      </c>
      <c r="AQ32" s="301">
        <v>83140</v>
      </c>
      <c r="AR32" s="302">
        <v>-38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194672</v>
      </c>
      <c r="AP35" s="300">
        <v>31898</v>
      </c>
      <c r="AQ35" s="301">
        <v>26106</v>
      </c>
      <c r="AR35" s="302">
        <v>22.2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168321</v>
      </c>
      <c r="AP36" s="300">
        <v>27580</v>
      </c>
      <c r="AQ36" s="301">
        <v>4689</v>
      </c>
      <c r="AR36" s="302">
        <v>488.2</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v>277</v>
      </c>
      <c r="AP37" s="300">
        <v>45</v>
      </c>
      <c r="AQ37" s="301">
        <v>554</v>
      </c>
      <c r="AR37" s="302">
        <v>-91.9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489</v>
      </c>
      <c r="AP38" s="303" t="s">
        <v>489</v>
      </c>
      <c r="AQ38" s="304">
        <v>7</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-13552</v>
      </c>
      <c r="AP39" s="300">
        <v>-2221</v>
      </c>
      <c r="AQ39" s="301">
        <v>-2038</v>
      </c>
      <c r="AR39" s="302">
        <v>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-350402</v>
      </c>
      <c r="AP40" s="300">
        <v>-57415</v>
      </c>
      <c r="AQ40" s="301">
        <v>-74354</v>
      </c>
      <c r="AR40" s="302">
        <v>-22.8</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313682</v>
      </c>
      <c r="AP41" s="300">
        <v>51398</v>
      </c>
      <c r="AQ41" s="301">
        <v>38106</v>
      </c>
      <c r="AR41" s="302">
        <v>34.9</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224663</v>
      </c>
      <c r="AN51" s="322">
        <v>33794</v>
      </c>
      <c r="AO51" s="323">
        <v>-21.9</v>
      </c>
      <c r="AP51" s="324">
        <v>126525</v>
      </c>
      <c r="AQ51" s="325">
        <v>0.2</v>
      </c>
      <c r="AR51" s="326">
        <v>-22.1</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169162</v>
      </c>
      <c r="AN52" s="330">
        <v>25446</v>
      </c>
      <c r="AO52" s="331">
        <v>44.6</v>
      </c>
      <c r="AP52" s="332">
        <v>67052</v>
      </c>
      <c r="AQ52" s="333">
        <v>18.100000000000001</v>
      </c>
      <c r="AR52" s="334">
        <v>26.5</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352941</v>
      </c>
      <c r="AN53" s="322">
        <v>54107</v>
      </c>
      <c r="AO53" s="323">
        <v>60.1</v>
      </c>
      <c r="AP53" s="324">
        <v>122054</v>
      </c>
      <c r="AQ53" s="325">
        <v>-3.5</v>
      </c>
      <c r="AR53" s="326">
        <v>63.6</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279650</v>
      </c>
      <c r="AN54" s="330">
        <v>42871</v>
      </c>
      <c r="AO54" s="331">
        <v>68.5</v>
      </c>
      <c r="AP54" s="332">
        <v>68298</v>
      </c>
      <c r="AQ54" s="333">
        <v>1.9</v>
      </c>
      <c r="AR54" s="334">
        <v>66.599999999999994</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364877</v>
      </c>
      <c r="AN55" s="322">
        <v>57003</v>
      </c>
      <c r="AO55" s="323">
        <v>5.4</v>
      </c>
      <c r="AP55" s="324">
        <v>111644</v>
      </c>
      <c r="AQ55" s="325">
        <v>-8.5</v>
      </c>
      <c r="AR55" s="326">
        <v>13.9</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323371</v>
      </c>
      <c r="AN56" s="330">
        <v>50519</v>
      </c>
      <c r="AO56" s="331">
        <v>17.8</v>
      </c>
      <c r="AP56" s="332">
        <v>66606</v>
      </c>
      <c r="AQ56" s="333">
        <v>-2.5</v>
      </c>
      <c r="AR56" s="334">
        <v>20.3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736960</v>
      </c>
      <c r="AN57" s="322">
        <v>117631</v>
      </c>
      <c r="AO57" s="323">
        <v>106.4</v>
      </c>
      <c r="AP57" s="324">
        <v>127917</v>
      </c>
      <c r="AQ57" s="325">
        <v>14.6</v>
      </c>
      <c r="AR57" s="326">
        <v>91.8</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287180</v>
      </c>
      <c r="AN58" s="330">
        <v>45839</v>
      </c>
      <c r="AO58" s="331">
        <v>-9.3000000000000007</v>
      </c>
      <c r="AP58" s="332">
        <v>69746</v>
      </c>
      <c r="AQ58" s="333">
        <v>4.7</v>
      </c>
      <c r="AR58" s="334">
        <v>-14</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548049</v>
      </c>
      <c r="AN59" s="322">
        <v>89800</v>
      </c>
      <c r="AO59" s="323">
        <v>-23.7</v>
      </c>
      <c r="AP59" s="324">
        <v>135931</v>
      </c>
      <c r="AQ59" s="325">
        <v>6.3</v>
      </c>
      <c r="AR59" s="326">
        <v>-30</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526160</v>
      </c>
      <c r="AN60" s="330">
        <v>86213</v>
      </c>
      <c r="AO60" s="331">
        <v>88.1</v>
      </c>
      <c r="AP60" s="332">
        <v>75320</v>
      </c>
      <c r="AQ60" s="333">
        <v>8</v>
      </c>
      <c r="AR60" s="334">
        <v>80.099999999999994</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445498</v>
      </c>
      <c r="AN61" s="337">
        <v>70467</v>
      </c>
      <c r="AO61" s="338">
        <v>25.3</v>
      </c>
      <c r="AP61" s="339">
        <v>124814</v>
      </c>
      <c r="AQ61" s="340">
        <v>1.8</v>
      </c>
      <c r="AR61" s="326">
        <v>23.5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317105</v>
      </c>
      <c r="AN62" s="330">
        <v>50178</v>
      </c>
      <c r="AO62" s="331">
        <v>41.9</v>
      </c>
      <c r="AP62" s="332">
        <v>69404</v>
      </c>
      <c r="AQ62" s="333">
        <v>6</v>
      </c>
      <c r="AR62" s="334">
        <v>35.9</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y6qOCaSduN2cE2jAaFZkknajB29dHLsYv7KsY/z2+e7vo4BtYNlQXvWnAovUmdDWX6qJCYAQGN/IKqmhUNP62w==" saltValue="qckI1yhOWWoQYfDAv26v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VyWEGPlu4ycOHKI/j7h+8L3gv3+azXw+KngXHhz8OGy2WekbHGVDtfG2VWbptZDYmBjElRY/wUnxyH1UzCgkdQ==" saltValue="late6yFy3+IPSyJuzUlnm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CMa1ADkqcVnnNMptWv2HeGDDZTwZTyNEgfS6J3AnE/Dz/2RA5727STFRZC6X+orGlQc/X6GAHTqjaP6ED9+Jzw==" saltValue="aW5KEjh6oZVYAkrYh03jE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theme="7" tint="0.79998168889431442"/>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22.39</v>
      </c>
      <c r="G47" s="12">
        <v>26.33</v>
      </c>
      <c r="H47" s="12">
        <v>28.57</v>
      </c>
      <c r="I47" s="12">
        <v>27.99</v>
      </c>
      <c r="J47" s="13">
        <v>28.56</v>
      </c>
    </row>
    <row r="48" spans="2:10" ht="57.75" customHeight="1" x14ac:dyDescent="0.2">
      <c r="B48" s="14"/>
      <c r="C48" s="1177" t="s">
        <v>4</v>
      </c>
      <c r="D48" s="1177"/>
      <c r="E48" s="1178"/>
      <c r="F48" s="15">
        <v>3.4</v>
      </c>
      <c r="G48" s="16">
        <v>3.98</v>
      </c>
      <c r="H48" s="16">
        <v>3.62</v>
      </c>
      <c r="I48" s="16">
        <v>4.1399999999999997</v>
      </c>
      <c r="J48" s="17">
        <v>3.35</v>
      </c>
    </row>
    <row r="49" spans="2:10" ht="57.75" customHeight="1" thickBot="1" x14ac:dyDescent="0.25">
      <c r="B49" s="18"/>
      <c r="C49" s="1179" t="s">
        <v>5</v>
      </c>
      <c r="D49" s="1179"/>
      <c r="E49" s="1180"/>
      <c r="F49" s="19" t="s">
        <v>533</v>
      </c>
      <c r="G49" s="20">
        <v>4.1500000000000004</v>
      </c>
      <c r="H49" s="20" t="s">
        <v>534</v>
      </c>
      <c r="I49" s="20" t="s">
        <v>535</v>
      </c>
      <c r="J49" s="21" t="s">
        <v>536</v>
      </c>
    </row>
    <row r="50" spans="2:10" ht="13" x14ac:dyDescent="0.2"/>
  </sheetData>
  <sheetProtection algorithmName="SHA-512" hashValue="3LbbP1Add7L9YFDoJ10kjkPCae1suaKHRB0JDhRnuQ5iQ36e9QGMyEoc/hNt80sc0W8cxkVzwBM0A420toHLWA==" saltValue="Abs2qR8DkMJQMrfZffww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theme="7" tint="0.79998168889431442"/>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7" t="s">
        <v>537</v>
      </c>
      <c r="D34" s="1187"/>
      <c r="E34" s="1188"/>
      <c r="F34" s="32">
        <v>5.09</v>
      </c>
      <c r="G34" s="33">
        <v>5.58</v>
      </c>
      <c r="H34" s="33">
        <v>5.2</v>
      </c>
      <c r="I34" s="33">
        <v>6.04</v>
      </c>
      <c r="J34" s="34">
        <v>7.09</v>
      </c>
      <c r="K34" s="22"/>
      <c r="L34" s="22"/>
      <c r="M34" s="22"/>
      <c r="N34" s="22"/>
      <c r="O34" s="22"/>
      <c r="P34" s="22"/>
    </row>
    <row r="35" spans="1:16" ht="39" customHeight="1" x14ac:dyDescent="0.2">
      <c r="A35" s="22"/>
      <c r="B35" s="35"/>
      <c r="C35" s="1181" t="s">
        <v>538</v>
      </c>
      <c r="D35" s="1182"/>
      <c r="E35" s="1183"/>
      <c r="F35" s="36">
        <v>3.38</v>
      </c>
      <c r="G35" s="37">
        <v>3.94</v>
      </c>
      <c r="H35" s="37">
        <v>3.6</v>
      </c>
      <c r="I35" s="37">
        <v>4.1100000000000003</v>
      </c>
      <c r="J35" s="38">
        <v>3.28</v>
      </c>
      <c r="K35" s="22"/>
      <c r="L35" s="22"/>
      <c r="M35" s="22"/>
      <c r="N35" s="22"/>
      <c r="O35" s="22"/>
      <c r="P35" s="22"/>
    </row>
    <row r="36" spans="1:16" ht="39" customHeight="1" x14ac:dyDescent="0.2">
      <c r="A36" s="22"/>
      <c r="B36" s="35"/>
      <c r="C36" s="1181" t="s">
        <v>539</v>
      </c>
      <c r="D36" s="1182"/>
      <c r="E36" s="1183"/>
      <c r="F36" s="36">
        <v>2.2999999999999998</v>
      </c>
      <c r="G36" s="37">
        <v>1.98</v>
      </c>
      <c r="H36" s="37">
        <v>1.83</v>
      </c>
      <c r="I36" s="37">
        <v>2.09</v>
      </c>
      <c r="J36" s="38">
        <v>2.2000000000000002</v>
      </c>
      <c r="K36" s="22"/>
      <c r="L36" s="22"/>
      <c r="M36" s="22"/>
      <c r="N36" s="22"/>
      <c r="O36" s="22"/>
      <c r="P36" s="22"/>
    </row>
    <row r="37" spans="1:16" ht="39" customHeight="1" x14ac:dyDescent="0.2">
      <c r="A37" s="22"/>
      <c r="B37" s="35"/>
      <c r="C37" s="1181" t="s">
        <v>540</v>
      </c>
      <c r="D37" s="1182"/>
      <c r="E37" s="1183"/>
      <c r="F37" s="36" t="s">
        <v>489</v>
      </c>
      <c r="G37" s="37" t="s">
        <v>489</v>
      </c>
      <c r="H37" s="37" t="s">
        <v>489</v>
      </c>
      <c r="I37" s="37" t="s">
        <v>489</v>
      </c>
      <c r="J37" s="38">
        <v>1.64</v>
      </c>
      <c r="K37" s="22"/>
      <c r="L37" s="22"/>
      <c r="M37" s="22"/>
      <c r="N37" s="22"/>
      <c r="O37" s="22"/>
      <c r="P37" s="22"/>
    </row>
    <row r="38" spans="1:16" ht="39" customHeight="1" x14ac:dyDescent="0.2">
      <c r="A38" s="22"/>
      <c r="B38" s="35"/>
      <c r="C38" s="1181" t="s">
        <v>541</v>
      </c>
      <c r="D38" s="1182"/>
      <c r="E38" s="1183"/>
      <c r="F38" s="36">
        <v>0.7</v>
      </c>
      <c r="G38" s="37">
        <v>0.65</v>
      </c>
      <c r="H38" s="37">
        <v>0.66</v>
      </c>
      <c r="I38" s="37">
        <v>0.65</v>
      </c>
      <c r="J38" s="38">
        <v>1.08</v>
      </c>
      <c r="K38" s="22"/>
      <c r="L38" s="22"/>
      <c r="M38" s="22"/>
      <c r="N38" s="22"/>
      <c r="O38" s="22"/>
      <c r="P38" s="22"/>
    </row>
    <row r="39" spans="1:16" ht="39" customHeight="1" x14ac:dyDescent="0.2">
      <c r="A39" s="22"/>
      <c r="B39" s="35"/>
      <c r="C39" s="1181" t="s">
        <v>542</v>
      </c>
      <c r="D39" s="1182"/>
      <c r="E39" s="1183"/>
      <c r="F39" s="36">
        <v>0.02</v>
      </c>
      <c r="G39" s="37">
        <v>0.02</v>
      </c>
      <c r="H39" s="37">
        <v>0.02</v>
      </c>
      <c r="I39" s="37">
        <v>0.02</v>
      </c>
      <c r="J39" s="38">
        <v>0.05</v>
      </c>
      <c r="K39" s="22"/>
      <c r="L39" s="22"/>
      <c r="M39" s="22"/>
      <c r="N39" s="22"/>
      <c r="O39" s="22"/>
      <c r="P39" s="22"/>
    </row>
    <row r="40" spans="1:16" ht="39" customHeight="1" x14ac:dyDescent="0.2">
      <c r="A40" s="22"/>
      <c r="B40" s="35"/>
      <c r="C40" s="1181" t="s">
        <v>543</v>
      </c>
      <c r="D40" s="1182"/>
      <c r="E40" s="1183"/>
      <c r="F40" s="36">
        <v>0.03</v>
      </c>
      <c r="G40" s="37">
        <v>0.02</v>
      </c>
      <c r="H40" s="37">
        <v>0.03</v>
      </c>
      <c r="I40" s="37">
        <v>0.03</v>
      </c>
      <c r="J40" s="38">
        <v>0.03</v>
      </c>
      <c r="K40" s="22"/>
      <c r="L40" s="22"/>
      <c r="M40" s="22"/>
      <c r="N40" s="22"/>
      <c r="O40" s="22"/>
      <c r="P40" s="22"/>
    </row>
    <row r="41" spans="1:16" ht="39" customHeight="1" x14ac:dyDescent="0.2">
      <c r="A41" s="22"/>
      <c r="B41" s="35"/>
      <c r="C41" s="1181" t="s">
        <v>544</v>
      </c>
      <c r="D41" s="1182"/>
      <c r="E41" s="1183"/>
      <c r="F41" s="36">
        <v>0.01</v>
      </c>
      <c r="G41" s="37">
        <v>0</v>
      </c>
      <c r="H41" s="37">
        <v>0.01</v>
      </c>
      <c r="I41" s="37">
        <v>0</v>
      </c>
      <c r="J41" s="38">
        <v>0.01</v>
      </c>
      <c r="K41" s="22"/>
      <c r="L41" s="22"/>
      <c r="M41" s="22"/>
      <c r="N41" s="22"/>
      <c r="O41" s="22"/>
      <c r="P41" s="22"/>
    </row>
    <row r="42" spans="1:16" ht="39" customHeight="1" x14ac:dyDescent="0.2">
      <c r="A42" s="22"/>
      <c r="B42" s="39"/>
      <c r="C42" s="1181" t="s">
        <v>545</v>
      </c>
      <c r="D42" s="1182"/>
      <c r="E42" s="1183"/>
      <c r="F42" s="36" t="s">
        <v>489</v>
      </c>
      <c r="G42" s="37" t="s">
        <v>489</v>
      </c>
      <c r="H42" s="37" t="s">
        <v>489</v>
      </c>
      <c r="I42" s="37" t="s">
        <v>489</v>
      </c>
      <c r="J42" s="38" t="s">
        <v>489</v>
      </c>
      <c r="K42" s="22"/>
      <c r="L42" s="22"/>
      <c r="M42" s="22"/>
      <c r="N42" s="22"/>
      <c r="O42" s="22"/>
      <c r="P42" s="22"/>
    </row>
    <row r="43" spans="1:16" ht="39" customHeight="1" thickBot="1" x14ac:dyDescent="0.25">
      <c r="A43" s="22"/>
      <c r="B43" s="40"/>
      <c r="C43" s="1184" t="s">
        <v>546</v>
      </c>
      <c r="D43" s="1185"/>
      <c r="E43" s="1186"/>
      <c r="F43" s="41">
        <v>1.4</v>
      </c>
      <c r="G43" s="42">
        <v>1.27</v>
      </c>
      <c r="H43" s="42">
        <v>1.35</v>
      </c>
      <c r="I43" s="42">
        <v>1.04</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g47zsfy6nU4ueyOFDuSQpS5pSX8sCziE16vHt1XVpZh4Oil2tNLNeZ0408TOWHu5JRqlOeX/iIUuwmvwps1IIA==" saltValue="2lRtPCn6ZWdIuUSNwpaG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7" tint="0.79998168889431442"/>
    <pageSetUpPr fitToPage="1"/>
  </sheetPr>
  <dimension ref="A1:U76"/>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331</v>
      </c>
      <c r="L45" s="60">
        <v>334</v>
      </c>
      <c r="M45" s="60">
        <v>339</v>
      </c>
      <c r="N45" s="60">
        <v>319</v>
      </c>
      <c r="O45" s="61">
        <v>314</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2">
      <c r="A48" s="48"/>
      <c r="B48" s="1191"/>
      <c r="C48" s="1192"/>
      <c r="D48" s="62"/>
      <c r="E48" s="1197" t="s">
        <v>13</v>
      </c>
      <c r="F48" s="1197"/>
      <c r="G48" s="1197"/>
      <c r="H48" s="1197"/>
      <c r="I48" s="1197"/>
      <c r="J48" s="1198"/>
      <c r="K48" s="63">
        <v>205</v>
      </c>
      <c r="L48" s="64">
        <v>210</v>
      </c>
      <c r="M48" s="64">
        <v>201</v>
      </c>
      <c r="N48" s="64">
        <v>202</v>
      </c>
      <c r="O48" s="65">
        <v>195</v>
      </c>
      <c r="P48" s="48"/>
      <c r="Q48" s="48"/>
      <c r="R48" s="48"/>
      <c r="S48" s="48"/>
      <c r="T48" s="48"/>
      <c r="U48" s="48"/>
    </row>
    <row r="49" spans="1:21" ht="30.75" customHeight="1" x14ac:dyDescent="0.2">
      <c r="A49" s="48"/>
      <c r="B49" s="1191"/>
      <c r="C49" s="1192"/>
      <c r="D49" s="62"/>
      <c r="E49" s="1197" t="s">
        <v>14</v>
      </c>
      <c r="F49" s="1197"/>
      <c r="G49" s="1197"/>
      <c r="H49" s="1197"/>
      <c r="I49" s="1197"/>
      <c r="J49" s="1198"/>
      <c r="K49" s="63">
        <v>162</v>
      </c>
      <c r="L49" s="64">
        <v>156</v>
      </c>
      <c r="M49" s="64">
        <v>162</v>
      </c>
      <c r="N49" s="64">
        <v>164</v>
      </c>
      <c r="O49" s="65">
        <v>168</v>
      </c>
      <c r="P49" s="48"/>
      <c r="Q49" s="48"/>
      <c r="R49" s="48"/>
      <c r="S49" s="48"/>
      <c r="T49" s="48"/>
      <c r="U49" s="48"/>
    </row>
    <row r="50" spans="1:21" ht="30.75" customHeight="1" x14ac:dyDescent="0.2">
      <c r="A50" s="48"/>
      <c r="B50" s="1191"/>
      <c r="C50" s="1192"/>
      <c r="D50" s="62"/>
      <c r="E50" s="1197" t="s">
        <v>15</v>
      </c>
      <c r="F50" s="1197"/>
      <c r="G50" s="1197"/>
      <c r="H50" s="1197"/>
      <c r="I50" s="1197"/>
      <c r="J50" s="1198"/>
      <c r="K50" s="63">
        <v>0</v>
      </c>
      <c r="L50" s="64">
        <v>0</v>
      </c>
      <c r="M50" s="64">
        <v>0</v>
      </c>
      <c r="N50" s="64">
        <v>0</v>
      </c>
      <c r="O50" s="65">
        <v>0</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489</v>
      </c>
      <c r="L51" s="64" t="s">
        <v>489</v>
      </c>
      <c r="M51" s="64" t="s">
        <v>489</v>
      </c>
      <c r="N51" s="64" t="s">
        <v>489</v>
      </c>
      <c r="O51" s="65" t="s">
        <v>489</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421</v>
      </c>
      <c r="L52" s="64">
        <v>414</v>
      </c>
      <c r="M52" s="64">
        <v>416</v>
      </c>
      <c r="N52" s="64">
        <v>375</v>
      </c>
      <c r="O52" s="65">
        <v>364</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277</v>
      </c>
      <c r="L53" s="69">
        <v>286</v>
      </c>
      <c r="M53" s="69">
        <v>286</v>
      </c>
      <c r="N53" s="69">
        <v>310</v>
      </c>
      <c r="O53" s="70">
        <v>313</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row r="65" s="49" customFormat="1" ht="12.65" hidden="1" customHeight="1" x14ac:dyDescent="0.2"/>
    <row r="66" s="49" customFormat="1" ht="12.65" hidden="1" customHeight="1" x14ac:dyDescent="0.2"/>
    <row r="67" s="49" customFormat="1" ht="12.65" hidden="1" customHeight="1" x14ac:dyDescent="0.2"/>
    <row r="68" s="49" customFormat="1" ht="12.65" hidden="1" customHeight="1" x14ac:dyDescent="0.2"/>
    <row r="69" s="49" customFormat="1" ht="12.65" hidden="1" customHeight="1" x14ac:dyDescent="0.2"/>
    <row r="70" s="49" customFormat="1" ht="12.65" hidden="1" customHeight="1" x14ac:dyDescent="0.2"/>
    <row r="71" s="49" customFormat="1" ht="12.65" hidden="1" customHeight="1" x14ac:dyDescent="0.2"/>
    <row r="72" s="49" customFormat="1" ht="12.65" hidden="1" customHeight="1" x14ac:dyDescent="0.2"/>
    <row r="73" s="49" customFormat="1" ht="12.65" hidden="1" customHeight="1" x14ac:dyDescent="0.2"/>
    <row r="74" s="49" customFormat="1" ht="12.65" hidden="1" customHeight="1" x14ac:dyDescent="0.2"/>
    <row r="75" s="49" customFormat="1" ht="12.65" hidden="1" customHeight="1" x14ac:dyDescent="0.2"/>
    <row r="76" s="49" customFormat="1" ht="12.65" hidden="1" customHeight="1" x14ac:dyDescent="0.2"/>
  </sheetData>
  <sheetProtection algorithmName="SHA-512" hashValue="z0gxVdBfG7TzehdvZddkOIRBfJpnqwsydaQdKlcoMABy1pya8d1snMHrDghZ4ljTUz8N8q1JQJoOh4vI2LVEvw==" saltValue="efMyApNG5ljrM6SYRrX5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theme="7" tint="0.79998168889431442"/>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20" t="s">
        <v>30</v>
      </c>
      <c r="C41" s="1221"/>
      <c r="D41" s="105"/>
      <c r="E41" s="1226" t="s">
        <v>31</v>
      </c>
      <c r="F41" s="1226"/>
      <c r="G41" s="1226"/>
      <c r="H41" s="1227"/>
      <c r="I41" s="343">
        <v>3680</v>
      </c>
      <c r="J41" s="344">
        <v>3530</v>
      </c>
      <c r="K41" s="344">
        <v>3330</v>
      </c>
      <c r="L41" s="344">
        <v>3203</v>
      </c>
      <c r="M41" s="345">
        <v>3144</v>
      </c>
    </row>
    <row r="42" spans="2:13" ht="27.75" customHeight="1" x14ac:dyDescent="0.2">
      <c r="B42" s="1222"/>
      <c r="C42" s="1223"/>
      <c r="D42" s="106"/>
      <c r="E42" s="1228" t="s">
        <v>32</v>
      </c>
      <c r="F42" s="1228"/>
      <c r="G42" s="1228"/>
      <c r="H42" s="1229"/>
      <c r="I42" s="346" t="s">
        <v>489</v>
      </c>
      <c r="J42" s="347" t="s">
        <v>489</v>
      </c>
      <c r="K42" s="347" t="s">
        <v>489</v>
      </c>
      <c r="L42" s="347" t="s">
        <v>489</v>
      </c>
      <c r="M42" s="348" t="s">
        <v>489</v>
      </c>
    </row>
    <row r="43" spans="2:13" ht="27.75" customHeight="1" x14ac:dyDescent="0.2">
      <c r="B43" s="1222"/>
      <c r="C43" s="1223"/>
      <c r="D43" s="106"/>
      <c r="E43" s="1228" t="s">
        <v>33</v>
      </c>
      <c r="F43" s="1228"/>
      <c r="G43" s="1228"/>
      <c r="H43" s="1229"/>
      <c r="I43" s="346">
        <v>2226</v>
      </c>
      <c r="J43" s="347">
        <v>2026</v>
      </c>
      <c r="K43" s="347">
        <v>1868</v>
      </c>
      <c r="L43" s="347">
        <v>1736</v>
      </c>
      <c r="M43" s="348">
        <v>1672</v>
      </c>
    </row>
    <row r="44" spans="2:13" ht="27.75" customHeight="1" x14ac:dyDescent="0.2">
      <c r="B44" s="1222"/>
      <c r="C44" s="1223"/>
      <c r="D44" s="106"/>
      <c r="E44" s="1228" t="s">
        <v>34</v>
      </c>
      <c r="F44" s="1228"/>
      <c r="G44" s="1228"/>
      <c r="H44" s="1229"/>
      <c r="I44" s="346">
        <v>1202</v>
      </c>
      <c r="J44" s="347">
        <v>1070</v>
      </c>
      <c r="K44" s="347">
        <v>938</v>
      </c>
      <c r="L44" s="347">
        <v>873</v>
      </c>
      <c r="M44" s="348">
        <v>726</v>
      </c>
    </row>
    <row r="45" spans="2:13" ht="27.75" customHeight="1" x14ac:dyDescent="0.2">
      <c r="B45" s="1222"/>
      <c r="C45" s="1223"/>
      <c r="D45" s="106"/>
      <c r="E45" s="1228" t="s">
        <v>35</v>
      </c>
      <c r="F45" s="1228"/>
      <c r="G45" s="1228"/>
      <c r="H45" s="1229"/>
      <c r="I45" s="346">
        <v>634</v>
      </c>
      <c r="J45" s="347">
        <v>622</v>
      </c>
      <c r="K45" s="347">
        <v>673</v>
      </c>
      <c r="L45" s="347">
        <v>617</v>
      </c>
      <c r="M45" s="348">
        <v>609</v>
      </c>
    </row>
    <row r="46" spans="2:13" ht="27.75" customHeight="1" x14ac:dyDescent="0.2">
      <c r="B46" s="1222"/>
      <c r="C46" s="1223"/>
      <c r="D46" s="107"/>
      <c r="E46" s="1228" t="s">
        <v>36</v>
      </c>
      <c r="F46" s="1228"/>
      <c r="G46" s="1228"/>
      <c r="H46" s="1229"/>
      <c r="I46" s="346" t="s">
        <v>489</v>
      </c>
      <c r="J46" s="347" t="s">
        <v>489</v>
      </c>
      <c r="K46" s="347" t="s">
        <v>489</v>
      </c>
      <c r="L46" s="347" t="s">
        <v>489</v>
      </c>
      <c r="M46" s="348" t="s">
        <v>489</v>
      </c>
    </row>
    <row r="47" spans="2:13" ht="27.75" customHeight="1" x14ac:dyDescent="0.2">
      <c r="B47" s="1222"/>
      <c r="C47" s="1223"/>
      <c r="D47" s="108"/>
      <c r="E47" s="1230" t="s">
        <v>37</v>
      </c>
      <c r="F47" s="1231"/>
      <c r="G47" s="1231"/>
      <c r="H47" s="1232"/>
      <c r="I47" s="346" t="s">
        <v>489</v>
      </c>
      <c r="J47" s="347" t="s">
        <v>489</v>
      </c>
      <c r="K47" s="347" t="s">
        <v>489</v>
      </c>
      <c r="L47" s="347" t="s">
        <v>489</v>
      </c>
      <c r="M47" s="348" t="s">
        <v>489</v>
      </c>
    </row>
    <row r="48" spans="2:13" ht="27.75" customHeight="1" x14ac:dyDescent="0.2">
      <c r="B48" s="1222"/>
      <c r="C48" s="1223"/>
      <c r="D48" s="106"/>
      <c r="E48" s="1228" t="s">
        <v>38</v>
      </c>
      <c r="F48" s="1228"/>
      <c r="G48" s="1228"/>
      <c r="H48" s="1229"/>
      <c r="I48" s="346" t="s">
        <v>489</v>
      </c>
      <c r="J48" s="347" t="s">
        <v>489</v>
      </c>
      <c r="K48" s="347" t="s">
        <v>489</v>
      </c>
      <c r="L48" s="347" t="s">
        <v>489</v>
      </c>
      <c r="M48" s="348" t="s">
        <v>489</v>
      </c>
    </row>
    <row r="49" spans="2:13" ht="27.75" customHeight="1" x14ac:dyDescent="0.2">
      <c r="B49" s="1224"/>
      <c r="C49" s="1225"/>
      <c r="D49" s="106"/>
      <c r="E49" s="1228" t="s">
        <v>39</v>
      </c>
      <c r="F49" s="1228"/>
      <c r="G49" s="1228"/>
      <c r="H49" s="1229"/>
      <c r="I49" s="346" t="s">
        <v>489</v>
      </c>
      <c r="J49" s="347" t="s">
        <v>489</v>
      </c>
      <c r="K49" s="347" t="s">
        <v>489</v>
      </c>
      <c r="L49" s="347" t="s">
        <v>489</v>
      </c>
      <c r="M49" s="348" t="s">
        <v>489</v>
      </c>
    </row>
    <row r="50" spans="2:13" ht="27.75" customHeight="1" x14ac:dyDescent="0.2">
      <c r="B50" s="1233" t="s">
        <v>40</v>
      </c>
      <c r="C50" s="1234"/>
      <c r="D50" s="109"/>
      <c r="E50" s="1228" t="s">
        <v>41</v>
      </c>
      <c r="F50" s="1228"/>
      <c r="G50" s="1228"/>
      <c r="H50" s="1229"/>
      <c r="I50" s="346">
        <v>1249</v>
      </c>
      <c r="J50" s="347">
        <v>1409</v>
      </c>
      <c r="K50" s="347">
        <v>1441</v>
      </c>
      <c r="L50" s="347">
        <v>1430</v>
      </c>
      <c r="M50" s="348">
        <v>1390</v>
      </c>
    </row>
    <row r="51" spans="2:13" ht="27.75" customHeight="1" x14ac:dyDescent="0.2">
      <c r="B51" s="1222"/>
      <c r="C51" s="1223"/>
      <c r="D51" s="106"/>
      <c r="E51" s="1228" t="s">
        <v>42</v>
      </c>
      <c r="F51" s="1228"/>
      <c r="G51" s="1228"/>
      <c r="H51" s="1229"/>
      <c r="I51" s="346">
        <v>75</v>
      </c>
      <c r="J51" s="347">
        <v>76</v>
      </c>
      <c r="K51" s="347">
        <v>68</v>
      </c>
      <c r="L51" s="347">
        <v>62</v>
      </c>
      <c r="M51" s="348">
        <v>61</v>
      </c>
    </row>
    <row r="52" spans="2:13" ht="27.75" customHeight="1" x14ac:dyDescent="0.2">
      <c r="B52" s="1224"/>
      <c r="C52" s="1225"/>
      <c r="D52" s="106"/>
      <c r="E52" s="1228" t="s">
        <v>43</v>
      </c>
      <c r="F52" s="1228"/>
      <c r="G52" s="1228"/>
      <c r="H52" s="1229"/>
      <c r="I52" s="346">
        <v>3678</v>
      </c>
      <c r="J52" s="347">
        <v>3455</v>
      </c>
      <c r="K52" s="347">
        <v>3168</v>
      </c>
      <c r="L52" s="347">
        <v>2899</v>
      </c>
      <c r="M52" s="348">
        <v>2694</v>
      </c>
    </row>
    <row r="53" spans="2:13" ht="27.75" customHeight="1" thickBot="1" x14ac:dyDescent="0.25">
      <c r="B53" s="1235" t="s">
        <v>19</v>
      </c>
      <c r="C53" s="1236"/>
      <c r="D53" s="110"/>
      <c r="E53" s="1237" t="s">
        <v>44</v>
      </c>
      <c r="F53" s="1237"/>
      <c r="G53" s="1237"/>
      <c r="H53" s="1238"/>
      <c r="I53" s="349">
        <v>2739</v>
      </c>
      <c r="J53" s="350">
        <v>2308</v>
      </c>
      <c r="K53" s="350">
        <v>2133</v>
      </c>
      <c r="L53" s="350">
        <v>2036</v>
      </c>
      <c r="M53" s="351">
        <v>2006</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vu3ZmQOOWnP0OYL7X1rRAxo/XZIqVyFjzft1f51rYIInNqMzvzfXMkXNcWUT+IXwfat/MP9xBEYKrJ8mwOMNuw==" saltValue="bv3BR0xtj1hdT1i8KQRmW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79998168889431442"/>
    <pageSetUpPr fitToPage="1"/>
  </sheetPr>
  <dimension ref="B1:W71"/>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530</v>
      </c>
      <c r="G54" s="119" t="s">
        <v>531</v>
      </c>
      <c r="H54" s="120" t="s">
        <v>532</v>
      </c>
    </row>
    <row r="55" spans="2:8" ht="52.5" customHeight="1" x14ac:dyDescent="0.2">
      <c r="B55" s="121"/>
      <c r="C55" s="1247" t="s">
        <v>46</v>
      </c>
      <c r="D55" s="1247"/>
      <c r="E55" s="1248"/>
      <c r="F55" s="352">
        <v>915</v>
      </c>
      <c r="G55" s="352">
        <v>887</v>
      </c>
      <c r="H55" s="353">
        <v>889</v>
      </c>
    </row>
    <row r="56" spans="2:8" ht="52.5" customHeight="1" x14ac:dyDescent="0.2">
      <c r="B56" s="122"/>
      <c r="C56" s="1249" t="s">
        <v>47</v>
      </c>
      <c r="D56" s="1249"/>
      <c r="E56" s="1250"/>
      <c r="F56" s="354">
        <v>115</v>
      </c>
      <c r="G56" s="354">
        <v>128</v>
      </c>
      <c r="H56" s="355">
        <v>107</v>
      </c>
    </row>
    <row r="57" spans="2:8" ht="53.25" customHeight="1" x14ac:dyDescent="0.2">
      <c r="B57" s="122"/>
      <c r="C57" s="1251" t="s">
        <v>48</v>
      </c>
      <c r="D57" s="1251"/>
      <c r="E57" s="1252"/>
      <c r="F57" s="356">
        <v>157</v>
      </c>
      <c r="G57" s="356">
        <v>161</v>
      </c>
      <c r="H57" s="357">
        <v>167</v>
      </c>
    </row>
    <row r="58" spans="2:8" ht="45.75" customHeight="1" x14ac:dyDescent="0.2">
      <c r="B58" s="123"/>
      <c r="C58" s="1239" t="s">
        <v>563</v>
      </c>
      <c r="D58" s="1240"/>
      <c r="E58" s="1241"/>
      <c r="F58" s="358">
        <v>72</v>
      </c>
      <c r="G58" s="358">
        <v>75</v>
      </c>
      <c r="H58" s="359">
        <v>76</v>
      </c>
    </row>
    <row r="59" spans="2:8" ht="45.75" customHeight="1" x14ac:dyDescent="0.2">
      <c r="B59" s="123"/>
      <c r="C59" s="1239" t="s">
        <v>564</v>
      </c>
      <c r="D59" s="1240"/>
      <c r="E59" s="1241"/>
      <c r="F59" s="358">
        <v>31</v>
      </c>
      <c r="G59" s="358">
        <v>32</v>
      </c>
      <c r="H59" s="359">
        <v>35</v>
      </c>
    </row>
    <row r="60" spans="2:8" ht="45.75" customHeight="1" x14ac:dyDescent="0.2">
      <c r="B60" s="123"/>
      <c r="C60" s="1239" t="s">
        <v>565</v>
      </c>
      <c r="D60" s="1240"/>
      <c r="E60" s="1241"/>
      <c r="F60" s="358">
        <v>24</v>
      </c>
      <c r="G60" s="358">
        <v>23</v>
      </c>
      <c r="H60" s="359">
        <v>22</v>
      </c>
    </row>
    <row r="61" spans="2:8" ht="45.75" customHeight="1" x14ac:dyDescent="0.2">
      <c r="B61" s="123"/>
      <c r="C61" s="1239" t="s">
        <v>566</v>
      </c>
      <c r="D61" s="1240"/>
      <c r="E61" s="1241"/>
      <c r="F61" s="358">
        <v>16</v>
      </c>
      <c r="G61" s="358">
        <v>15</v>
      </c>
      <c r="H61" s="359">
        <v>14</v>
      </c>
    </row>
    <row r="62" spans="2:8" ht="45.75" customHeight="1" thickBot="1" x14ac:dyDescent="0.25">
      <c r="B62" s="124"/>
      <c r="C62" s="1242" t="s">
        <v>567</v>
      </c>
      <c r="D62" s="1243"/>
      <c r="E62" s="1244"/>
      <c r="F62" s="360">
        <v>11</v>
      </c>
      <c r="G62" s="360">
        <v>11</v>
      </c>
      <c r="H62" s="361">
        <v>11</v>
      </c>
    </row>
    <row r="63" spans="2:8" ht="52.5" customHeight="1" thickBot="1" x14ac:dyDescent="0.25">
      <c r="B63" s="125"/>
      <c r="C63" s="1245" t="s">
        <v>49</v>
      </c>
      <c r="D63" s="1245"/>
      <c r="E63" s="1246"/>
      <c r="F63" s="362">
        <v>1187</v>
      </c>
      <c r="G63" s="362">
        <v>1176</v>
      </c>
      <c r="H63" s="363">
        <v>1163</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sheetData>
  <sheetProtection algorithmName="SHA-512" hashValue="90N0ywTlIq8DmFquf9qhh4UzOpzq53rSHR/PdL6cjnhwc+BIKZbE0q35vreMJ/pE2pz3hvFxN8CB6Qg45pPaoQ==" saltValue="DxwL6jbQAvkWCaDz/09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8591F-894A-4958-909D-B08994BFBD3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572</v>
      </c>
      <c r="AO51" s="1256"/>
      <c r="AP51" s="1256"/>
      <c r="AQ51" s="1256"/>
      <c r="AR51" s="1256"/>
      <c r="AS51" s="1256"/>
      <c r="AT51" s="1256"/>
      <c r="AU51" s="1256"/>
      <c r="AV51" s="1256"/>
      <c r="AW51" s="1256"/>
      <c r="AX51" s="1256"/>
      <c r="AY51" s="1256"/>
      <c r="AZ51" s="1256"/>
      <c r="BA51" s="1256"/>
      <c r="BB51" s="1256" t="s">
        <v>573</v>
      </c>
      <c r="BC51" s="1256"/>
      <c r="BD51" s="1256"/>
      <c r="BE51" s="1256"/>
      <c r="BF51" s="1256"/>
      <c r="BG51" s="1256"/>
      <c r="BH51" s="1256"/>
      <c r="BI51" s="1256"/>
      <c r="BJ51" s="1256"/>
      <c r="BK51" s="1256"/>
      <c r="BL51" s="1256"/>
      <c r="BM51" s="1256"/>
      <c r="BN51" s="1256"/>
      <c r="BO51" s="1256"/>
      <c r="BP51" s="1253">
        <v>101.8</v>
      </c>
      <c r="BQ51" s="1253"/>
      <c r="BR51" s="1253"/>
      <c r="BS51" s="1253"/>
      <c r="BT51" s="1253"/>
      <c r="BU51" s="1253"/>
      <c r="BV51" s="1253"/>
      <c r="BW51" s="1253"/>
      <c r="BX51" s="1253">
        <v>79.099999999999994</v>
      </c>
      <c r="BY51" s="1253"/>
      <c r="BZ51" s="1253"/>
      <c r="CA51" s="1253"/>
      <c r="CB51" s="1253"/>
      <c r="CC51" s="1253"/>
      <c r="CD51" s="1253"/>
      <c r="CE51" s="1253"/>
      <c r="CF51" s="1253">
        <v>76.3</v>
      </c>
      <c r="CG51" s="1253"/>
      <c r="CH51" s="1253"/>
      <c r="CI51" s="1253"/>
      <c r="CJ51" s="1253"/>
      <c r="CK51" s="1253"/>
      <c r="CL51" s="1253"/>
      <c r="CM51" s="1253"/>
      <c r="CN51" s="1253">
        <v>72.599999999999994</v>
      </c>
      <c r="CO51" s="1253"/>
      <c r="CP51" s="1253"/>
      <c r="CQ51" s="1253"/>
      <c r="CR51" s="1253"/>
      <c r="CS51" s="1253"/>
      <c r="CT51" s="1253"/>
      <c r="CU51" s="1253"/>
      <c r="CV51" s="1253">
        <v>72.599999999999994</v>
      </c>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574</v>
      </c>
      <c r="BC53" s="1256"/>
      <c r="BD53" s="1256"/>
      <c r="BE53" s="1256"/>
      <c r="BF53" s="1256"/>
      <c r="BG53" s="1256"/>
      <c r="BH53" s="1256"/>
      <c r="BI53" s="1256"/>
      <c r="BJ53" s="1256"/>
      <c r="BK53" s="1256"/>
      <c r="BL53" s="1256"/>
      <c r="BM53" s="1256"/>
      <c r="BN53" s="1256"/>
      <c r="BO53" s="1256"/>
      <c r="BP53" s="1253">
        <v>66.3</v>
      </c>
      <c r="BQ53" s="1253"/>
      <c r="BR53" s="1253"/>
      <c r="BS53" s="1253"/>
      <c r="BT53" s="1253"/>
      <c r="BU53" s="1253"/>
      <c r="BV53" s="1253"/>
      <c r="BW53" s="1253"/>
      <c r="BX53" s="1253">
        <v>67.900000000000006</v>
      </c>
      <c r="BY53" s="1253"/>
      <c r="BZ53" s="1253"/>
      <c r="CA53" s="1253"/>
      <c r="CB53" s="1253"/>
      <c r="CC53" s="1253"/>
      <c r="CD53" s="1253"/>
      <c r="CE53" s="1253"/>
      <c r="CF53" s="1253">
        <v>69.400000000000006</v>
      </c>
      <c r="CG53" s="1253"/>
      <c r="CH53" s="1253"/>
      <c r="CI53" s="1253"/>
      <c r="CJ53" s="1253"/>
      <c r="CK53" s="1253"/>
      <c r="CL53" s="1253"/>
      <c r="CM53" s="1253"/>
      <c r="CN53" s="1253">
        <v>70.599999999999994</v>
      </c>
      <c r="CO53" s="1253"/>
      <c r="CP53" s="1253"/>
      <c r="CQ53" s="1253"/>
      <c r="CR53" s="1253"/>
      <c r="CS53" s="1253"/>
      <c r="CT53" s="1253"/>
      <c r="CU53" s="1253"/>
      <c r="CV53" s="1253">
        <v>71.7</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575</v>
      </c>
      <c r="AO55" s="1258"/>
      <c r="AP55" s="1258"/>
      <c r="AQ55" s="1258"/>
      <c r="AR55" s="1258"/>
      <c r="AS55" s="1258"/>
      <c r="AT55" s="1258"/>
      <c r="AU55" s="1258"/>
      <c r="AV55" s="1258"/>
      <c r="AW55" s="1258"/>
      <c r="AX55" s="1258"/>
      <c r="AY55" s="1258"/>
      <c r="AZ55" s="1258"/>
      <c r="BA55" s="1258"/>
      <c r="BB55" s="1256" t="s">
        <v>573</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574</v>
      </c>
      <c r="BC57" s="1256"/>
      <c r="BD57" s="1256"/>
      <c r="BE57" s="1256"/>
      <c r="BF57" s="1256"/>
      <c r="BG57" s="1256"/>
      <c r="BH57" s="1256"/>
      <c r="BI57" s="1256"/>
      <c r="BJ57" s="1256"/>
      <c r="BK57" s="1256"/>
      <c r="BL57" s="1256"/>
      <c r="BM57" s="1256"/>
      <c r="BN57" s="1256"/>
      <c r="BO57" s="1256"/>
      <c r="BP57" s="1253">
        <v>64</v>
      </c>
      <c r="BQ57" s="1253"/>
      <c r="BR57" s="1253"/>
      <c r="BS57" s="1253"/>
      <c r="BT57" s="1253"/>
      <c r="BU57" s="1253"/>
      <c r="BV57" s="1253"/>
      <c r="BW57" s="1253"/>
      <c r="BX57" s="1253">
        <v>66.2</v>
      </c>
      <c r="BY57" s="1253"/>
      <c r="BZ57" s="1253"/>
      <c r="CA57" s="1253"/>
      <c r="CB57" s="1253"/>
      <c r="CC57" s="1253"/>
      <c r="CD57" s="1253"/>
      <c r="CE57" s="1253"/>
      <c r="CF57" s="1253">
        <v>67.099999999999994</v>
      </c>
      <c r="CG57" s="1253"/>
      <c r="CH57" s="1253"/>
      <c r="CI57" s="1253"/>
      <c r="CJ57" s="1253"/>
      <c r="CK57" s="1253"/>
      <c r="CL57" s="1253"/>
      <c r="CM57" s="1253"/>
      <c r="CN57" s="1253">
        <v>67</v>
      </c>
      <c r="CO57" s="1253"/>
      <c r="CP57" s="1253"/>
      <c r="CQ57" s="1253"/>
      <c r="CR57" s="1253"/>
      <c r="CS57" s="1253"/>
      <c r="CT57" s="1253"/>
      <c r="CU57" s="1253"/>
      <c r="CV57" s="1253">
        <v>68.2</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572</v>
      </c>
      <c r="AO73" s="1256"/>
      <c r="AP73" s="1256"/>
      <c r="AQ73" s="1256"/>
      <c r="AR73" s="1256"/>
      <c r="AS73" s="1256"/>
      <c r="AT73" s="1256"/>
      <c r="AU73" s="1256"/>
      <c r="AV73" s="1256"/>
      <c r="AW73" s="1256"/>
      <c r="AX73" s="1256"/>
      <c r="AY73" s="1256"/>
      <c r="AZ73" s="1256"/>
      <c r="BA73" s="1256"/>
      <c r="BB73" s="1256" t="s">
        <v>573</v>
      </c>
      <c r="BC73" s="1256"/>
      <c r="BD73" s="1256"/>
      <c r="BE73" s="1256"/>
      <c r="BF73" s="1256"/>
      <c r="BG73" s="1256"/>
      <c r="BH73" s="1256"/>
      <c r="BI73" s="1256"/>
      <c r="BJ73" s="1256"/>
      <c r="BK73" s="1256"/>
      <c r="BL73" s="1256"/>
      <c r="BM73" s="1256"/>
      <c r="BN73" s="1256"/>
      <c r="BO73" s="1256"/>
      <c r="BP73" s="1253">
        <v>101.8</v>
      </c>
      <c r="BQ73" s="1253"/>
      <c r="BR73" s="1253"/>
      <c r="BS73" s="1253"/>
      <c r="BT73" s="1253"/>
      <c r="BU73" s="1253"/>
      <c r="BV73" s="1253"/>
      <c r="BW73" s="1253"/>
      <c r="BX73" s="1253">
        <v>79.099999999999994</v>
      </c>
      <c r="BY73" s="1253"/>
      <c r="BZ73" s="1253"/>
      <c r="CA73" s="1253"/>
      <c r="CB73" s="1253"/>
      <c r="CC73" s="1253"/>
      <c r="CD73" s="1253"/>
      <c r="CE73" s="1253"/>
      <c r="CF73" s="1253">
        <v>76.3</v>
      </c>
      <c r="CG73" s="1253"/>
      <c r="CH73" s="1253"/>
      <c r="CI73" s="1253"/>
      <c r="CJ73" s="1253"/>
      <c r="CK73" s="1253"/>
      <c r="CL73" s="1253"/>
      <c r="CM73" s="1253"/>
      <c r="CN73" s="1253">
        <v>72.599999999999994</v>
      </c>
      <c r="CO73" s="1253"/>
      <c r="CP73" s="1253"/>
      <c r="CQ73" s="1253"/>
      <c r="CR73" s="1253"/>
      <c r="CS73" s="1253"/>
      <c r="CT73" s="1253"/>
      <c r="CU73" s="1253"/>
      <c r="CV73" s="1253">
        <v>72.599999999999994</v>
      </c>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578</v>
      </c>
      <c r="BC75" s="1256"/>
      <c r="BD75" s="1256"/>
      <c r="BE75" s="1256"/>
      <c r="BF75" s="1256"/>
      <c r="BG75" s="1256"/>
      <c r="BH75" s="1256"/>
      <c r="BI75" s="1256"/>
      <c r="BJ75" s="1256"/>
      <c r="BK75" s="1256"/>
      <c r="BL75" s="1256"/>
      <c r="BM75" s="1256"/>
      <c r="BN75" s="1256"/>
      <c r="BO75" s="1256"/>
      <c r="BP75" s="1253">
        <v>10.8</v>
      </c>
      <c r="BQ75" s="1253"/>
      <c r="BR75" s="1253"/>
      <c r="BS75" s="1253"/>
      <c r="BT75" s="1253"/>
      <c r="BU75" s="1253"/>
      <c r="BV75" s="1253"/>
      <c r="BW75" s="1253"/>
      <c r="BX75" s="1253">
        <v>10.3</v>
      </c>
      <c r="BY75" s="1253"/>
      <c r="BZ75" s="1253"/>
      <c r="CA75" s="1253"/>
      <c r="CB75" s="1253"/>
      <c r="CC75" s="1253"/>
      <c r="CD75" s="1253"/>
      <c r="CE75" s="1253"/>
      <c r="CF75" s="1253">
        <v>10.1</v>
      </c>
      <c r="CG75" s="1253"/>
      <c r="CH75" s="1253"/>
      <c r="CI75" s="1253"/>
      <c r="CJ75" s="1253"/>
      <c r="CK75" s="1253"/>
      <c r="CL75" s="1253"/>
      <c r="CM75" s="1253"/>
      <c r="CN75" s="1253">
        <v>10.3</v>
      </c>
      <c r="CO75" s="1253"/>
      <c r="CP75" s="1253"/>
      <c r="CQ75" s="1253"/>
      <c r="CR75" s="1253"/>
      <c r="CS75" s="1253"/>
      <c r="CT75" s="1253"/>
      <c r="CU75" s="1253"/>
      <c r="CV75" s="1253">
        <v>10.8</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575</v>
      </c>
      <c r="AO77" s="1258"/>
      <c r="AP77" s="1258"/>
      <c r="AQ77" s="1258"/>
      <c r="AR77" s="1258"/>
      <c r="AS77" s="1258"/>
      <c r="AT77" s="1258"/>
      <c r="AU77" s="1258"/>
      <c r="AV77" s="1258"/>
      <c r="AW77" s="1258"/>
      <c r="AX77" s="1258"/>
      <c r="AY77" s="1258"/>
      <c r="AZ77" s="1258"/>
      <c r="BA77" s="1258"/>
      <c r="BB77" s="1256" t="s">
        <v>573</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578</v>
      </c>
      <c r="BC79" s="1256"/>
      <c r="BD79" s="1256"/>
      <c r="BE79" s="1256"/>
      <c r="BF79" s="1256"/>
      <c r="BG79" s="1256"/>
      <c r="BH79" s="1256"/>
      <c r="BI79" s="1256"/>
      <c r="BJ79" s="1256"/>
      <c r="BK79" s="1256"/>
      <c r="BL79" s="1256"/>
      <c r="BM79" s="1256"/>
      <c r="BN79" s="1256"/>
      <c r="BO79" s="1256"/>
      <c r="BP79" s="1253">
        <v>8</v>
      </c>
      <c r="BQ79" s="1253"/>
      <c r="BR79" s="1253"/>
      <c r="BS79" s="1253"/>
      <c r="BT79" s="1253"/>
      <c r="BU79" s="1253"/>
      <c r="BV79" s="1253"/>
      <c r="BW79" s="1253"/>
      <c r="BX79" s="1253">
        <v>8</v>
      </c>
      <c r="BY79" s="1253"/>
      <c r="BZ79" s="1253"/>
      <c r="CA79" s="1253"/>
      <c r="CB79" s="1253"/>
      <c r="CC79" s="1253"/>
      <c r="CD79" s="1253"/>
      <c r="CE79" s="1253"/>
      <c r="CF79" s="1253">
        <v>8.3000000000000007</v>
      </c>
      <c r="CG79" s="1253"/>
      <c r="CH79" s="1253"/>
      <c r="CI79" s="1253"/>
      <c r="CJ79" s="1253"/>
      <c r="CK79" s="1253"/>
      <c r="CL79" s="1253"/>
      <c r="CM79" s="1253"/>
      <c r="CN79" s="1253">
        <v>8.4</v>
      </c>
      <c r="CO79" s="1253"/>
      <c r="CP79" s="1253"/>
      <c r="CQ79" s="1253"/>
      <c r="CR79" s="1253"/>
      <c r="CS79" s="1253"/>
      <c r="CT79" s="1253"/>
      <c r="CU79" s="1253"/>
      <c r="CV79" s="1253">
        <v>8.6999999999999993</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ekPmNYczkEAQhmbSvE71ZjhBR6l5D49A71d0bOd9YyGLESUdm/qpg2cTelT1a4qnMR11dcnXuWvex+7M5V9f4Q==" saltValue="bZtIAlvnARcffuJ3/Rikr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5576-12C1-46EF-900F-6F4D51D963A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Q8NGLpfvNX/7VdZ9tqJCrKumPVPp3oXRB2AoScOEzu8YRJpLCgW9ufG6TDT5MpIm4NUaypMJCDUrZaDoTepGTA==" saltValue="abZRkJUux6XgrCP6zSUD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FE10C-AFD7-4E78-8892-403322AD593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lWUA4JzqQ+iPtGRSOKYx7fmAxFFgmzPxgxPtJ1eFrvC24UMPNBHrt5zJ7pY9ilJ+Nt2Mr+rfiuOEObRyWcml/w==" saltValue="jVWrHRby6awrqx9/xtOuu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33794</v>
      </c>
      <c r="E3" s="144"/>
      <c r="F3" s="145">
        <v>126525</v>
      </c>
      <c r="G3" s="146"/>
      <c r="H3" s="147"/>
    </row>
    <row r="4" spans="1:8" x14ac:dyDescent="0.2">
      <c r="A4" s="148"/>
      <c r="B4" s="149"/>
      <c r="C4" s="150"/>
      <c r="D4" s="151">
        <v>25446</v>
      </c>
      <c r="E4" s="152"/>
      <c r="F4" s="153">
        <v>67052</v>
      </c>
      <c r="G4" s="154"/>
      <c r="H4" s="155"/>
    </row>
    <row r="5" spans="1:8" x14ac:dyDescent="0.2">
      <c r="A5" s="136" t="s">
        <v>522</v>
      </c>
      <c r="B5" s="141"/>
      <c r="C5" s="142"/>
      <c r="D5" s="143">
        <v>54107</v>
      </c>
      <c r="E5" s="144"/>
      <c r="F5" s="145">
        <v>122054</v>
      </c>
      <c r="G5" s="146"/>
      <c r="H5" s="147"/>
    </row>
    <row r="6" spans="1:8" x14ac:dyDescent="0.2">
      <c r="A6" s="148"/>
      <c r="B6" s="149"/>
      <c r="C6" s="150"/>
      <c r="D6" s="151">
        <v>42871</v>
      </c>
      <c r="E6" s="152"/>
      <c r="F6" s="153">
        <v>68298</v>
      </c>
      <c r="G6" s="154"/>
      <c r="H6" s="155"/>
    </row>
    <row r="7" spans="1:8" x14ac:dyDescent="0.2">
      <c r="A7" s="136" t="s">
        <v>523</v>
      </c>
      <c r="B7" s="141"/>
      <c r="C7" s="142"/>
      <c r="D7" s="143">
        <v>57003</v>
      </c>
      <c r="E7" s="144"/>
      <c r="F7" s="145">
        <v>111644</v>
      </c>
      <c r="G7" s="146"/>
      <c r="H7" s="147"/>
    </row>
    <row r="8" spans="1:8" x14ac:dyDescent="0.2">
      <c r="A8" s="148"/>
      <c r="B8" s="149"/>
      <c r="C8" s="150"/>
      <c r="D8" s="151">
        <v>50519</v>
      </c>
      <c r="E8" s="152"/>
      <c r="F8" s="153">
        <v>66606</v>
      </c>
      <c r="G8" s="154"/>
      <c r="H8" s="155"/>
    </row>
    <row r="9" spans="1:8" x14ac:dyDescent="0.2">
      <c r="A9" s="136" t="s">
        <v>524</v>
      </c>
      <c r="B9" s="141"/>
      <c r="C9" s="142"/>
      <c r="D9" s="143">
        <v>117631</v>
      </c>
      <c r="E9" s="144"/>
      <c r="F9" s="145">
        <v>127917</v>
      </c>
      <c r="G9" s="146"/>
      <c r="H9" s="147"/>
    </row>
    <row r="10" spans="1:8" x14ac:dyDescent="0.2">
      <c r="A10" s="148"/>
      <c r="B10" s="149"/>
      <c r="C10" s="150"/>
      <c r="D10" s="151">
        <v>45839</v>
      </c>
      <c r="E10" s="152"/>
      <c r="F10" s="153">
        <v>69746</v>
      </c>
      <c r="G10" s="154"/>
      <c r="H10" s="155"/>
    </row>
    <row r="11" spans="1:8" x14ac:dyDescent="0.2">
      <c r="A11" s="136" t="s">
        <v>525</v>
      </c>
      <c r="B11" s="141"/>
      <c r="C11" s="142"/>
      <c r="D11" s="143">
        <v>89800</v>
      </c>
      <c r="E11" s="144"/>
      <c r="F11" s="145">
        <v>135931</v>
      </c>
      <c r="G11" s="146"/>
      <c r="H11" s="147"/>
    </row>
    <row r="12" spans="1:8" x14ac:dyDescent="0.2">
      <c r="A12" s="148"/>
      <c r="B12" s="149"/>
      <c r="C12" s="156"/>
      <c r="D12" s="151">
        <v>86213</v>
      </c>
      <c r="E12" s="152"/>
      <c r="F12" s="153">
        <v>75320</v>
      </c>
      <c r="G12" s="154"/>
      <c r="H12" s="155"/>
    </row>
    <row r="13" spans="1:8" x14ac:dyDescent="0.2">
      <c r="A13" s="136"/>
      <c r="B13" s="141"/>
      <c r="C13" s="157"/>
      <c r="D13" s="158">
        <v>70467</v>
      </c>
      <c r="E13" s="159"/>
      <c r="F13" s="160">
        <v>124814</v>
      </c>
      <c r="G13" s="161"/>
      <c r="H13" s="147"/>
    </row>
    <row r="14" spans="1:8" x14ac:dyDescent="0.2">
      <c r="A14" s="148"/>
      <c r="B14" s="149"/>
      <c r="C14" s="150"/>
      <c r="D14" s="151">
        <v>50178</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3.4</v>
      </c>
      <c r="C19" s="162">
        <f>ROUND(VALUE(SUBSTITUTE(実質収支比率等に係る経年分析!G$48,"▲","-")),2)</f>
        <v>3.98</v>
      </c>
      <c r="D19" s="162">
        <f>ROUND(VALUE(SUBSTITUTE(実質収支比率等に係る経年分析!H$48,"▲","-")),2)</f>
        <v>3.62</v>
      </c>
      <c r="E19" s="162">
        <f>ROUND(VALUE(SUBSTITUTE(実質収支比率等に係る経年分析!I$48,"▲","-")),2)</f>
        <v>4.1399999999999997</v>
      </c>
      <c r="F19" s="162">
        <f>ROUND(VALUE(SUBSTITUTE(実質収支比率等に係る経年分析!J$48,"▲","-")),2)</f>
        <v>3.35</v>
      </c>
    </row>
    <row r="20" spans="1:11" x14ac:dyDescent="0.2">
      <c r="A20" s="162" t="s">
        <v>53</v>
      </c>
      <c r="B20" s="162">
        <f>ROUND(VALUE(SUBSTITUTE(実質収支比率等に係る経年分析!F$47,"▲","-")),2)</f>
        <v>22.39</v>
      </c>
      <c r="C20" s="162">
        <f>ROUND(VALUE(SUBSTITUTE(実質収支比率等に係る経年分析!G$47,"▲","-")),2)</f>
        <v>26.33</v>
      </c>
      <c r="D20" s="162">
        <f>ROUND(VALUE(SUBSTITUTE(実質収支比率等に係る経年分析!H$47,"▲","-")),2)</f>
        <v>28.57</v>
      </c>
      <c r="E20" s="162">
        <f>ROUND(VALUE(SUBSTITUTE(実質収支比率等に係る経年分析!I$47,"▲","-")),2)</f>
        <v>27.99</v>
      </c>
      <c r="F20" s="162">
        <f>ROUND(VALUE(SUBSTITUTE(実質収支比率等に係る経年分析!J$47,"▲","-")),2)</f>
        <v>28.56</v>
      </c>
    </row>
    <row r="21" spans="1:11" x14ac:dyDescent="0.2">
      <c r="A21" s="162" t="s">
        <v>54</v>
      </c>
      <c r="B21" s="162">
        <f>IF(ISNUMBER(VALUE(SUBSTITUTE(実質収支比率等に係る経年分析!F$49,"▲","-"))),ROUND(VALUE(SUBSTITUTE(実質収支比率等に係る経年分析!F$49,"▲","-")),2),NA())</f>
        <v>-3.95</v>
      </c>
      <c r="C21" s="162">
        <f>IF(ISNUMBER(VALUE(SUBSTITUTE(実質収支比率等に係る経年分析!G$49,"▲","-"))),ROUND(VALUE(SUBSTITUTE(実質収支比率等に係る経年分析!G$49,"▲","-")),2),NA())</f>
        <v>4.1500000000000004</v>
      </c>
      <c r="D21" s="162">
        <f>IF(ISNUMBER(VALUE(SUBSTITUTE(実質収支比率等に係る経年分析!H$49,"▲","-"))),ROUND(VALUE(SUBSTITUTE(実質収支比率等に係る経年分析!H$49,"▲","-")),2),NA())</f>
        <v>-1.76</v>
      </c>
      <c r="E21" s="162">
        <f>IF(ISNUMBER(VALUE(SUBSTITUTE(実質収支比率等に係る経年分析!I$49,"▲","-"))),ROUND(VALUE(SUBSTITUTE(実質収支比率等に係る経年分析!I$49,"▲","-")),2),NA())</f>
        <v>-2.2999999999999998</v>
      </c>
      <c r="F21" s="162">
        <f>IF(ISNUMBER(VALUE(SUBSTITUTE(実質収支比率等に係る経年分析!J$49,"▲","-"))),ROUND(VALUE(SUBSTITUTE(実質収支比率等に係る経年分析!J$49,"▲","-")),2),NA())</f>
        <v>-2.25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1.27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1.35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1.04</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色麻町介護サービス事業特別会計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2">
      <c r="A30" s="163" t="str">
        <f>IF(連結実質赤字比率に係る赤字・黒字の構成分析!C$40="",NA(),連結実質赤字比率に係る赤字・黒字の構成分析!C$40)</f>
        <v>色麻町後期高齢者医療特別会計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2">
      <c r="A31" s="163" t="str">
        <f>IF(連結実質赤字比率に係る赤字・黒字の構成分析!C$39="",NA(),連結実質赤字比率に係る赤字・黒字の構成分析!C$39)</f>
        <v>色麻町奨学資金貸付基金特別会計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色麻町介護保険特別会計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0.66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1.08</v>
      </c>
    </row>
    <row r="33" spans="1:16" x14ac:dyDescent="0.2">
      <c r="A33" s="163" t="str">
        <f>IF(連結実質赤字比率に係る赤字・黒字の構成分析!C$37="",NA(),連結実質赤字比率に係る赤字・黒字の構成分析!C$37)</f>
        <v>色麻町下水道事業会計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1.64</v>
      </c>
    </row>
    <row r="34" spans="1:16" x14ac:dyDescent="0.2">
      <c r="A34" s="163" t="str">
        <f>IF(連結実質赤字比率に係る赤字・黒字の構成分析!C$36="",NA(),連結実質赤字比率に係る赤字・黒字の構成分析!C$36)</f>
        <v>色麻町国民健康保険事業特別会計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2.2999999999999998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1.83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2.09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2.2000000000000002</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3.94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4.1100000000000003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3.28</v>
      </c>
    </row>
    <row r="36" spans="1:16" x14ac:dyDescent="0.2">
      <c r="A36" s="163" t="str">
        <f>IF(連結実質赤字比率に係る赤字・黒字の構成分析!C$34="",NA(),連結実質赤字比率に係る赤字・黒字の構成分析!C$34)</f>
        <v>色麻町水道事業会計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5.09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5.58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6.04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421</v>
      </c>
      <c r="E42" s="164"/>
      <c r="F42" s="164"/>
      <c r="G42" s="164">
        <f>'実質公債費比率（分子）の構造'!L$52</f>
        <v>414</v>
      </c>
      <c r="H42" s="164"/>
      <c r="I42" s="164"/>
      <c r="J42" s="164">
        <f>'実質公債費比率（分子）の構造'!M$52</f>
        <v>416</v>
      </c>
      <c r="K42" s="164"/>
      <c r="L42" s="164"/>
      <c r="M42" s="164">
        <f>'実質公債費比率（分子）の構造'!N$52</f>
        <v>375</v>
      </c>
      <c r="N42" s="164"/>
      <c r="O42" s="164"/>
      <c r="P42" s="164">
        <f>'実質公債費比率（分子）の構造'!O$52</f>
        <v>364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162</v>
      </c>
      <c r="C45" s="164"/>
      <c r="D45" s="164"/>
      <c r="E45" s="164">
        <f>'実質公債費比率（分子）の構造'!L$49</f>
        <v>156</v>
      </c>
      <c r="F45" s="164"/>
      <c r="G45" s="164"/>
      <c r="H45" s="164">
        <f>'実質公債費比率（分子）の構造'!M$49</f>
        <v>162</v>
      </c>
      <c r="I45" s="164"/>
      <c r="J45" s="164"/>
      <c r="K45" s="164">
        <f>'実質公債費比率（分子）の構造'!N$49</f>
        <v>164</v>
      </c>
      <c r="L45" s="164"/>
      <c r="M45" s="164"/>
      <c r="N45" s="164">
        <f>'実質公債費比率（分子）の構造'!O$49</f>
        <v>168</v>
      </c>
      <c r="O45" s="164"/>
      <c r="P45" s="164"/>
    </row>
    <row r="46" spans="1:16" x14ac:dyDescent="0.2">
      <c r="A46" s="164" t="s">
        <v>64</v>
      </c>
      <c r="B46" s="164">
        <f>'実質公債費比率（分子）の構造'!K$48</f>
        <v>205</v>
      </c>
      <c r="C46" s="164"/>
      <c r="D46" s="164"/>
      <c r="E46" s="164">
        <f>'実質公債費比率（分子）の構造'!L$48</f>
        <v>210</v>
      </c>
      <c r="F46" s="164"/>
      <c r="G46" s="164"/>
      <c r="H46" s="164">
        <f>'実質公債費比率（分子）の構造'!M$48</f>
        <v>201</v>
      </c>
      <c r="I46" s="164"/>
      <c r="J46" s="164"/>
      <c r="K46" s="164">
        <f>'実質公債費比率（分子）の構造'!N$48</f>
        <v>202</v>
      </c>
      <c r="L46" s="164"/>
      <c r="M46" s="164"/>
      <c r="N46" s="164">
        <f>'実質公債費比率（分子）の構造'!O$48</f>
        <v>195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331</v>
      </c>
      <c r="C49" s="164"/>
      <c r="D49" s="164"/>
      <c r="E49" s="164">
        <f>'実質公債費比率（分子）の構造'!L$45</f>
        <v>334</v>
      </c>
      <c r="F49" s="164"/>
      <c r="G49" s="164"/>
      <c r="H49" s="164">
        <f>'実質公債費比率（分子）の構造'!M$45</f>
        <v>339</v>
      </c>
      <c r="I49" s="164"/>
      <c r="J49" s="164"/>
      <c r="K49" s="164">
        <f>'実質公債費比率（分子）の構造'!N$45</f>
        <v>319</v>
      </c>
      <c r="L49" s="164"/>
      <c r="M49" s="164"/>
      <c r="N49" s="164">
        <f>'実質公債費比率（分子）の構造'!O$45</f>
        <v>314</v>
      </c>
      <c r="O49" s="164"/>
      <c r="P49" s="164"/>
    </row>
    <row r="50" spans="1:16" x14ac:dyDescent="0.2">
      <c r="A50" s="164" t="s">
        <v>67</v>
      </c>
      <c r="B50" s="164" t="e">
        <f>NA()</f>
        <v>#N/A</v>
      </c>
      <c r="C50" s="164">
        <f>IF(ISNUMBER('実質公債費比率（分子）の構造'!K$53),'実質公債費比率（分子）の構造'!K$53,NA())</f>
        <v>277</v>
      </c>
      <c r="D50" s="164" t="e">
        <f>NA()</f>
        <v>#N/A</v>
      </c>
      <c r="E50" s="164" t="e">
        <f>NA()</f>
        <v>#N/A</v>
      </c>
      <c r="F50" s="164">
        <f>IF(ISNUMBER('実質公債費比率（分子）の構造'!L$53),'実質公債費比率（分子）の構造'!L$53,NA())</f>
        <v>286</v>
      </c>
      <c r="G50" s="164" t="e">
        <f>NA()</f>
        <v>#N/A</v>
      </c>
      <c r="H50" s="164" t="e">
        <f>NA()</f>
        <v>#N/A</v>
      </c>
      <c r="I50" s="164">
        <f>IF(ISNUMBER('実質公債費比率（分子）の構造'!M$53),'実質公債費比率（分子）の構造'!M$53,NA())</f>
        <v>286</v>
      </c>
      <c r="J50" s="164" t="e">
        <f>NA()</f>
        <v>#N/A</v>
      </c>
      <c r="K50" s="164" t="e">
        <f>NA()</f>
        <v>#N/A</v>
      </c>
      <c r="L50" s="164">
        <f>IF(ISNUMBER('実質公債費比率（分子）の構造'!N$53),'実質公債費比率（分子）の構造'!N$53,NA())</f>
        <v>310</v>
      </c>
      <c r="M50" s="164" t="e">
        <f>NA()</f>
        <v>#N/A</v>
      </c>
      <c r="N50" s="164" t="e">
        <f>NA()</f>
        <v>#N/A</v>
      </c>
      <c r="O50" s="164">
        <f>IF(ISNUMBER('実質公債費比率（分子）の構造'!O$53),'実質公債費比率（分子）の構造'!O$53,NA())</f>
        <v>313</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3678</v>
      </c>
      <c r="E56" s="163"/>
      <c r="F56" s="163"/>
      <c r="G56" s="163">
        <f>'将来負担比率（分子）の構造'!J$52</f>
        <v>3455</v>
      </c>
      <c r="H56" s="163"/>
      <c r="I56" s="163"/>
      <c r="J56" s="163">
        <f>'将来負担比率（分子）の構造'!K$52</f>
        <v>3168</v>
      </c>
      <c r="K56" s="163"/>
      <c r="L56" s="163"/>
      <c r="M56" s="163">
        <f>'将来負担比率（分子）の構造'!L$52</f>
        <v>2899</v>
      </c>
      <c r="N56" s="163"/>
      <c r="O56" s="163"/>
      <c r="P56" s="163">
        <f>'将来負担比率（分子）の構造'!M$52</f>
        <v>2694</v>
      </c>
    </row>
    <row r="57" spans="1:16" x14ac:dyDescent="0.2">
      <c r="A57" s="163" t="s">
        <v>42</v>
      </c>
      <c r="B57" s="163"/>
      <c r="C57" s="163"/>
      <c r="D57" s="163">
        <f>'将来負担比率（分子）の構造'!I$51</f>
        <v>75</v>
      </c>
      <c r="E57" s="163"/>
      <c r="F57" s="163"/>
      <c r="G57" s="163">
        <f>'将来負担比率（分子）の構造'!J$51</f>
        <v>76</v>
      </c>
      <c r="H57" s="163"/>
      <c r="I57" s="163"/>
      <c r="J57" s="163">
        <f>'将来負担比率（分子）の構造'!K$51</f>
        <v>68</v>
      </c>
      <c r="K57" s="163"/>
      <c r="L57" s="163"/>
      <c r="M57" s="163">
        <f>'将来負担比率（分子）の構造'!L$51</f>
        <v>62</v>
      </c>
      <c r="N57" s="163"/>
      <c r="O57" s="163"/>
      <c r="P57" s="163">
        <f>'将来負担比率（分子）の構造'!M$51</f>
        <v>61</v>
      </c>
    </row>
    <row r="58" spans="1:16" x14ac:dyDescent="0.2">
      <c r="A58" s="163" t="s">
        <v>41</v>
      </c>
      <c r="B58" s="163"/>
      <c r="C58" s="163"/>
      <c r="D58" s="163">
        <f>'将来負担比率（分子）の構造'!I$50</f>
        <v>1249</v>
      </c>
      <c r="E58" s="163"/>
      <c r="F58" s="163"/>
      <c r="G58" s="163">
        <f>'将来負担比率（分子）の構造'!J$50</f>
        <v>1409</v>
      </c>
      <c r="H58" s="163"/>
      <c r="I58" s="163"/>
      <c r="J58" s="163">
        <f>'将来負担比率（分子）の構造'!K$50</f>
        <v>1441</v>
      </c>
      <c r="K58" s="163"/>
      <c r="L58" s="163"/>
      <c r="M58" s="163">
        <f>'将来負担比率（分子）の構造'!L$50</f>
        <v>1430</v>
      </c>
      <c r="N58" s="163"/>
      <c r="O58" s="163"/>
      <c r="P58" s="163">
        <f>'将来負担比率（分子）の構造'!M$50</f>
        <v>1390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634</v>
      </c>
      <c r="C62" s="163"/>
      <c r="D62" s="163"/>
      <c r="E62" s="163">
        <f>'将来負担比率（分子）の構造'!J$45</f>
        <v>622</v>
      </c>
      <c r="F62" s="163"/>
      <c r="G62" s="163"/>
      <c r="H62" s="163">
        <f>'将来負担比率（分子）の構造'!K$45</f>
        <v>673</v>
      </c>
      <c r="I62" s="163"/>
      <c r="J62" s="163"/>
      <c r="K62" s="163">
        <f>'将来負担比率（分子）の構造'!L$45</f>
        <v>617</v>
      </c>
      <c r="L62" s="163"/>
      <c r="M62" s="163"/>
      <c r="N62" s="163">
        <f>'将来負担比率（分子）の構造'!M$45</f>
        <v>609</v>
      </c>
      <c r="O62" s="163"/>
      <c r="P62" s="163"/>
    </row>
    <row r="63" spans="1:16" x14ac:dyDescent="0.2">
      <c r="A63" s="163" t="s">
        <v>34</v>
      </c>
      <c r="B63" s="163">
        <f>'将来負担比率（分子）の構造'!I$44</f>
        <v>1202</v>
      </c>
      <c r="C63" s="163"/>
      <c r="D63" s="163"/>
      <c r="E63" s="163">
        <f>'将来負担比率（分子）の構造'!J$44</f>
        <v>1070</v>
      </c>
      <c r="F63" s="163"/>
      <c r="G63" s="163"/>
      <c r="H63" s="163">
        <f>'将来負担比率（分子）の構造'!K$44</f>
        <v>938</v>
      </c>
      <c r="I63" s="163"/>
      <c r="J63" s="163"/>
      <c r="K63" s="163">
        <f>'将来負担比率（分子）の構造'!L$44</f>
        <v>873</v>
      </c>
      <c r="L63" s="163"/>
      <c r="M63" s="163"/>
      <c r="N63" s="163">
        <f>'将来負担比率（分子）の構造'!M$44</f>
        <v>726</v>
      </c>
      <c r="O63" s="163"/>
      <c r="P63" s="163"/>
    </row>
    <row r="64" spans="1:16" x14ac:dyDescent="0.2">
      <c r="A64" s="163" t="s">
        <v>33</v>
      </c>
      <c r="B64" s="163">
        <f>'将来負担比率（分子）の構造'!I$43</f>
        <v>2226</v>
      </c>
      <c r="C64" s="163"/>
      <c r="D64" s="163"/>
      <c r="E64" s="163">
        <f>'将来負担比率（分子）の構造'!J$43</f>
        <v>2026</v>
      </c>
      <c r="F64" s="163"/>
      <c r="G64" s="163"/>
      <c r="H64" s="163">
        <f>'将来負担比率（分子）の構造'!K$43</f>
        <v>1868</v>
      </c>
      <c r="I64" s="163"/>
      <c r="J64" s="163"/>
      <c r="K64" s="163">
        <f>'将来負担比率（分子）の構造'!L$43</f>
        <v>1736</v>
      </c>
      <c r="L64" s="163"/>
      <c r="M64" s="163"/>
      <c r="N64" s="163">
        <f>'将来負担比率（分子）の構造'!M$43</f>
        <v>1672</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3680</v>
      </c>
      <c r="C66" s="163"/>
      <c r="D66" s="163"/>
      <c r="E66" s="163">
        <f>'将来負担比率（分子）の構造'!J$41</f>
        <v>3530</v>
      </c>
      <c r="F66" s="163"/>
      <c r="G66" s="163"/>
      <c r="H66" s="163">
        <f>'将来負担比率（分子）の構造'!K$41</f>
        <v>3330</v>
      </c>
      <c r="I66" s="163"/>
      <c r="J66" s="163"/>
      <c r="K66" s="163">
        <f>'将来負担比率（分子）の構造'!L$41</f>
        <v>3203</v>
      </c>
      <c r="L66" s="163"/>
      <c r="M66" s="163"/>
      <c r="N66" s="163">
        <f>'将来負担比率（分子）の構造'!M$41</f>
        <v>3144</v>
      </c>
      <c r="O66" s="163"/>
      <c r="P66" s="163"/>
    </row>
    <row r="67" spans="1:16" x14ac:dyDescent="0.2">
      <c r="A67" s="163" t="s">
        <v>71</v>
      </c>
      <c r="B67" s="163" t="e">
        <f>NA()</f>
        <v>#N/A</v>
      </c>
      <c r="C67" s="163">
        <f>IF(ISNUMBER('将来負担比率（分子）の構造'!I$53), IF('将来負担比率（分子）の構造'!I$53 &lt; 0, 0, '将来負担比率（分子）の構造'!I$53), NA())</f>
        <v>2739</v>
      </c>
      <c r="D67" s="163" t="e">
        <f>NA()</f>
        <v>#N/A</v>
      </c>
      <c r="E67" s="163" t="e">
        <f>NA()</f>
        <v>#N/A</v>
      </c>
      <c r="F67" s="163">
        <f>IF(ISNUMBER('将来負担比率（分子）の構造'!J$53), IF('将来負担比率（分子）の構造'!J$53 &lt; 0, 0, '将来負担比率（分子）の構造'!J$53), NA())</f>
        <v>2308</v>
      </c>
      <c r="G67" s="163" t="e">
        <f>NA()</f>
        <v>#N/A</v>
      </c>
      <c r="H67" s="163" t="e">
        <f>NA()</f>
        <v>#N/A</v>
      </c>
      <c r="I67" s="163">
        <f>IF(ISNUMBER('将来負担比率（分子）の構造'!K$53), IF('将来負担比率（分子）の構造'!K$53 &lt; 0, 0, '将来負担比率（分子）の構造'!K$53), NA())</f>
        <v>2133</v>
      </c>
      <c r="J67" s="163" t="e">
        <f>NA()</f>
        <v>#N/A</v>
      </c>
      <c r="K67" s="163" t="e">
        <f>NA()</f>
        <v>#N/A</v>
      </c>
      <c r="L67" s="163">
        <f>IF(ISNUMBER('将来負担比率（分子）の構造'!L$53), IF('将来負担比率（分子）の構造'!L$53 &lt; 0, 0, '将来負担比率（分子）の構造'!L$53), NA())</f>
        <v>2036</v>
      </c>
      <c r="M67" s="163" t="e">
        <f>NA()</f>
        <v>#N/A</v>
      </c>
      <c r="N67" s="163" t="e">
        <f>NA()</f>
        <v>#N/A</v>
      </c>
      <c r="O67" s="163">
        <f>IF(ISNUMBER('将来負担比率（分子）の構造'!M$53), IF('将来負担比率（分子）の構造'!M$53 &lt; 0, 0, '将来負担比率（分子）の構造'!M$53), NA())</f>
        <v>2006</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915</v>
      </c>
      <c r="C72" s="167">
        <f>基金残高に係る経年分析!G55</f>
        <v>887</v>
      </c>
      <c r="D72" s="167">
        <f>基金残高に係る経年分析!H55</f>
        <v>889</v>
      </c>
    </row>
    <row r="73" spans="1:16" x14ac:dyDescent="0.2">
      <c r="A73" s="166" t="s">
        <v>74</v>
      </c>
      <c r="B73" s="167">
        <f>基金残高に係る経年分析!F56</f>
        <v>115</v>
      </c>
      <c r="C73" s="167">
        <f>基金残高に係る経年分析!G56</f>
        <v>128</v>
      </c>
      <c r="D73" s="167">
        <f>基金残高に係る経年分析!H56</f>
        <v>107</v>
      </c>
    </row>
    <row r="74" spans="1:16" x14ac:dyDescent="0.2">
      <c r="A74" s="166" t="s">
        <v>75</v>
      </c>
      <c r="B74" s="167">
        <f>基金残高に係る経年分析!F57</f>
        <v>157</v>
      </c>
      <c r="C74" s="167">
        <f>基金残高に係る経年分析!G57</f>
        <v>161</v>
      </c>
      <c r="D74" s="167">
        <f>基金残高に係る経年分析!H57</f>
        <v>167</v>
      </c>
    </row>
  </sheetData>
  <sheetProtection algorithmName="SHA-512" hashValue="EuCPUJHQMsIwl5ZqfNBXdETxc7DMoYY1BcttzdEfMUncr4l8/FQZvQyJqw8yWLnzN5IFIz5aqJQwtfdb7J3jRQ==" saltValue="NbHQaPFrV+6nGisAY+i0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2026-03-17T02:50:40Z</cp:lastPrinted>
  <dcterms:created xsi:type="dcterms:W3CDTF">2026-03-11T01:02:23Z</dcterms:created>
  <dcterms:modified xsi:type="dcterms:W3CDTF">2026-10-14T07:33:52Z</dcterms:modified>
  <cp:category/>
</cp:coreProperties>
</file>