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tabRatio="94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BE36" i="10"/>
  <c r="AM36" i="10"/>
  <c r="AM35" i="10"/>
  <c r="CO34" i="10"/>
  <c r="CO35" i="10" s="1"/>
  <c r="CO36" i="10" s="1"/>
  <c r="CO37" i="10" s="1"/>
  <c r="BW34" i="10"/>
  <c r="BW35" i="10" s="1"/>
  <c r="BW36" i="10" s="1"/>
  <c r="BW37" i="10" s="1"/>
  <c r="BW38" i="10" s="1"/>
  <c r="BW39" i="10" s="1"/>
  <c r="BW40" i="10" s="1"/>
  <c r="BW41" i="10" s="1"/>
  <c r="BW42" i="10" s="1"/>
  <c r="C34" i="10"/>
  <c r="C35" i="10" l="1"/>
  <c r="C36"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<sst xmlns="http://schemas.openxmlformats.org/spreadsheetml/2006/main" count="1142" uniqueCount="609">
  <si>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</si>
  <si>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</si>
  <si>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</si>
  <si>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</si>
  <si>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</si>
  <si>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</si>
  <si>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</si>
  <si>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</si>
  <si>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</si>
  <si>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</si>
  <si>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</si>
  <si>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</si>
  <si>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</si>
  <si>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</si>
  <si>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</si>
  <si>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</si>
  <si>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</si>
  <si>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</si>
  <si>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</si>
  <si>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</si>
  <si>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</si>
  <si>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</si>
  <si>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</si>
  <si>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</si>
  <si>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</si>
  <si>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</si>
  <si>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</si>
  <si>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</si>
  <si>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</si>
  <si>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</si>
  <si>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</si>
  <si>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</si>
  <si>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</si>
  <si>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</si>
  <si>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</si>
  <si>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</si>
  <si>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</si>
  <si>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</si>
  <si>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</si>
  <si>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</si>
  <si>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</si>
  <si>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</si>
  <si>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</si>
  <si>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</si>
  <si>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</si>
  <si>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</si>
  <si>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</si>
  <si>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</si>
  <si>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</si>
  <si>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</si>
  <si>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</si>
  <si>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</si>
  <si>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</si>
  <si>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</si>
  <si>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</si>
  <si>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</si>
  <si>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</si>
  <si>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</si>
  <si>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</si>
  <si>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</si>
  <si>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</si>
  <si>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</si>
  <si>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</si>
  <si>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</si>
  <si>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</si>
  <si>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</si>
  <si>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</si>
  <si>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</si>
  <si>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</si>
  <si>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</si>
  <si>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</si>
  <si>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</si>
  <si>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</si>
  <si>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</si>
  <si>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</si>
  <si>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</si>
  <si>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</si>
  <si>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</si>
  <si>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</si>
  <si>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</si>
  <si>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</si>
  <si>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</si>
  <si>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</si>
  <si>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</si>
  <si>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</si>
  <si>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</si>
  <si>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</si>
  <si>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</si>
  <si>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</si>
  <si>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</si>
  <si>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</si>
  <si>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</si>
  <si>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</si>
  <si>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</si>
  <si>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</si>
  <si>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</si>
  <si>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</si>
  <si>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</si>
  <si>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</si>
  <si>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</si>
  <si>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</si>
  <si>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</si>
  <si>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</si>
  <si>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</si>
  <si>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</si>
  <si>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</si>
  <si>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</si>
  <si>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</si>
  <si>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</si>
  <si>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</si>
  <si>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</si>
  <si>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</si>
  <si>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</si>
  <si>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</si>
  <si>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</si>
  <si>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</si>
  <si>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</si>
  <si>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</si>
  <si>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</si>
  <si>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</si>
  <si>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</si>
  <si>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</si>
  <si>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</si>
  <si>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</si>
  <si>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</si>
  <si>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</si>
  <si>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</si>
  <si>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</si>
  <si>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</si>
  <si>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</si>
  <si>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</si>
  <si>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</si>
  <si>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</si>
  <si>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</si>
  <si>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</si>
  <si>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</si>
  <si>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</si>
  <si>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</si>
  <si>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</si>
  <si>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</si>
  <si>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</si>
  <si>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</si>
  <si>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</si>
  <si>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</si>
  <si>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</si>
  <si>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</si>
  <si>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</si>
  <si>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</si>
  <si>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</si>
  <si>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</si>
  <si>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</si>
  <si>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</si>
  <si>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</si>
  <si>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</si>
  <si>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</si>
  <si>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</si>
  <si>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</si>
  <si>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</si>
  <si>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</si>
  <si>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</si>
  <si>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</si>
  <si>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</si>
  <si>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</si>
  <si>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</si>
  <si>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</si>
  <si>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</si>
  <si>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</si>
  <si>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</si>
  <si>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</si>
  <si>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</si>
  <si>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</si>
  <si>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</si>
  <si>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</si>
  <si>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</si>
  <si>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</si>
  <si>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</si>
  <si>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</si>
  <si>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</si>
  <si>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</si>
  <si>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</si>
  <si>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</si>
  <si>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</si>
  <si>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</si>
  <si>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</si>
  <si>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</si>
  <si>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</si>
  <si>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</si>
  <si>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</si>
  <si>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</si>
  <si>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</si>
  <si>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</si>
  <si>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</si>
  <si>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</si>
  <si>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</si>
  <si>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</si>
  <si>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</si>
  <si>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</si>
  <si>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</si>
  <si>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</si>
  <si>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</si>
  <si>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</si>
  <si>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</si>
  <si>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</si>
  <si>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</si>
  <si>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</si>
  <si>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</si>
  <si>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</si>
  <si>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</si>
  <si>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</si>
  <si>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</si>
  <si>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</si>
  <si>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宮城県加美町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</si>
  <si>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</si>
  <si>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</si>
  <si>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</si>
  <si>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</si>
  <si>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</si>
  <si>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</si>
  <si>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</si>
  <si>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</si>
  <si>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</si>
  <si>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</si>
  <si>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</si>
  <si>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</si>
  <si>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</si>
  <si>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</si>
  <si>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</si>
  <si>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</si>
  <si>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</si>
  <si>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</si>
  <si>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</si>
  <si>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</si>
  <si>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</si>
  <si>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</si>
  <si>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</si>
  <si>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</si>
  <si>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</si>
  <si>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</si>
  <si>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</si>
  <si>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</si>
  <si>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</si>
  <si>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</si>
  <si>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</si>
  <si>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</si>
  <si>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</si>
  <si>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</si>
  <si>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</si>
  <si>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</si>
  <si>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</si>
  <si>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</si>
  <si>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</si>
  <si>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</si>
  <si>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</si>
  <si>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</si>
  <si>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</si>
  <si>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</si>
  <si>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</si>
  <si>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</si>
  <si>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</si>
  <si>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</si>
  <si>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</si>
  <si>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</si>
  <si>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</si>
  <si>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</si>
  <si>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</si>
  <si>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</si>
  <si>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</si>
  <si>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</si>
  <si>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</si>
  <si>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</si>
  <si>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</si>
  <si>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</si>
  <si>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</si>
  <si>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</si>
  <si>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</si>
  <si>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</si>
  <si>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</si>
  <si>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</si>
  <si>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</si>
  <si>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</si>
  <si>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</si>
  <si>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</si>
  <si>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</si>
  <si>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</si>
  <si>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</si>
  <si>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</si>
  <si>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</si>
  <si>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</si>
  <si>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</si>
  <si>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</si>
  <si>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</si>
  <si>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</si>
  <si>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</si>
  <si>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</si>
  <si>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</si>
  <si>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</si>
  <si>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</si>
  <si>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</si>
  <si>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</si>
  <si>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</si>
  <si>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</si>
  <si>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</si>
  <si>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</si>
  <si>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</si>
  <si>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</si>
  <si>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</si>
  <si>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</si>
  <si>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</si>
  <si>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</si>
  <si>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</si>
  <si>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</si>
  <si>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</si>
  <si>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</si>
  <si>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</si>
  <si>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</si>
  <si>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</si>
  <si>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</si>
  <si>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</si>
  <si>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</si>
  <si>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</si>
  <si>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</si>
  <si>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</si>
  <si>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</si>
  <si>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</si>
  <si>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</si>
  <si>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</si>
  <si>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</si>
  <si>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</si>
  <si>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</si>
  <si>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</si>
  <si>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</si>
  <si>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</si>
  <si>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</si>
  <si>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</si>
  <si>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</si>
  <si>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</si>
  <si>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</si>
  <si>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</si>
  <si>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</si>
  <si>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</si>
  <si>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</si>
  <si>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</si>
  <si>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</si>
  <si>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</si>
  <si>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</si>
  <si>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</si>
  <si>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</si>
  <si>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</si>
  <si>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</si>
  <si>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</si>
  <si>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</si>
  <si>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</si>
  <si>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</si>
  <si>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</si>
  <si>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</si>
  <si>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</si>
  <si>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</si>
  <si>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</si>
  <si>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</si>
  <si>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</si>
  <si>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</si>
  <si>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</si>
  <si>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</si>
  <si>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</si>
  <si>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</si>
  <si>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宮城県加美町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</si>
  <si>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</si>
  <si>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</si>
  <si>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</si>
  <si>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</si>
  <si>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</si>
  <si>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</si>
  <si>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</si>
  <si>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</si>
  <si>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</si>
  <si>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</si>
  <si>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</si>
  <si>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</si>
  <si>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</si>
  <si>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</si>
  <si>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</si>
  <si>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</si>
  <si>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</si>
  <si>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</si>
  <si>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</si>
  <si>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</si>
  <si>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加美郡介護認定審査会特別会計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</si>
  <si>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</si>
  <si>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</si>
  <si>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</si>
  <si>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</si>
  <si>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</si>
  <si>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</si>
  <si>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</si>
  <si>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</si>
  <si>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</si>
  <si>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</si>
  <si>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</si>
  <si>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</si>
  <si>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</si>
  <si>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</si>
  <si>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</si>
  <si>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</si>
  <si>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</si>
  <si>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介護サービス事業特別会計</t>
    <phoneticPr fontId="5"/>
  </si>
  <si>
    <t>町営駐車場事業特別会計</t>
    <phoneticPr fontId="5"/>
  </si>
  <si>
    <t>水道事業会計</t>
    <phoneticPr fontId="5"/>
  </si>
  <si>
    <t>法適用企業</t>
    <phoneticPr fontId="5"/>
  </si>
  <si>
    <t>下水道事業特別会計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</si>
  <si>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</si>
  <si>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</si>
  <si>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</si>
  <si>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</si>
  <si>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</si>
  <si>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</si>
  <si>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</si>
  <si>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</si>
  <si>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</si>
  <si>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</si>
  <si>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</si>
  <si>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</si>
  <si>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</si>
  <si>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</si>
  <si>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</si>
  <si>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</si>
  <si>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</si>
  <si>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</si>
  <si>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</si>
  <si>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</si>
  <si>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</si>
  <si>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</si>
  <si>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</si>
  <si>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</si>
  <si>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</si>
  <si>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</si>
  <si>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</si>
  <si>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</si>
  <si>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</si>
  <si>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</si>
  <si>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</si>
  <si>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</si>
  <si>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</si>
  <si>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</si>
  <si>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</si>
  <si>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</si>
  <si>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</si>
  <si>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</si>
  <si>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</si>
  <si>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</si>
  <si>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</si>
  <si>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</si>
  <si>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</si>
  <si>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</si>
  <si>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</si>
  <si>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</si>
  <si>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</si>
  <si>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</si>
  <si>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</si>
  <si>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</si>
  <si>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</si>
  <si>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</si>
  <si>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</si>
  <si>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</si>
  <si>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</si>
  <si>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</si>
  <si>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</si>
  <si>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</si>
  <si>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</si>
  <si>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</si>
  <si>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</si>
  <si>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</si>
  <si>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</si>
  <si>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</si>
  <si>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</si>
  <si>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</si>
  <si>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</si>
  <si>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</si>
  <si>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</si>
  <si>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</si>
  <si>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</si>
  <si>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</si>
  <si>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</si>
  <si>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</si>
  <si>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</si>
  <si>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</si>
  <si>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</si>
  <si>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</si>
  <si>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</si>
  <si>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</si>
  <si>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</si>
  <si>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</si>
  <si>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</si>
  <si>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</si>
  <si>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</si>
  <si>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</si>
  <si>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</si>
  <si>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</si>
  <si>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</si>
  <si>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</si>
  <si>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</si>
  <si>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</si>
  <si>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</si>
  <si>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</si>
  <si>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</si>
  <si>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</si>
  <si>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</si>
  <si>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</si>
  <si>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</si>
  <si>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</si>
  <si>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</si>
  <si>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</si>
  <si>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</si>
  <si>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</si>
  <si>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</si>
  <si>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</si>
  <si>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</si>
  <si>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</si>
  <si>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</si>
  <si>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</si>
  <si>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</si>
  <si>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</si>
  <si>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</si>
  <si>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</si>
  <si>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</si>
  <si>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</si>
  <si>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</si>
  <si>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</si>
  <si>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</si>
  <si>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</si>
  <si>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</si>
  <si>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</si>
  <si>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</si>
  <si>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</si>
  <si>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</si>
  <si>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</si>
  <si>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</si>
  <si>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</si>
  <si>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</si>
  <si>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</si>
  <si>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</si>
  <si>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</si>
  <si>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</si>
  <si>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</si>
  <si>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</si>
  <si>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</si>
  <si>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</si>
  <si>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</si>
  <si>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</si>
  <si>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</si>
  <si>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</si>
  <si>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</si>
  <si>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</si>
  <si>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</si>
  <si>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</si>
  <si>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</si>
  <si>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</si>
  <si>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</si>
  <si>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</si>
  <si>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9.70</t>
  </si>
  <si>
    <t>▲ 9.29</t>
  </si>
  <si>
    <t>▲ 10.80</t>
  </si>
  <si>
    <t>▲ 3.06</t>
  </si>
  <si>
    <t>一般会計</t>
  </si>
  <si>
    <t>水道事業会計</t>
  </si>
  <si>
    <t>介護保険特別会計</t>
  </si>
  <si>
    <t>国民健康保険事業特別会計</t>
  </si>
  <si>
    <t>下水道事業特別会計</t>
  </si>
  <si>
    <t>浄化槽事業特別会計</t>
  </si>
  <si>
    <t>後期高齢者医療特別会計</t>
  </si>
  <si>
    <t>霊園事業特別会計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</si>
  <si>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</si>
  <si>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</si>
  <si>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</si>
  <si>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</si>
  <si>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</si>
  <si>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</si>
  <si>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</si>
  <si>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</si>
  <si>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合併振興基金</t>
    <rPh sb="0" eb="2">
      <t>ガッペイ</t>
    </rPh>
    <rPh sb="2" eb="4">
      <t>シンコウ</t>
    </rPh>
    <rPh sb="4" eb="6">
      <t>キキン</t>
    </rPh>
    <phoneticPr fontId="5"/>
  </si>
  <si>
    <t>庁舎整備基金</t>
    <rPh sb="0" eb="2">
      <t>チョウシャ</t>
    </rPh>
    <rPh sb="2" eb="4">
      <t>セイビ</t>
    </rPh>
    <rPh sb="4" eb="6">
      <t>キキン</t>
    </rPh>
    <phoneticPr fontId="5"/>
  </si>
  <si>
    <t>ふるさと応援基金</t>
    <rPh sb="4" eb="6">
      <t>オウエン</t>
    </rPh>
    <rPh sb="6" eb="8">
      <t>キキン</t>
    </rPh>
    <phoneticPr fontId="5"/>
  </si>
  <si>
    <t>社会福祉基金</t>
    <rPh sb="0" eb="2">
      <t>シャカイ</t>
    </rPh>
    <rPh sb="2" eb="4">
      <t>フクシ</t>
    </rPh>
    <rPh sb="4" eb="6">
      <t>キキン</t>
    </rPh>
    <phoneticPr fontId="5"/>
  </si>
  <si>
    <t>公共施設等総合管理基金</t>
    <phoneticPr fontId="5"/>
  </si>
  <si>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</si>
  <si>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</si>
  <si>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</si>
  <si>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</si>
  <si>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</si>
  <si>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2"/>
  </si>
  <si>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2"/>
  </si>
  <si>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</si>
  <si>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</si>
  <si>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</si>
  <si>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加美郡土地開発公社</t>
    <rPh sb="0" eb="3">
      <t>カミグン</t>
    </rPh>
    <rPh sb="3" eb="5">
      <t>トチ</t>
    </rPh>
    <rPh sb="5" eb="7">
      <t>カイハツ</t>
    </rPh>
    <rPh sb="7" eb="9">
      <t>コウシャ</t>
    </rPh>
    <phoneticPr fontId="2"/>
  </si>
  <si>
    <t>加美町畜産公社</t>
    <rPh sb="0" eb="3">
      <t>カミマチ</t>
    </rPh>
    <rPh sb="3" eb="5">
      <t>チクサン</t>
    </rPh>
    <rPh sb="5" eb="7">
      <t>コウシャ</t>
    </rPh>
    <phoneticPr fontId="2"/>
  </si>
  <si>
    <t>加美町振興公社</t>
    <rPh sb="0" eb="3">
      <t>カミマチ</t>
    </rPh>
    <rPh sb="3" eb="5">
      <t>シンコウ</t>
    </rPh>
    <rPh sb="5" eb="7">
      <t>コウシャ</t>
    </rPh>
    <phoneticPr fontId="2"/>
  </si>
  <si>
    <t>かみでん里山公社</t>
    <rPh sb="4" eb="6">
      <t>サトヤマ</t>
    </rPh>
    <rPh sb="6" eb="8">
      <t>コウシャ</t>
    </rPh>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</si>
  <si>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</si>
  <si>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</si>
  <si>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</si>
  <si>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31.1％で類似団体平均と比べ高い水準にあるものの、前年度比で.9.9ポイント減少した。これは、比率算定の分母で普通交付税が増加し、分子で将来負担額が地方債の新規発行抑制の効果により減少したことによる。
　一方、有形固定資産減価償却率は64.9％で類似団体平均を若干上回っており施設の老朽化が進んでいる。比率に影響が大きい施設としては、公共施設の全延床面積の約３割を占める学校施設が73.2％で、全国平均64.5％、県内平均63.8％と比較しても上回る水準にあり、老朽化した施設の計画更新が課題となっている。公共施設の個別施設計画に基づき、施設の長寿命化・施設配置の最適化、維持管理コストの削減に努めるとともに、将来的な負担リスクを見据えながら資産更新に地方債を活用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</si>
  <si>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</si>
  <si>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</si>
  <si>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</si>
  <si>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</si>
  <si>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</si>
  <si>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</si>
  <si>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将来負担比率は31.1％で類似団体平均と比べ高い水準にあるものの、前年度比で.9.9ポイント減少した。また、実質公債費比率は7.5％と前年度比で0.6％減少した。
　共通した要因として、算定の分母にあたる普通交付税が増加したことと、行財政改革の1つである地方債の発行額抑制に取り組んできた結果が数値の減少に表れている。今後も、地方債の発行抑制に取り組み健全な財政運営に努める。</t>
    <rPh sb="68" eb="72">
      <t>ゼンネンドヒ</t>
    </rPh>
    <rPh sb="77" eb="79">
      <t>ゲンショウ</t>
    </rPh>
    <rPh sb="109" eb="111">
      <t>ゾウカ</t>
    </rPh>
    <rPh sb="128" eb="131">
      <t>チホウサイ</t>
    </rPh>
    <rPh sb="132" eb="135">
      <t>ハッコウガク</t>
    </rPh>
    <rPh sb="135" eb="137">
      <t>ヨクセイ</t>
    </rPh>
    <rPh sb="138" eb="139">
      <t>ト</t>
    </rPh>
    <rPh sb="140" eb="141">
      <t>ク</t>
    </rPh>
    <rPh sb="145" eb="147">
      <t>ケッカ</t>
    </rPh>
    <rPh sb="148" eb="150">
      <t>スウチ</t>
    </rPh>
    <rPh sb="151" eb="153">
      <t>ゲンショウ</t>
    </rPh>
    <rPh sb="154" eb="155">
      <t>アラワ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</si>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</sst>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3381-4D79-ADD5-B1F5F90CC0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59548</c:v>
                </c:pt>
                <c:pt idx="1">
                  <c:v>51423</c:v>
                </c:pt>
                <c:pt idx="2">
                  <c:v>76085</c:v>
                </c:pt>
                <c:pt idx="3">
                  <c:v>62573</c:v>
                </c:pt>
                <c:pt idx="4">
                  <c:v>67123</c:v>
                </c:pt>
              </c:numCache>
            </c:numRef>
          </c:val>
          <c:smooth val="0"/>
          <c:extLst>
            <c:ext xmlns:c16="http://schemas.microsoft.com/office/drawing/2014/chart" uri="{C3380CC4-5D6E-409C-BE32-E72D297353CC}">
              <c16:uniqueId val="{00000001-3381-4D79-ADD5-B1F5F90CC0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7.41</c:v>
                </c:pt>
                <c:pt idx="1">
                  <c:v>6.09</c:v>
                </c:pt>
                <c:pt idx="2">
                  <c:v>3.3</c:v>
                </c:pt>
                <c:pt idx="3">
                  <c:v>6.7</c:v>
                </c:pt>
                <c:pt idx="4">
                  <c:v>9.93</c:v>
                </c:pt>
              </c:numCache>
            </c:numRef>
          </c:val>
          <c:extLst>
            <c:ext xmlns:c16="http://schemas.microsoft.com/office/drawing/2014/chart" uri="{C3380CC4-5D6E-409C-BE32-E72D297353CC}">
              <c16:uniqueId val="{00000000-EA9E-4EE3-B8DE-74F7E15381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33.04</c:v>
                </c:pt>
                <c:pt idx="1">
                  <c:v>29.77</c:v>
                </c:pt>
                <c:pt idx="2">
                  <c:v>25.37</c:v>
                </c:pt>
                <c:pt idx="3">
                  <c:v>19.670000000000002</c:v>
                </c:pt>
                <c:pt idx="4">
                  <c:v>20.21</c:v>
                </c:pt>
              </c:numCache>
            </c:numRef>
          </c:val>
          <c:extLst>
            <c:ext xmlns:c16="http://schemas.microsoft.com/office/drawing/2014/chart" uri="{C3380CC4-5D6E-409C-BE32-E72D297353CC}">
              <c16:uniqueId val="{00000001-EA9E-4EE3-B8DE-74F7E15381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-9.6999999999999993</c:v>
                </c:pt>
                <c:pt idx="1">
                  <c:v>-9.2899999999999991</c:v>
                </c:pt>
                <c:pt idx="2">
                  <c:v>-10.8</c:v>
                </c:pt>
                <c:pt idx="3">
                  <c:v>-3.06</c:v>
                </c:pt>
                <c:pt idx="4">
                  <c:v>1.45</c:v>
                </c:pt>
              </c:numCache>
            </c:numRef>
          </c:val>
          <c:smooth val="0"/>
          <c:extLst>
            <c:ext xmlns:c16="http://schemas.microsoft.com/office/drawing/2014/chart" uri="{C3380CC4-5D6E-409C-BE32-E72D297353CC}">
              <c16:uniqueId val="{00000002-EA9E-4EE3-B8DE-74F7E15381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0.04</c:v>
                </c:pt>
                <c:pt idx="4">
                  <c:v>#N/A</c:v>
                </c:pt>
                <c:pt idx="5">
                  <c:v>0.06</c:v>
                </c:pt>
                <c:pt idx="6">
                  <c:v>#N/A</c:v>
                </c:pt>
                <c:pt idx="7">
                  <c:v>0.06</c:v>
                </c:pt>
                <c:pt idx="8">
                  <c:v>#N/A</c:v>
                </c:pt>
                <c:pt idx="9">
                  <c:v>0.06</c:v>
                </c:pt>
              </c:numCache>
            </c:numRef>
          </c:val>
          <c:extLst>
            <c:ext xmlns:c16="http://schemas.microsoft.com/office/drawing/2014/chart" uri="{C3380CC4-5D6E-409C-BE32-E72D297353CC}">
              <c16:uniqueId val="{00000000-2F74-4049-8C13-6D0E363383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74-4049-8C13-6D0E36338330}"/>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2F74-4049-8C13-6D0E3633833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0.11</c:v>
                </c:pt>
                <c:pt idx="4">
                  <c:v>#N/A</c:v>
                </c:pt>
                <c:pt idx="5">
                  <c:v>0.04</c:v>
                </c:pt>
                <c:pt idx="6">
                  <c:v>#N/A</c:v>
                </c:pt>
                <c:pt idx="7">
                  <c:v>0.04</c:v>
                </c:pt>
                <c:pt idx="8">
                  <c:v>#N/A</c:v>
                </c:pt>
                <c:pt idx="9">
                  <c:v>0.04</c:v>
                </c:pt>
              </c:numCache>
            </c:numRef>
          </c:val>
          <c:extLst>
            <c:ext xmlns:c16="http://schemas.microsoft.com/office/drawing/2014/chart" uri="{C3380CC4-5D6E-409C-BE32-E72D297353CC}">
              <c16:uniqueId val="{00000003-2F74-4049-8C13-6D0E36338330}"/>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4-2F74-4049-8C13-6D0E3633833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0.33</c:v>
                </c:pt>
                <c:pt idx="2">
                  <c:v>#N/A</c:v>
                </c:pt>
                <c:pt idx="3">
                  <c:v>0.38</c:v>
                </c:pt>
                <c:pt idx="4">
                  <c:v>#N/A</c:v>
                </c:pt>
                <c:pt idx="5">
                  <c:v>0.23</c:v>
                </c:pt>
                <c:pt idx="6">
                  <c:v>#N/A</c:v>
                </c:pt>
                <c:pt idx="7">
                  <c:v>0.25</c:v>
                </c:pt>
                <c:pt idx="8">
                  <c:v>#N/A</c:v>
                </c:pt>
                <c:pt idx="9">
                  <c:v>0.18</c:v>
                </c:pt>
              </c:numCache>
            </c:numRef>
          </c:val>
          <c:extLst>
            <c:ext xmlns:c16="http://schemas.microsoft.com/office/drawing/2014/chart" uri="{C3380CC4-5D6E-409C-BE32-E72D297353CC}">
              <c16:uniqueId val="{00000005-2F74-4049-8C13-6D0E3633833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1.75</c:v>
                </c:pt>
                <c:pt idx="2">
                  <c:v>#N/A</c:v>
                </c:pt>
                <c:pt idx="3">
                  <c:v>1.45</c:v>
                </c:pt>
                <c:pt idx="4">
                  <c:v>#N/A</c:v>
                </c:pt>
                <c:pt idx="5">
                  <c:v>1.55</c:v>
                </c:pt>
                <c:pt idx="6">
                  <c:v>#N/A</c:v>
                </c:pt>
                <c:pt idx="7">
                  <c:v>0.98</c:v>
                </c:pt>
                <c:pt idx="8">
                  <c:v>#N/A</c:v>
                </c:pt>
                <c:pt idx="9">
                  <c:v>1.75</c:v>
                </c:pt>
              </c:numCache>
            </c:numRef>
          </c:val>
          <c:extLst>
            <c:ext xmlns:c16="http://schemas.microsoft.com/office/drawing/2014/chart" uri="{C3380CC4-5D6E-409C-BE32-E72D297353CC}">
              <c16:uniqueId val="{00000006-2F74-4049-8C13-6D0E363383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0.94</c:v>
                </c:pt>
                <c:pt idx="2">
                  <c:v>#N/A</c:v>
                </c:pt>
                <c:pt idx="3">
                  <c:v>1.18</c:v>
                </c:pt>
                <c:pt idx="4">
                  <c:v>#N/A</c:v>
                </c:pt>
                <c:pt idx="5">
                  <c:v>1.23</c:v>
                </c:pt>
                <c:pt idx="6">
                  <c:v>#N/A</c:v>
                </c:pt>
                <c:pt idx="7">
                  <c:v>1.62</c:v>
                </c:pt>
                <c:pt idx="8">
                  <c:v>#N/A</c:v>
                </c:pt>
                <c:pt idx="9">
                  <c:v>2.21</c:v>
                </c:pt>
              </c:numCache>
            </c:numRef>
          </c:val>
          <c:extLst>
            <c:ext xmlns:c16="http://schemas.microsoft.com/office/drawing/2014/chart" uri="{C3380CC4-5D6E-409C-BE32-E72D297353CC}">
              <c16:uniqueId val="{00000007-2F74-4049-8C13-6D0E3633833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7.39</c:v>
                </c:pt>
                <c:pt idx="2">
                  <c:v>#N/A</c:v>
                </c:pt>
                <c:pt idx="3">
                  <c:v>7.49</c:v>
                </c:pt>
                <c:pt idx="4">
                  <c:v>#N/A</c:v>
                </c:pt>
                <c:pt idx="5">
                  <c:v>7.63</c:v>
                </c:pt>
                <c:pt idx="6">
                  <c:v>#N/A</c:v>
                </c:pt>
                <c:pt idx="7">
                  <c:v>7.64</c:v>
                </c:pt>
                <c:pt idx="8">
                  <c:v>#N/A</c:v>
                </c:pt>
                <c:pt idx="9">
                  <c:v>7.81</c:v>
                </c:pt>
              </c:numCache>
            </c:numRef>
          </c:val>
          <c:extLst>
            <c:ext xmlns:c16="http://schemas.microsoft.com/office/drawing/2014/chart" uri="{C3380CC4-5D6E-409C-BE32-E72D297353CC}">
              <c16:uniqueId val="{00000008-2F74-4049-8C13-6D0E363383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7.38</c:v>
                </c:pt>
                <c:pt idx="2">
                  <c:v>#N/A</c:v>
                </c:pt>
                <c:pt idx="3">
                  <c:v>6.05</c:v>
                </c:pt>
                <c:pt idx="4">
                  <c:v>#N/A</c:v>
                </c:pt>
                <c:pt idx="5">
                  <c:v>3.24</c:v>
                </c:pt>
                <c:pt idx="6">
                  <c:v>#N/A</c:v>
                </c:pt>
                <c:pt idx="7">
                  <c:v>6.64</c:v>
                </c:pt>
                <c:pt idx="8">
                  <c:v>#N/A</c:v>
                </c:pt>
                <c:pt idx="9">
                  <c:v>9.85</c:v>
                </c:pt>
              </c:numCache>
            </c:numRef>
          </c:val>
          <c:extLst>
            <c:ext xmlns:c16="http://schemas.microsoft.com/office/drawing/2014/chart" uri="{C3380CC4-5D6E-409C-BE32-E72D297353CC}">
              <c16:uniqueId val="{00000009-2F74-4049-8C13-6D0E363383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1818</c:v>
                </c:pt>
                <c:pt idx="5">
                  <c:v>1717</c:v>
                </c:pt>
                <c:pt idx="8">
                  <c:v>1663</c:v>
                </c:pt>
                <c:pt idx="11">
                  <c:v>1612</c:v>
                </c:pt>
                <c:pt idx="14">
                  <c:v>1576</c:v>
                </c:pt>
              </c:numCache>
            </c:numRef>
          </c:val>
          <c:extLst>
            <c:ext xmlns:c16="http://schemas.microsoft.com/office/drawing/2014/chart" uri="{C3380CC4-5D6E-409C-BE32-E72D297353CC}">
              <c16:uniqueId val="{00000000-9F52-4A46-A503-259B7EF694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52-4A46-A503-259B7EF694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11</c:v>
                </c:pt>
                <c:pt idx="6">
                  <c:v>11</c:v>
                </c:pt>
                <c:pt idx="9">
                  <c:v>7</c:v>
                </c:pt>
                <c:pt idx="12">
                  <c:v>7</c:v>
                </c:pt>
              </c:numCache>
            </c:numRef>
          </c:val>
          <c:extLst>
            <c:ext xmlns:c16="http://schemas.microsoft.com/office/drawing/2014/chart" uri="{C3380CC4-5D6E-409C-BE32-E72D297353CC}">
              <c16:uniqueId val="{00000002-9F52-4A46-A503-259B7EF694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189</c:v>
                </c:pt>
                <c:pt idx="3">
                  <c:v>165</c:v>
                </c:pt>
                <c:pt idx="6">
                  <c:v>178</c:v>
                </c:pt>
                <c:pt idx="9">
                  <c:v>170</c:v>
                </c:pt>
                <c:pt idx="12">
                  <c:v>163</c:v>
                </c:pt>
              </c:numCache>
            </c:numRef>
          </c:val>
          <c:extLst>
            <c:ext xmlns:c16="http://schemas.microsoft.com/office/drawing/2014/chart" uri="{C3380CC4-5D6E-409C-BE32-E72D297353CC}">
              <c16:uniqueId val="{00000003-9F52-4A46-A503-259B7EF694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470</c:v>
                </c:pt>
                <c:pt idx="3">
                  <c:v>457</c:v>
                </c:pt>
                <c:pt idx="6">
                  <c:v>435</c:v>
                </c:pt>
                <c:pt idx="9">
                  <c:v>424</c:v>
                </c:pt>
                <c:pt idx="12">
                  <c:v>437</c:v>
                </c:pt>
              </c:numCache>
            </c:numRef>
          </c:val>
          <c:extLst>
            <c:ext xmlns:c16="http://schemas.microsoft.com/office/drawing/2014/chart" uri="{C3380CC4-5D6E-409C-BE32-E72D297353CC}">
              <c16:uniqueId val="{00000004-9F52-4A46-A503-259B7EF694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52-4A46-A503-259B7EF694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52-4A46-A503-259B7EF694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1708</c:v>
                </c:pt>
                <c:pt idx="3">
                  <c:v>1689</c:v>
                </c:pt>
                <c:pt idx="6">
                  <c:v>1633</c:v>
                </c:pt>
                <c:pt idx="9">
                  <c:v>1573</c:v>
                </c:pt>
                <c:pt idx="12">
                  <c:v>1488</c:v>
                </c:pt>
              </c:numCache>
            </c:numRef>
          </c:val>
          <c:extLst>
            <c:ext xmlns:c16="http://schemas.microsoft.com/office/drawing/2014/chart" uri="{C3380CC4-5D6E-409C-BE32-E72D297353CC}">
              <c16:uniqueId val="{00000007-9F52-4A46-A503-259B7EF694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560</c:v>
                </c:pt>
                <c:pt idx="2">
                  <c:v>#N/A</c:v>
                </c:pt>
                <c:pt idx="3">
                  <c:v>#N/A</c:v>
                </c:pt>
                <c:pt idx="4">
                  <c:v>605</c:v>
                </c:pt>
                <c:pt idx="5">
                  <c:v>#N/A</c:v>
                </c:pt>
                <c:pt idx="6">
                  <c:v>#N/A</c:v>
                </c:pt>
                <c:pt idx="7">
                  <c:v>594</c:v>
                </c:pt>
                <c:pt idx="8">
                  <c:v>#N/A</c:v>
                </c:pt>
                <c:pt idx="9">
                  <c:v>#N/A</c:v>
                </c:pt>
                <c:pt idx="10">
                  <c:v>562</c:v>
                </c:pt>
                <c:pt idx="11">
                  <c:v>#N/A</c:v>
                </c:pt>
                <c:pt idx="12">
                  <c:v>#N/A</c:v>
                </c:pt>
                <c:pt idx="13">
                  <c:v>519</c:v>
                </c:pt>
                <c:pt idx="14">
                  <c:v>#N/A</c:v>
                </c:pt>
              </c:numCache>
            </c:numRef>
          </c:val>
          <c:smooth val="0"/>
          <c:extLst>
            <c:ext xmlns:c16="http://schemas.microsoft.com/office/drawing/2014/chart" uri="{C3380CC4-5D6E-409C-BE32-E72D297353CC}">
              <c16:uniqueId val="{00000008-9F52-4A46-A503-259B7EF694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14951</c:v>
                </c:pt>
                <c:pt idx="5">
                  <c:v>14562</c:v>
                </c:pt>
                <c:pt idx="8">
                  <c:v>14125</c:v>
                </c:pt>
                <c:pt idx="11">
                  <c:v>13584</c:v>
                </c:pt>
                <c:pt idx="14">
                  <c:v>13148</c:v>
                </c:pt>
              </c:numCache>
            </c:numRef>
          </c:val>
          <c:extLst>
            <c:ext xmlns:c16="http://schemas.microsoft.com/office/drawing/2014/chart" uri="{C3380CC4-5D6E-409C-BE32-E72D297353CC}">
              <c16:uniqueId val="{00000000-0719-4D22-8730-09F7D73042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481</c:v>
                </c:pt>
                <c:pt idx="5">
                  <c:v>469</c:v>
                </c:pt>
                <c:pt idx="8">
                  <c:v>449</c:v>
                </c:pt>
                <c:pt idx="11">
                  <c:v>403</c:v>
                </c:pt>
                <c:pt idx="14">
                  <c:v>354</c:v>
                </c:pt>
              </c:numCache>
            </c:numRef>
          </c:val>
          <c:extLst>
            <c:ext xmlns:c16="http://schemas.microsoft.com/office/drawing/2014/chart" uri="{C3380CC4-5D6E-409C-BE32-E72D297353CC}">
              <c16:uniqueId val="{00000001-0719-4D22-8730-09F7D73042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5589</c:v>
                </c:pt>
                <c:pt idx="5">
                  <c:v>5184</c:v>
                </c:pt>
                <c:pt idx="8">
                  <c:v>4834</c:v>
                </c:pt>
                <c:pt idx="11">
                  <c:v>4547</c:v>
                </c:pt>
                <c:pt idx="14">
                  <c:v>4883</c:v>
                </c:pt>
              </c:numCache>
            </c:numRef>
          </c:val>
          <c:extLst>
            <c:ext xmlns:c16="http://schemas.microsoft.com/office/drawing/2014/chart" uri="{C3380CC4-5D6E-409C-BE32-E72D297353CC}">
              <c16:uniqueId val="{00000002-0719-4D22-8730-09F7D73042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3-0719-4D22-8730-09F7D73042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19-4D22-8730-09F7D73042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5-0719-4D22-8730-09F7D73042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2768</c:v>
                </c:pt>
                <c:pt idx="3">
                  <c:v>2604</c:v>
                </c:pt>
                <c:pt idx="6">
                  <c:v>2517</c:v>
                </c:pt>
                <c:pt idx="9">
                  <c:v>2380</c:v>
                </c:pt>
                <c:pt idx="12">
                  <c:v>2360</c:v>
                </c:pt>
              </c:numCache>
            </c:numRef>
          </c:val>
          <c:extLst>
            <c:ext xmlns:c16="http://schemas.microsoft.com/office/drawing/2014/chart" uri="{C3380CC4-5D6E-409C-BE32-E72D297353CC}">
              <c16:uniqueId val="{00000006-0719-4D22-8730-09F7D73042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1884</c:v>
                </c:pt>
                <c:pt idx="3">
                  <c:v>1521</c:v>
                </c:pt>
                <c:pt idx="6">
                  <c:v>1362</c:v>
                </c:pt>
                <c:pt idx="9">
                  <c:v>1279</c:v>
                </c:pt>
                <c:pt idx="12">
                  <c:v>1183</c:v>
                </c:pt>
              </c:numCache>
            </c:numRef>
          </c:val>
          <c:extLst>
            <c:ext xmlns:c16="http://schemas.microsoft.com/office/drawing/2014/chart" uri="{C3380CC4-5D6E-409C-BE32-E72D297353CC}">
              <c16:uniqueId val="{00000007-0719-4D22-8730-09F7D73042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5856</c:v>
                </c:pt>
                <c:pt idx="3">
                  <c:v>5689</c:v>
                </c:pt>
                <c:pt idx="6">
                  <c:v>5423</c:v>
                </c:pt>
                <c:pt idx="9">
                  <c:v>5059</c:v>
                </c:pt>
                <c:pt idx="12">
                  <c:v>4685</c:v>
                </c:pt>
              </c:numCache>
            </c:numRef>
          </c:val>
          <c:extLst>
            <c:ext xmlns:c16="http://schemas.microsoft.com/office/drawing/2014/chart" uri="{C3380CC4-5D6E-409C-BE32-E72D297353CC}">
              <c16:uniqueId val="{00000008-0719-4D22-8730-09F7D73042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70</c:v>
                </c:pt>
                <c:pt idx="3">
                  <c:v>60</c:v>
                </c:pt>
                <c:pt idx="6">
                  <c:v>50</c:v>
                </c:pt>
                <c:pt idx="9">
                  <c:v>39</c:v>
                </c:pt>
                <c:pt idx="12">
                  <c:v>32</c:v>
                </c:pt>
              </c:numCache>
            </c:numRef>
          </c:val>
          <c:extLst>
            <c:ext xmlns:c16="http://schemas.microsoft.com/office/drawing/2014/chart" uri="{C3380CC4-5D6E-409C-BE32-E72D297353CC}">
              <c16:uniqueId val="{00000009-0719-4D22-8730-09F7D73042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14045</c:v>
                </c:pt>
                <c:pt idx="3">
                  <c:v>13754</c:v>
                </c:pt>
                <c:pt idx="6">
                  <c:v>13460</c:v>
                </c:pt>
                <c:pt idx="9">
                  <c:v>12821</c:v>
                </c:pt>
                <c:pt idx="12">
                  <c:v>12556</c:v>
                </c:pt>
              </c:numCache>
            </c:numRef>
          </c:val>
          <c:extLst>
            <c:ext xmlns:c16="http://schemas.microsoft.com/office/drawing/2014/chart" uri="{C3380CC4-5D6E-409C-BE32-E72D297353CC}">
              <c16:uniqueId val="{0000000A-0719-4D22-8730-09F7D73042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3603</c:v>
                </c:pt>
                <c:pt idx="2">
                  <c:v>#N/A</c:v>
                </c:pt>
                <c:pt idx="3">
                  <c:v>#N/A</c:v>
                </c:pt>
                <c:pt idx="4">
                  <c:v>3412</c:v>
                </c:pt>
                <c:pt idx="5">
                  <c:v>#N/A</c:v>
                </c:pt>
                <c:pt idx="6">
                  <c:v>#N/A</c:v>
                </c:pt>
                <c:pt idx="7">
                  <c:v>3406</c:v>
                </c:pt>
                <c:pt idx="8">
                  <c:v>#N/A</c:v>
                </c:pt>
                <c:pt idx="9">
                  <c:v>#N/A</c:v>
                </c:pt>
                <c:pt idx="10">
                  <c:v>3044</c:v>
                </c:pt>
                <c:pt idx="11">
                  <c:v>#N/A</c:v>
                </c:pt>
                <c:pt idx="12">
                  <c:v>#N/A</c:v>
                </c:pt>
                <c:pt idx="13">
                  <c:v>2434</c:v>
                </c:pt>
                <c:pt idx="14">
                  <c:v>#N/A</c:v>
                </c:pt>
              </c:numCache>
            </c:numRef>
          </c:val>
          <c:smooth val="0"/>
          <c:extLst>
            <c:ext xmlns:c16="http://schemas.microsoft.com/office/drawing/2014/chart" uri="{C3380CC4-5D6E-409C-BE32-E72D297353CC}">
              <c16:uniqueId val="{0000000B-0719-4D22-8730-09F7D73042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2204</c:v>
                </c:pt>
                <c:pt idx="1">
                  <c:v>1765</c:v>
                </c:pt>
                <c:pt idx="2">
                  <c:v>1885</c:v>
                </c:pt>
              </c:numCache>
            </c:numRef>
          </c:val>
          <c:extLst>
            <c:ext xmlns:c16="http://schemas.microsoft.com/office/drawing/2014/chart" uri="{C3380CC4-5D6E-409C-BE32-E72D297353CC}">
              <c16:uniqueId val="{00000000-D079-4A27-B42E-46258C20A8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311</c:v>
                </c:pt>
                <c:pt idx="1">
                  <c:v>311</c:v>
                </c:pt>
                <c:pt idx="2">
                  <c:v>411</c:v>
                </c:pt>
              </c:numCache>
            </c:numRef>
          </c:val>
          <c:extLst>
            <c:ext xmlns:c16="http://schemas.microsoft.com/office/drawing/2014/chart" uri="{C3380CC4-5D6E-409C-BE32-E72D297353CC}">
              <c16:uniqueId val="{00000001-D079-4A27-B42E-46258C20A8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3120</c:v>
                </c:pt>
                <c:pt idx="1">
                  <c:v>3029</c:v>
                </c:pt>
                <c:pt idx="2">
                  <c:v>3013</c:v>
                </c:pt>
              </c:numCache>
            </c:numRef>
          </c:val>
          <c:extLst>
            <c:ext xmlns:c16="http://schemas.microsoft.com/office/drawing/2014/chart" uri="{C3380CC4-5D6E-409C-BE32-E72D297353CC}">
              <c16:uniqueId val="{00000002-D079-4A27-B42E-46258C20A8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{DA93FBD3-38DA-4626-BCDC-9A5AA0575C4E}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AE3-4BBE-B169-F342CFE244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{D7DBFA61-9080-4483-98F8-B74536B65B23}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E3-4BBE-B169-F342CFE244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{94C7E36D-B686-43A4-AC3B-BF8330DA3BB3}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E3-4BBE-B169-F342CFE244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{854A196E-FCB9-43CB-8FC1-3BDD56BF9793}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E3-4BBE-B169-F342CFE244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{D9044FAC-D27C-49D1-8B1D-E6037BC95489}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E3-4BBE-B169-F342CFE244B0}"/>
                </c:ext>
              </c:extLst>
            </c:dLbl>
            <c:dLbl>
              <c:idx val="8"/>
              <c:layout>
                <c:manualLayout>
                  <c:x val="-2.70057222935886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{9C1B1AE6-9EB6-442D-9303-872669EE42BC}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AE3-4BBE-B169-F342CFE244B0}"/>
                </c:ext>
              </c:extLst>
            </c:dLbl>
            <c:dLbl>
              <c:idx val="16"/>
              <c:layout>
                <c:manualLayout>
                  <c:x val="-3.715522882621773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{A9209D8D-50C4-491E-BC70-427DF553024B}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AE3-4BBE-B169-F342CFE244B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{3367EF4C-8B0F-414D-96DF-1685CA96CAF6}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AE3-4BBE-B169-F342CFE244B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{5A3E1623-CD8A-40D1-A3AD-71C303DE0CA9}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AE3-4BBE-B169-F342CFE244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44.4</c:v>
                </c:pt>
                <c:pt idx="8">
                  <c:v>63.2</c:v>
                </c:pt>
                <c:pt idx="16">
                  <c:v>63.8</c:v>
                </c:pt>
                <c:pt idx="24">
                  <c:v>64.5</c:v>
                </c:pt>
                <c:pt idx="32">
                  <c:v>64.900000000000006</c:v>
                </c:pt>
              </c:numCache>
            </c:numRef>
          </c:xVal>
          <c:yVal>
            <c:numRef>
              <c:f>公会計指標分析・財政指標組合せ分析表!$BP$51:$DC$51</c:f>
              <c:numCache>
                <c:formatCode>#,##0.0;"▲ "#,##0.0</c:formatCode>
                <c:ptCount val="40"/>
                <c:pt idx="0">
                  <c:v>49.7</c:v>
                </c:pt>
                <c:pt idx="8">
                  <c:v>47.7</c:v>
                </c:pt>
                <c:pt idx="16">
                  <c:v>48.1</c:v>
                </c:pt>
                <c:pt idx="24">
                  <c:v>41</c:v>
                </c:pt>
                <c:pt idx="32">
                  <c:v>31.1</c:v>
                </c:pt>
              </c:numCache>
            </c:numRef>
          </c:yVal>
          <c:smooth val="0"/>
          <c:extLst>
            <c:ext xmlns:c16="http://schemas.microsoft.com/office/drawing/2014/chart" uri="{C3380CC4-5D6E-409C-BE32-E72D297353CC}">
              <c16:uniqueId val="{00000009-EAE3-4BBE-B169-F342CFE244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{D1A969B6-3FEA-4B21-AC2C-E4E7D228521A}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AE3-4BBE-B169-F342CFE244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{B1EF7820-B073-4D67-A9C6-02A679CCCD37}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E3-4BBE-B169-F342CFE244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{B1574283-652F-4E76-91F4-7026BBCF525E}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E3-4BBE-B169-F342CFE244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{5B227217-A10C-4633-8EE9-6F5E95D29774}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E3-4BBE-B169-F342CFE244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{3B8226BE-4635-4D1F-895B-D95AC6772B65}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E3-4BBE-B169-F342CFE244B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{8DDDC027-38B9-4857-B2C4-B86467BEF376}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AE3-4BBE-B169-F342CFE244B0}"/>
                </c:ext>
              </c:extLst>
            </c:dLbl>
            <c:dLbl>
              <c:idx val="16"/>
              <c:layout>
                <c:manualLayout>
                  <c:x val="-3.1359255137876504E-2"/>
                  <c:y val="-8.15796475470778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{4F471628-08CA-4089-B1B2-AA87A8BE92E6}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AE3-4BBE-B169-F342CFE244B0}"/>
                </c:ext>
              </c:extLst>
            </c:dLbl>
            <c:dLbl>
              <c:idx val="24"/>
              <c:layout>
                <c:manualLayout>
                  <c:x val="-3.2672246162591886E-2"/>
                  <c:y val="-4.789843666465250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{FCA3F2FB-071E-437D-A99D-8EDEF296EBAD}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AE3-4BBE-B169-F342CFE244B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{1900A9F7-73AA-47C5-852A-FC97131544B3}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AE3-4BBE-B169-F342CFE244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EAE3-4BBE-B169-F342CFE244B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{5D7A20DA-AEE0-412E-83E7-614D064085BF}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14C-4BF8-B511-74BAC23BE4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{0DE4E76D-DD24-4596-AAE8-678DDD8AD421}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4C-4BF8-B511-74BAC23BE4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{0FA34BFB-6B37-478D-A73D-F3F5E4A3F8F6}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4C-4BF8-B511-74BAC23BE4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{DF126D1A-2681-447D-BDC6-305AD1700FE4}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4C-4BF8-B511-74BAC23BE4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{07B7CA60-0062-4D22-8C29-368A9FCD4998}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4C-4BF8-B511-74BAC23BE4A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{E1B7B204-08ED-4E28-BFBB-77AB88748815}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14C-4BF8-B511-74BAC23BE4A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{59198116-B086-4749-A0ED-474E779A20D5}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14C-4BF8-B511-74BAC23BE4A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{41A9858C-6764-4B70-A108-099D7264275E}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14C-4BF8-B511-74BAC23BE4A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{6C8204FD-8DF2-4393-BC63-2EA043BBA686}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14C-4BF8-B511-74BAC23BE4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7.8</c:v>
                </c:pt>
                <c:pt idx="16">
                  <c:v>8.1</c:v>
                </c:pt>
                <c:pt idx="24">
                  <c:v>8.1</c:v>
                </c:pt>
                <c:pt idx="32">
                  <c:v>7.5</c:v>
                </c:pt>
              </c:numCache>
            </c:numRef>
          </c:xVal>
          <c:yVal>
            <c:numRef>
              <c:f>公会計指標分析・財政指標組合せ分析表!$BP$73:$DC$73</c:f>
              <c:numCache>
                <c:formatCode>#,##0.0;"▲ "#,##0.0</c:formatCode>
                <c:ptCount val="40"/>
                <c:pt idx="0">
                  <c:v>49.7</c:v>
                </c:pt>
                <c:pt idx="8">
                  <c:v>47.7</c:v>
                </c:pt>
                <c:pt idx="16">
                  <c:v>48.1</c:v>
                </c:pt>
                <c:pt idx="24">
                  <c:v>41</c:v>
                </c:pt>
                <c:pt idx="32">
                  <c:v>31.1</c:v>
                </c:pt>
              </c:numCache>
            </c:numRef>
          </c:yVal>
          <c:smooth val="0"/>
          <c:extLst>
            <c:ext xmlns:c16="http://schemas.microsoft.com/office/drawing/2014/chart" uri="{C3380CC4-5D6E-409C-BE32-E72D297353CC}">
              <c16:uniqueId val="{00000009-014C-4BF8-B511-74BAC23BE4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{5CE0AFB8-A383-4AC1-8489-D659184DF178}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14C-4BF8-B511-74BAC23BE4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{965F0EBF-4B89-4709-8F97-2EAE95A71C69}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4C-4BF8-B511-74BAC23BE4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{3468AD50-1043-4978-B442-2AF2B7541786}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4C-4BF8-B511-74BAC23BE4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{488AD3EB-0D2C-46E2-BC5D-0D9BE2EEA745}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4C-4BF8-B511-74BAC23BE4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{1B26690A-2384-4AB1-92B6-9FB1AA8B0F0B}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4C-4BF8-B511-74BAC23BE4A9}"/>
                </c:ext>
              </c:extLst>
            </c:dLbl>
            <c:dLbl>
              <c:idx val="8"/>
              <c:layout>
                <c:manualLayout>
                  <c:x val="-3.4502318643803015E-2"/>
                  <c:y val="-4.90611730747232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{FF95AB79-FCC4-4D8A-A715-007496D1C75C}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14C-4BF8-B511-74BAC23BE4A9}"/>
                </c:ext>
              </c:extLst>
            </c:dLbl>
            <c:dLbl>
              <c:idx val="16"/>
              <c:layout>
                <c:manualLayout>
                  <c:x val="-2.876601570038307E-2"/>
                  <c:y val="-7.577212110086464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{2F98A27F-9241-4039-97FD-337BDDF63573}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14C-4BF8-B511-74BAC23BE4A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{EA722E5C-DA24-42FB-A3BD-5C4766235FFA}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14C-4BF8-B511-74BAC23BE4A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{494BDCF9-913A-4032-BEB7-B5BDFDA5035C}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14C-4BF8-B511-74BAC23BE4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014C-4BF8-B511-74BAC23BE4A9}"/>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実質公債費比率の分子は、地方債の発行額抑制を実施してきたことから減少傾向にある。元利償還金等（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71.0</a:t>
          </a:r>
          <a:r>
            <a:rPr kumimoji="1" lang="ja-JP" altLang="en-US" sz="1400">
              <a:latin typeface="ＭＳ ゴシック" pitchFamily="49" charset="-128"/>
              <a:ea typeface="ＭＳ ゴシック" pitchFamily="49" charset="-128"/>
            </a:rPr>
            <a:t>％を一般会計の地方債元利償還金が占め、次いで、下水道事業などの公営企業債の元利償還金に対する繰入金が</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％、一部事務組合の地方債の元利償還金に対する負担金が</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％となっている。また、元利償還金等（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）から控除される算入公債費等（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）は、元利償還金等の</a:t>
          </a:r>
          <a:r>
            <a:rPr kumimoji="1" lang="en-US" altLang="ja-JP" sz="1400">
              <a:latin typeface="ＭＳ ゴシック" pitchFamily="49" charset="-128"/>
              <a:ea typeface="ＭＳ ゴシック" pitchFamily="49" charset="-128"/>
            </a:rPr>
            <a:t>75.2</a:t>
          </a:r>
          <a:r>
            <a:rPr kumimoji="1" lang="ja-JP" altLang="en-US" sz="1400">
              <a:latin typeface="ＭＳ ゴシック" pitchFamily="49" charset="-128"/>
              <a:ea typeface="ＭＳ ゴシック" pitchFamily="49" charset="-128"/>
            </a:rPr>
            <a:t>％にあたる。これは財政的に有利な交付税措置率が高い地方債（過疎債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％・辺地債</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％・合併特例債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％）を利用してきたことや臨時財政対策債（</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％）の割合が増えているためである。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期間中の満期一括償還地方債の利用なし。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60.3</a:t>
          </a:r>
          <a:r>
            <a:rPr kumimoji="1" lang="ja-JP" altLang="en-US" sz="1400">
              <a:latin typeface="ＭＳ ゴシック" pitchFamily="49" charset="-128"/>
              <a:ea typeface="ＭＳ ゴシック" pitchFamily="49" charset="-128"/>
            </a:rPr>
            <a:t>％を一般会計の地方債現在高が占め、次いで下水道事業などの公営企業債等繰入見込額が</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％を占める。将来負担額（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）から控除される充当可能財源等（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）のうち充当可能基金については、財政調整基金、減債基金、ふるさと応援基金への積み増しや公共施設等総合管理基金を新たに設置したことから、前年度より約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3,600</a:t>
          </a:r>
          <a:r>
            <a:rPr kumimoji="1" lang="ja-JP" altLang="en-US" sz="1400">
              <a:latin typeface="ＭＳ ゴシック" pitchFamily="49" charset="-128"/>
              <a:ea typeface="ＭＳ ゴシック" pitchFamily="49" charset="-128"/>
            </a:rPr>
            <a:t>万円増加している。将来負担比率の分子については、交付税措置率が高い地方債（過疎債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％・辺地債</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％・合併特例債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％）を利用してきたので、一般会計の地方債発行額抑制により残高が減少するのに合わせ、減少傾向で推移する見込みである。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宮城県加美町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・普通会計が所管する基金の令和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・主な要因は、新たに公共施設等総合管理基金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万円と地方創生推進基金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万円の２つの基金を造成したほか、財政調整基金で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万円、減債基金で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万円、ふるさと応援基金で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3,277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万円、交流資源利活用推進基金で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万円積立てが増加した。一方、各種事業へ活用するため基金を取り崩したことなどで合併振興基金で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1,889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万円、文化振興基金で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万円減少している。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年度末時点で基金全体の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％にあたる財政調整基金については、令和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を行財政改革集中期間と位置づけ、歳入の確保、歳出の削減を図り、財源不足額を縮減する計画であるが、歳出改革の柱である公共施設等の管理経費の最適化については、利用者や住民への周知、合意形成に一定期間が必要となるため、当面は財政調整基金で財源不足を調整する財政運営が続くことが見込まれ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・財政調整基金に次ぐ残高の合併振興基金は、地域振興施策へ取り崩しを増加していく見通しである。これらのことから、中期的には基金全体の残高は減少する見通しである。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・基金の運用に関し、令和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年度に基金の一括運用の範囲を大幅に拡大し運用益を稼ぐ下地を整えた。金融市場の動向を注視し機を見て投資していく。</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・合併振興基金：合併に伴う地域の振興及び住民の一体感醸成のため、地域振興や福祉、教育施設など環境整備に活用する。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・交流資源利活用推進基金：自然や温泉保養施設等の交流資源の保全を図りながら、利活用を推進し地域活性に資するため。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・公共施設等総合管理基金：公共施設等の総合的かつ計画的な管理及び利活用を推進するため。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・公共施設等総合管基金（新規）：町有地の売払い収入を原資に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万円を積み立て基金造成を図った。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・ふるさと応援基金：自然環境保全、子ども、ふるさとづくりに関する施策へ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万円を積み立て、地域振興事業、児童福祉事業、文教振興事業などへ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万円を積み立て、中新田公民館整備事業へ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・合併振興基金：地域振興など各施策に活用するため取り崩し額を増やす方向。令和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・ふるさと応援基金：受付サイトを増やすほか地場産品の掘り起こしを行い返礼品を拡充、寄附金の増額を図る。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万円の寄附金が見込まれ、寄附者の意向に沿った施策へ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・交流資源利活用推進基金：令和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年度はふるさと応援基金を活用したため取り崩しはない見込だが、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本町が有する広大な森林資源及び林業施設の保全や、老朽化した温泉レジャー施設の保全に活用する予定。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森林の売払い収入を基金に積み立て資源の循環を図る。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万円となった。これは標準財政規模の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億円を取り崩したが、決算剰余金や基金利子として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加算が終了し、令和元年度から完全に一本算定に移行したため一般財源が減少している一方、これまでの行財政改革はで財源不足を解消するに至らず、基金の取り崩しが続い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・この状況を踏まえ、令和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年度を行財政改革集中期間と位置づけ、歳入の確保、歳出の削減に取り組む。これにより基金の取り崩しを令和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億円ずつ減らし令和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億円まで減らす計画。住民サービスの著しい低下を招かないよう当面は基金の取り崩しによる財政運営が続くため基金残高は減少するが、令和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年度以降は安定し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億円台の残高を確保できる見通し。方針としては、大規模な災害などに備え標準財政規模の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・公債費の償還財源や基金利子として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・過去に実施した補償金免除繰上償還により高金利の地方債償還を抱えていないことや、現行の金融政策により低金利での起債融資が続いていることから、積極的な繰上償還を数年実施していない。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・将来的には、施設の集約化や用途変更に伴う繰上償還時に取り崩すことを想定。また、庁舎整備時に多額の一般財源が必要となるため、起債の償還財源として、剰余金などを基金に積み立てる。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22,115
21,951
460.67
15,472,993
14,501,577
926,151
9,327,575
12,671,767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全国平均および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類似団体平均を上回る水準で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全体的に公共施設等の老朽化が進んで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公共施設等の維持に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必要となることが見込まれるため、公共施設等総合管理計画に基づき、施設配置の最適化に取り組むとともに、施設個別の償却率に着目し、修繕等の優先順位を決めて、施設の老朽化対策に取り組む。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89747</xdr:rowOff>
    </xdr:from>
    <xdr:to>
      <xdr:col>23</xdr:col>
      <xdr:colOff>85090</xdr:colOff>
      <xdr:row>35</xdr:row>
      <xdr:rowOff>51858</xdr:rowOff>
    </xdr:to>
    <xdr:cxnSp macro="">
      <xdr:nvCxnSpPr>
        <xdr:cNvPr id="65" name="直線コネクタ 64"/>
        <xdr:cNvCxnSpPr/>
      </xdr:nvCxnSpPr>
      <xdr:spPr>
        <a:xfrm flipV="1">
          <a:off x="4760595" y="5661872"/>
          <a:ext cx="1270" cy="1162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6"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7" name="直線コネクタ 66"/>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36424</xdr:rowOff>
    </xdr:from>
    <xdr:ext cx="405111" cy="259045"/>
    <xdr:sp macro="" textlink="">
      <xdr:nvSpPr>
        <xdr:cNvPr id="68" name="有形固定資産減価償却率最大値テキスト"/>
        <xdr:cNvSpPr txBox="1"/>
      </xdr:nvSpPr>
      <xdr:spPr>
        <a:xfrm>
          <a:off x="4813300" y="5437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89747</xdr:rowOff>
    </xdr:from>
    <xdr:to>
      <xdr:col>23</xdr:col>
      <xdr:colOff>174625</xdr:colOff>
      <xdr:row>28</xdr:row>
      <xdr:rowOff>89747</xdr:rowOff>
    </xdr:to>
    <xdr:cxnSp macro="">
      <xdr:nvCxnSpPr>
        <xdr:cNvPr id="69" name="直線コネクタ 68"/>
        <xdr:cNvCxnSpPr/>
      </xdr:nvCxnSpPr>
      <xdr:spPr>
        <a:xfrm>
          <a:off x="4673600" y="56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36847</xdr:rowOff>
    </xdr:from>
    <xdr:ext cx="405111" cy="259045"/>
    <xdr:sp macro="" textlink="">
      <xdr:nvSpPr>
        <xdr:cNvPr id="70" name="有形固定資産減価償却率平均値テキスト"/>
        <xdr:cNvSpPr txBox="1"/>
      </xdr:nvSpPr>
      <xdr:spPr>
        <a:xfrm>
          <a:off x="4813300" y="5951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71" name="フローチャート: 判断 70"/>
        <xdr:cNvSpPr/>
      </xdr:nvSpPr>
      <xdr:spPr>
        <a:xfrm>
          <a:off x="47117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2" name="フローチャート: 判断 71"/>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113453</xdr:rowOff>
    </xdr:from>
    <xdr:to>
      <xdr:col>15</xdr:col>
      <xdr:colOff>187325</xdr:colOff>
      <xdr:row>31</xdr:row>
      <xdr:rowOff>43603</xdr:rowOff>
    </xdr:to>
    <xdr:sp macro="" textlink="">
      <xdr:nvSpPr>
        <xdr:cNvPr id="73" name="フローチャート: 判断 72"/>
        <xdr:cNvSpPr/>
      </xdr:nvSpPr>
      <xdr:spPr>
        <a:xfrm>
          <a:off x="3238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73872</xdr:rowOff>
    </xdr:from>
    <xdr:to>
      <xdr:col>11</xdr:col>
      <xdr:colOff>187325</xdr:colOff>
      <xdr:row>31</xdr:row>
      <xdr:rowOff>4022</xdr:rowOff>
    </xdr:to>
    <xdr:sp macro="" textlink="">
      <xdr:nvSpPr>
        <xdr:cNvPr id="74" name="フローチャート: 判断 73"/>
        <xdr:cNvSpPr/>
      </xdr:nvSpPr>
      <xdr:spPr>
        <a:xfrm>
          <a:off x="2476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166158</xdr:rowOff>
    </xdr:from>
    <xdr:to>
      <xdr:col>7</xdr:col>
      <xdr:colOff>187325</xdr:colOff>
      <xdr:row>30</xdr:row>
      <xdr:rowOff>96308</xdr:rowOff>
    </xdr:to>
    <xdr:sp macro="" textlink="">
      <xdr:nvSpPr>
        <xdr:cNvPr id="75" name="フローチャート: 判断 74"/>
        <xdr:cNvSpPr/>
      </xdr:nvSpPr>
      <xdr:spPr>
        <a:xfrm>
          <a:off x="17145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71543</xdr:rowOff>
    </xdr:from>
    <xdr:to>
      <xdr:col>23</xdr:col>
      <xdr:colOff>136525</xdr:colOff>
      <xdr:row>32</xdr:row>
      <xdr:rowOff>1693</xdr:rowOff>
    </xdr:to>
    <xdr:sp macro="" textlink="">
      <xdr:nvSpPr>
        <xdr:cNvPr id="81" name="楕円 80"/>
        <xdr:cNvSpPr/>
      </xdr:nvSpPr>
      <xdr:spPr>
        <a:xfrm>
          <a:off x="47117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49970</xdr:rowOff>
    </xdr:from>
    <xdr:ext cx="405111" cy="259045"/>
    <xdr:sp macro="" textlink="">
      <xdr:nvSpPr>
        <xdr:cNvPr id="82" name="有形固定資産減価償却率該当値テキスト"/>
        <xdr:cNvSpPr txBox="1"/>
      </xdr:nvSpPr>
      <xdr:spPr>
        <a:xfrm>
          <a:off x="4813300" y="6136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57150</xdr:rowOff>
    </xdr:from>
    <xdr:to>
      <xdr:col>19</xdr:col>
      <xdr:colOff>187325</xdr:colOff>
      <xdr:row>31</xdr:row>
      <xdr:rowOff>158750</xdr:rowOff>
    </xdr:to>
    <xdr:sp macro="" textlink="">
      <xdr:nvSpPr>
        <xdr:cNvPr id="83" name="楕円 82"/>
        <xdr:cNvSpPr/>
      </xdr:nvSpPr>
      <xdr:spPr>
        <a:xfrm>
          <a:off x="4000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107950</xdr:rowOff>
    </xdr:from>
    <xdr:to>
      <xdr:col>23</xdr:col>
      <xdr:colOff>85725</xdr:colOff>
      <xdr:row>31</xdr:row>
      <xdr:rowOff>122343</xdr:rowOff>
    </xdr:to>
    <xdr:cxnSp macro="">
      <xdr:nvCxnSpPr>
        <xdr:cNvPr id="84" name="直線コネクタ 83"/>
        <xdr:cNvCxnSpPr/>
      </xdr:nvCxnSpPr>
      <xdr:spPr>
        <a:xfrm>
          <a:off x="4051300" y="619442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5" name="楕円 84"/>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31</xdr:row>
      <xdr:rowOff>107950</xdr:rowOff>
    </xdr:to>
    <xdr:cxnSp macro="">
      <xdr:nvCxnSpPr>
        <xdr:cNvPr id="86" name="直線コネクタ 85"/>
        <xdr:cNvCxnSpPr/>
      </xdr:nvCxnSpPr>
      <xdr:spPr>
        <a:xfrm>
          <a:off x="3289300" y="616923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10372</xdr:rowOff>
    </xdr:from>
    <xdr:to>
      <xdr:col>11</xdr:col>
      <xdr:colOff>187325</xdr:colOff>
      <xdr:row>31</xdr:row>
      <xdr:rowOff>111972</xdr:rowOff>
    </xdr:to>
    <xdr:sp macro="" textlink="">
      <xdr:nvSpPr>
        <xdr:cNvPr id="87" name="楕円 86"/>
        <xdr:cNvSpPr/>
      </xdr:nvSpPr>
      <xdr:spPr>
        <a:xfrm>
          <a:off x="2476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61172</xdr:rowOff>
    </xdr:from>
    <xdr:to>
      <xdr:col>15</xdr:col>
      <xdr:colOff>136525</xdr:colOff>
      <xdr:row>31</xdr:row>
      <xdr:rowOff>82762</xdr:rowOff>
    </xdr:to>
    <xdr:cxnSp macro="">
      <xdr:nvCxnSpPr>
        <xdr:cNvPr id="88" name="直線コネクタ 87"/>
        <xdr:cNvCxnSpPr/>
      </xdr:nvCxnSpPr>
      <xdr:spPr>
        <a:xfrm>
          <a:off x="2527300" y="614764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19685</xdr:rowOff>
    </xdr:from>
    <xdr:to>
      <xdr:col>7</xdr:col>
      <xdr:colOff>187325</xdr:colOff>
      <xdr:row>27</xdr:row>
      <xdr:rowOff>121285</xdr:rowOff>
    </xdr:to>
    <xdr:sp macro="" textlink="">
      <xdr:nvSpPr>
        <xdr:cNvPr id="89" name="楕円 88"/>
        <xdr:cNvSpPr/>
      </xdr:nvSpPr>
      <xdr:spPr>
        <a:xfrm>
          <a:off x="1714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70485</xdr:rowOff>
    </xdr:from>
    <xdr:to>
      <xdr:col>11</xdr:col>
      <xdr:colOff>136525</xdr:colOff>
      <xdr:row>31</xdr:row>
      <xdr:rowOff>61172</xdr:rowOff>
    </xdr:to>
    <xdr:cxnSp macro="">
      <xdr:nvCxnSpPr>
        <xdr:cNvPr id="90" name="直線コネクタ 89"/>
        <xdr:cNvCxnSpPr/>
      </xdr:nvCxnSpPr>
      <xdr:spPr>
        <a:xfrm>
          <a:off x="1765300" y="5471160"/>
          <a:ext cx="762000" cy="67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91"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60130</xdr:rowOff>
    </xdr:from>
    <xdr:ext cx="405111" cy="259045"/>
    <xdr:sp macro="" textlink="">
      <xdr:nvSpPr>
        <xdr:cNvPr id="92" name="n_2aveValue有形固定資産減価償却率"/>
        <xdr:cNvSpPr txBox="1"/>
      </xdr:nvSpPr>
      <xdr:spPr>
        <a:xfrm>
          <a:off x="30867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20549</xdr:rowOff>
    </xdr:from>
    <xdr:ext cx="405111" cy="259045"/>
    <xdr:sp macro="" textlink="">
      <xdr:nvSpPr>
        <xdr:cNvPr id="93" name="n_3aveValue有形固定資産減価償却率"/>
        <xdr:cNvSpPr txBox="1"/>
      </xdr:nvSpPr>
      <xdr:spPr>
        <a:xfrm>
          <a:off x="2324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87435</xdr:rowOff>
    </xdr:from>
    <xdr:ext cx="405111" cy="259045"/>
    <xdr:sp macro="" textlink="">
      <xdr:nvSpPr>
        <xdr:cNvPr id="94" name="n_4aveValue有形固定資産減価償却率"/>
        <xdr:cNvSpPr txBox="1"/>
      </xdr:nvSpPr>
      <xdr:spPr>
        <a:xfrm>
          <a:off x="1562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149877</xdr:rowOff>
    </xdr:from>
    <xdr:ext cx="405111" cy="259045"/>
    <xdr:sp macro="" textlink="">
      <xdr:nvSpPr>
        <xdr:cNvPr id="95" name="n_1mainValue有形固定資産減価償却率"/>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96" name="n_2mainValue有形固定資産減価償却率"/>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103099</xdr:rowOff>
    </xdr:from>
    <xdr:ext cx="405111" cy="259045"/>
    <xdr:sp macro="" textlink="">
      <xdr:nvSpPr>
        <xdr:cNvPr id="97" name="n_3mainValue有形固定資産減価償却率"/>
        <xdr:cNvSpPr txBox="1"/>
      </xdr:nvSpPr>
      <xdr:spPr>
        <a:xfrm>
          <a:off x="2324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137812</xdr:rowOff>
    </xdr:from>
    <xdr:ext cx="405111" cy="259045"/>
    <xdr:sp macro="" textlink="">
      <xdr:nvSpPr>
        <xdr:cNvPr id="98" name="n_4mainValue有形固定資産減価償却率"/>
        <xdr:cNvSpPr txBox="1"/>
      </xdr:nvSpPr>
      <xdr:spPr>
        <a:xfrm>
          <a:off x="1562744"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449.4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127.5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や全国平均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を上回り、宮城県平均より低い水準である。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普通交付税の合併算定替特例加算措置が終了したため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一般財源が減少し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年度まで比率は上昇傾向にあったが、普通交付税の増加や地方債の発行抑制により将来負担額が減少し比率が改善した。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依然として財政力が低い状況が続いているため、財政調整基金取り崩しや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地方債発行の抑制をはじめとした行財政改革に努める。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9" name="直線コネクタ 128"/>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0" name="債務償還比率最小値テキスト"/>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1" name="直線コネクタ 130"/>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4" name="債務償還比率平均値テキスト"/>
        <xdr:cNvSpPr txBox="1"/>
      </xdr:nvSpPr>
      <xdr:spPr>
        <a:xfrm>
          <a:off x="14846300" y="5665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5" name="フローチャート: 判断 134"/>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6" name="フローチャート: 判断 135"/>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7" name="フローチャート: 判断 136"/>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8" name="フローチャート: 判断 137"/>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9" name="フローチャート: 判断 138"/>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160093</xdr:rowOff>
    </xdr:from>
    <xdr:to>
      <xdr:col>76</xdr:col>
      <xdr:colOff>73025</xdr:colOff>
      <xdr:row>30</xdr:row>
      <xdr:rowOff>90243</xdr:rowOff>
    </xdr:to>
    <xdr:sp macro="" textlink="">
      <xdr:nvSpPr>
        <xdr:cNvPr id="145" name="楕円 144"/>
        <xdr:cNvSpPr/>
      </xdr:nvSpPr>
      <xdr:spPr>
        <a:xfrm>
          <a:off x="14744700" y="59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138520</xdr:rowOff>
    </xdr:from>
    <xdr:ext cx="469744" cy="259045"/>
    <xdr:sp macro="" textlink="">
      <xdr:nvSpPr>
        <xdr:cNvPr id="146" name="債務償還比率該当値テキスト"/>
        <xdr:cNvSpPr txBox="1"/>
      </xdr:nvSpPr>
      <xdr:spPr>
        <a:xfrm>
          <a:off x="14846300" y="588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13816</xdr:rowOff>
    </xdr:from>
    <xdr:to>
      <xdr:col>72</xdr:col>
      <xdr:colOff>123825</xdr:colOff>
      <xdr:row>31</xdr:row>
      <xdr:rowOff>115416</xdr:rowOff>
    </xdr:to>
    <xdr:sp macro="" textlink="">
      <xdr:nvSpPr>
        <xdr:cNvPr id="147" name="楕円 146"/>
        <xdr:cNvSpPr/>
      </xdr:nvSpPr>
      <xdr:spPr>
        <a:xfrm>
          <a:off x="14033500" y="61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39443</xdr:rowOff>
    </xdr:from>
    <xdr:to>
      <xdr:col>76</xdr:col>
      <xdr:colOff>22225</xdr:colOff>
      <xdr:row>31</xdr:row>
      <xdr:rowOff>64616</xdr:rowOff>
    </xdr:to>
    <xdr:cxnSp macro="">
      <xdr:nvCxnSpPr>
        <xdr:cNvPr id="148" name="直線コネクタ 147"/>
        <xdr:cNvCxnSpPr/>
      </xdr:nvCxnSpPr>
      <xdr:spPr>
        <a:xfrm flipV="1">
          <a:off x="14084300" y="5954468"/>
          <a:ext cx="711200" cy="19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162016</xdr:rowOff>
    </xdr:from>
    <xdr:to>
      <xdr:col>68</xdr:col>
      <xdr:colOff>123825</xdr:colOff>
      <xdr:row>32</xdr:row>
      <xdr:rowOff>92166</xdr:rowOff>
    </xdr:to>
    <xdr:sp macro="" textlink="">
      <xdr:nvSpPr>
        <xdr:cNvPr id="149" name="楕円 148"/>
        <xdr:cNvSpPr/>
      </xdr:nvSpPr>
      <xdr:spPr>
        <a:xfrm>
          <a:off x="13271500" y="62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64616</xdr:rowOff>
    </xdr:from>
    <xdr:to>
      <xdr:col>72</xdr:col>
      <xdr:colOff>73025</xdr:colOff>
      <xdr:row>32</xdr:row>
      <xdr:rowOff>41366</xdr:rowOff>
    </xdr:to>
    <xdr:cxnSp macro="">
      <xdr:nvCxnSpPr>
        <xdr:cNvPr id="150" name="直線コネクタ 149"/>
        <xdr:cNvCxnSpPr/>
      </xdr:nvCxnSpPr>
      <xdr:spPr>
        <a:xfrm flipV="1">
          <a:off x="13322300" y="6151091"/>
          <a:ext cx="762000" cy="14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107116</xdr:rowOff>
    </xdr:from>
    <xdr:to>
      <xdr:col>64</xdr:col>
      <xdr:colOff>123825</xdr:colOff>
      <xdr:row>32</xdr:row>
      <xdr:rowOff>37266</xdr:rowOff>
    </xdr:to>
    <xdr:sp macro="" textlink="">
      <xdr:nvSpPr>
        <xdr:cNvPr id="151" name="楕円 150"/>
        <xdr:cNvSpPr/>
      </xdr:nvSpPr>
      <xdr:spPr>
        <a:xfrm>
          <a:off x="12509500" y="619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157916</xdr:rowOff>
    </xdr:from>
    <xdr:to>
      <xdr:col>68</xdr:col>
      <xdr:colOff>73025</xdr:colOff>
      <xdr:row>32</xdr:row>
      <xdr:rowOff>41366</xdr:rowOff>
    </xdr:to>
    <xdr:cxnSp macro="">
      <xdr:nvCxnSpPr>
        <xdr:cNvPr id="152" name="直線コネクタ 151"/>
        <xdr:cNvCxnSpPr/>
      </xdr:nvCxnSpPr>
      <xdr:spPr>
        <a:xfrm>
          <a:off x="12560300" y="6244391"/>
          <a:ext cx="762000" cy="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63164</xdr:rowOff>
    </xdr:from>
    <xdr:to>
      <xdr:col>60</xdr:col>
      <xdr:colOff>123825</xdr:colOff>
      <xdr:row>31</xdr:row>
      <xdr:rowOff>164764</xdr:rowOff>
    </xdr:to>
    <xdr:sp macro="" textlink="">
      <xdr:nvSpPr>
        <xdr:cNvPr id="153" name="楕円 152"/>
        <xdr:cNvSpPr/>
      </xdr:nvSpPr>
      <xdr:spPr>
        <a:xfrm>
          <a:off x="11747500" y="61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113964</xdr:rowOff>
    </xdr:from>
    <xdr:to>
      <xdr:col>64</xdr:col>
      <xdr:colOff>73025</xdr:colOff>
      <xdr:row>31</xdr:row>
      <xdr:rowOff>157916</xdr:rowOff>
    </xdr:to>
    <xdr:cxnSp macro="">
      <xdr:nvCxnSpPr>
        <xdr:cNvPr id="154" name="直線コネクタ 153"/>
        <xdr:cNvCxnSpPr/>
      </xdr:nvCxnSpPr>
      <xdr:spPr>
        <a:xfrm>
          <a:off x="11798300" y="6200439"/>
          <a:ext cx="762000" cy="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5" name="n_1aveValue債務償還比率"/>
        <xdr:cNvSpPr txBox="1"/>
      </xdr:nvSpPr>
      <xdr:spPr>
        <a:xfrm>
          <a:off x="13836727" y="57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6" name="n_2aveValue債務償還比率"/>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7" name="n_3aveValue債務償還比率"/>
        <xdr:cNvSpPr txBox="1"/>
      </xdr:nvSpPr>
      <xdr:spPr>
        <a:xfrm>
          <a:off x="12325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8" name="n_4aveValue債務償還比率"/>
        <xdr:cNvSpPr txBox="1"/>
      </xdr:nvSpPr>
      <xdr:spPr>
        <a:xfrm>
          <a:off x="11563427" y="57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106543</xdr:rowOff>
    </xdr:from>
    <xdr:ext cx="469744" cy="259045"/>
    <xdr:sp macro="" textlink="">
      <xdr:nvSpPr>
        <xdr:cNvPr id="159" name="n_1mainValue債務償還比率"/>
        <xdr:cNvSpPr txBox="1"/>
      </xdr:nvSpPr>
      <xdr:spPr>
        <a:xfrm>
          <a:off x="13836727" y="619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83293</xdr:rowOff>
    </xdr:from>
    <xdr:ext cx="469744" cy="259045"/>
    <xdr:sp macro="" textlink="">
      <xdr:nvSpPr>
        <xdr:cNvPr id="160" name="n_2mainValue債務償還比率"/>
        <xdr:cNvSpPr txBox="1"/>
      </xdr:nvSpPr>
      <xdr:spPr>
        <a:xfrm>
          <a:off x="13087427" y="634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28393</xdr:rowOff>
    </xdr:from>
    <xdr:ext cx="469744" cy="259045"/>
    <xdr:sp macro="" textlink="">
      <xdr:nvSpPr>
        <xdr:cNvPr id="161" name="n_3mainValue債務償還比率"/>
        <xdr:cNvSpPr txBox="1"/>
      </xdr:nvSpPr>
      <xdr:spPr>
        <a:xfrm>
          <a:off x="12325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155891</xdr:rowOff>
    </xdr:from>
    <xdr:ext cx="469744" cy="259045"/>
    <xdr:sp macro="" textlink="">
      <xdr:nvSpPr>
        <xdr:cNvPr id="162" name="n_4mainValue債務償還比率"/>
        <xdr:cNvSpPr txBox="1"/>
      </xdr:nvSpPr>
      <xdr:spPr>
        <a:xfrm>
          <a:off x="11563427" y="624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22,115
21,951
460.67
15,472,993
14,501,577
926,151
9,327,575
12,671,767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3" name="楕円 72"/>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132097</xdr:rowOff>
    </xdr:from>
    <xdr:ext cx="405111" cy="259045"/>
    <xdr:sp macro="" textlink="">
      <xdr:nvSpPr>
        <xdr:cNvPr id="74" name="【道路】&#10;有形固定資産減価償却率該当値テキスト"/>
        <xdr:cNvSpPr txBox="1"/>
      </xdr:nvSpPr>
      <xdr:spPr>
        <a:xfrm>
          <a:off x="4673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5" name="楕円 74"/>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160020</xdr:rowOff>
    </xdr:to>
    <xdr:cxnSp macro="">
      <xdr:nvCxnSpPr>
        <xdr:cNvPr id="76" name="直線コネクタ 75"/>
        <xdr:cNvCxnSpPr/>
      </xdr:nvCxnSpPr>
      <xdr:spPr>
        <a:xfrm>
          <a:off x="3797300" y="64236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7" name="楕円 76"/>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80010</xdr:rowOff>
    </xdr:to>
    <xdr:cxnSp macro="">
      <xdr:nvCxnSpPr>
        <xdr:cNvPr id="78" name="直線コネクタ 77"/>
        <xdr:cNvCxnSpPr/>
      </xdr:nvCxnSpPr>
      <xdr:spPr>
        <a:xfrm>
          <a:off x="2908300" y="6362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120650</xdr:rowOff>
    </xdr:from>
    <xdr:to>
      <xdr:col>10</xdr:col>
      <xdr:colOff>165100</xdr:colOff>
      <xdr:row>37</xdr:row>
      <xdr:rowOff>50800</xdr:rowOff>
    </xdr:to>
    <xdr:sp macro="" textlink="">
      <xdr:nvSpPr>
        <xdr:cNvPr id="79" name="楕円 78"/>
        <xdr:cNvSpPr/>
      </xdr:nvSpPr>
      <xdr:spPr>
        <a:xfrm>
          <a:off x="1968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0</xdr:rowOff>
    </xdr:from>
    <xdr:to>
      <xdr:col>15</xdr:col>
      <xdr:colOff>50800</xdr:colOff>
      <xdr:row>37</xdr:row>
      <xdr:rowOff>19050</xdr:rowOff>
    </xdr:to>
    <xdr:cxnSp macro="">
      <xdr:nvCxnSpPr>
        <xdr:cNvPr id="80" name="直線コネクタ 79"/>
        <xdr:cNvCxnSpPr/>
      </xdr:nvCxnSpPr>
      <xdr:spPr>
        <a:xfrm>
          <a:off x="2019300" y="634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xdr:rowOff>
    </xdr:from>
    <xdr:to>
      <xdr:col>6</xdr:col>
      <xdr:colOff>38100</xdr:colOff>
      <xdr:row>36</xdr:row>
      <xdr:rowOff>104140</xdr:rowOff>
    </xdr:to>
    <xdr:sp macro="" textlink="">
      <xdr:nvSpPr>
        <xdr:cNvPr id="81" name="楕円 80"/>
        <xdr:cNvSpPr/>
      </xdr:nvSpPr>
      <xdr:spPr>
        <a:xfrm>
          <a:off x="107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53340</xdr:rowOff>
    </xdr:from>
    <xdr:to>
      <xdr:col>10</xdr:col>
      <xdr:colOff>114300</xdr:colOff>
      <xdr:row>37</xdr:row>
      <xdr:rowOff>0</xdr:rowOff>
    </xdr:to>
    <xdr:cxnSp macro="">
      <xdr:nvCxnSpPr>
        <xdr:cNvPr id="82" name="直線コネクタ 81"/>
        <xdr:cNvCxnSpPr/>
      </xdr:nvCxnSpPr>
      <xdr:spPr>
        <a:xfrm>
          <a:off x="1130300" y="622554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147337</xdr:rowOff>
    </xdr:from>
    <xdr:ext cx="405111" cy="259045"/>
    <xdr:sp macro="" textlink="">
      <xdr:nvSpPr>
        <xdr:cNvPr id="87" name="n_1mainValue【道路】&#10;有形固定資産減価償却率"/>
        <xdr:cNvSpPr txBox="1"/>
      </xdr:nvSpPr>
      <xdr:spPr>
        <a:xfrm>
          <a:off x="35820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8" name="n_2mainValue【道路】&#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67327</xdr:rowOff>
    </xdr:from>
    <xdr:ext cx="405111" cy="259045"/>
    <xdr:sp macro="" textlink="">
      <xdr:nvSpPr>
        <xdr:cNvPr id="89" name="n_3mainValue【道路】&#10;有形固定資産減価償却率"/>
        <xdr:cNvSpPr txBox="1"/>
      </xdr:nvSpPr>
      <xdr:spPr>
        <a:xfrm>
          <a:off x="1816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90" name="n_4mainValue【道路】&#10;有形固定資産減価償却率"/>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xdr:cNvSpPr txBox="1"/>
      </xdr:nvSpPr>
      <xdr:spPr>
        <a:xfrm>
          <a:off x="1051560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84251</xdr:rowOff>
    </xdr:from>
    <xdr:to>
      <xdr:col>55</xdr:col>
      <xdr:colOff>50800</xdr:colOff>
      <xdr:row>39</xdr:row>
      <xdr:rowOff>14401</xdr:rowOff>
    </xdr:to>
    <xdr:sp macro="" textlink="">
      <xdr:nvSpPr>
        <xdr:cNvPr id="130" name="楕円 129"/>
        <xdr:cNvSpPr/>
      </xdr:nvSpPr>
      <xdr:spPr>
        <a:xfrm>
          <a:off x="10426700" y="65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107129</xdr:rowOff>
    </xdr:from>
    <xdr:ext cx="534377" cy="259045"/>
    <xdr:sp macro="" textlink="">
      <xdr:nvSpPr>
        <xdr:cNvPr id="131" name="【道路】&#10;一人当たり延長該当値テキスト"/>
        <xdr:cNvSpPr txBox="1"/>
      </xdr:nvSpPr>
      <xdr:spPr>
        <a:xfrm>
          <a:off x="10515600" y="64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96076</xdr:rowOff>
    </xdr:from>
    <xdr:to>
      <xdr:col>50</xdr:col>
      <xdr:colOff>165100</xdr:colOff>
      <xdr:row>39</xdr:row>
      <xdr:rowOff>26226</xdr:rowOff>
    </xdr:to>
    <xdr:sp macro="" textlink="">
      <xdr:nvSpPr>
        <xdr:cNvPr id="132" name="楕円 131"/>
        <xdr:cNvSpPr/>
      </xdr:nvSpPr>
      <xdr:spPr>
        <a:xfrm>
          <a:off x="9588500" y="661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135051</xdr:rowOff>
    </xdr:from>
    <xdr:to>
      <xdr:col>55</xdr:col>
      <xdr:colOff>0</xdr:colOff>
      <xdr:row>38</xdr:row>
      <xdr:rowOff>146876</xdr:rowOff>
    </xdr:to>
    <xdr:cxnSp macro="">
      <xdr:nvCxnSpPr>
        <xdr:cNvPr id="133" name="直線コネクタ 132"/>
        <xdr:cNvCxnSpPr/>
      </xdr:nvCxnSpPr>
      <xdr:spPr>
        <a:xfrm flipV="1">
          <a:off x="9639300" y="6650151"/>
          <a:ext cx="8382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107391</xdr:rowOff>
    </xdr:from>
    <xdr:to>
      <xdr:col>46</xdr:col>
      <xdr:colOff>38100</xdr:colOff>
      <xdr:row>39</xdr:row>
      <xdr:rowOff>37541</xdr:rowOff>
    </xdr:to>
    <xdr:sp macro="" textlink="">
      <xdr:nvSpPr>
        <xdr:cNvPr id="134" name="楕円 133"/>
        <xdr:cNvSpPr/>
      </xdr:nvSpPr>
      <xdr:spPr>
        <a:xfrm>
          <a:off x="8699500" y="662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146876</xdr:rowOff>
    </xdr:from>
    <xdr:to>
      <xdr:col>50</xdr:col>
      <xdr:colOff>114300</xdr:colOff>
      <xdr:row>38</xdr:row>
      <xdr:rowOff>158191</xdr:rowOff>
    </xdr:to>
    <xdr:cxnSp macro="">
      <xdr:nvCxnSpPr>
        <xdr:cNvPr id="135" name="直線コネクタ 134"/>
        <xdr:cNvCxnSpPr/>
      </xdr:nvCxnSpPr>
      <xdr:spPr>
        <a:xfrm flipV="1">
          <a:off x="8750300" y="6661976"/>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119711</xdr:rowOff>
    </xdr:from>
    <xdr:to>
      <xdr:col>41</xdr:col>
      <xdr:colOff>101600</xdr:colOff>
      <xdr:row>39</xdr:row>
      <xdr:rowOff>49861</xdr:rowOff>
    </xdr:to>
    <xdr:sp macro="" textlink="">
      <xdr:nvSpPr>
        <xdr:cNvPr id="136" name="楕円 135"/>
        <xdr:cNvSpPr/>
      </xdr:nvSpPr>
      <xdr:spPr>
        <a:xfrm>
          <a:off x="7810500" y="6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158191</xdr:rowOff>
    </xdr:from>
    <xdr:to>
      <xdr:col>45</xdr:col>
      <xdr:colOff>177800</xdr:colOff>
      <xdr:row>38</xdr:row>
      <xdr:rowOff>170511</xdr:rowOff>
    </xdr:to>
    <xdr:cxnSp macro="">
      <xdr:nvCxnSpPr>
        <xdr:cNvPr id="137" name="直線コネクタ 136"/>
        <xdr:cNvCxnSpPr/>
      </xdr:nvCxnSpPr>
      <xdr:spPr>
        <a:xfrm flipV="1">
          <a:off x="7861300" y="6673291"/>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131331</xdr:rowOff>
    </xdr:from>
    <xdr:to>
      <xdr:col>36</xdr:col>
      <xdr:colOff>165100</xdr:colOff>
      <xdr:row>39</xdr:row>
      <xdr:rowOff>61481</xdr:rowOff>
    </xdr:to>
    <xdr:sp macro="" textlink="">
      <xdr:nvSpPr>
        <xdr:cNvPr id="138" name="楕円 137"/>
        <xdr:cNvSpPr/>
      </xdr:nvSpPr>
      <xdr:spPr>
        <a:xfrm>
          <a:off x="6921500" y="66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170511</xdr:rowOff>
    </xdr:from>
    <xdr:to>
      <xdr:col>41</xdr:col>
      <xdr:colOff>50800</xdr:colOff>
      <xdr:row>39</xdr:row>
      <xdr:rowOff>10681</xdr:rowOff>
    </xdr:to>
    <xdr:cxnSp macro="">
      <xdr:nvCxnSpPr>
        <xdr:cNvPr id="139" name="直線コネクタ 138"/>
        <xdr:cNvCxnSpPr/>
      </xdr:nvCxnSpPr>
      <xdr:spPr>
        <a:xfrm flipV="1">
          <a:off x="6972300" y="6685611"/>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0" name="n_1aveValue【道路】&#10;一人当たり延長"/>
        <xdr:cNvSpPr txBox="1"/>
      </xdr:nvSpPr>
      <xdr:spPr>
        <a:xfrm>
          <a:off x="9359411" y="70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1" name="n_2aveValue【道路】&#10;一人当たり延長"/>
        <xdr:cNvSpPr txBox="1"/>
      </xdr:nvSpPr>
      <xdr:spPr>
        <a:xfrm>
          <a:off x="8483111" y="70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168267</xdr:rowOff>
    </xdr:from>
    <xdr:ext cx="534377" cy="259045"/>
    <xdr:sp macro="" textlink="">
      <xdr:nvSpPr>
        <xdr:cNvPr id="142" name="n_3aveValue【道路】&#10;一人当たり延長"/>
        <xdr:cNvSpPr txBox="1"/>
      </xdr:nvSpPr>
      <xdr:spPr>
        <a:xfrm>
          <a:off x="7594111" y="7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169206</xdr:rowOff>
    </xdr:from>
    <xdr:ext cx="534377" cy="259045"/>
    <xdr:sp macro="" textlink="">
      <xdr:nvSpPr>
        <xdr:cNvPr id="143" name="n_4aveValue【道路】&#10;一人当たり延長"/>
        <xdr:cNvSpPr txBox="1"/>
      </xdr:nvSpPr>
      <xdr:spPr>
        <a:xfrm>
          <a:off x="6705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42753</xdr:rowOff>
    </xdr:from>
    <xdr:ext cx="534377" cy="259045"/>
    <xdr:sp macro="" textlink="">
      <xdr:nvSpPr>
        <xdr:cNvPr id="144" name="n_1mainValue【道路】&#10;一人当たり延長"/>
        <xdr:cNvSpPr txBox="1"/>
      </xdr:nvSpPr>
      <xdr:spPr>
        <a:xfrm>
          <a:off x="9359411" y="63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54068</xdr:rowOff>
    </xdr:from>
    <xdr:ext cx="534377" cy="259045"/>
    <xdr:sp macro="" textlink="">
      <xdr:nvSpPr>
        <xdr:cNvPr id="145" name="n_2mainValue【道路】&#10;一人当たり延長"/>
        <xdr:cNvSpPr txBox="1"/>
      </xdr:nvSpPr>
      <xdr:spPr>
        <a:xfrm>
          <a:off x="8483111" y="63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66387</xdr:rowOff>
    </xdr:from>
    <xdr:ext cx="534377" cy="259045"/>
    <xdr:sp macro="" textlink="">
      <xdr:nvSpPr>
        <xdr:cNvPr id="146" name="n_3mainValue【道路】&#10;一人当たり延長"/>
        <xdr:cNvSpPr txBox="1"/>
      </xdr:nvSpPr>
      <xdr:spPr>
        <a:xfrm>
          <a:off x="7594111" y="64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78008</xdr:rowOff>
    </xdr:from>
    <xdr:ext cx="534377" cy="259045"/>
    <xdr:sp macro="" textlink="">
      <xdr:nvSpPr>
        <xdr:cNvPr id="147" name="n_4mainValue【道路】&#10;一人当たり延長"/>
        <xdr:cNvSpPr txBox="1"/>
      </xdr:nvSpPr>
      <xdr:spPr>
        <a:xfrm>
          <a:off x="6705111" y="64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90170</xdr:rowOff>
    </xdr:from>
    <xdr:to>
      <xdr:col>24</xdr:col>
      <xdr:colOff>114300</xdr:colOff>
      <xdr:row>63</xdr:row>
      <xdr:rowOff>20320</xdr:rowOff>
    </xdr:to>
    <xdr:sp macro="" textlink="">
      <xdr:nvSpPr>
        <xdr:cNvPr id="187" name="楕円 186"/>
        <xdr:cNvSpPr/>
      </xdr:nvSpPr>
      <xdr:spPr>
        <a:xfrm>
          <a:off x="4584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68597</xdr:rowOff>
    </xdr:from>
    <xdr:ext cx="405111" cy="259045"/>
    <xdr:sp macro="" textlink="">
      <xdr:nvSpPr>
        <xdr:cNvPr id="188" name="【橋りょう・トンネル】&#10;有形固定資産減価償却率該当値テキスト"/>
        <xdr:cNvSpPr txBox="1"/>
      </xdr:nvSpPr>
      <xdr:spPr>
        <a:xfrm>
          <a:off x="46736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89" name="楕円 188"/>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140970</xdr:rowOff>
    </xdr:to>
    <xdr:cxnSp macro="">
      <xdr:nvCxnSpPr>
        <xdr:cNvPr id="190" name="直線コネクタ 189"/>
        <xdr:cNvCxnSpPr/>
      </xdr:nvCxnSpPr>
      <xdr:spPr>
        <a:xfrm>
          <a:off x="3797300" y="10744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34925</xdr:rowOff>
    </xdr:from>
    <xdr:to>
      <xdr:col>15</xdr:col>
      <xdr:colOff>101600</xdr:colOff>
      <xdr:row>62</xdr:row>
      <xdr:rowOff>136525</xdr:rowOff>
    </xdr:to>
    <xdr:sp macro="" textlink="">
      <xdr:nvSpPr>
        <xdr:cNvPr id="191" name="楕円 190"/>
        <xdr:cNvSpPr/>
      </xdr:nvSpPr>
      <xdr:spPr>
        <a:xfrm>
          <a:off x="2857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85725</xdr:rowOff>
    </xdr:from>
    <xdr:to>
      <xdr:col>19</xdr:col>
      <xdr:colOff>177800</xdr:colOff>
      <xdr:row>62</xdr:row>
      <xdr:rowOff>114300</xdr:rowOff>
    </xdr:to>
    <xdr:cxnSp macro="">
      <xdr:nvCxnSpPr>
        <xdr:cNvPr id="192" name="直線コネクタ 191"/>
        <xdr:cNvCxnSpPr/>
      </xdr:nvCxnSpPr>
      <xdr:spPr>
        <a:xfrm>
          <a:off x="2908300" y="10715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xdr:rowOff>
    </xdr:from>
    <xdr:to>
      <xdr:col>10</xdr:col>
      <xdr:colOff>165100</xdr:colOff>
      <xdr:row>62</xdr:row>
      <xdr:rowOff>117475</xdr:rowOff>
    </xdr:to>
    <xdr:sp macro="" textlink="">
      <xdr:nvSpPr>
        <xdr:cNvPr id="193" name="楕円 192"/>
        <xdr:cNvSpPr/>
      </xdr:nvSpPr>
      <xdr:spPr>
        <a:xfrm>
          <a:off x="1968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66675</xdr:rowOff>
    </xdr:from>
    <xdr:to>
      <xdr:col>15</xdr:col>
      <xdr:colOff>50800</xdr:colOff>
      <xdr:row>62</xdr:row>
      <xdr:rowOff>85725</xdr:rowOff>
    </xdr:to>
    <xdr:cxnSp macro="">
      <xdr:nvCxnSpPr>
        <xdr:cNvPr id="194" name="直線コネクタ 193"/>
        <xdr:cNvCxnSpPr/>
      </xdr:nvCxnSpPr>
      <xdr:spPr>
        <a:xfrm>
          <a:off x="2019300" y="10696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27305</xdr:rowOff>
    </xdr:from>
    <xdr:to>
      <xdr:col>6</xdr:col>
      <xdr:colOff>38100</xdr:colOff>
      <xdr:row>62</xdr:row>
      <xdr:rowOff>128905</xdr:rowOff>
    </xdr:to>
    <xdr:sp macro="" textlink="">
      <xdr:nvSpPr>
        <xdr:cNvPr id="195" name="楕円 194"/>
        <xdr:cNvSpPr/>
      </xdr:nvSpPr>
      <xdr:spPr>
        <a:xfrm>
          <a:off x="1079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66675</xdr:rowOff>
    </xdr:from>
    <xdr:to>
      <xdr:col>10</xdr:col>
      <xdr:colOff>114300</xdr:colOff>
      <xdr:row>62</xdr:row>
      <xdr:rowOff>78105</xdr:rowOff>
    </xdr:to>
    <xdr:cxnSp macro="">
      <xdr:nvCxnSpPr>
        <xdr:cNvPr id="196" name="直線コネクタ 195"/>
        <xdr:cNvCxnSpPr/>
      </xdr:nvCxnSpPr>
      <xdr:spPr>
        <a:xfrm flipV="1">
          <a:off x="1130300" y="106965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xdr:cNvSpPr txBox="1"/>
      </xdr:nvSpPr>
      <xdr:spPr>
        <a:xfrm>
          <a:off x="2705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201" name="n_1mainValue【橋りょう・トンネ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127652</xdr:rowOff>
    </xdr:from>
    <xdr:ext cx="405111" cy="259045"/>
    <xdr:sp macro="" textlink="">
      <xdr:nvSpPr>
        <xdr:cNvPr id="202" name="n_2mainValue【橋りょう・トンネル】&#10;有形固定資産減価償却率"/>
        <xdr:cNvSpPr txBox="1"/>
      </xdr:nvSpPr>
      <xdr:spPr>
        <a:xfrm>
          <a:off x="2705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108602</xdr:rowOff>
    </xdr:from>
    <xdr:ext cx="405111" cy="259045"/>
    <xdr:sp macro="" textlink="">
      <xdr:nvSpPr>
        <xdr:cNvPr id="203" name="n_3mainValue【橋りょう・トンネル】&#10;有形固定資産減価償却率"/>
        <xdr:cNvSpPr txBox="1"/>
      </xdr:nvSpPr>
      <xdr:spPr>
        <a:xfrm>
          <a:off x="1816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120032</xdr:rowOff>
    </xdr:from>
    <xdr:ext cx="405111" cy="259045"/>
    <xdr:sp macro="" textlink="">
      <xdr:nvSpPr>
        <xdr:cNvPr id="204" name="n_4mainValue【橋りょう・トンネル】&#10;有形固定資産減価償却率"/>
        <xdr:cNvSpPr txBox="1"/>
      </xdr:nvSpPr>
      <xdr:spPr>
        <a:xfrm>
          <a:off x="927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142214</xdr:rowOff>
    </xdr:from>
    <xdr:to>
      <xdr:col>55</xdr:col>
      <xdr:colOff>50800</xdr:colOff>
      <xdr:row>56</xdr:row>
      <xdr:rowOff>72364</xdr:rowOff>
    </xdr:to>
    <xdr:sp macro="" textlink="">
      <xdr:nvSpPr>
        <xdr:cNvPr id="242" name="楕円 241"/>
        <xdr:cNvSpPr/>
      </xdr:nvSpPr>
      <xdr:spPr>
        <a:xfrm>
          <a:off x="10426700" y="95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95241</xdr:rowOff>
    </xdr:from>
    <xdr:ext cx="599010" cy="259045"/>
    <xdr:sp macro="" textlink="">
      <xdr:nvSpPr>
        <xdr:cNvPr id="243" name="【橋りょう・トンネル】&#10;一人当たり有形固定資産（償却資産）額該当値テキスト"/>
        <xdr:cNvSpPr txBox="1"/>
      </xdr:nvSpPr>
      <xdr:spPr>
        <a:xfrm>
          <a:off x="10515600" y="952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169312</xdr:rowOff>
    </xdr:from>
    <xdr:to>
      <xdr:col>50</xdr:col>
      <xdr:colOff>165100</xdr:colOff>
      <xdr:row>56</xdr:row>
      <xdr:rowOff>99462</xdr:rowOff>
    </xdr:to>
    <xdr:sp macro="" textlink="">
      <xdr:nvSpPr>
        <xdr:cNvPr id="244" name="楕円 243"/>
        <xdr:cNvSpPr/>
      </xdr:nvSpPr>
      <xdr:spPr>
        <a:xfrm>
          <a:off x="9588500" y="9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21564</xdr:rowOff>
    </xdr:from>
    <xdr:to>
      <xdr:col>55</xdr:col>
      <xdr:colOff>0</xdr:colOff>
      <xdr:row>56</xdr:row>
      <xdr:rowOff>48662</xdr:rowOff>
    </xdr:to>
    <xdr:cxnSp macro="">
      <xdr:nvCxnSpPr>
        <xdr:cNvPr id="245" name="直線コネクタ 244"/>
        <xdr:cNvCxnSpPr/>
      </xdr:nvCxnSpPr>
      <xdr:spPr>
        <a:xfrm flipV="1">
          <a:off x="9639300" y="9622764"/>
          <a:ext cx="838200" cy="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22261</xdr:rowOff>
    </xdr:from>
    <xdr:to>
      <xdr:col>46</xdr:col>
      <xdr:colOff>38100</xdr:colOff>
      <xdr:row>56</xdr:row>
      <xdr:rowOff>123861</xdr:rowOff>
    </xdr:to>
    <xdr:sp macro="" textlink="">
      <xdr:nvSpPr>
        <xdr:cNvPr id="246" name="楕円 245"/>
        <xdr:cNvSpPr/>
      </xdr:nvSpPr>
      <xdr:spPr>
        <a:xfrm>
          <a:off x="8699500" y="96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48662</xdr:rowOff>
    </xdr:from>
    <xdr:to>
      <xdr:col>50</xdr:col>
      <xdr:colOff>114300</xdr:colOff>
      <xdr:row>56</xdr:row>
      <xdr:rowOff>73061</xdr:rowOff>
    </xdr:to>
    <xdr:cxnSp macro="">
      <xdr:nvCxnSpPr>
        <xdr:cNvPr id="247" name="直線コネクタ 246"/>
        <xdr:cNvCxnSpPr/>
      </xdr:nvCxnSpPr>
      <xdr:spPr>
        <a:xfrm flipV="1">
          <a:off x="8750300" y="9649862"/>
          <a:ext cx="889000" cy="2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53133</xdr:rowOff>
    </xdr:from>
    <xdr:to>
      <xdr:col>41</xdr:col>
      <xdr:colOff>101600</xdr:colOff>
      <xdr:row>56</xdr:row>
      <xdr:rowOff>154733</xdr:rowOff>
    </xdr:to>
    <xdr:sp macro="" textlink="">
      <xdr:nvSpPr>
        <xdr:cNvPr id="248" name="楕円 247"/>
        <xdr:cNvSpPr/>
      </xdr:nvSpPr>
      <xdr:spPr>
        <a:xfrm>
          <a:off x="7810500" y="965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73061</xdr:rowOff>
    </xdr:from>
    <xdr:to>
      <xdr:col>45</xdr:col>
      <xdr:colOff>177800</xdr:colOff>
      <xdr:row>56</xdr:row>
      <xdr:rowOff>103933</xdr:rowOff>
    </xdr:to>
    <xdr:cxnSp macro="">
      <xdr:nvCxnSpPr>
        <xdr:cNvPr id="249" name="直線コネクタ 248"/>
        <xdr:cNvCxnSpPr/>
      </xdr:nvCxnSpPr>
      <xdr:spPr>
        <a:xfrm flipV="1">
          <a:off x="7861300" y="9674261"/>
          <a:ext cx="889000" cy="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110351</xdr:rowOff>
    </xdr:from>
    <xdr:to>
      <xdr:col>36</xdr:col>
      <xdr:colOff>165100</xdr:colOff>
      <xdr:row>57</xdr:row>
      <xdr:rowOff>40501</xdr:rowOff>
    </xdr:to>
    <xdr:sp macro="" textlink="">
      <xdr:nvSpPr>
        <xdr:cNvPr id="250" name="楕円 249"/>
        <xdr:cNvSpPr/>
      </xdr:nvSpPr>
      <xdr:spPr>
        <a:xfrm>
          <a:off x="6921500" y="97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103933</xdr:rowOff>
    </xdr:from>
    <xdr:to>
      <xdr:col>41</xdr:col>
      <xdr:colOff>50800</xdr:colOff>
      <xdr:row>56</xdr:row>
      <xdr:rowOff>161151</xdr:rowOff>
    </xdr:to>
    <xdr:cxnSp macro="">
      <xdr:nvCxnSpPr>
        <xdr:cNvPr id="251" name="直線コネクタ 250"/>
        <xdr:cNvCxnSpPr/>
      </xdr:nvCxnSpPr>
      <xdr:spPr>
        <a:xfrm flipV="1">
          <a:off x="6972300" y="9705133"/>
          <a:ext cx="889000" cy="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4" name="n_3aveValue【橋りょう・トンネル】&#10;一人当たり有形固定資産（償却資産）額"/>
        <xdr:cNvSpPr txBox="1"/>
      </xdr:nvSpPr>
      <xdr:spPr>
        <a:xfrm>
          <a:off x="7561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xdr:cNvSpPr txBox="1"/>
      </xdr:nvSpPr>
      <xdr:spPr>
        <a:xfrm>
          <a:off x="6672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115989</xdr:rowOff>
    </xdr:from>
    <xdr:ext cx="599010" cy="259045"/>
    <xdr:sp macro="" textlink="">
      <xdr:nvSpPr>
        <xdr:cNvPr id="256" name="n_1mainValue【橋りょう・トンネル】&#10;一人当たり有形固定資産（償却資産）額"/>
        <xdr:cNvSpPr txBox="1"/>
      </xdr:nvSpPr>
      <xdr:spPr>
        <a:xfrm>
          <a:off x="9327095" y="93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140388</xdr:rowOff>
    </xdr:from>
    <xdr:ext cx="599010" cy="259045"/>
    <xdr:sp macro="" textlink="">
      <xdr:nvSpPr>
        <xdr:cNvPr id="257" name="n_2mainValue【橋りょう・トンネル】&#10;一人当たり有形固定資産（償却資産）額"/>
        <xdr:cNvSpPr txBox="1"/>
      </xdr:nvSpPr>
      <xdr:spPr>
        <a:xfrm>
          <a:off x="8450795" y="939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171260</xdr:rowOff>
    </xdr:from>
    <xdr:ext cx="599010" cy="259045"/>
    <xdr:sp macro="" textlink="">
      <xdr:nvSpPr>
        <xdr:cNvPr id="258" name="n_3mainValue【橋りょう・トンネル】&#10;一人当たり有形固定資産（償却資産）額"/>
        <xdr:cNvSpPr txBox="1"/>
      </xdr:nvSpPr>
      <xdr:spPr>
        <a:xfrm>
          <a:off x="7561795" y="942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57028</xdr:rowOff>
    </xdr:from>
    <xdr:ext cx="599010" cy="259045"/>
    <xdr:sp macro="" textlink="">
      <xdr:nvSpPr>
        <xdr:cNvPr id="259" name="n_4mainValue【橋りょう・トンネル】&#10;一人当たり有形固定資産（償却資産）額"/>
        <xdr:cNvSpPr txBox="1"/>
      </xdr:nvSpPr>
      <xdr:spPr>
        <a:xfrm>
          <a:off x="6672795" y="948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167894</xdr:rowOff>
    </xdr:from>
    <xdr:to>
      <xdr:col>24</xdr:col>
      <xdr:colOff>114300</xdr:colOff>
      <xdr:row>83</xdr:row>
      <xdr:rowOff>98044</xdr:rowOff>
    </xdr:to>
    <xdr:sp macro="" textlink="">
      <xdr:nvSpPr>
        <xdr:cNvPr id="298" name="楕円 297"/>
        <xdr:cNvSpPr/>
      </xdr:nvSpPr>
      <xdr:spPr>
        <a:xfrm>
          <a:off x="45847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146321</xdr:rowOff>
    </xdr:from>
    <xdr:ext cx="405111" cy="259045"/>
    <xdr:sp macro="" textlink="">
      <xdr:nvSpPr>
        <xdr:cNvPr id="299" name="【公営住宅】&#10;有形固定資産減価償却率該当値テキスト"/>
        <xdr:cNvSpPr txBox="1"/>
      </xdr:nvSpPr>
      <xdr:spPr>
        <a:xfrm>
          <a:off x="4673600"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126746</xdr:rowOff>
    </xdr:from>
    <xdr:to>
      <xdr:col>20</xdr:col>
      <xdr:colOff>38100</xdr:colOff>
      <xdr:row>83</xdr:row>
      <xdr:rowOff>56896</xdr:rowOff>
    </xdr:to>
    <xdr:sp macro="" textlink="">
      <xdr:nvSpPr>
        <xdr:cNvPr id="300" name="楕円 299"/>
        <xdr:cNvSpPr/>
      </xdr:nvSpPr>
      <xdr:spPr>
        <a:xfrm>
          <a:off x="3746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xdr:rowOff>
    </xdr:from>
    <xdr:to>
      <xdr:col>24</xdr:col>
      <xdr:colOff>63500</xdr:colOff>
      <xdr:row>83</xdr:row>
      <xdr:rowOff>47244</xdr:rowOff>
    </xdr:to>
    <xdr:cxnSp macro="">
      <xdr:nvCxnSpPr>
        <xdr:cNvPr id="301" name="直線コネクタ 300"/>
        <xdr:cNvCxnSpPr/>
      </xdr:nvCxnSpPr>
      <xdr:spPr>
        <a:xfrm>
          <a:off x="3797300" y="1423644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81026</xdr:rowOff>
    </xdr:from>
    <xdr:to>
      <xdr:col>15</xdr:col>
      <xdr:colOff>101600</xdr:colOff>
      <xdr:row>83</xdr:row>
      <xdr:rowOff>11176</xdr:rowOff>
    </xdr:to>
    <xdr:sp macro="" textlink="">
      <xdr:nvSpPr>
        <xdr:cNvPr id="302" name="楕円 301"/>
        <xdr:cNvSpPr/>
      </xdr:nvSpPr>
      <xdr:spPr>
        <a:xfrm>
          <a:off x="2857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131826</xdr:rowOff>
    </xdr:from>
    <xdr:to>
      <xdr:col>19</xdr:col>
      <xdr:colOff>177800</xdr:colOff>
      <xdr:row>83</xdr:row>
      <xdr:rowOff>6096</xdr:rowOff>
    </xdr:to>
    <xdr:cxnSp macro="">
      <xdr:nvCxnSpPr>
        <xdr:cNvPr id="303" name="直線コネクタ 302"/>
        <xdr:cNvCxnSpPr/>
      </xdr:nvCxnSpPr>
      <xdr:spPr>
        <a:xfrm>
          <a:off x="2908300" y="141907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37592</xdr:rowOff>
    </xdr:from>
    <xdr:to>
      <xdr:col>10</xdr:col>
      <xdr:colOff>165100</xdr:colOff>
      <xdr:row>82</xdr:row>
      <xdr:rowOff>139192</xdr:rowOff>
    </xdr:to>
    <xdr:sp macro="" textlink="">
      <xdr:nvSpPr>
        <xdr:cNvPr id="304" name="楕円 303"/>
        <xdr:cNvSpPr/>
      </xdr:nvSpPr>
      <xdr:spPr>
        <a:xfrm>
          <a:off x="1968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88392</xdr:rowOff>
    </xdr:from>
    <xdr:to>
      <xdr:col>15</xdr:col>
      <xdr:colOff>50800</xdr:colOff>
      <xdr:row>82</xdr:row>
      <xdr:rowOff>131826</xdr:rowOff>
    </xdr:to>
    <xdr:cxnSp macro="">
      <xdr:nvCxnSpPr>
        <xdr:cNvPr id="305" name="直線コネクタ 304"/>
        <xdr:cNvCxnSpPr/>
      </xdr:nvCxnSpPr>
      <xdr:spPr>
        <a:xfrm>
          <a:off x="2019300" y="141472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158750</xdr:rowOff>
    </xdr:from>
    <xdr:to>
      <xdr:col>6</xdr:col>
      <xdr:colOff>38100</xdr:colOff>
      <xdr:row>82</xdr:row>
      <xdr:rowOff>88900</xdr:rowOff>
    </xdr:to>
    <xdr:sp macro="" textlink="">
      <xdr:nvSpPr>
        <xdr:cNvPr id="306" name="楕円 305"/>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38100</xdr:rowOff>
    </xdr:from>
    <xdr:to>
      <xdr:col>10</xdr:col>
      <xdr:colOff>114300</xdr:colOff>
      <xdr:row>82</xdr:row>
      <xdr:rowOff>88392</xdr:rowOff>
    </xdr:to>
    <xdr:cxnSp macro="">
      <xdr:nvCxnSpPr>
        <xdr:cNvPr id="307" name="直線コネクタ 306"/>
        <xdr:cNvCxnSpPr/>
      </xdr:nvCxnSpPr>
      <xdr:spPr>
        <a:xfrm>
          <a:off x="1130300" y="140970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xdr:cNvSpPr txBox="1"/>
      </xdr:nvSpPr>
      <xdr:spPr>
        <a:xfrm>
          <a:off x="2705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xdr:cNvSpPr txBox="1"/>
      </xdr:nvSpPr>
      <xdr:spPr>
        <a:xfrm>
          <a:off x="1816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48023</xdr:rowOff>
    </xdr:from>
    <xdr:ext cx="405111" cy="259045"/>
    <xdr:sp macro="" textlink="">
      <xdr:nvSpPr>
        <xdr:cNvPr id="312" name="n_1mainValue【公営住宅】&#10;有形固定資産減価償却率"/>
        <xdr:cNvSpPr txBox="1"/>
      </xdr:nvSpPr>
      <xdr:spPr>
        <a:xfrm>
          <a:off x="3582044" y="1427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2303</xdr:rowOff>
    </xdr:from>
    <xdr:ext cx="405111" cy="259045"/>
    <xdr:sp macro="" textlink="">
      <xdr:nvSpPr>
        <xdr:cNvPr id="313" name="n_2mainValue【公営住宅】&#10;有形固定資産減価償却率"/>
        <xdr:cNvSpPr txBox="1"/>
      </xdr:nvSpPr>
      <xdr:spPr>
        <a:xfrm>
          <a:off x="2705744"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130319</xdr:rowOff>
    </xdr:from>
    <xdr:ext cx="405111" cy="259045"/>
    <xdr:sp macro="" textlink="">
      <xdr:nvSpPr>
        <xdr:cNvPr id="314" name="n_3mainValue【公営住宅】&#10;有形固定資産減価償却率"/>
        <xdr:cNvSpPr txBox="1"/>
      </xdr:nvSpPr>
      <xdr:spPr>
        <a:xfrm>
          <a:off x="1816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80027</xdr:rowOff>
    </xdr:from>
    <xdr:ext cx="405111" cy="259045"/>
    <xdr:sp macro="" textlink="">
      <xdr:nvSpPr>
        <xdr:cNvPr id="315" name="n_4mainValue【公営住宅】&#10;有形固定資産減価償却率"/>
        <xdr:cNvSpPr txBox="1"/>
      </xdr:nvSpPr>
      <xdr:spPr>
        <a:xfrm>
          <a:off x="927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1778</xdr:rowOff>
    </xdr:from>
    <xdr:to>
      <xdr:col>55</xdr:col>
      <xdr:colOff>50800</xdr:colOff>
      <xdr:row>81</xdr:row>
      <xdr:rowOff>103378</xdr:rowOff>
    </xdr:to>
    <xdr:sp macro="" textlink="">
      <xdr:nvSpPr>
        <xdr:cNvPr id="355" name="楕円 354"/>
        <xdr:cNvSpPr/>
      </xdr:nvSpPr>
      <xdr:spPr>
        <a:xfrm>
          <a:off x="10426700" y="138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24655</xdr:rowOff>
    </xdr:from>
    <xdr:ext cx="469744" cy="259045"/>
    <xdr:sp macro="" textlink="">
      <xdr:nvSpPr>
        <xdr:cNvPr id="356" name="【公営住宅】&#10;一人当たり面積該当値テキスト"/>
        <xdr:cNvSpPr txBox="1"/>
      </xdr:nvSpPr>
      <xdr:spPr>
        <a:xfrm>
          <a:off x="10515600" y="1374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20065</xdr:rowOff>
    </xdr:from>
    <xdr:to>
      <xdr:col>50</xdr:col>
      <xdr:colOff>165100</xdr:colOff>
      <xdr:row>81</xdr:row>
      <xdr:rowOff>121665</xdr:rowOff>
    </xdr:to>
    <xdr:sp macro="" textlink="">
      <xdr:nvSpPr>
        <xdr:cNvPr id="357" name="楕円 356"/>
        <xdr:cNvSpPr/>
      </xdr:nvSpPr>
      <xdr:spPr>
        <a:xfrm>
          <a:off x="9588500" y="139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52578</xdr:rowOff>
    </xdr:from>
    <xdr:to>
      <xdr:col>55</xdr:col>
      <xdr:colOff>0</xdr:colOff>
      <xdr:row>81</xdr:row>
      <xdr:rowOff>70865</xdr:rowOff>
    </xdr:to>
    <xdr:cxnSp macro="">
      <xdr:nvCxnSpPr>
        <xdr:cNvPr id="358" name="直線コネクタ 357"/>
        <xdr:cNvCxnSpPr/>
      </xdr:nvCxnSpPr>
      <xdr:spPr>
        <a:xfrm flipV="1">
          <a:off x="9639300" y="139400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36830</xdr:rowOff>
    </xdr:from>
    <xdr:to>
      <xdr:col>46</xdr:col>
      <xdr:colOff>38100</xdr:colOff>
      <xdr:row>81</xdr:row>
      <xdr:rowOff>138430</xdr:rowOff>
    </xdr:to>
    <xdr:sp macro="" textlink="">
      <xdr:nvSpPr>
        <xdr:cNvPr id="359" name="楕円 358"/>
        <xdr:cNvSpPr/>
      </xdr:nvSpPr>
      <xdr:spPr>
        <a:xfrm>
          <a:off x="8699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70865</xdr:rowOff>
    </xdr:from>
    <xdr:to>
      <xdr:col>50</xdr:col>
      <xdr:colOff>114300</xdr:colOff>
      <xdr:row>81</xdr:row>
      <xdr:rowOff>87630</xdr:rowOff>
    </xdr:to>
    <xdr:cxnSp macro="">
      <xdr:nvCxnSpPr>
        <xdr:cNvPr id="360" name="直線コネクタ 359"/>
        <xdr:cNvCxnSpPr/>
      </xdr:nvCxnSpPr>
      <xdr:spPr>
        <a:xfrm flipV="1">
          <a:off x="8750300" y="13958315"/>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51308</xdr:rowOff>
    </xdr:from>
    <xdr:to>
      <xdr:col>41</xdr:col>
      <xdr:colOff>101600</xdr:colOff>
      <xdr:row>81</xdr:row>
      <xdr:rowOff>152908</xdr:rowOff>
    </xdr:to>
    <xdr:sp macro="" textlink="">
      <xdr:nvSpPr>
        <xdr:cNvPr id="361" name="楕円 360"/>
        <xdr:cNvSpPr/>
      </xdr:nvSpPr>
      <xdr:spPr>
        <a:xfrm>
          <a:off x="7810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87630</xdr:rowOff>
    </xdr:from>
    <xdr:to>
      <xdr:col>45</xdr:col>
      <xdr:colOff>177800</xdr:colOff>
      <xdr:row>81</xdr:row>
      <xdr:rowOff>102108</xdr:rowOff>
    </xdr:to>
    <xdr:cxnSp macro="">
      <xdr:nvCxnSpPr>
        <xdr:cNvPr id="362" name="直線コネクタ 361"/>
        <xdr:cNvCxnSpPr/>
      </xdr:nvCxnSpPr>
      <xdr:spPr>
        <a:xfrm flipV="1">
          <a:off x="7861300" y="139750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95504</xdr:rowOff>
    </xdr:from>
    <xdr:to>
      <xdr:col>36</xdr:col>
      <xdr:colOff>165100</xdr:colOff>
      <xdr:row>82</xdr:row>
      <xdr:rowOff>25654</xdr:rowOff>
    </xdr:to>
    <xdr:sp macro="" textlink="">
      <xdr:nvSpPr>
        <xdr:cNvPr id="363" name="楕円 362"/>
        <xdr:cNvSpPr/>
      </xdr:nvSpPr>
      <xdr:spPr>
        <a:xfrm>
          <a:off x="6921500" y="139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102108</xdr:rowOff>
    </xdr:from>
    <xdr:to>
      <xdr:col>41</xdr:col>
      <xdr:colOff>50800</xdr:colOff>
      <xdr:row>81</xdr:row>
      <xdr:rowOff>146304</xdr:rowOff>
    </xdr:to>
    <xdr:cxnSp macro="">
      <xdr:nvCxnSpPr>
        <xdr:cNvPr id="364" name="直線コネクタ 363"/>
        <xdr:cNvCxnSpPr/>
      </xdr:nvCxnSpPr>
      <xdr:spPr>
        <a:xfrm flipV="1">
          <a:off x="6972300" y="13989558"/>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5" name="n_1aveValue【公営住宅】&#10;一人当たり面積"/>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6" name="n_2aveValue【公営住宅】&#10;一人当たり面積"/>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7" name="n_3aveValue【公営住宅】&#10;一人当たり面積"/>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68" name="n_4aveValue【公営住宅】&#10;一人当たり面積"/>
        <xdr:cNvSpPr txBox="1"/>
      </xdr:nvSpPr>
      <xdr:spPr>
        <a:xfrm>
          <a:off x="6737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138192</xdr:rowOff>
    </xdr:from>
    <xdr:ext cx="469744" cy="259045"/>
    <xdr:sp macro="" textlink="">
      <xdr:nvSpPr>
        <xdr:cNvPr id="369" name="n_1mainValue【公営住宅】&#10;一人当たり面積"/>
        <xdr:cNvSpPr txBox="1"/>
      </xdr:nvSpPr>
      <xdr:spPr>
        <a:xfrm>
          <a:off x="9391727" y="1368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154957</xdr:rowOff>
    </xdr:from>
    <xdr:ext cx="469744" cy="259045"/>
    <xdr:sp macro="" textlink="">
      <xdr:nvSpPr>
        <xdr:cNvPr id="370" name="n_2mainValue【公営住宅】&#10;一人当たり面積"/>
        <xdr:cNvSpPr txBox="1"/>
      </xdr:nvSpPr>
      <xdr:spPr>
        <a:xfrm>
          <a:off x="8515427"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169435</xdr:rowOff>
    </xdr:from>
    <xdr:ext cx="469744" cy="259045"/>
    <xdr:sp macro="" textlink="">
      <xdr:nvSpPr>
        <xdr:cNvPr id="371" name="n_3mainValue【公営住宅】&#10;一人当たり面積"/>
        <xdr:cNvSpPr txBox="1"/>
      </xdr:nvSpPr>
      <xdr:spPr>
        <a:xfrm>
          <a:off x="7626427" y="137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42181</xdr:rowOff>
    </xdr:from>
    <xdr:ext cx="469744" cy="259045"/>
    <xdr:sp macro="" textlink="">
      <xdr:nvSpPr>
        <xdr:cNvPr id="372" name="n_4mainValue【公営住宅】&#10;一人当たり面積"/>
        <xdr:cNvSpPr txBox="1"/>
      </xdr:nvSpPr>
      <xdr:spPr>
        <a:xfrm>
          <a:off x="6737427" y="137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5806</xdr:rowOff>
    </xdr:from>
    <xdr:to>
      <xdr:col>85</xdr:col>
      <xdr:colOff>177800</xdr:colOff>
      <xdr:row>39</xdr:row>
      <xdr:rowOff>107406</xdr:rowOff>
    </xdr:to>
    <xdr:sp macro="" textlink="">
      <xdr:nvSpPr>
        <xdr:cNvPr id="430" name="楕円 429"/>
        <xdr:cNvSpPr/>
      </xdr:nvSpPr>
      <xdr:spPr>
        <a:xfrm>
          <a:off x="162687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155683</xdr:rowOff>
    </xdr:from>
    <xdr:ext cx="405111" cy="259045"/>
    <xdr:sp macro="" textlink="">
      <xdr:nvSpPr>
        <xdr:cNvPr id="431" name="【認定こども園・幼稚園・保育所】&#10;有形固定資産減価償却率該当値テキスト"/>
        <xdr:cNvSpPr txBox="1"/>
      </xdr:nvSpPr>
      <xdr:spPr>
        <a:xfrm>
          <a:off x="16357600"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149497</xdr:rowOff>
    </xdr:from>
    <xdr:to>
      <xdr:col>81</xdr:col>
      <xdr:colOff>101600</xdr:colOff>
      <xdr:row>39</xdr:row>
      <xdr:rowOff>79647</xdr:rowOff>
    </xdr:to>
    <xdr:sp macro="" textlink="">
      <xdr:nvSpPr>
        <xdr:cNvPr id="432" name="楕円 431"/>
        <xdr:cNvSpPr/>
      </xdr:nvSpPr>
      <xdr:spPr>
        <a:xfrm>
          <a:off x="15430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28847</xdr:rowOff>
    </xdr:from>
    <xdr:to>
      <xdr:col>85</xdr:col>
      <xdr:colOff>127000</xdr:colOff>
      <xdr:row>39</xdr:row>
      <xdr:rowOff>56606</xdr:rowOff>
    </xdr:to>
    <xdr:cxnSp macro="">
      <xdr:nvCxnSpPr>
        <xdr:cNvPr id="433" name="直線コネクタ 432"/>
        <xdr:cNvCxnSpPr/>
      </xdr:nvCxnSpPr>
      <xdr:spPr>
        <a:xfrm>
          <a:off x="15481300" y="671539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123372</xdr:rowOff>
    </xdr:from>
    <xdr:to>
      <xdr:col>76</xdr:col>
      <xdr:colOff>165100</xdr:colOff>
      <xdr:row>39</xdr:row>
      <xdr:rowOff>53522</xdr:rowOff>
    </xdr:to>
    <xdr:sp macro="" textlink="">
      <xdr:nvSpPr>
        <xdr:cNvPr id="434" name="楕円 433"/>
        <xdr:cNvSpPr/>
      </xdr:nvSpPr>
      <xdr:spPr>
        <a:xfrm>
          <a:off x="14541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2722</xdr:rowOff>
    </xdr:from>
    <xdr:to>
      <xdr:col>81</xdr:col>
      <xdr:colOff>50800</xdr:colOff>
      <xdr:row>39</xdr:row>
      <xdr:rowOff>28847</xdr:rowOff>
    </xdr:to>
    <xdr:cxnSp macro="">
      <xdr:nvCxnSpPr>
        <xdr:cNvPr id="435" name="直線コネクタ 434"/>
        <xdr:cNvCxnSpPr/>
      </xdr:nvCxnSpPr>
      <xdr:spPr>
        <a:xfrm>
          <a:off x="14592300" y="66892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97246</xdr:rowOff>
    </xdr:from>
    <xdr:to>
      <xdr:col>72</xdr:col>
      <xdr:colOff>38100</xdr:colOff>
      <xdr:row>39</xdr:row>
      <xdr:rowOff>27396</xdr:rowOff>
    </xdr:to>
    <xdr:sp macro="" textlink="">
      <xdr:nvSpPr>
        <xdr:cNvPr id="436" name="楕円 435"/>
        <xdr:cNvSpPr/>
      </xdr:nvSpPr>
      <xdr:spPr>
        <a:xfrm>
          <a:off x="13652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148046</xdr:rowOff>
    </xdr:from>
    <xdr:to>
      <xdr:col>76</xdr:col>
      <xdr:colOff>114300</xdr:colOff>
      <xdr:row>39</xdr:row>
      <xdr:rowOff>2722</xdr:rowOff>
    </xdr:to>
    <xdr:cxnSp macro="">
      <xdr:nvCxnSpPr>
        <xdr:cNvPr id="437" name="直線コネクタ 436"/>
        <xdr:cNvCxnSpPr/>
      </xdr:nvCxnSpPr>
      <xdr:spPr>
        <a:xfrm>
          <a:off x="13703300" y="66631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xdr:rowOff>
    </xdr:from>
    <xdr:to>
      <xdr:col>67</xdr:col>
      <xdr:colOff>101600</xdr:colOff>
      <xdr:row>38</xdr:row>
      <xdr:rowOff>113937</xdr:rowOff>
    </xdr:to>
    <xdr:sp macro="" textlink="">
      <xdr:nvSpPr>
        <xdr:cNvPr id="438" name="楕円 437"/>
        <xdr:cNvSpPr/>
      </xdr:nvSpPr>
      <xdr:spPr>
        <a:xfrm>
          <a:off x="1276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63137</xdr:rowOff>
    </xdr:from>
    <xdr:to>
      <xdr:col>71</xdr:col>
      <xdr:colOff>177800</xdr:colOff>
      <xdr:row>38</xdr:row>
      <xdr:rowOff>148046</xdr:rowOff>
    </xdr:to>
    <xdr:cxnSp macro="">
      <xdr:nvCxnSpPr>
        <xdr:cNvPr id="439" name="直線コネクタ 438"/>
        <xdr:cNvCxnSpPr/>
      </xdr:nvCxnSpPr>
      <xdr:spPr>
        <a:xfrm>
          <a:off x="12814300" y="657823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0" name="n_1aveValue【認定こども園・幼稚園・保育所】&#10;有形固定資産減価償却率"/>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1" name="n_2aveValue【認定こども園・幼稚園・保育所】&#10;有形固定資産減価償却率"/>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2" name="n_3aveValue【認定こども園・幼稚園・保育所】&#10;有形固定資産減価償却率"/>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3" name="n_4aveValue【認定こども園・幼稚園・保育所】&#10;有形固定資産減価償却率"/>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70774</xdr:rowOff>
    </xdr:from>
    <xdr:ext cx="405111" cy="259045"/>
    <xdr:sp macro="" textlink="">
      <xdr:nvSpPr>
        <xdr:cNvPr id="444" name="n_1mainValue【認定こども園・幼稚園・保育所】&#10;有形固定資産減価償却率"/>
        <xdr:cNvSpPr txBox="1"/>
      </xdr:nvSpPr>
      <xdr:spPr>
        <a:xfrm>
          <a:off x="152660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44649</xdr:rowOff>
    </xdr:from>
    <xdr:ext cx="405111" cy="259045"/>
    <xdr:sp macro="" textlink="">
      <xdr:nvSpPr>
        <xdr:cNvPr id="445" name="n_2mainValue【認定こども園・幼稚園・保育所】&#10;有形固定資産減価償却率"/>
        <xdr:cNvSpPr txBox="1"/>
      </xdr:nvSpPr>
      <xdr:spPr>
        <a:xfrm>
          <a:off x="14389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18523</xdr:rowOff>
    </xdr:from>
    <xdr:ext cx="405111" cy="259045"/>
    <xdr:sp macro="" textlink="">
      <xdr:nvSpPr>
        <xdr:cNvPr id="446" name="n_3mainValue【認定こども園・幼稚園・保育所】&#10;有形固定資産減価償却率"/>
        <xdr:cNvSpPr txBox="1"/>
      </xdr:nvSpPr>
      <xdr:spPr>
        <a:xfrm>
          <a:off x="13500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105064</xdr:rowOff>
    </xdr:from>
    <xdr:ext cx="405111" cy="259045"/>
    <xdr:sp macro="" textlink="">
      <xdr:nvSpPr>
        <xdr:cNvPr id="447" name="n_4mainValue【認定こども園・幼稚園・保育所】&#10;有形固定資産減価償却率"/>
        <xdr:cNvSpPr txBox="1"/>
      </xdr:nvSpPr>
      <xdr:spPr>
        <a:xfrm>
          <a:off x="12611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4" name="【認定こども園・幼稚園・保育所】&#10;一人当たり面積平均値テキスト"/>
        <xdr:cNvSpPr txBox="1"/>
      </xdr:nvSpPr>
      <xdr:spPr>
        <a:xfrm>
          <a:off x="2219960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132842</xdr:rowOff>
    </xdr:from>
    <xdr:to>
      <xdr:col>116</xdr:col>
      <xdr:colOff>114300</xdr:colOff>
      <xdr:row>38</xdr:row>
      <xdr:rowOff>62992</xdr:rowOff>
    </xdr:to>
    <xdr:sp macro="" textlink="">
      <xdr:nvSpPr>
        <xdr:cNvPr id="485" name="楕円 484"/>
        <xdr:cNvSpPr/>
      </xdr:nvSpPr>
      <xdr:spPr>
        <a:xfrm>
          <a:off x="22110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155719</xdr:rowOff>
    </xdr:from>
    <xdr:ext cx="469744" cy="259045"/>
    <xdr:sp macro="" textlink="">
      <xdr:nvSpPr>
        <xdr:cNvPr id="486" name="【認定こども園・幼稚園・保育所】&#10;一人当たり面積該当値テキスト"/>
        <xdr:cNvSpPr txBox="1"/>
      </xdr:nvSpPr>
      <xdr:spPr>
        <a:xfrm>
          <a:off x="221996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144272</xdr:rowOff>
    </xdr:from>
    <xdr:to>
      <xdr:col>112</xdr:col>
      <xdr:colOff>38100</xdr:colOff>
      <xdr:row>38</xdr:row>
      <xdr:rowOff>74422</xdr:rowOff>
    </xdr:to>
    <xdr:sp macro="" textlink="">
      <xdr:nvSpPr>
        <xdr:cNvPr id="487" name="楕円 486"/>
        <xdr:cNvSpPr/>
      </xdr:nvSpPr>
      <xdr:spPr>
        <a:xfrm>
          <a:off x="21272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xdr:rowOff>
    </xdr:from>
    <xdr:to>
      <xdr:col>116</xdr:col>
      <xdr:colOff>63500</xdr:colOff>
      <xdr:row>38</xdr:row>
      <xdr:rowOff>23622</xdr:rowOff>
    </xdr:to>
    <xdr:cxnSp macro="">
      <xdr:nvCxnSpPr>
        <xdr:cNvPr id="488" name="直線コネクタ 487"/>
        <xdr:cNvCxnSpPr/>
      </xdr:nvCxnSpPr>
      <xdr:spPr>
        <a:xfrm flipV="1">
          <a:off x="21323300" y="652729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155702</xdr:rowOff>
    </xdr:from>
    <xdr:to>
      <xdr:col>107</xdr:col>
      <xdr:colOff>101600</xdr:colOff>
      <xdr:row>38</xdr:row>
      <xdr:rowOff>85852</xdr:rowOff>
    </xdr:to>
    <xdr:sp macro="" textlink="">
      <xdr:nvSpPr>
        <xdr:cNvPr id="489" name="楕円 488"/>
        <xdr:cNvSpPr/>
      </xdr:nvSpPr>
      <xdr:spPr>
        <a:xfrm>
          <a:off x="20383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23622</xdr:rowOff>
    </xdr:from>
    <xdr:to>
      <xdr:col>111</xdr:col>
      <xdr:colOff>177800</xdr:colOff>
      <xdr:row>38</xdr:row>
      <xdr:rowOff>35052</xdr:rowOff>
    </xdr:to>
    <xdr:cxnSp macro="">
      <xdr:nvCxnSpPr>
        <xdr:cNvPr id="490" name="直線コネクタ 489"/>
        <xdr:cNvCxnSpPr/>
      </xdr:nvCxnSpPr>
      <xdr:spPr>
        <a:xfrm flipV="1">
          <a:off x="20434300" y="65387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167132</xdr:rowOff>
    </xdr:from>
    <xdr:to>
      <xdr:col>102</xdr:col>
      <xdr:colOff>165100</xdr:colOff>
      <xdr:row>38</xdr:row>
      <xdr:rowOff>97282</xdr:rowOff>
    </xdr:to>
    <xdr:sp macro="" textlink="">
      <xdr:nvSpPr>
        <xdr:cNvPr id="491" name="楕円 490"/>
        <xdr:cNvSpPr/>
      </xdr:nvSpPr>
      <xdr:spPr>
        <a:xfrm>
          <a:off x="19494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35052</xdr:rowOff>
    </xdr:from>
    <xdr:to>
      <xdr:col>107</xdr:col>
      <xdr:colOff>50800</xdr:colOff>
      <xdr:row>38</xdr:row>
      <xdr:rowOff>46482</xdr:rowOff>
    </xdr:to>
    <xdr:cxnSp macro="">
      <xdr:nvCxnSpPr>
        <xdr:cNvPr id="492" name="直線コネクタ 491"/>
        <xdr:cNvCxnSpPr/>
      </xdr:nvCxnSpPr>
      <xdr:spPr>
        <a:xfrm flipV="1">
          <a:off x="19545300" y="65501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16256</xdr:rowOff>
    </xdr:from>
    <xdr:to>
      <xdr:col>98</xdr:col>
      <xdr:colOff>38100</xdr:colOff>
      <xdr:row>38</xdr:row>
      <xdr:rowOff>117856</xdr:rowOff>
    </xdr:to>
    <xdr:sp macro="" textlink="">
      <xdr:nvSpPr>
        <xdr:cNvPr id="493" name="楕円 492"/>
        <xdr:cNvSpPr/>
      </xdr:nvSpPr>
      <xdr:spPr>
        <a:xfrm>
          <a:off x="18605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46482</xdr:rowOff>
    </xdr:from>
    <xdr:to>
      <xdr:col>102</xdr:col>
      <xdr:colOff>114300</xdr:colOff>
      <xdr:row>38</xdr:row>
      <xdr:rowOff>67056</xdr:rowOff>
    </xdr:to>
    <xdr:cxnSp macro="">
      <xdr:nvCxnSpPr>
        <xdr:cNvPr id="494" name="直線コネクタ 493"/>
        <xdr:cNvCxnSpPr/>
      </xdr:nvCxnSpPr>
      <xdr:spPr>
        <a:xfrm flipV="1">
          <a:off x="18656300" y="656158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5" name="n_1aveValue【認定こども園・幼稚園・保育所】&#10;一人当たり面積"/>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6"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7" name="n_3aveValue【認定こども園・幼稚園・保育所】&#10;一人当たり面積"/>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498" name="n_4aveValue【認定こども園・幼稚園・保育所】&#10;一人当たり面積"/>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90949</xdr:rowOff>
    </xdr:from>
    <xdr:ext cx="469744" cy="259045"/>
    <xdr:sp macro="" textlink="">
      <xdr:nvSpPr>
        <xdr:cNvPr id="499" name="n_1mainValue【認定こども園・幼稚園・保育所】&#10;一人当たり面積"/>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102379</xdr:rowOff>
    </xdr:from>
    <xdr:ext cx="469744" cy="259045"/>
    <xdr:sp macro="" textlink="">
      <xdr:nvSpPr>
        <xdr:cNvPr id="500" name="n_2mainValue【認定こども園・幼稚園・保育所】&#10;一人当たり面積"/>
        <xdr:cNvSpPr txBox="1"/>
      </xdr:nvSpPr>
      <xdr:spPr>
        <a:xfrm>
          <a:off x="20199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113809</xdr:rowOff>
    </xdr:from>
    <xdr:ext cx="469744" cy="259045"/>
    <xdr:sp macro="" textlink="">
      <xdr:nvSpPr>
        <xdr:cNvPr id="501" name="n_3mainValue【認定こども園・幼稚園・保育所】&#10;一人当たり面積"/>
        <xdr:cNvSpPr txBox="1"/>
      </xdr:nvSpPr>
      <xdr:spPr>
        <a:xfrm>
          <a:off x="193104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134383</xdr:rowOff>
    </xdr:from>
    <xdr:ext cx="469744" cy="259045"/>
    <xdr:sp macro="" textlink="">
      <xdr:nvSpPr>
        <xdr:cNvPr id="502" name="n_4mainValue【認定こども園・幼稚園・保育所】&#10;一人当たり面積"/>
        <xdr:cNvSpPr txBox="1"/>
      </xdr:nvSpPr>
      <xdr:spPr>
        <a:xfrm>
          <a:off x="18421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2" name="【学校施設】&#10;有形固定資産減価償却率平均値テキスト"/>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543" name="楕円 542"/>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544" name="【学校施設】&#10;有形固定資産減価償却率該当値テキスト"/>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545" name="楕円 544"/>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121920</xdr:rowOff>
    </xdr:to>
    <xdr:cxnSp macro="">
      <xdr:nvCxnSpPr>
        <xdr:cNvPr id="546" name="直線コネクタ 545"/>
        <xdr:cNvCxnSpPr/>
      </xdr:nvCxnSpPr>
      <xdr:spPr>
        <a:xfrm>
          <a:off x="15481300" y="10370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47" name="楕円 546"/>
        <xdr:cNvSpPr/>
      </xdr:nvSpPr>
      <xdr:spPr>
        <a:xfrm>
          <a:off x="14541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xdr:rowOff>
    </xdr:from>
    <xdr:to>
      <xdr:col>81</xdr:col>
      <xdr:colOff>50800</xdr:colOff>
      <xdr:row>60</xdr:row>
      <xdr:rowOff>83820</xdr:rowOff>
    </xdr:to>
    <xdr:cxnSp macro="">
      <xdr:nvCxnSpPr>
        <xdr:cNvPr id="548" name="直線コネクタ 547"/>
        <xdr:cNvCxnSpPr/>
      </xdr:nvCxnSpPr>
      <xdr:spPr>
        <a:xfrm>
          <a:off x="14592300" y="10294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135890</xdr:rowOff>
    </xdr:from>
    <xdr:to>
      <xdr:col>72</xdr:col>
      <xdr:colOff>38100</xdr:colOff>
      <xdr:row>60</xdr:row>
      <xdr:rowOff>66040</xdr:rowOff>
    </xdr:to>
    <xdr:sp macro="" textlink="">
      <xdr:nvSpPr>
        <xdr:cNvPr id="549" name="楕円 548"/>
        <xdr:cNvSpPr/>
      </xdr:nvSpPr>
      <xdr:spPr>
        <a:xfrm>
          <a:off x="13652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xdr:rowOff>
    </xdr:from>
    <xdr:to>
      <xdr:col>76</xdr:col>
      <xdr:colOff>114300</xdr:colOff>
      <xdr:row>60</xdr:row>
      <xdr:rowOff>15240</xdr:rowOff>
    </xdr:to>
    <xdr:cxnSp macro="">
      <xdr:nvCxnSpPr>
        <xdr:cNvPr id="550" name="直線コネクタ 549"/>
        <xdr:cNvCxnSpPr/>
      </xdr:nvCxnSpPr>
      <xdr:spPr>
        <a:xfrm flipV="1">
          <a:off x="13703300" y="10294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82550</xdr:rowOff>
    </xdr:from>
    <xdr:to>
      <xdr:col>67</xdr:col>
      <xdr:colOff>101600</xdr:colOff>
      <xdr:row>59</xdr:row>
      <xdr:rowOff>12700</xdr:rowOff>
    </xdr:to>
    <xdr:sp macro="" textlink="">
      <xdr:nvSpPr>
        <xdr:cNvPr id="551" name="楕円 550"/>
        <xdr:cNvSpPr/>
      </xdr:nvSpPr>
      <xdr:spPr>
        <a:xfrm>
          <a:off x="12763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133350</xdr:rowOff>
    </xdr:from>
    <xdr:to>
      <xdr:col>71</xdr:col>
      <xdr:colOff>177800</xdr:colOff>
      <xdr:row>60</xdr:row>
      <xdr:rowOff>15240</xdr:rowOff>
    </xdr:to>
    <xdr:cxnSp macro="">
      <xdr:nvCxnSpPr>
        <xdr:cNvPr id="552" name="直線コネクタ 551"/>
        <xdr:cNvCxnSpPr/>
      </xdr:nvCxnSpPr>
      <xdr:spPr>
        <a:xfrm>
          <a:off x="12814300" y="1007745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3"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5" name="n_3aveValue【学校施設】&#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6" name="n_4ave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557" name="n_1mainValue【学校施設】&#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49547</xdr:rowOff>
    </xdr:from>
    <xdr:ext cx="405111" cy="259045"/>
    <xdr:sp macro="" textlink="">
      <xdr:nvSpPr>
        <xdr:cNvPr id="558" name="n_2mainValue【学校施設】&#10;有形固定資産減価償却率"/>
        <xdr:cNvSpPr txBox="1"/>
      </xdr:nvSpPr>
      <xdr:spPr>
        <a:xfrm>
          <a:off x="14389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57167</xdr:rowOff>
    </xdr:from>
    <xdr:ext cx="405111" cy="259045"/>
    <xdr:sp macro="" textlink="">
      <xdr:nvSpPr>
        <xdr:cNvPr id="559" name="n_3mainValue【学校施設】&#10;有形固定資産減価償却率"/>
        <xdr:cNvSpPr txBox="1"/>
      </xdr:nvSpPr>
      <xdr:spPr>
        <a:xfrm>
          <a:off x="13500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560" name="n_4mainValue【学校施設】&#10;有形固定資産減価償却率"/>
        <xdr:cNvSpPr txBox="1"/>
      </xdr:nvSpPr>
      <xdr:spPr>
        <a:xfrm>
          <a:off x="12611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2" name="【学校施設】&#10;一人当たり面積平均値テキスト"/>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35089</xdr:rowOff>
    </xdr:from>
    <xdr:to>
      <xdr:col>116</xdr:col>
      <xdr:colOff>114300</xdr:colOff>
      <xdr:row>57</xdr:row>
      <xdr:rowOff>136689</xdr:rowOff>
    </xdr:to>
    <xdr:sp macro="" textlink="">
      <xdr:nvSpPr>
        <xdr:cNvPr id="603" name="楕円 602"/>
        <xdr:cNvSpPr/>
      </xdr:nvSpPr>
      <xdr:spPr>
        <a:xfrm>
          <a:off x="22110700" y="98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57966</xdr:rowOff>
    </xdr:from>
    <xdr:ext cx="469744" cy="259045"/>
    <xdr:sp macro="" textlink="">
      <xdr:nvSpPr>
        <xdr:cNvPr id="604" name="【学校施設】&#10;一人当たり面積該当値テキスト"/>
        <xdr:cNvSpPr txBox="1"/>
      </xdr:nvSpPr>
      <xdr:spPr>
        <a:xfrm>
          <a:off x="22199600" y="96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73623</xdr:rowOff>
    </xdr:from>
    <xdr:to>
      <xdr:col>112</xdr:col>
      <xdr:colOff>38100</xdr:colOff>
      <xdr:row>58</xdr:row>
      <xdr:rowOff>3773</xdr:rowOff>
    </xdr:to>
    <xdr:sp macro="" textlink="">
      <xdr:nvSpPr>
        <xdr:cNvPr id="605" name="楕円 604"/>
        <xdr:cNvSpPr/>
      </xdr:nvSpPr>
      <xdr:spPr>
        <a:xfrm>
          <a:off x="21272500" y="984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85889</xdr:rowOff>
    </xdr:from>
    <xdr:to>
      <xdr:col>116</xdr:col>
      <xdr:colOff>63500</xdr:colOff>
      <xdr:row>57</xdr:row>
      <xdr:rowOff>124423</xdr:rowOff>
    </xdr:to>
    <xdr:cxnSp macro="">
      <xdr:nvCxnSpPr>
        <xdr:cNvPr id="606" name="直線コネクタ 605"/>
        <xdr:cNvCxnSpPr/>
      </xdr:nvCxnSpPr>
      <xdr:spPr>
        <a:xfrm flipV="1">
          <a:off x="21323300" y="9858539"/>
          <a:ext cx="838200" cy="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107587</xdr:rowOff>
    </xdr:from>
    <xdr:to>
      <xdr:col>107</xdr:col>
      <xdr:colOff>101600</xdr:colOff>
      <xdr:row>58</xdr:row>
      <xdr:rowOff>37737</xdr:rowOff>
    </xdr:to>
    <xdr:sp macro="" textlink="">
      <xdr:nvSpPr>
        <xdr:cNvPr id="607" name="楕円 606"/>
        <xdr:cNvSpPr/>
      </xdr:nvSpPr>
      <xdr:spPr>
        <a:xfrm>
          <a:off x="20383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124423</xdr:rowOff>
    </xdr:from>
    <xdr:to>
      <xdr:col>111</xdr:col>
      <xdr:colOff>177800</xdr:colOff>
      <xdr:row>57</xdr:row>
      <xdr:rowOff>158387</xdr:rowOff>
    </xdr:to>
    <xdr:cxnSp macro="">
      <xdr:nvCxnSpPr>
        <xdr:cNvPr id="608" name="直線コネクタ 607"/>
        <xdr:cNvCxnSpPr/>
      </xdr:nvCxnSpPr>
      <xdr:spPr>
        <a:xfrm flipV="1">
          <a:off x="20434300" y="9897073"/>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142857</xdr:rowOff>
    </xdr:from>
    <xdr:to>
      <xdr:col>102</xdr:col>
      <xdr:colOff>165100</xdr:colOff>
      <xdr:row>58</xdr:row>
      <xdr:rowOff>73007</xdr:rowOff>
    </xdr:to>
    <xdr:sp macro="" textlink="">
      <xdr:nvSpPr>
        <xdr:cNvPr id="609" name="楕円 608"/>
        <xdr:cNvSpPr/>
      </xdr:nvSpPr>
      <xdr:spPr>
        <a:xfrm>
          <a:off x="19494500" y="99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158387</xdr:rowOff>
    </xdr:from>
    <xdr:to>
      <xdr:col>107</xdr:col>
      <xdr:colOff>50800</xdr:colOff>
      <xdr:row>58</xdr:row>
      <xdr:rowOff>22207</xdr:rowOff>
    </xdr:to>
    <xdr:cxnSp macro="">
      <xdr:nvCxnSpPr>
        <xdr:cNvPr id="610" name="直線コネクタ 609"/>
        <xdr:cNvCxnSpPr/>
      </xdr:nvCxnSpPr>
      <xdr:spPr>
        <a:xfrm flipV="1">
          <a:off x="19545300" y="9931037"/>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156573</xdr:rowOff>
    </xdr:from>
    <xdr:to>
      <xdr:col>98</xdr:col>
      <xdr:colOff>38100</xdr:colOff>
      <xdr:row>58</xdr:row>
      <xdr:rowOff>86723</xdr:rowOff>
    </xdr:to>
    <xdr:sp macro="" textlink="">
      <xdr:nvSpPr>
        <xdr:cNvPr id="611" name="楕円 610"/>
        <xdr:cNvSpPr/>
      </xdr:nvSpPr>
      <xdr:spPr>
        <a:xfrm>
          <a:off x="18605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22207</xdr:rowOff>
    </xdr:from>
    <xdr:to>
      <xdr:col>102</xdr:col>
      <xdr:colOff>114300</xdr:colOff>
      <xdr:row>58</xdr:row>
      <xdr:rowOff>35923</xdr:rowOff>
    </xdr:to>
    <xdr:cxnSp macro="">
      <xdr:nvCxnSpPr>
        <xdr:cNvPr id="612" name="直線コネクタ 611"/>
        <xdr:cNvCxnSpPr/>
      </xdr:nvCxnSpPr>
      <xdr:spPr>
        <a:xfrm flipV="1">
          <a:off x="18656300" y="996630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3" name="n_1aveValue【学校施設】&#10;一人当たり面積"/>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4" name="n_2aveValue【学校施設】&#10;一人当たり面積"/>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5" name="n_3aveValue【学校施設】&#10;一人当たり面積"/>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6" name="n_4aveValue【学校施設】&#10;一人当たり面積"/>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20300</xdr:rowOff>
    </xdr:from>
    <xdr:ext cx="469744" cy="259045"/>
    <xdr:sp macro="" textlink="">
      <xdr:nvSpPr>
        <xdr:cNvPr id="617" name="n_1mainValue【学校施設】&#10;一人当たり面積"/>
        <xdr:cNvSpPr txBox="1"/>
      </xdr:nvSpPr>
      <xdr:spPr>
        <a:xfrm>
          <a:off x="21075727" y="962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54264</xdr:rowOff>
    </xdr:from>
    <xdr:ext cx="469744" cy="259045"/>
    <xdr:sp macro="" textlink="">
      <xdr:nvSpPr>
        <xdr:cNvPr id="618" name="n_2mainValue【学校施設】&#10;一人当たり面積"/>
        <xdr:cNvSpPr txBox="1"/>
      </xdr:nvSpPr>
      <xdr:spPr>
        <a:xfrm>
          <a:off x="20199427" y="965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89534</xdr:rowOff>
    </xdr:from>
    <xdr:ext cx="469744" cy="259045"/>
    <xdr:sp macro="" textlink="">
      <xdr:nvSpPr>
        <xdr:cNvPr id="619" name="n_3mainValue【学校施設】&#10;一人当たり面積"/>
        <xdr:cNvSpPr txBox="1"/>
      </xdr:nvSpPr>
      <xdr:spPr>
        <a:xfrm>
          <a:off x="19310427" y="96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103250</xdr:rowOff>
    </xdr:from>
    <xdr:ext cx="469744" cy="259045"/>
    <xdr:sp macro="" textlink="">
      <xdr:nvSpPr>
        <xdr:cNvPr id="620" name="n_4mainValue【学校施設】&#10;一人当たり面積"/>
        <xdr:cNvSpPr txBox="1"/>
      </xdr:nvSpPr>
      <xdr:spPr>
        <a:xfrm>
          <a:off x="18421427" y="97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643" name="直線コネクタ 642"/>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44"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45" name="直線コネクタ 644"/>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646" name="【児童館】&#10;有形固定資産減価償却率最大値テキスト"/>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647" name="直線コネクタ 646"/>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68597</xdr:rowOff>
    </xdr:from>
    <xdr:ext cx="405111" cy="259045"/>
    <xdr:sp macro="" textlink="">
      <xdr:nvSpPr>
        <xdr:cNvPr id="648" name="【児童館】&#10;有形固定資産減価償却率平均値テキスト"/>
        <xdr:cNvSpPr txBox="1"/>
      </xdr:nvSpPr>
      <xdr:spPr>
        <a:xfrm>
          <a:off x="163576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49" name="フローチャート: 判断 648"/>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50" name="フローチャート: 判断 649"/>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651" name="フローチャート: 判断 650"/>
        <xdr:cNvSpPr/>
      </xdr:nvSpPr>
      <xdr:spPr>
        <a:xfrm>
          <a:off x="1454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652" name="フローチャート: 判断 651"/>
        <xdr:cNvSpPr/>
      </xdr:nvSpPr>
      <xdr:spPr>
        <a:xfrm>
          <a:off x="13652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3" name="フローチャート: 判断 652"/>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42163</xdr:rowOff>
    </xdr:from>
    <xdr:to>
      <xdr:col>85</xdr:col>
      <xdr:colOff>177800</xdr:colOff>
      <xdr:row>79</xdr:row>
      <xdr:rowOff>143763</xdr:rowOff>
    </xdr:to>
    <xdr:sp macro="" textlink="">
      <xdr:nvSpPr>
        <xdr:cNvPr id="659" name="楕円 658"/>
        <xdr:cNvSpPr/>
      </xdr:nvSpPr>
      <xdr:spPr>
        <a:xfrm>
          <a:off x="162687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65040</xdr:rowOff>
    </xdr:from>
    <xdr:ext cx="405111" cy="259045"/>
    <xdr:sp macro="" textlink="">
      <xdr:nvSpPr>
        <xdr:cNvPr id="660" name="【児童館】&#10;有形固定資産減価償却率該当値テキスト"/>
        <xdr:cNvSpPr txBox="1"/>
      </xdr:nvSpPr>
      <xdr:spPr>
        <a:xfrm>
          <a:off x="16357600" y="1343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133604</xdr:rowOff>
    </xdr:from>
    <xdr:to>
      <xdr:col>81</xdr:col>
      <xdr:colOff>101600</xdr:colOff>
      <xdr:row>79</xdr:row>
      <xdr:rowOff>63754</xdr:rowOff>
    </xdr:to>
    <xdr:sp macro="" textlink="">
      <xdr:nvSpPr>
        <xdr:cNvPr id="661" name="楕円 660"/>
        <xdr:cNvSpPr/>
      </xdr:nvSpPr>
      <xdr:spPr>
        <a:xfrm>
          <a:off x="15430500" y="135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12954</xdr:rowOff>
    </xdr:from>
    <xdr:to>
      <xdr:col>85</xdr:col>
      <xdr:colOff>127000</xdr:colOff>
      <xdr:row>79</xdr:row>
      <xdr:rowOff>92963</xdr:rowOff>
    </xdr:to>
    <xdr:cxnSp macro="">
      <xdr:nvCxnSpPr>
        <xdr:cNvPr id="662" name="直線コネクタ 661"/>
        <xdr:cNvCxnSpPr/>
      </xdr:nvCxnSpPr>
      <xdr:spPr>
        <a:xfrm>
          <a:off x="15481300" y="13557504"/>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67311</xdr:rowOff>
    </xdr:from>
    <xdr:to>
      <xdr:col>76</xdr:col>
      <xdr:colOff>165100</xdr:colOff>
      <xdr:row>78</xdr:row>
      <xdr:rowOff>168911</xdr:rowOff>
    </xdr:to>
    <xdr:sp macro="" textlink="">
      <xdr:nvSpPr>
        <xdr:cNvPr id="663" name="楕円 662"/>
        <xdr:cNvSpPr/>
      </xdr:nvSpPr>
      <xdr:spPr>
        <a:xfrm>
          <a:off x="14541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118111</xdr:rowOff>
    </xdr:from>
    <xdr:to>
      <xdr:col>81</xdr:col>
      <xdr:colOff>50800</xdr:colOff>
      <xdr:row>79</xdr:row>
      <xdr:rowOff>12954</xdr:rowOff>
    </xdr:to>
    <xdr:cxnSp macro="">
      <xdr:nvCxnSpPr>
        <xdr:cNvPr id="664" name="直線コネクタ 663"/>
        <xdr:cNvCxnSpPr/>
      </xdr:nvCxnSpPr>
      <xdr:spPr>
        <a:xfrm>
          <a:off x="14592300" y="13491211"/>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7874</xdr:rowOff>
    </xdr:from>
    <xdr:to>
      <xdr:col>72</xdr:col>
      <xdr:colOff>38100</xdr:colOff>
      <xdr:row>79</xdr:row>
      <xdr:rowOff>109474</xdr:rowOff>
    </xdr:to>
    <xdr:sp macro="" textlink="">
      <xdr:nvSpPr>
        <xdr:cNvPr id="665" name="楕円 664"/>
        <xdr:cNvSpPr/>
      </xdr:nvSpPr>
      <xdr:spPr>
        <a:xfrm>
          <a:off x="13652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118111</xdr:rowOff>
    </xdr:from>
    <xdr:to>
      <xdr:col>76</xdr:col>
      <xdr:colOff>114300</xdr:colOff>
      <xdr:row>79</xdr:row>
      <xdr:rowOff>58674</xdr:rowOff>
    </xdr:to>
    <xdr:cxnSp macro="">
      <xdr:nvCxnSpPr>
        <xdr:cNvPr id="666" name="直線コネクタ 665"/>
        <xdr:cNvCxnSpPr/>
      </xdr:nvCxnSpPr>
      <xdr:spPr>
        <a:xfrm flipV="1">
          <a:off x="13703300" y="13491211"/>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3302</xdr:rowOff>
    </xdr:from>
    <xdr:to>
      <xdr:col>67</xdr:col>
      <xdr:colOff>101600</xdr:colOff>
      <xdr:row>81</xdr:row>
      <xdr:rowOff>104902</xdr:rowOff>
    </xdr:to>
    <xdr:sp macro="" textlink="">
      <xdr:nvSpPr>
        <xdr:cNvPr id="667" name="楕円 666"/>
        <xdr:cNvSpPr/>
      </xdr:nvSpPr>
      <xdr:spPr>
        <a:xfrm>
          <a:off x="12763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58674</xdr:rowOff>
    </xdr:from>
    <xdr:to>
      <xdr:col>71</xdr:col>
      <xdr:colOff>177800</xdr:colOff>
      <xdr:row>81</xdr:row>
      <xdr:rowOff>54102</xdr:rowOff>
    </xdr:to>
    <xdr:cxnSp macro="">
      <xdr:nvCxnSpPr>
        <xdr:cNvPr id="668" name="直線コネクタ 667"/>
        <xdr:cNvCxnSpPr/>
      </xdr:nvCxnSpPr>
      <xdr:spPr>
        <a:xfrm flipV="1">
          <a:off x="12814300" y="13603224"/>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69" name="n_1aveValue【児童館】&#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155464</xdr:rowOff>
    </xdr:from>
    <xdr:ext cx="405111" cy="259045"/>
    <xdr:sp macro="" textlink="">
      <xdr:nvSpPr>
        <xdr:cNvPr id="670" name="n_2aveValue【児童館】&#10;有形固定資産減価償却率"/>
        <xdr:cNvSpPr txBox="1"/>
      </xdr:nvSpPr>
      <xdr:spPr>
        <a:xfrm>
          <a:off x="143897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100601</xdr:rowOff>
    </xdr:from>
    <xdr:ext cx="405111" cy="259045"/>
    <xdr:sp macro="" textlink="">
      <xdr:nvSpPr>
        <xdr:cNvPr id="671" name="n_3aveValue【児童館】&#10;有形固定資産減価償却率"/>
        <xdr:cNvSpPr txBox="1"/>
      </xdr:nvSpPr>
      <xdr:spPr>
        <a:xfrm>
          <a:off x="13500744"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72"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80281</xdr:rowOff>
    </xdr:from>
    <xdr:ext cx="405111" cy="259045"/>
    <xdr:sp macro="" textlink="">
      <xdr:nvSpPr>
        <xdr:cNvPr id="673" name="n_1mainValue【児童館】&#10;有形固定資産減価償却率"/>
        <xdr:cNvSpPr txBox="1"/>
      </xdr:nvSpPr>
      <xdr:spPr>
        <a:xfrm>
          <a:off x="15266044" y="1328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13988</xdr:rowOff>
    </xdr:from>
    <xdr:ext cx="405111" cy="259045"/>
    <xdr:sp macro="" textlink="">
      <xdr:nvSpPr>
        <xdr:cNvPr id="674" name="n_2mainValue【児童館】&#10;有形固定資産減価償却率"/>
        <xdr:cNvSpPr txBox="1"/>
      </xdr:nvSpPr>
      <xdr:spPr>
        <a:xfrm>
          <a:off x="14389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126001</xdr:rowOff>
    </xdr:from>
    <xdr:ext cx="405111" cy="259045"/>
    <xdr:sp macro="" textlink="">
      <xdr:nvSpPr>
        <xdr:cNvPr id="675" name="n_3mainValue【児童館】&#10;有形固定資産減価償却率"/>
        <xdr:cNvSpPr txBox="1"/>
      </xdr:nvSpPr>
      <xdr:spPr>
        <a:xfrm>
          <a:off x="13500744" y="133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96029</xdr:rowOff>
    </xdr:from>
    <xdr:ext cx="405111" cy="259045"/>
    <xdr:sp macro="" textlink="">
      <xdr:nvSpPr>
        <xdr:cNvPr id="676" name="n_4mainValue【児童館】&#10;有形固定資産減価償却率"/>
        <xdr:cNvSpPr txBox="1"/>
      </xdr:nvSpPr>
      <xdr:spPr>
        <a:xfrm>
          <a:off x="12611744"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700" name="直線コネクタ 699"/>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01"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2" name="直線コネクタ 701"/>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703" name="【児童館】&#10;一人当たり面積最大値テキスト"/>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4" name="直線コネクタ 703"/>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6" name="フローチャート: 判断 705"/>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7" name="フローチャート: 判断 706"/>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8" name="フローチャート: 判断 707"/>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9" name="フローチャート: 判断 708"/>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0" name="フローチャート: 判断 709"/>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16" name="楕円 715"/>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17"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76200</xdr:rowOff>
    </xdr:from>
    <xdr:to>
      <xdr:col>112</xdr:col>
      <xdr:colOff>38100</xdr:colOff>
      <xdr:row>85</xdr:row>
      <xdr:rowOff>6350</xdr:rowOff>
    </xdr:to>
    <xdr:sp macro="" textlink="">
      <xdr:nvSpPr>
        <xdr:cNvPr id="718" name="楕円 717"/>
        <xdr:cNvSpPr/>
      </xdr:nvSpPr>
      <xdr:spPr>
        <a:xfrm>
          <a:off x="21272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127000</xdr:rowOff>
    </xdr:to>
    <xdr:cxnSp macro="">
      <xdr:nvCxnSpPr>
        <xdr:cNvPr id="719" name="直線コネクタ 718"/>
        <xdr:cNvCxnSpPr/>
      </xdr:nvCxnSpPr>
      <xdr:spPr>
        <a:xfrm flipV="1">
          <a:off x="21323300" y="1451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76200</xdr:rowOff>
    </xdr:from>
    <xdr:to>
      <xdr:col>107</xdr:col>
      <xdr:colOff>101600</xdr:colOff>
      <xdr:row>85</xdr:row>
      <xdr:rowOff>6350</xdr:rowOff>
    </xdr:to>
    <xdr:sp macro="" textlink="">
      <xdr:nvSpPr>
        <xdr:cNvPr id="720" name="楕円 719"/>
        <xdr:cNvSpPr/>
      </xdr:nvSpPr>
      <xdr:spPr>
        <a:xfrm>
          <a:off x="20383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127000</xdr:rowOff>
    </xdr:from>
    <xdr:to>
      <xdr:col>111</xdr:col>
      <xdr:colOff>177800</xdr:colOff>
      <xdr:row>84</xdr:row>
      <xdr:rowOff>127000</xdr:rowOff>
    </xdr:to>
    <xdr:cxnSp macro="">
      <xdr:nvCxnSpPr>
        <xdr:cNvPr id="721" name="直線コネクタ 720"/>
        <xdr:cNvCxnSpPr/>
      </xdr:nvCxnSpPr>
      <xdr:spPr>
        <a:xfrm>
          <a:off x="20434300" y="1452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88900</xdr:rowOff>
    </xdr:from>
    <xdr:to>
      <xdr:col>102</xdr:col>
      <xdr:colOff>165100</xdr:colOff>
      <xdr:row>85</xdr:row>
      <xdr:rowOff>19050</xdr:rowOff>
    </xdr:to>
    <xdr:sp macro="" textlink="">
      <xdr:nvSpPr>
        <xdr:cNvPr id="722" name="楕円 721"/>
        <xdr:cNvSpPr/>
      </xdr:nvSpPr>
      <xdr:spPr>
        <a:xfrm>
          <a:off x="19494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127000</xdr:rowOff>
    </xdr:from>
    <xdr:to>
      <xdr:col>107</xdr:col>
      <xdr:colOff>50800</xdr:colOff>
      <xdr:row>84</xdr:row>
      <xdr:rowOff>139700</xdr:rowOff>
    </xdr:to>
    <xdr:cxnSp macro="">
      <xdr:nvCxnSpPr>
        <xdr:cNvPr id="723" name="直線コネクタ 722"/>
        <xdr:cNvCxnSpPr/>
      </xdr:nvCxnSpPr>
      <xdr:spPr>
        <a:xfrm flipV="1">
          <a:off x="19545300" y="1452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146050</xdr:rowOff>
    </xdr:from>
    <xdr:to>
      <xdr:col>98</xdr:col>
      <xdr:colOff>38100</xdr:colOff>
      <xdr:row>82</xdr:row>
      <xdr:rowOff>76200</xdr:rowOff>
    </xdr:to>
    <xdr:sp macro="" textlink="">
      <xdr:nvSpPr>
        <xdr:cNvPr id="724" name="楕円 723"/>
        <xdr:cNvSpPr/>
      </xdr:nvSpPr>
      <xdr:spPr>
        <a:xfrm>
          <a:off x="18605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25400</xdr:rowOff>
    </xdr:from>
    <xdr:to>
      <xdr:col>102</xdr:col>
      <xdr:colOff>114300</xdr:colOff>
      <xdr:row>84</xdr:row>
      <xdr:rowOff>139700</xdr:rowOff>
    </xdr:to>
    <xdr:cxnSp macro="">
      <xdr:nvCxnSpPr>
        <xdr:cNvPr id="725" name="直線コネクタ 724"/>
        <xdr:cNvCxnSpPr/>
      </xdr:nvCxnSpPr>
      <xdr:spPr>
        <a:xfrm>
          <a:off x="18656300" y="140843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26"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7"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28" name="n_3aveValue【児童館】&#10;一人当たり面積"/>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29"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168927</xdr:rowOff>
    </xdr:from>
    <xdr:ext cx="469744" cy="259045"/>
    <xdr:sp macro="" textlink="">
      <xdr:nvSpPr>
        <xdr:cNvPr id="730" name="n_1mainValue【児童館】&#10;一人当たり面積"/>
        <xdr:cNvSpPr txBox="1"/>
      </xdr:nvSpPr>
      <xdr:spPr>
        <a:xfrm>
          <a:off x="21075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168927</xdr:rowOff>
    </xdr:from>
    <xdr:ext cx="469744" cy="259045"/>
    <xdr:sp macro="" textlink="">
      <xdr:nvSpPr>
        <xdr:cNvPr id="731" name="n_2mainValue【児童館】&#10;一人当たり面積"/>
        <xdr:cNvSpPr txBox="1"/>
      </xdr:nvSpPr>
      <xdr:spPr>
        <a:xfrm>
          <a:off x="20199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10177</xdr:rowOff>
    </xdr:from>
    <xdr:ext cx="469744" cy="259045"/>
    <xdr:sp macro="" textlink="">
      <xdr:nvSpPr>
        <xdr:cNvPr id="732" name="n_3mainValue【児童館】&#10;一人当たり面積"/>
        <xdr:cNvSpPr txBox="1"/>
      </xdr:nvSpPr>
      <xdr:spPr>
        <a:xfrm>
          <a:off x="19310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92727</xdr:rowOff>
    </xdr:from>
    <xdr:ext cx="469744" cy="259045"/>
    <xdr:sp macro="" textlink="">
      <xdr:nvSpPr>
        <xdr:cNvPr id="733" name="n_4mainValue【児童館】&#10;一人当たり面積"/>
        <xdr:cNvSpPr txBox="1"/>
      </xdr:nvSpPr>
      <xdr:spPr>
        <a:xfrm>
          <a:off x="184214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58" name="直線コネクタ 757"/>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0" name="直線コネクタ 75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61" name="【公民館】&#10;有形固定資産減価償却率最大値テキスト"/>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62" name="直線コネクタ 761"/>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63" name="【公民館】&#10;有形固定資産減価償却率平均値テキスト"/>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64" name="フローチャート: 判断 76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5" name="フローチャート: 判断 764"/>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66" name="フローチャート: 判断 765"/>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67" name="フローチャート: 判断 766"/>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68" name="フローチャート: 判断 767"/>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19686</xdr:rowOff>
    </xdr:from>
    <xdr:to>
      <xdr:col>85</xdr:col>
      <xdr:colOff>177800</xdr:colOff>
      <xdr:row>102</xdr:row>
      <xdr:rowOff>121286</xdr:rowOff>
    </xdr:to>
    <xdr:sp macro="" textlink="">
      <xdr:nvSpPr>
        <xdr:cNvPr id="774" name="楕円 773"/>
        <xdr:cNvSpPr/>
      </xdr:nvSpPr>
      <xdr:spPr>
        <a:xfrm>
          <a:off x="162687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42563</xdr:rowOff>
    </xdr:from>
    <xdr:ext cx="405111" cy="259045"/>
    <xdr:sp macro="" textlink="">
      <xdr:nvSpPr>
        <xdr:cNvPr id="775" name="【公民館】&#10;有形固定資産減価償却率該当値テキスト"/>
        <xdr:cNvSpPr txBox="1"/>
      </xdr:nvSpPr>
      <xdr:spPr>
        <a:xfrm>
          <a:off x="16357600"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23495</xdr:rowOff>
    </xdr:from>
    <xdr:to>
      <xdr:col>81</xdr:col>
      <xdr:colOff>101600</xdr:colOff>
      <xdr:row>107</xdr:row>
      <xdr:rowOff>125095</xdr:rowOff>
    </xdr:to>
    <xdr:sp macro="" textlink="">
      <xdr:nvSpPr>
        <xdr:cNvPr id="776" name="楕円 775"/>
        <xdr:cNvSpPr/>
      </xdr:nvSpPr>
      <xdr:spPr>
        <a:xfrm>
          <a:off x="15430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70486</xdr:rowOff>
    </xdr:from>
    <xdr:to>
      <xdr:col>85</xdr:col>
      <xdr:colOff>127000</xdr:colOff>
      <xdr:row>107</xdr:row>
      <xdr:rowOff>74295</xdr:rowOff>
    </xdr:to>
    <xdr:cxnSp macro="">
      <xdr:nvCxnSpPr>
        <xdr:cNvPr id="777" name="直線コネクタ 776"/>
        <xdr:cNvCxnSpPr/>
      </xdr:nvCxnSpPr>
      <xdr:spPr>
        <a:xfrm flipV="1">
          <a:off x="15481300" y="17558386"/>
          <a:ext cx="838200" cy="86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153036</xdr:rowOff>
    </xdr:from>
    <xdr:to>
      <xdr:col>76</xdr:col>
      <xdr:colOff>165100</xdr:colOff>
      <xdr:row>107</xdr:row>
      <xdr:rowOff>83186</xdr:rowOff>
    </xdr:to>
    <xdr:sp macro="" textlink="">
      <xdr:nvSpPr>
        <xdr:cNvPr id="778" name="楕円 777"/>
        <xdr:cNvSpPr/>
      </xdr:nvSpPr>
      <xdr:spPr>
        <a:xfrm>
          <a:off x="14541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32386</xdr:rowOff>
    </xdr:from>
    <xdr:to>
      <xdr:col>81</xdr:col>
      <xdr:colOff>50800</xdr:colOff>
      <xdr:row>107</xdr:row>
      <xdr:rowOff>74295</xdr:rowOff>
    </xdr:to>
    <xdr:cxnSp macro="">
      <xdr:nvCxnSpPr>
        <xdr:cNvPr id="779" name="直線コネクタ 778"/>
        <xdr:cNvCxnSpPr/>
      </xdr:nvCxnSpPr>
      <xdr:spPr>
        <a:xfrm>
          <a:off x="14592300" y="183775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116839</xdr:rowOff>
    </xdr:from>
    <xdr:to>
      <xdr:col>72</xdr:col>
      <xdr:colOff>38100</xdr:colOff>
      <xdr:row>107</xdr:row>
      <xdr:rowOff>46989</xdr:rowOff>
    </xdr:to>
    <xdr:sp macro="" textlink="">
      <xdr:nvSpPr>
        <xdr:cNvPr id="780" name="楕円 779"/>
        <xdr:cNvSpPr/>
      </xdr:nvSpPr>
      <xdr:spPr>
        <a:xfrm>
          <a:off x="1365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167639</xdr:rowOff>
    </xdr:from>
    <xdr:to>
      <xdr:col>76</xdr:col>
      <xdr:colOff>114300</xdr:colOff>
      <xdr:row>107</xdr:row>
      <xdr:rowOff>32386</xdr:rowOff>
    </xdr:to>
    <xdr:cxnSp macro="">
      <xdr:nvCxnSpPr>
        <xdr:cNvPr id="781" name="直線コネクタ 780"/>
        <xdr:cNvCxnSpPr/>
      </xdr:nvCxnSpPr>
      <xdr:spPr>
        <a:xfrm>
          <a:off x="13703300" y="183413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10161</xdr:rowOff>
    </xdr:from>
    <xdr:to>
      <xdr:col>67</xdr:col>
      <xdr:colOff>101600</xdr:colOff>
      <xdr:row>105</xdr:row>
      <xdr:rowOff>111761</xdr:rowOff>
    </xdr:to>
    <xdr:sp macro="" textlink="">
      <xdr:nvSpPr>
        <xdr:cNvPr id="782" name="楕円 781"/>
        <xdr:cNvSpPr/>
      </xdr:nvSpPr>
      <xdr:spPr>
        <a:xfrm>
          <a:off x="12763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60961</xdr:rowOff>
    </xdr:from>
    <xdr:to>
      <xdr:col>71</xdr:col>
      <xdr:colOff>177800</xdr:colOff>
      <xdr:row>106</xdr:row>
      <xdr:rowOff>167639</xdr:rowOff>
    </xdr:to>
    <xdr:cxnSp macro="">
      <xdr:nvCxnSpPr>
        <xdr:cNvPr id="783" name="直線コネクタ 782"/>
        <xdr:cNvCxnSpPr/>
      </xdr:nvCxnSpPr>
      <xdr:spPr>
        <a:xfrm>
          <a:off x="12814300" y="18063211"/>
          <a:ext cx="88900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4"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85" name="n_2aveValue【公民館】&#10;有形固定資産減価償却率"/>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786" name="n_3aveValue【公民館】&#10;有形固定資産減価償却率"/>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87" name="n_4aveValue【公民館】&#10;有形固定資産減価償却率"/>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116222</xdr:rowOff>
    </xdr:from>
    <xdr:ext cx="405111" cy="259045"/>
    <xdr:sp macro="" textlink="">
      <xdr:nvSpPr>
        <xdr:cNvPr id="788" name="n_1mainValue【公民館】&#10;有形固定資産減価償却率"/>
        <xdr:cNvSpPr txBox="1"/>
      </xdr:nvSpPr>
      <xdr:spPr>
        <a:xfrm>
          <a:off x="152660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74313</xdr:rowOff>
    </xdr:from>
    <xdr:ext cx="405111" cy="259045"/>
    <xdr:sp macro="" textlink="">
      <xdr:nvSpPr>
        <xdr:cNvPr id="789" name="n_2mainValue【公民館】&#10;有形固定資産減価償却率"/>
        <xdr:cNvSpPr txBox="1"/>
      </xdr:nvSpPr>
      <xdr:spPr>
        <a:xfrm>
          <a:off x="14389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38116</xdr:rowOff>
    </xdr:from>
    <xdr:ext cx="405111" cy="259045"/>
    <xdr:sp macro="" textlink="">
      <xdr:nvSpPr>
        <xdr:cNvPr id="790" name="n_3mainValue【公民館】&#10;有形固定資産減価償却率"/>
        <xdr:cNvSpPr txBox="1"/>
      </xdr:nvSpPr>
      <xdr:spPr>
        <a:xfrm>
          <a:off x="13500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102888</xdr:rowOff>
    </xdr:from>
    <xdr:ext cx="405111" cy="259045"/>
    <xdr:sp macro="" textlink="">
      <xdr:nvSpPr>
        <xdr:cNvPr id="791" name="n_4mainValue【公民館】&#10;有形固定資産減価償却率"/>
        <xdr:cNvSpPr txBox="1"/>
      </xdr:nvSpPr>
      <xdr:spPr>
        <a:xfrm>
          <a:off x="12611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2" name="直線コネクタ 8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3" name="テキスト ボックス 8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4" name="直線コネクタ 8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5" name="テキスト ボックス 8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6" name="直線コネクタ 8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7" name="テキスト ボックス 8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8" name="直線コネクタ 8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9" name="テキスト ボックス 8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813" name="直線コネクタ 812"/>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4"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5" name="直線コネクタ 814"/>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816" name="【公民館】&#10;一人当たり面積最大値テキスト"/>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817" name="直線コネクタ 816"/>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818" name="【公民館】&#10;一人当たり面積平均値テキスト"/>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19" name="フローチャート: 判断 818"/>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820" name="フローチャート: 判断 819"/>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1" name="フローチャート: 判断 820"/>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822" name="フローチャート: 判断 821"/>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823" name="フローチャート: 判断 822"/>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112268</xdr:rowOff>
    </xdr:from>
    <xdr:to>
      <xdr:col>116</xdr:col>
      <xdr:colOff>114300</xdr:colOff>
      <xdr:row>105</xdr:row>
      <xdr:rowOff>42418</xdr:rowOff>
    </xdr:to>
    <xdr:sp macro="" textlink="">
      <xdr:nvSpPr>
        <xdr:cNvPr id="829" name="楕円 828"/>
        <xdr:cNvSpPr/>
      </xdr:nvSpPr>
      <xdr:spPr>
        <a:xfrm>
          <a:off x="22110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135145</xdr:rowOff>
    </xdr:from>
    <xdr:ext cx="469744" cy="259045"/>
    <xdr:sp macro="" textlink="">
      <xdr:nvSpPr>
        <xdr:cNvPr id="830" name="【公民館】&#10;一人当たり面積該当値テキスト"/>
        <xdr:cNvSpPr txBox="1"/>
      </xdr:nvSpPr>
      <xdr:spPr>
        <a:xfrm>
          <a:off x="22199600" y="177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114554</xdr:rowOff>
    </xdr:from>
    <xdr:to>
      <xdr:col>112</xdr:col>
      <xdr:colOff>38100</xdr:colOff>
      <xdr:row>105</xdr:row>
      <xdr:rowOff>44704</xdr:rowOff>
    </xdr:to>
    <xdr:sp macro="" textlink="">
      <xdr:nvSpPr>
        <xdr:cNvPr id="831" name="楕円 830"/>
        <xdr:cNvSpPr/>
      </xdr:nvSpPr>
      <xdr:spPr>
        <a:xfrm>
          <a:off x="21272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163068</xdr:rowOff>
    </xdr:from>
    <xdr:to>
      <xdr:col>116</xdr:col>
      <xdr:colOff>63500</xdr:colOff>
      <xdr:row>104</xdr:row>
      <xdr:rowOff>165354</xdr:rowOff>
    </xdr:to>
    <xdr:cxnSp macro="">
      <xdr:nvCxnSpPr>
        <xdr:cNvPr id="832" name="直線コネクタ 831"/>
        <xdr:cNvCxnSpPr/>
      </xdr:nvCxnSpPr>
      <xdr:spPr>
        <a:xfrm flipV="1">
          <a:off x="21323300" y="179938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33" name="楕円 832"/>
        <xdr:cNvSpPr/>
      </xdr:nvSpPr>
      <xdr:spPr>
        <a:xfrm>
          <a:off x="20383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165354</xdr:rowOff>
    </xdr:from>
    <xdr:to>
      <xdr:col>111</xdr:col>
      <xdr:colOff>177800</xdr:colOff>
      <xdr:row>105</xdr:row>
      <xdr:rowOff>3048</xdr:rowOff>
    </xdr:to>
    <xdr:cxnSp macro="">
      <xdr:nvCxnSpPr>
        <xdr:cNvPr id="834" name="直線コネクタ 833"/>
        <xdr:cNvCxnSpPr/>
      </xdr:nvCxnSpPr>
      <xdr:spPr>
        <a:xfrm flipV="1">
          <a:off x="20434300" y="179961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135128</xdr:rowOff>
    </xdr:from>
    <xdr:to>
      <xdr:col>102</xdr:col>
      <xdr:colOff>165100</xdr:colOff>
      <xdr:row>105</xdr:row>
      <xdr:rowOff>65278</xdr:rowOff>
    </xdr:to>
    <xdr:sp macro="" textlink="">
      <xdr:nvSpPr>
        <xdr:cNvPr id="835" name="楕円 834"/>
        <xdr:cNvSpPr/>
      </xdr:nvSpPr>
      <xdr:spPr>
        <a:xfrm>
          <a:off x="19494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3048</xdr:rowOff>
    </xdr:from>
    <xdr:to>
      <xdr:col>107</xdr:col>
      <xdr:colOff>50800</xdr:colOff>
      <xdr:row>105</xdr:row>
      <xdr:rowOff>14478</xdr:rowOff>
    </xdr:to>
    <xdr:cxnSp macro="">
      <xdr:nvCxnSpPr>
        <xdr:cNvPr id="836" name="直線コネクタ 835"/>
        <xdr:cNvCxnSpPr/>
      </xdr:nvCxnSpPr>
      <xdr:spPr>
        <a:xfrm flipV="1">
          <a:off x="19545300" y="1800529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75692</xdr:rowOff>
    </xdr:from>
    <xdr:to>
      <xdr:col>98</xdr:col>
      <xdr:colOff>38100</xdr:colOff>
      <xdr:row>104</xdr:row>
      <xdr:rowOff>5842</xdr:rowOff>
    </xdr:to>
    <xdr:sp macro="" textlink="">
      <xdr:nvSpPr>
        <xdr:cNvPr id="837" name="楕円 836"/>
        <xdr:cNvSpPr/>
      </xdr:nvSpPr>
      <xdr:spPr>
        <a:xfrm>
          <a:off x="18605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126492</xdr:rowOff>
    </xdr:from>
    <xdr:to>
      <xdr:col>102</xdr:col>
      <xdr:colOff>114300</xdr:colOff>
      <xdr:row>105</xdr:row>
      <xdr:rowOff>14478</xdr:rowOff>
    </xdr:to>
    <xdr:cxnSp macro="">
      <xdr:nvCxnSpPr>
        <xdr:cNvPr id="838" name="直線コネクタ 837"/>
        <xdr:cNvCxnSpPr/>
      </xdr:nvCxnSpPr>
      <xdr:spPr>
        <a:xfrm>
          <a:off x="18656300" y="17785842"/>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839" name="n_1aveValue【公民館】&#10;一人当たり面積"/>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40"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841" name="n_3aveValue【公民館】&#10;一人当たり面積"/>
        <xdr:cNvSpPr txBox="1"/>
      </xdr:nvSpPr>
      <xdr:spPr>
        <a:xfrm>
          <a:off x="19310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842" name="n_4aveValue【公民館】&#10;一人当たり面積"/>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61231</xdr:rowOff>
    </xdr:from>
    <xdr:ext cx="469744" cy="259045"/>
    <xdr:sp macro="" textlink="">
      <xdr:nvSpPr>
        <xdr:cNvPr id="843" name="n_1mainValue【公民館】&#10;一人当たり面積"/>
        <xdr:cNvSpPr txBox="1"/>
      </xdr:nvSpPr>
      <xdr:spPr>
        <a:xfrm>
          <a:off x="21075727" y="1772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844" name="n_2mainValue【公民館】&#10;一人当たり面積"/>
        <xdr:cNvSpPr txBox="1"/>
      </xdr:nvSpPr>
      <xdr:spPr>
        <a:xfrm>
          <a:off x="20199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81805</xdr:rowOff>
    </xdr:from>
    <xdr:ext cx="469744" cy="259045"/>
    <xdr:sp macro="" textlink="">
      <xdr:nvSpPr>
        <xdr:cNvPr id="845" name="n_3mainValue【公民館】&#10;一人当たり面積"/>
        <xdr:cNvSpPr txBox="1"/>
      </xdr:nvSpPr>
      <xdr:spPr>
        <a:xfrm>
          <a:off x="19310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168419</xdr:rowOff>
    </xdr:from>
    <xdr:ext cx="469744" cy="259045"/>
    <xdr:sp macro="" textlink="">
      <xdr:nvSpPr>
        <xdr:cNvPr id="846" name="n_4mainValue【公民館】&#10;一人当たり面積"/>
        <xdr:cNvSpPr txBox="1"/>
      </xdr:nvSpPr>
      <xdr:spPr>
        <a:xfrm>
          <a:off x="18421427" y="1782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類似団体と比較して老朽化が進んでいる施設は、認定こども園・幼稚園・保育所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橋りょう・トンネル、学校施設、公営住宅である。公民館については、中新田公民館の建替えが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年度で完了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橋りょうについては、一人当たり有形固定資産額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中１位となっている。老朽化が進行しているため、長寿命化修繕計画に基づき予防保全型維持管理に取り組み、ライフサイクルコストの縮減を図るとともに地域道路ネットワークの安全性・信頼性を確保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公営住宅については、町営一本杉住宅、町営前田住宅が築年数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％と老朽化が進んでいる。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人口が減少する中で、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将来的な入居需要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見極め、計画的な更新・再編を行い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施設の維持管理コストの最適化を図る。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年を超えている。また、学校施設は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少子高齢化による施設の統廃合を見据えながら、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予防保全型の維持管理の考え方に基づき、利用者の安心・安全確保に取り組む。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22,115
21,951
460.67
15,472,993
14,501,577
926,151
9,327,575
12,671,767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127924</xdr:rowOff>
    </xdr:from>
    <xdr:ext cx="405111" cy="259045"/>
    <xdr:sp macro="" textlink="">
      <xdr:nvSpPr>
        <xdr:cNvPr id="63" name="【図書館】&#10;有形固定資産減価償却率平均値テキスト"/>
        <xdr:cNvSpPr txBox="1"/>
      </xdr:nvSpPr>
      <xdr:spPr>
        <a:xfrm>
          <a:off x="4673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74" name="楕円 73"/>
        <xdr:cNvSpPr/>
      </xdr:nvSpPr>
      <xdr:spPr>
        <a:xfrm>
          <a:off x="4584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115224</xdr:rowOff>
    </xdr:from>
    <xdr:ext cx="405111" cy="259045"/>
    <xdr:sp macro="" textlink="">
      <xdr:nvSpPr>
        <xdr:cNvPr id="75" name="【図書館】&#10;有形固定資産減価償却率該当値テキスト"/>
        <xdr:cNvSpPr txBox="1"/>
      </xdr:nvSpPr>
      <xdr:spPr>
        <a:xfrm>
          <a:off x="467360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143147</xdr:rowOff>
    </xdr:from>
    <xdr:to>
      <xdr:col>24</xdr:col>
      <xdr:colOff>63500</xdr:colOff>
      <xdr:row>38</xdr:row>
      <xdr:rowOff>27215</xdr:rowOff>
    </xdr:to>
    <xdr:cxnSp macro="">
      <xdr:nvCxnSpPr>
        <xdr:cNvPr id="77" name="直線コネクタ 76"/>
        <xdr:cNvCxnSpPr/>
      </xdr:nvCxnSpPr>
      <xdr:spPr>
        <a:xfrm flipV="1">
          <a:off x="3797300" y="6486797"/>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9" name="直線コネクタ 78"/>
        <xdr:cNvCxnSpPr/>
      </xdr:nvCxnSpPr>
      <xdr:spPr>
        <a:xfrm>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67854</xdr:rowOff>
    </xdr:from>
    <xdr:to>
      <xdr:col>6</xdr:col>
      <xdr:colOff>38100</xdr:colOff>
      <xdr:row>36</xdr:row>
      <xdr:rowOff>169454</xdr:rowOff>
    </xdr:to>
    <xdr:sp macro="" textlink="">
      <xdr:nvSpPr>
        <xdr:cNvPr id="82" name="楕円 81"/>
        <xdr:cNvSpPr/>
      </xdr:nvSpPr>
      <xdr:spPr>
        <a:xfrm>
          <a:off x="1079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118654</xdr:rowOff>
    </xdr:from>
    <xdr:to>
      <xdr:col>10</xdr:col>
      <xdr:colOff>114300</xdr:colOff>
      <xdr:row>37</xdr:row>
      <xdr:rowOff>133350</xdr:rowOff>
    </xdr:to>
    <xdr:cxnSp macro="">
      <xdr:nvCxnSpPr>
        <xdr:cNvPr id="83" name="直線コネクタ 82"/>
        <xdr:cNvCxnSpPr/>
      </xdr:nvCxnSpPr>
      <xdr:spPr>
        <a:xfrm>
          <a:off x="1130300" y="629085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4" name="n_1aveValue【図書館】&#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6" name="n_3aveValue【図書館】&#10;有形固定資産減価償却率"/>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8" name="n_1main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90" name="n_3mainValue【図書館】&#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14531</xdr:rowOff>
    </xdr:from>
    <xdr:ext cx="405111" cy="259045"/>
    <xdr:sp macro="" textlink="">
      <xdr:nvSpPr>
        <xdr:cNvPr id="91" name="n_4mainValue【図書館】&#10;有形固定資産減価償却率"/>
        <xdr:cNvSpPr txBox="1"/>
      </xdr:nvSpPr>
      <xdr:spPr>
        <a:xfrm>
          <a:off x="927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20" name="【図書館】&#10;一人当たり面積平均値テキスト"/>
        <xdr:cNvSpPr txBox="1"/>
      </xdr:nvSpPr>
      <xdr:spPr>
        <a:xfrm>
          <a:off x="10515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xdr:rowOff>
    </xdr:from>
    <xdr:to>
      <xdr:col>55</xdr:col>
      <xdr:colOff>50800</xdr:colOff>
      <xdr:row>34</xdr:row>
      <xdr:rowOff>104140</xdr:rowOff>
    </xdr:to>
    <xdr:sp macro="" textlink="">
      <xdr:nvSpPr>
        <xdr:cNvPr id="131" name="楕円 130"/>
        <xdr:cNvSpPr/>
      </xdr:nvSpPr>
      <xdr:spPr>
        <a:xfrm>
          <a:off x="10426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88917</xdr:rowOff>
    </xdr:from>
    <xdr:ext cx="469744" cy="259045"/>
    <xdr:sp macro="" textlink="">
      <xdr:nvSpPr>
        <xdr:cNvPr id="132" name="【図書館】&#10;一人当たり面積該当値テキスト"/>
        <xdr:cNvSpPr txBox="1"/>
      </xdr:nvSpPr>
      <xdr:spPr>
        <a:xfrm>
          <a:off x="10515600"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40640</xdr:rowOff>
    </xdr:from>
    <xdr:to>
      <xdr:col>50</xdr:col>
      <xdr:colOff>165100</xdr:colOff>
      <xdr:row>36</xdr:row>
      <xdr:rowOff>142240</xdr:rowOff>
    </xdr:to>
    <xdr:sp macro="" textlink="">
      <xdr:nvSpPr>
        <xdr:cNvPr id="133" name="楕円 132"/>
        <xdr:cNvSpPr/>
      </xdr:nvSpPr>
      <xdr:spPr>
        <a:xfrm>
          <a:off x="9588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53340</xdr:rowOff>
    </xdr:from>
    <xdr:to>
      <xdr:col>55</xdr:col>
      <xdr:colOff>0</xdr:colOff>
      <xdr:row>36</xdr:row>
      <xdr:rowOff>91440</xdr:rowOff>
    </xdr:to>
    <xdr:cxnSp macro="">
      <xdr:nvCxnSpPr>
        <xdr:cNvPr id="134" name="直線コネクタ 133"/>
        <xdr:cNvCxnSpPr/>
      </xdr:nvCxnSpPr>
      <xdr:spPr>
        <a:xfrm flipV="1">
          <a:off x="9639300" y="588264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165100</xdr:rowOff>
    </xdr:to>
    <xdr:sp macro="" textlink="">
      <xdr:nvSpPr>
        <xdr:cNvPr id="135" name="楕円 134"/>
        <xdr:cNvSpPr/>
      </xdr:nvSpPr>
      <xdr:spPr>
        <a:xfrm>
          <a:off x="869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91440</xdr:rowOff>
    </xdr:from>
    <xdr:to>
      <xdr:col>50</xdr:col>
      <xdr:colOff>114300</xdr:colOff>
      <xdr:row>36</xdr:row>
      <xdr:rowOff>114300</xdr:rowOff>
    </xdr:to>
    <xdr:cxnSp macro="">
      <xdr:nvCxnSpPr>
        <xdr:cNvPr id="136" name="直線コネクタ 135"/>
        <xdr:cNvCxnSpPr/>
      </xdr:nvCxnSpPr>
      <xdr:spPr>
        <a:xfrm flipV="1">
          <a:off x="8750300" y="6263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78740</xdr:rowOff>
    </xdr:from>
    <xdr:to>
      <xdr:col>41</xdr:col>
      <xdr:colOff>101600</xdr:colOff>
      <xdr:row>37</xdr:row>
      <xdr:rowOff>8890</xdr:rowOff>
    </xdr:to>
    <xdr:sp macro="" textlink="">
      <xdr:nvSpPr>
        <xdr:cNvPr id="137" name="楕円 136"/>
        <xdr:cNvSpPr/>
      </xdr:nvSpPr>
      <xdr:spPr>
        <a:xfrm>
          <a:off x="7810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114300</xdr:rowOff>
    </xdr:from>
    <xdr:to>
      <xdr:col>45</xdr:col>
      <xdr:colOff>177800</xdr:colOff>
      <xdr:row>36</xdr:row>
      <xdr:rowOff>129540</xdr:rowOff>
    </xdr:to>
    <xdr:cxnSp macro="">
      <xdr:nvCxnSpPr>
        <xdr:cNvPr id="138" name="直線コネクタ 137"/>
        <xdr:cNvCxnSpPr/>
      </xdr:nvCxnSpPr>
      <xdr:spPr>
        <a:xfrm flipV="1">
          <a:off x="7861300" y="6286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101600</xdr:rowOff>
    </xdr:from>
    <xdr:to>
      <xdr:col>36</xdr:col>
      <xdr:colOff>165100</xdr:colOff>
      <xdr:row>35</xdr:row>
      <xdr:rowOff>31750</xdr:rowOff>
    </xdr:to>
    <xdr:sp macro="" textlink="">
      <xdr:nvSpPr>
        <xdr:cNvPr id="139" name="楕円 138"/>
        <xdr:cNvSpPr/>
      </xdr:nvSpPr>
      <xdr:spPr>
        <a:xfrm>
          <a:off x="6921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152400</xdr:rowOff>
    </xdr:from>
    <xdr:to>
      <xdr:col>41</xdr:col>
      <xdr:colOff>50800</xdr:colOff>
      <xdr:row>36</xdr:row>
      <xdr:rowOff>129540</xdr:rowOff>
    </xdr:to>
    <xdr:cxnSp macro="">
      <xdr:nvCxnSpPr>
        <xdr:cNvPr id="140" name="直線コネクタ 139"/>
        <xdr:cNvCxnSpPr/>
      </xdr:nvCxnSpPr>
      <xdr:spPr>
        <a:xfrm>
          <a:off x="6972300" y="59817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1" name="n_1ave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3" name="n_3aveValue【図書館】&#10;一人当たり面積"/>
        <xdr:cNvSpPr txBox="1"/>
      </xdr:nvSpPr>
      <xdr:spPr>
        <a:xfrm>
          <a:off x="7626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4" name="n_4ave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158767</xdr:rowOff>
    </xdr:from>
    <xdr:ext cx="469744" cy="259045"/>
    <xdr:sp macro="" textlink="">
      <xdr:nvSpPr>
        <xdr:cNvPr id="145" name="n_1mainValue【図書館】&#10;一人当たり面積"/>
        <xdr:cNvSpPr txBox="1"/>
      </xdr:nvSpPr>
      <xdr:spPr>
        <a:xfrm>
          <a:off x="93917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10177</xdr:rowOff>
    </xdr:from>
    <xdr:ext cx="469744" cy="259045"/>
    <xdr:sp macro="" textlink="">
      <xdr:nvSpPr>
        <xdr:cNvPr id="146" name="n_2mainValue【図書館】&#10;一人当たり面積"/>
        <xdr:cNvSpPr txBox="1"/>
      </xdr:nvSpPr>
      <xdr:spPr>
        <a:xfrm>
          <a:off x="8515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25417</xdr:rowOff>
    </xdr:from>
    <xdr:ext cx="469744" cy="259045"/>
    <xdr:sp macro="" textlink="">
      <xdr:nvSpPr>
        <xdr:cNvPr id="147" name="n_3mainValue【図書館】&#10;一人当たり面積"/>
        <xdr:cNvSpPr txBox="1"/>
      </xdr:nvSpPr>
      <xdr:spPr>
        <a:xfrm>
          <a:off x="76264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48277</xdr:rowOff>
    </xdr:from>
    <xdr:ext cx="469744" cy="259045"/>
    <xdr:sp macro="" textlink="">
      <xdr:nvSpPr>
        <xdr:cNvPr id="148" name="n_4mainValue【図書館】&#10;一人当たり面積"/>
        <xdr:cNvSpPr txBox="1"/>
      </xdr:nvSpPr>
      <xdr:spPr>
        <a:xfrm>
          <a:off x="6737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141224</xdr:rowOff>
    </xdr:from>
    <xdr:to>
      <xdr:col>24</xdr:col>
      <xdr:colOff>114300</xdr:colOff>
      <xdr:row>60</xdr:row>
      <xdr:rowOff>71374</xdr:rowOff>
    </xdr:to>
    <xdr:sp macro="" textlink="">
      <xdr:nvSpPr>
        <xdr:cNvPr id="187" name="楕円 186"/>
        <xdr:cNvSpPr/>
      </xdr:nvSpPr>
      <xdr:spPr>
        <a:xfrm>
          <a:off x="45847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119651</xdr:rowOff>
    </xdr:from>
    <xdr:ext cx="405111" cy="259045"/>
    <xdr:sp macro="" textlink="">
      <xdr:nvSpPr>
        <xdr:cNvPr id="188" name="【体育館・プール】&#10;有形固定資産減価償却率該当値テキスト"/>
        <xdr:cNvSpPr txBox="1"/>
      </xdr:nvSpPr>
      <xdr:spPr>
        <a:xfrm>
          <a:off x="4673600"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26924</xdr:rowOff>
    </xdr:from>
    <xdr:to>
      <xdr:col>20</xdr:col>
      <xdr:colOff>38100</xdr:colOff>
      <xdr:row>63</xdr:row>
      <xdr:rowOff>128524</xdr:rowOff>
    </xdr:to>
    <xdr:sp macro="" textlink="">
      <xdr:nvSpPr>
        <xdr:cNvPr id="189" name="楕円 188"/>
        <xdr:cNvSpPr/>
      </xdr:nvSpPr>
      <xdr:spPr>
        <a:xfrm>
          <a:off x="3746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20574</xdr:rowOff>
    </xdr:from>
    <xdr:to>
      <xdr:col>24</xdr:col>
      <xdr:colOff>63500</xdr:colOff>
      <xdr:row>63</xdr:row>
      <xdr:rowOff>77724</xdr:rowOff>
    </xdr:to>
    <xdr:cxnSp macro="">
      <xdr:nvCxnSpPr>
        <xdr:cNvPr id="190" name="直線コネクタ 189"/>
        <xdr:cNvCxnSpPr/>
      </xdr:nvCxnSpPr>
      <xdr:spPr>
        <a:xfrm flipV="1">
          <a:off x="3797300" y="10307574"/>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159512</xdr:rowOff>
    </xdr:from>
    <xdr:to>
      <xdr:col>15</xdr:col>
      <xdr:colOff>101600</xdr:colOff>
      <xdr:row>63</xdr:row>
      <xdr:rowOff>89662</xdr:rowOff>
    </xdr:to>
    <xdr:sp macro="" textlink="">
      <xdr:nvSpPr>
        <xdr:cNvPr id="191" name="楕円 190"/>
        <xdr:cNvSpPr/>
      </xdr:nvSpPr>
      <xdr:spPr>
        <a:xfrm>
          <a:off x="2857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38862</xdr:rowOff>
    </xdr:from>
    <xdr:to>
      <xdr:col>19</xdr:col>
      <xdr:colOff>177800</xdr:colOff>
      <xdr:row>63</xdr:row>
      <xdr:rowOff>77724</xdr:rowOff>
    </xdr:to>
    <xdr:cxnSp macro="">
      <xdr:nvCxnSpPr>
        <xdr:cNvPr id="192" name="直線コネクタ 191"/>
        <xdr:cNvCxnSpPr/>
      </xdr:nvCxnSpPr>
      <xdr:spPr>
        <a:xfrm>
          <a:off x="2908300" y="1084021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193" name="楕円 192"/>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0</xdr:rowOff>
    </xdr:from>
    <xdr:to>
      <xdr:col>15</xdr:col>
      <xdr:colOff>50800</xdr:colOff>
      <xdr:row>63</xdr:row>
      <xdr:rowOff>38862</xdr:rowOff>
    </xdr:to>
    <xdr:cxnSp macro="">
      <xdr:nvCxnSpPr>
        <xdr:cNvPr id="194" name="直線コネクタ 193"/>
        <xdr:cNvCxnSpPr/>
      </xdr:nvCxnSpPr>
      <xdr:spPr>
        <a:xfrm>
          <a:off x="2019300" y="1080135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113792</xdr:rowOff>
    </xdr:from>
    <xdr:to>
      <xdr:col>6</xdr:col>
      <xdr:colOff>38100</xdr:colOff>
      <xdr:row>58</xdr:row>
      <xdr:rowOff>43942</xdr:rowOff>
    </xdr:to>
    <xdr:sp macro="" textlink="">
      <xdr:nvSpPr>
        <xdr:cNvPr id="195" name="楕円 194"/>
        <xdr:cNvSpPr/>
      </xdr:nvSpPr>
      <xdr:spPr>
        <a:xfrm>
          <a:off x="10795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164592</xdr:rowOff>
    </xdr:from>
    <xdr:to>
      <xdr:col>10</xdr:col>
      <xdr:colOff>114300</xdr:colOff>
      <xdr:row>63</xdr:row>
      <xdr:rowOff>0</xdr:rowOff>
    </xdr:to>
    <xdr:cxnSp macro="">
      <xdr:nvCxnSpPr>
        <xdr:cNvPr id="196" name="直線コネクタ 195"/>
        <xdr:cNvCxnSpPr/>
      </xdr:nvCxnSpPr>
      <xdr:spPr>
        <a:xfrm>
          <a:off x="1130300" y="9937242"/>
          <a:ext cx="889000" cy="8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39641</xdr:rowOff>
    </xdr:from>
    <xdr:ext cx="405111" cy="259045"/>
    <xdr:sp macro="" textlink="">
      <xdr:nvSpPr>
        <xdr:cNvPr id="200" name="n_4aveValue【体育館・プール】&#10;有形固定資産減価償却率"/>
        <xdr:cNvSpPr txBox="1"/>
      </xdr:nvSpPr>
      <xdr:spPr>
        <a:xfrm>
          <a:off x="927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119651</xdr:rowOff>
    </xdr:from>
    <xdr:ext cx="405111" cy="259045"/>
    <xdr:sp macro="" textlink="">
      <xdr:nvSpPr>
        <xdr:cNvPr id="201" name="n_1mainValue【体育館・プール】&#10;有形固定資産減価償却率"/>
        <xdr:cNvSpPr txBox="1"/>
      </xdr:nvSpPr>
      <xdr:spPr>
        <a:xfrm>
          <a:off x="3582044" y="1092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80789</xdr:rowOff>
    </xdr:from>
    <xdr:ext cx="405111" cy="259045"/>
    <xdr:sp macro="" textlink="">
      <xdr:nvSpPr>
        <xdr:cNvPr id="202" name="n_2mainValue【体育館・プール】&#10;有形固定資産減価償却率"/>
        <xdr:cNvSpPr txBox="1"/>
      </xdr:nvSpPr>
      <xdr:spPr>
        <a:xfrm>
          <a:off x="2705744" y="1088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203" name="n_3mainValue【体育館・プール】&#10;有形固定資産減価償却率"/>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60469</xdr:rowOff>
    </xdr:from>
    <xdr:ext cx="405111" cy="259045"/>
    <xdr:sp macro="" textlink="">
      <xdr:nvSpPr>
        <xdr:cNvPr id="204" name="n_4mainValue【体育館・プール】&#10;有形固定資産減価償却率"/>
        <xdr:cNvSpPr txBox="1"/>
      </xdr:nvSpPr>
      <xdr:spPr>
        <a:xfrm>
          <a:off x="92774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33" name="【体育館・プール】&#10;一人当たり面積平均値テキスト"/>
        <xdr:cNvSpPr txBox="1"/>
      </xdr:nvSpPr>
      <xdr:spPr>
        <a:xfrm>
          <a:off x="10515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101600</xdr:rowOff>
    </xdr:from>
    <xdr:to>
      <xdr:col>55</xdr:col>
      <xdr:colOff>50800</xdr:colOff>
      <xdr:row>58</xdr:row>
      <xdr:rowOff>31750</xdr:rowOff>
    </xdr:to>
    <xdr:sp macro="" textlink="">
      <xdr:nvSpPr>
        <xdr:cNvPr id="244" name="楕円 243"/>
        <xdr:cNvSpPr/>
      </xdr:nvSpPr>
      <xdr:spPr>
        <a:xfrm>
          <a:off x="104267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124477</xdr:rowOff>
    </xdr:from>
    <xdr:ext cx="469744" cy="259045"/>
    <xdr:sp macro="" textlink="">
      <xdr:nvSpPr>
        <xdr:cNvPr id="245" name="【体育館・プール】&#10;一人当たり面積該当値テキスト"/>
        <xdr:cNvSpPr txBox="1"/>
      </xdr:nvSpPr>
      <xdr:spPr>
        <a:xfrm>
          <a:off x="10515600"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120650</xdr:rowOff>
    </xdr:from>
    <xdr:to>
      <xdr:col>50</xdr:col>
      <xdr:colOff>165100</xdr:colOff>
      <xdr:row>61</xdr:row>
      <xdr:rowOff>50800</xdr:rowOff>
    </xdr:to>
    <xdr:sp macro="" textlink="">
      <xdr:nvSpPr>
        <xdr:cNvPr id="246" name="楕円 245"/>
        <xdr:cNvSpPr/>
      </xdr:nvSpPr>
      <xdr:spPr>
        <a:xfrm>
          <a:off x="958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152400</xdr:rowOff>
    </xdr:from>
    <xdr:to>
      <xdr:col>55</xdr:col>
      <xdr:colOff>0</xdr:colOff>
      <xdr:row>61</xdr:row>
      <xdr:rowOff>0</xdr:rowOff>
    </xdr:to>
    <xdr:cxnSp macro="">
      <xdr:nvCxnSpPr>
        <xdr:cNvPr id="247" name="直線コネクタ 246"/>
        <xdr:cNvCxnSpPr/>
      </xdr:nvCxnSpPr>
      <xdr:spPr>
        <a:xfrm flipV="1">
          <a:off x="9639300" y="992505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48" name="楕円 247"/>
        <xdr:cNvSpPr/>
      </xdr:nvSpPr>
      <xdr:spPr>
        <a:xfrm>
          <a:off x="869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0</xdr:rowOff>
    </xdr:from>
    <xdr:to>
      <xdr:col>50</xdr:col>
      <xdr:colOff>114300</xdr:colOff>
      <xdr:row>61</xdr:row>
      <xdr:rowOff>11430</xdr:rowOff>
    </xdr:to>
    <xdr:cxnSp macro="">
      <xdr:nvCxnSpPr>
        <xdr:cNvPr id="249" name="直線コネクタ 248"/>
        <xdr:cNvCxnSpPr/>
      </xdr:nvCxnSpPr>
      <xdr:spPr>
        <a:xfrm flipV="1">
          <a:off x="8750300" y="10458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141605</xdr:rowOff>
    </xdr:from>
    <xdr:to>
      <xdr:col>41</xdr:col>
      <xdr:colOff>101600</xdr:colOff>
      <xdr:row>61</xdr:row>
      <xdr:rowOff>71755</xdr:rowOff>
    </xdr:to>
    <xdr:sp macro="" textlink="">
      <xdr:nvSpPr>
        <xdr:cNvPr id="250" name="楕円 249"/>
        <xdr:cNvSpPr/>
      </xdr:nvSpPr>
      <xdr:spPr>
        <a:xfrm>
          <a:off x="781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xdr:rowOff>
    </xdr:from>
    <xdr:to>
      <xdr:col>45</xdr:col>
      <xdr:colOff>177800</xdr:colOff>
      <xdr:row>61</xdr:row>
      <xdr:rowOff>20955</xdr:rowOff>
    </xdr:to>
    <xdr:cxnSp macro="">
      <xdr:nvCxnSpPr>
        <xdr:cNvPr id="251" name="直線コネクタ 250"/>
        <xdr:cNvCxnSpPr/>
      </xdr:nvCxnSpPr>
      <xdr:spPr>
        <a:xfrm flipV="1">
          <a:off x="7861300" y="104698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135890</xdr:rowOff>
    </xdr:from>
    <xdr:to>
      <xdr:col>36</xdr:col>
      <xdr:colOff>165100</xdr:colOff>
      <xdr:row>56</xdr:row>
      <xdr:rowOff>66040</xdr:rowOff>
    </xdr:to>
    <xdr:sp macro="" textlink="">
      <xdr:nvSpPr>
        <xdr:cNvPr id="252" name="楕円 251"/>
        <xdr:cNvSpPr/>
      </xdr:nvSpPr>
      <xdr:spPr>
        <a:xfrm>
          <a:off x="6921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15240</xdr:rowOff>
    </xdr:from>
    <xdr:to>
      <xdr:col>41</xdr:col>
      <xdr:colOff>50800</xdr:colOff>
      <xdr:row>61</xdr:row>
      <xdr:rowOff>20955</xdr:rowOff>
    </xdr:to>
    <xdr:cxnSp macro="">
      <xdr:nvCxnSpPr>
        <xdr:cNvPr id="253" name="直線コネクタ 252"/>
        <xdr:cNvCxnSpPr/>
      </xdr:nvCxnSpPr>
      <xdr:spPr>
        <a:xfrm>
          <a:off x="6972300" y="9616440"/>
          <a:ext cx="889000" cy="8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4" name="n_1aveValue【体育館・プール】&#10;一人当たり面積"/>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163847</xdr:rowOff>
    </xdr:from>
    <xdr:ext cx="469744" cy="259045"/>
    <xdr:sp macro="" textlink="">
      <xdr:nvSpPr>
        <xdr:cNvPr id="256" name="n_3aveValue【体育館・プール】&#10;一人当たり面積"/>
        <xdr:cNvSpPr txBox="1"/>
      </xdr:nvSpPr>
      <xdr:spPr>
        <a:xfrm>
          <a:off x="7626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57" name="n_4aveValue【体育館・プール】&#10;一人当たり面積"/>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67327</xdr:rowOff>
    </xdr:from>
    <xdr:ext cx="469744" cy="259045"/>
    <xdr:sp macro="" textlink="">
      <xdr:nvSpPr>
        <xdr:cNvPr id="258" name="n_1mainValue【体育館・プール】&#10;一人当たり面積"/>
        <xdr:cNvSpPr txBox="1"/>
      </xdr:nvSpPr>
      <xdr:spPr>
        <a:xfrm>
          <a:off x="9391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59" name="n_2mainValue【体育館・プール】&#10;一人当たり面積"/>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88282</xdr:rowOff>
    </xdr:from>
    <xdr:ext cx="469744" cy="259045"/>
    <xdr:sp macro="" textlink="">
      <xdr:nvSpPr>
        <xdr:cNvPr id="260" name="n_3mainValue【体育館・プール】&#10;一人当たり面積"/>
        <xdr:cNvSpPr txBox="1"/>
      </xdr:nvSpPr>
      <xdr:spPr>
        <a:xfrm>
          <a:off x="7626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82567</xdr:rowOff>
    </xdr:from>
    <xdr:ext cx="469744" cy="259045"/>
    <xdr:sp macro="" textlink="">
      <xdr:nvSpPr>
        <xdr:cNvPr id="261" name="n_4mainValue【体育館・プール】&#10;一人当たり面積"/>
        <xdr:cNvSpPr txBox="1"/>
      </xdr:nvSpPr>
      <xdr:spPr>
        <a:xfrm>
          <a:off x="6737427" y="934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9"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300" name="楕円 299"/>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68597</xdr:rowOff>
    </xdr:from>
    <xdr:ext cx="405111" cy="259045"/>
    <xdr:sp macro="" textlink="">
      <xdr:nvSpPr>
        <xdr:cNvPr id="301" name="【福祉施設】&#10;有形固定資産減価償却率該当値テキスト"/>
        <xdr:cNvSpPr txBox="1"/>
      </xdr:nvSpPr>
      <xdr:spPr>
        <a:xfrm>
          <a:off x="4673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7874</xdr:rowOff>
    </xdr:from>
    <xdr:to>
      <xdr:col>20</xdr:col>
      <xdr:colOff>38100</xdr:colOff>
      <xdr:row>81</xdr:row>
      <xdr:rowOff>109474</xdr:rowOff>
    </xdr:to>
    <xdr:sp macro="" textlink="">
      <xdr:nvSpPr>
        <xdr:cNvPr id="302" name="楕円 301"/>
        <xdr:cNvSpPr/>
      </xdr:nvSpPr>
      <xdr:spPr>
        <a:xfrm>
          <a:off x="3746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58674</xdr:rowOff>
    </xdr:from>
    <xdr:to>
      <xdr:col>24</xdr:col>
      <xdr:colOff>63500</xdr:colOff>
      <xdr:row>81</xdr:row>
      <xdr:rowOff>140970</xdr:rowOff>
    </xdr:to>
    <xdr:cxnSp macro="">
      <xdr:nvCxnSpPr>
        <xdr:cNvPr id="303" name="直線コネクタ 302"/>
        <xdr:cNvCxnSpPr/>
      </xdr:nvCxnSpPr>
      <xdr:spPr>
        <a:xfrm>
          <a:off x="3797300" y="139461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133604</xdr:rowOff>
    </xdr:from>
    <xdr:to>
      <xdr:col>15</xdr:col>
      <xdr:colOff>101600</xdr:colOff>
      <xdr:row>81</xdr:row>
      <xdr:rowOff>63754</xdr:rowOff>
    </xdr:to>
    <xdr:sp macro="" textlink="">
      <xdr:nvSpPr>
        <xdr:cNvPr id="304" name="楕円 303"/>
        <xdr:cNvSpPr/>
      </xdr:nvSpPr>
      <xdr:spPr>
        <a:xfrm>
          <a:off x="2857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12954</xdr:rowOff>
    </xdr:from>
    <xdr:to>
      <xdr:col>19</xdr:col>
      <xdr:colOff>177800</xdr:colOff>
      <xdr:row>81</xdr:row>
      <xdr:rowOff>58674</xdr:rowOff>
    </xdr:to>
    <xdr:cxnSp macro="">
      <xdr:nvCxnSpPr>
        <xdr:cNvPr id="305" name="直線コネクタ 304"/>
        <xdr:cNvCxnSpPr/>
      </xdr:nvCxnSpPr>
      <xdr:spPr>
        <a:xfrm>
          <a:off x="2908300" y="13900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87885</xdr:rowOff>
    </xdr:from>
    <xdr:to>
      <xdr:col>10</xdr:col>
      <xdr:colOff>165100</xdr:colOff>
      <xdr:row>81</xdr:row>
      <xdr:rowOff>18035</xdr:rowOff>
    </xdr:to>
    <xdr:sp macro="" textlink="">
      <xdr:nvSpPr>
        <xdr:cNvPr id="306" name="楕円 305"/>
        <xdr:cNvSpPr/>
      </xdr:nvSpPr>
      <xdr:spPr>
        <a:xfrm>
          <a:off x="1968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138685</xdr:rowOff>
    </xdr:from>
    <xdr:to>
      <xdr:col>15</xdr:col>
      <xdr:colOff>50800</xdr:colOff>
      <xdr:row>81</xdr:row>
      <xdr:rowOff>12954</xdr:rowOff>
    </xdr:to>
    <xdr:cxnSp macro="">
      <xdr:nvCxnSpPr>
        <xdr:cNvPr id="307" name="直線コネクタ 306"/>
        <xdr:cNvCxnSpPr/>
      </xdr:nvCxnSpPr>
      <xdr:spPr>
        <a:xfrm>
          <a:off x="2019300" y="138546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37592</xdr:rowOff>
    </xdr:from>
    <xdr:to>
      <xdr:col>6</xdr:col>
      <xdr:colOff>38100</xdr:colOff>
      <xdr:row>82</xdr:row>
      <xdr:rowOff>139192</xdr:rowOff>
    </xdr:to>
    <xdr:sp macro="" textlink="">
      <xdr:nvSpPr>
        <xdr:cNvPr id="308" name="楕円 307"/>
        <xdr:cNvSpPr/>
      </xdr:nvSpPr>
      <xdr:spPr>
        <a:xfrm>
          <a:off x="1079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138685</xdr:rowOff>
    </xdr:from>
    <xdr:to>
      <xdr:col>10</xdr:col>
      <xdr:colOff>114300</xdr:colOff>
      <xdr:row>82</xdr:row>
      <xdr:rowOff>88392</xdr:rowOff>
    </xdr:to>
    <xdr:cxnSp macro="">
      <xdr:nvCxnSpPr>
        <xdr:cNvPr id="309" name="直線コネクタ 308"/>
        <xdr:cNvCxnSpPr/>
      </xdr:nvCxnSpPr>
      <xdr:spPr>
        <a:xfrm flipV="1">
          <a:off x="1130300" y="13854685"/>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0" name="n_1ave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100601</xdr:rowOff>
    </xdr:from>
    <xdr:ext cx="405111" cy="259045"/>
    <xdr:sp macro="" textlink="">
      <xdr:nvSpPr>
        <xdr:cNvPr id="314" name="n_1mainValue【福祉施設】&#10;有形固定資産減価償却率"/>
        <xdr:cNvSpPr txBox="1"/>
      </xdr:nvSpPr>
      <xdr:spPr>
        <a:xfrm>
          <a:off x="35820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54881</xdr:rowOff>
    </xdr:from>
    <xdr:ext cx="405111" cy="259045"/>
    <xdr:sp macro="" textlink="">
      <xdr:nvSpPr>
        <xdr:cNvPr id="315" name="n_2mainValue【福祉施設】&#10;有形固定資産減価償却率"/>
        <xdr:cNvSpPr txBox="1"/>
      </xdr:nvSpPr>
      <xdr:spPr>
        <a:xfrm>
          <a:off x="2705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9162</xdr:rowOff>
    </xdr:from>
    <xdr:ext cx="405111" cy="259045"/>
    <xdr:sp macro="" textlink="">
      <xdr:nvSpPr>
        <xdr:cNvPr id="316" name="n_3mainValue【福祉施設】&#10;有形固定資産減価償却率"/>
        <xdr:cNvSpPr txBox="1"/>
      </xdr:nvSpPr>
      <xdr:spPr>
        <a:xfrm>
          <a:off x="1816744"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130319</xdr:rowOff>
    </xdr:from>
    <xdr:ext cx="405111" cy="259045"/>
    <xdr:sp macro="" textlink="">
      <xdr:nvSpPr>
        <xdr:cNvPr id="317" name="n_4mainValue【福祉施設】&#10;有形固定資産減価償却率"/>
        <xdr:cNvSpPr txBox="1"/>
      </xdr:nvSpPr>
      <xdr:spPr>
        <a:xfrm>
          <a:off x="927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346" name="【福祉施設】&#10;一人当たり面積平均値テキスト"/>
        <xdr:cNvSpPr txBox="1"/>
      </xdr:nvSpPr>
      <xdr:spPr>
        <a:xfrm>
          <a:off x="105156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166370</xdr:rowOff>
    </xdr:from>
    <xdr:to>
      <xdr:col>55</xdr:col>
      <xdr:colOff>50800</xdr:colOff>
      <xdr:row>78</xdr:row>
      <xdr:rowOff>96520</xdr:rowOff>
    </xdr:to>
    <xdr:sp macro="" textlink="">
      <xdr:nvSpPr>
        <xdr:cNvPr id="357" name="楕円 356"/>
        <xdr:cNvSpPr/>
      </xdr:nvSpPr>
      <xdr:spPr>
        <a:xfrm>
          <a:off x="104267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119397</xdr:rowOff>
    </xdr:from>
    <xdr:ext cx="469744" cy="259045"/>
    <xdr:sp macro="" textlink="">
      <xdr:nvSpPr>
        <xdr:cNvPr id="358" name="【福祉施設】&#10;一人当たり面積該当値テキスト"/>
        <xdr:cNvSpPr txBox="1"/>
      </xdr:nvSpPr>
      <xdr:spPr>
        <a:xfrm>
          <a:off x="10515600" y="133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158750</xdr:rowOff>
    </xdr:from>
    <xdr:to>
      <xdr:col>50</xdr:col>
      <xdr:colOff>165100</xdr:colOff>
      <xdr:row>81</xdr:row>
      <xdr:rowOff>88900</xdr:rowOff>
    </xdr:to>
    <xdr:sp macro="" textlink="">
      <xdr:nvSpPr>
        <xdr:cNvPr id="359" name="楕円 358"/>
        <xdr:cNvSpPr/>
      </xdr:nvSpPr>
      <xdr:spPr>
        <a:xfrm>
          <a:off x="958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45720</xdr:rowOff>
    </xdr:from>
    <xdr:to>
      <xdr:col>55</xdr:col>
      <xdr:colOff>0</xdr:colOff>
      <xdr:row>81</xdr:row>
      <xdr:rowOff>38100</xdr:rowOff>
    </xdr:to>
    <xdr:cxnSp macro="">
      <xdr:nvCxnSpPr>
        <xdr:cNvPr id="360" name="直線コネクタ 359"/>
        <xdr:cNvCxnSpPr/>
      </xdr:nvCxnSpPr>
      <xdr:spPr>
        <a:xfrm flipV="1">
          <a:off x="9639300" y="13418820"/>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2539</xdr:rowOff>
    </xdr:from>
    <xdr:to>
      <xdr:col>46</xdr:col>
      <xdr:colOff>38100</xdr:colOff>
      <xdr:row>81</xdr:row>
      <xdr:rowOff>104139</xdr:rowOff>
    </xdr:to>
    <xdr:sp macro="" textlink="">
      <xdr:nvSpPr>
        <xdr:cNvPr id="361" name="楕円 360"/>
        <xdr:cNvSpPr/>
      </xdr:nvSpPr>
      <xdr:spPr>
        <a:xfrm>
          <a:off x="869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38100</xdr:rowOff>
    </xdr:from>
    <xdr:to>
      <xdr:col>50</xdr:col>
      <xdr:colOff>114300</xdr:colOff>
      <xdr:row>81</xdr:row>
      <xdr:rowOff>53339</xdr:rowOff>
    </xdr:to>
    <xdr:cxnSp macro="">
      <xdr:nvCxnSpPr>
        <xdr:cNvPr id="362" name="直線コネクタ 361"/>
        <xdr:cNvCxnSpPr/>
      </xdr:nvCxnSpPr>
      <xdr:spPr>
        <a:xfrm flipV="1">
          <a:off x="8750300" y="13925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17780</xdr:rowOff>
    </xdr:from>
    <xdr:to>
      <xdr:col>41</xdr:col>
      <xdr:colOff>101600</xdr:colOff>
      <xdr:row>81</xdr:row>
      <xdr:rowOff>119380</xdr:rowOff>
    </xdr:to>
    <xdr:sp macro="" textlink="">
      <xdr:nvSpPr>
        <xdr:cNvPr id="363" name="楕円 362"/>
        <xdr:cNvSpPr/>
      </xdr:nvSpPr>
      <xdr:spPr>
        <a:xfrm>
          <a:off x="7810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53339</xdr:rowOff>
    </xdr:from>
    <xdr:to>
      <xdr:col>45</xdr:col>
      <xdr:colOff>177800</xdr:colOff>
      <xdr:row>81</xdr:row>
      <xdr:rowOff>68580</xdr:rowOff>
    </xdr:to>
    <xdr:cxnSp macro="">
      <xdr:nvCxnSpPr>
        <xdr:cNvPr id="364" name="直線コネクタ 363"/>
        <xdr:cNvCxnSpPr/>
      </xdr:nvCxnSpPr>
      <xdr:spPr>
        <a:xfrm flipV="1">
          <a:off x="7861300" y="139407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97789</xdr:rowOff>
    </xdr:from>
    <xdr:to>
      <xdr:col>36</xdr:col>
      <xdr:colOff>165100</xdr:colOff>
      <xdr:row>84</xdr:row>
      <xdr:rowOff>27939</xdr:rowOff>
    </xdr:to>
    <xdr:sp macro="" textlink="">
      <xdr:nvSpPr>
        <xdr:cNvPr id="365" name="楕円 364"/>
        <xdr:cNvSpPr/>
      </xdr:nvSpPr>
      <xdr:spPr>
        <a:xfrm>
          <a:off x="6921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68580</xdr:rowOff>
    </xdr:from>
    <xdr:to>
      <xdr:col>41</xdr:col>
      <xdr:colOff>50800</xdr:colOff>
      <xdr:row>83</xdr:row>
      <xdr:rowOff>148589</xdr:rowOff>
    </xdr:to>
    <xdr:cxnSp macro="">
      <xdr:nvCxnSpPr>
        <xdr:cNvPr id="366" name="直線コネクタ 365"/>
        <xdr:cNvCxnSpPr/>
      </xdr:nvCxnSpPr>
      <xdr:spPr>
        <a:xfrm flipV="1">
          <a:off x="6972300" y="13956030"/>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67" name="n_1aveValue【福祉施設】&#10;一人当たり面積"/>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68" name="n_2aveValue【福祉施設】&#10;一人当たり面積"/>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69" name="n_3aveValue【福祉施設】&#10;一人当たり面積"/>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0" name="n_4aveValue【福祉施設】&#10;一人当たり面積"/>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105427</xdr:rowOff>
    </xdr:from>
    <xdr:ext cx="469744" cy="259045"/>
    <xdr:sp macro="" textlink="">
      <xdr:nvSpPr>
        <xdr:cNvPr id="371" name="n_1mainValue【福祉施設】&#10;一人当たり面積"/>
        <xdr:cNvSpPr txBox="1"/>
      </xdr:nvSpPr>
      <xdr:spPr>
        <a:xfrm>
          <a:off x="9391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120666</xdr:rowOff>
    </xdr:from>
    <xdr:ext cx="469744" cy="259045"/>
    <xdr:sp macro="" textlink="">
      <xdr:nvSpPr>
        <xdr:cNvPr id="372" name="n_2mainValue【福祉施設】&#10;一人当たり面積"/>
        <xdr:cNvSpPr txBox="1"/>
      </xdr:nvSpPr>
      <xdr:spPr>
        <a:xfrm>
          <a:off x="8515427" y="1366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135907</xdr:rowOff>
    </xdr:from>
    <xdr:ext cx="469744" cy="259045"/>
    <xdr:sp macro="" textlink="">
      <xdr:nvSpPr>
        <xdr:cNvPr id="373" name="n_3mainValue【福祉施設】&#10;一人当たり面積"/>
        <xdr:cNvSpPr txBox="1"/>
      </xdr:nvSpPr>
      <xdr:spPr>
        <a:xfrm>
          <a:off x="7626427" y="1368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44466</xdr:rowOff>
    </xdr:from>
    <xdr:ext cx="469744" cy="259045"/>
    <xdr:sp macro="" textlink="">
      <xdr:nvSpPr>
        <xdr:cNvPr id="374" name="n_4mainValue【福祉施設】&#10;一人当たり面積"/>
        <xdr:cNvSpPr txBox="1"/>
      </xdr:nvSpPr>
      <xdr:spPr>
        <a:xfrm>
          <a:off x="6737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404"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5" name="楕円 414"/>
        <xdr:cNvSpPr/>
      </xdr:nvSpPr>
      <xdr:spPr>
        <a:xfrm>
          <a:off x="4584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78757</xdr:rowOff>
    </xdr:from>
    <xdr:ext cx="405111" cy="259045"/>
    <xdr:sp macro="" textlink="">
      <xdr:nvSpPr>
        <xdr:cNvPr id="416" name="【市民会館】&#10;有形固定資産減価償却率該当値テキスト"/>
        <xdr:cNvSpPr txBox="1"/>
      </xdr:nvSpPr>
      <xdr:spPr>
        <a:xfrm>
          <a:off x="46736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122555</xdr:rowOff>
    </xdr:from>
    <xdr:to>
      <xdr:col>20</xdr:col>
      <xdr:colOff>38100</xdr:colOff>
      <xdr:row>103</xdr:row>
      <xdr:rowOff>52705</xdr:rowOff>
    </xdr:to>
    <xdr:sp macro="" textlink="">
      <xdr:nvSpPr>
        <xdr:cNvPr id="417" name="楕円 416"/>
        <xdr:cNvSpPr/>
      </xdr:nvSpPr>
      <xdr:spPr>
        <a:xfrm>
          <a:off x="3746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xdr:rowOff>
    </xdr:from>
    <xdr:to>
      <xdr:col>24</xdr:col>
      <xdr:colOff>63500</xdr:colOff>
      <xdr:row>103</xdr:row>
      <xdr:rowOff>106680</xdr:rowOff>
    </xdr:to>
    <xdr:cxnSp macro="">
      <xdr:nvCxnSpPr>
        <xdr:cNvPr id="418" name="直線コネクタ 417"/>
        <xdr:cNvCxnSpPr/>
      </xdr:nvCxnSpPr>
      <xdr:spPr>
        <a:xfrm>
          <a:off x="3797300" y="1766125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84455</xdr:rowOff>
    </xdr:from>
    <xdr:to>
      <xdr:col>15</xdr:col>
      <xdr:colOff>101600</xdr:colOff>
      <xdr:row>103</xdr:row>
      <xdr:rowOff>14605</xdr:rowOff>
    </xdr:to>
    <xdr:sp macro="" textlink="">
      <xdr:nvSpPr>
        <xdr:cNvPr id="419" name="楕円 418"/>
        <xdr:cNvSpPr/>
      </xdr:nvSpPr>
      <xdr:spPr>
        <a:xfrm>
          <a:off x="2857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135255</xdr:rowOff>
    </xdr:from>
    <xdr:to>
      <xdr:col>19</xdr:col>
      <xdr:colOff>177800</xdr:colOff>
      <xdr:row>103</xdr:row>
      <xdr:rowOff>1905</xdr:rowOff>
    </xdr:to>
    <xdr:cxnSp macro="">
      <xdr:nvCxnSpPr>
        <xdr:cNvPr id="420" name="直線コネクタ 419"/>
        <xdr:cNvCxnSpPr/>
      </xdr:nvCxnSpPr>
      <xdr:spPr>
        <a:xfrm>
          <a:off x="2908300" y="1762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46355</xdr:rowOff>
    </xdr:from>
    <xdr:to>
      <xdr:col>10</xdr:col>
      <xdr:colOff>165100</xdr:colOff>
      <xdr:row>102</xdr:row>
      <xdr:rowOff>147955</xdr:rowOff>
    </xdr:to>
    <xdr:sp macro="" textlink="">
      <xdr:nvSpPr>
        <xdr:cNvPr id="421" name="楕円 420"/>
        <xdr:cNvSpPr/>
      </xdr:nvSpPr>
      <xdr:spPr>
        <a:xfrm>
          <a:off x="1968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97155</xdr:rowOff>
    </xdr:from>
    <xdr:to>
      <xdr:col>15</xdr:col>
      <xdr:colOff>50800</xdr:colOff>
      <xdr:row>102</xdr:row>
      <xdr:rowOff>135255</xdr:rowOff>
    </xdr:to>
    <xdr:cxnSp macro="">
      <xdr:nvCxnSpPr>
        <xdr:cNvPr id="422" name="直線コネクタ 421"/>
        <xdr:cNvCxnSpPr/>
      </xdr:nvCxnSpPr>
      <xdr:spPr>
        <a:xfrm>
          <a:off x="2019300" y="17585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170180</xdr:rowOff>
    </xdr:from>
    <xdr:to>
      <xdr:col>6</xdr:col>
      <xdr:colOff>38100</xdr:colOff>
      <xdr:row>102</xdr:row>
      <xdr:rowOff>100330</xdr:rowOff>
    </xdr:to>
    <xdr:sp macro="" textlink="">
      <xdr:nvSpPr>
        <xdr:cNvPr id="423" name="楕円 422"/>
        <xdr:cNvSpPr/>
      </xdr:nvSpPr>
      <xdr:spPr>
        <a:xfrm>
          <a:off x="1079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49530</xdr:rowOff>
    </xdr:from>
    <xdr:to>
      <xdr:col>10</xdr:col>
      <xdr:colOff>114300</xdr:colOff>
      <xdr:row>102</xdr:row>
      <xdr:rowOff>97155</xdr:rowOff>
    </xdr:to>
    <xdr:cxnSp macro="">
      <xdr:nvCxnSpPr>
        <xdr:cNvPr id="424" name="直線コネクタ 423"/>
        <xdr:cNvCxnSpPr/>
      </xdr:nvCxnSpPr>
      <xdr:spPr>
        <a:xfrm>
          <a:off x="1130300" y="17537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425" name="n_1aveValue【市民会館】&#10;有形固定資産減価償却率"/>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426" name="n_2aveValue【市民会館】&#10;有形固定資産減価償却率"/>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427" name="n_3aveValue【市民会館】&#10;有形固定資産減価償却率"/>
        <xdr:cNvSpPr txBox="1"/>
      </xdr:nvSpPr>
      <xdr:spPr>
        <a:xfrm>
          <a:off x="1816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428" name="n_4aveValue【市民会館】&#10;有形固定資産減価償却率"/>
        <xdr:cNvSpPr txBox="1"/>
      </xdr:nvSpPr>
      <xdr:spPr>
        <a:xfrm>
          <a:off x="927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69232</xdr:rowOff>
    </xdr:from>
    <xdr:ext cx="405111" cy="259045"/>
    <xdr:sp macro="" textlink="">
      <xdr:nvSpPr>
        <xdr:cNvPr id="429" name="n_1mainValue【市民会館】&#10;有形固定資産減価償却率"/>
        <xdr:cNvSpPr txBox="1"/>
      </xdr:nvSpPr>
      <xdr:spPr>
        <a:xfrm>
          <a:off x="35820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31132</xdr:rowOff>
    </xdr:from>
    <xdr:ext cx="405111" cy="259045"/>
    <xdr:sp macro="" textlink="">
      <xdr:nvSpPr>
        <xdr:cNvPr id="430" name="n_2mainValue【市民会館】&#10;有形固定資産減価償却率"/>
        <xdr:cNvSpPr txBox="1"/>
      </xdr:nvSpPr>
      <xdr:spPr>
        <a:xfrm>
          <a:off x="27057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164482</xdr:rowOff>
    </xdr:from>
    <xdr:ext cx="405111" cy="259045"/>
    <xdr:sp macro="" textlink="">
      <xdr:nvSpPr>
        <xdr:cNvPr id="431" name="n_3mainValue【市民会館】&#10;有形固定資産減価償却率"/>
        <xdr:cNvSpPr txBox="1"/>
      </xdr:nvSpPr>
      <xdr:spPr>
        <a:xfrm>
          <a:off x="18167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116857</xdr:rowOff>
    </xdr:from>
    <xdr:ext cx="405111" cy="259045"/>
    <xdr:sp macro="" textlink="">
      <xdr:nvSpPr>
        <xdr:cNvPr id="432" name="n_4mainValue【市民会館】&#10;有形固定資産減価償却率"/>
        <xdr:cNvSpPr txBox="1"/>
      </xdr:nvSpPr>
      <xdr:spPr>
        <a:xfrm>
          <a:off x="927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61" name="【市民会館】&#10;一人当たり面積平均値テキスト"/>
        <xdr:cNvSpPr txBox="1"/>
      </xdr:nvSpPr>
      <xdr:spPr>
        <a:xfrm>
          <a:off x="10515600" y="1796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147320</xdr:rowOff>
    </xdr:from>
    <xdr:to>
      <xdr:col>55</xdr:col>
      <xdr:colOff>50800</xdr:colOff>
      <xdr:row>102</xdr:row>
      <xdr:rowOff>77470</xdr:rowOff>
    </xdr:to>
    <xdr:sp macro="" textlink="">
      <xdr:nvSpPr>
        <xdr:cNvPr id="472" name="楕円 471"/>
        <xdr:cNvSpPr/>
      </xdr:nvSpPr>
      <xdr:spPr>
        <a:xfrm>
          <a:off x="104267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170197</xdr:rowOff>
    </xdr:from>
    <xdr:ext cx="469744" cy="259045"/>
    <xdr:sp macro="" textlink="">
      <xdr:nvSpPr>
        <xdr:cNvPr id="473" name="【市民会館】&#10;一人当たり面積該当値テキスト"/>
        <xdr:cNvSpPr txBox="1"/>
      </xdr:nvSpPr>
      <xdr:spPr>
        <a:xfrm>
          <a:off x="10515600"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10161</xdr:rowOff>
    </xdr:from>
    <xdr:to>
      <xdr:col>50</xdr:col>
      <xdr:colOff>165100</xdr:colOff>
      <xdr:row>100</xdr:row>
      <xdr:rowOff>111761</xdr:rowOff>
    </xdr:to>
    <xdr:sp macro="" textlink="">
      <xdr:nvSpPr>
        <xdr:cNvPr id="474" name="楕円 473"/>
        <xdr:cNvSpPr/>
      </xdr:nvSpPr>
      <xdr:spPr>
        <a:xfrm>
          <a:off x="9588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60961</xdr:rowOff>
    </xdr:from>
    <xdr:to>
      <xdr:col>55</xdr:col>
      <xdr:colOff>0</xdr:colOff>
      <xdr:row>102</xdr:row>
      <xdr:rowOff>26670</xdr:rowOff>
    </xdr:to>
    <xdr:cxnSp macro="">
      <xdr:nvCxnSpPr>
        <xdr:cNvPr id="475" name="直線コネクタ 474"/>
        <xdr:cNvCxnSpPr/>
      </xdr:nvCxnSpPr>
      <xdr:spPr>
        <a:xfrm>
          <a:off x="9639300" y="17205961"/>
          <a:ext cx="8382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36830</xdr:rowOff>
    </xdr:from>
    <xdr:to>
      <xdr:col>46</xdr:col>
      <xdr:colOff>38100</xdr:colOff>
      <xdr:row>100</xdr:row>
      <xdr:rowOff>138430</xdr:rowOff>
    </xdr:to>
    <xdr:sp macro="" textlink="">
      <xdr:nvSpPr>
        <xdr:cNvPr id="476" name="楕円 475"/>
        <xdr:cNvSpPr/>
      </xdr:nvSpPr>
      <xdr:spPr>
        <a:xfrm>
          <a:off x="8699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60961</xdr:rowOff>
    </xdr:from>
    <xdr:to>
      <xdr:col>50</xdr:col>
      <xdr:colOff>114300</xdr:colOff>
      <xdr:row>100</xdr:row>
      <xdr:rowOff>87630</xdr:rowOff>
    </xdr:to>
    <xdr:cxnSp macro="">
      <xdr:nvCxnSpPr>
        <xdr:cNvPr id="477" name="直線コネクタ 476"/>
        <xdr:cNvCxnSpPr/>
      </xdr:nvCxnSpPr>
      <xdr:spPr>
        <a:xfrm flipV="1">
          <a:off x="8750300" y="17205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59689</xdr:rowOff>
    </xdr:from>
    <xdr:to>
      <xdr:col>41</xdr:col>
      <xdr:colOff>101600</xdr:colOff>
      <xdr:row>100</xdr:row>
      <xdr:rowOff>161289</xdr:rowOff>
    </xdr:to>
    <xdr:sp macro="" textlink="">
      <xdr:nvSpPr>
        <xdr:cNvPr id="478" name="楕円 477"/>
        <xdr:cNvSpPr/>
      </xdr:nvSpPr>
      <xdr:spPr>
        <a:xfrm>
          <a:off x="7810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87630</xdr:rowOff>
    </xdr:from>
    <xdr:to>
      <xdr:col>45</xdr:col>
      <xdr:colOff>177800</xdr:colOff>
      <xdr:row>100</xdr:row>
      <xdr:rowOff>110489</xdr:rowOff>
    </xdr:to>
    <xdr:cxnSp macro="">
      <xdr:nvCxnSpPr>
        <xdr:cNvPr id="479" name="直線コネクタ 478"/>
        <xdr:cNvCxnSpPr/>
      </xdr:nvCxnSpPr>
      <xdr:spPr>
        <a:xfrm flipV="1">
          <a:off x="7861300" y="17232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74930</xdr:rowOff>
    </xdr:from>
    <xdr:to>
      <xdr:col>36</xdr:col>
      <xdr:colOff>165100</xdr:colOff>
      <xdr:row>103</xdr:row>
      <xdr:rowOff>5080</xdr:rowOff>
    </xdr:to>
    <xdr:sp macro="" textlink="">
      <xdr:nvSpPr>
        <xdr:cNvPr id="480" name="楕円 479"/>
        <xdr:cNvSpPr/>
      </xdr:nvSpPr>
      <xdr:spPr>
        <a:xfrm>
          <a:off x="6921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110489</xdr:rowOff>
    </xdr:from>
    <xdr:to>
      <xdr:col>41</xdr:col>
      <xdr:colOff>50800</xdr:colOff>
      <xdr:row>102</xdr:row>
      <xdr:rowOff>125730</xdr:rowOff>
    </xdr:to>
    <xdr:cxnSp macro="">
      <xdr:nvCxnSpPr>
        <xdr:cNvPr id="481" name="直線コネクタ 480"/>
        <xdr:cNvCxnSpPr/>
      </xdr:nvCxnSpPr>
      <xdr:spPr>
        <a:xfrm flipV="1">
          <a:off x="6972300" y="17255489"/>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82" name="n_1aveValue【市民会館】&#10;一人当たり面積"/>
        <xdr:cNvSpPr txBox="1"/>
      </xdr:nvSpPr>
      <xdr:spPr>
        <a:xfrm>
          <a:off x="9391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84" name="n_3aveValue【市民会館】&#10;一人当たり面積"/>
        <xdr:cNvSpPr txBox="1"/>
      </xdr:nvSpPr>
      <xdr:spPr>
        <a:xfrm>
          <a:off x="7626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485" name="n_4aveValue【市民会館】&#10;一人当たり面積"/>
        <xdr:cNvSpPr txBox="1"/>
      </xdr:nvSpPr>
      <xdr:spPr>
        <a:xfrm>
          <a:off x="6737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128288</xdr:rowOff>
    </xdr:from>
    <xdr:ext cx="469744" cy="259045"/>
    <xdr:sp macro="" textlink="">
      <xdr:nvSpPr>
        <xdr:cNvPr id="486" name="n_1mainValue【市民会館】&#10;一人当たり面積"/>
        <xdr:cNvSpPr txBox="1"/>
      </xdr:nvSpPr>
      <xdr:spPr>
        <a:xfrm>
          <a:off x="939172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154957</xdr:rowOff>
    </xdr:from>
    <xdr:ext cx="469744" cy="259045"/>
    <xdr:sp macro="" textlink="">
      <xdr:nvSpPr>
        <xdr:cNvPr id="487" name="n_2mainValue【市民会館】&#10;一人当たり面積"/>
        <xdr:cNvSpPr txBox="1"/>
      </xdr:nvSpPr>
      <xdr:spPr>
        <a:xfrm>
          <a:off x="8515427" y="169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6366</xdr:rowOff>
    </xdr:from>
    <xdr:ext cx="469744" cy="259045"/>
    <xdr:sp macro="" textlink="">
      <xdr:nvSpPr>
        <xdr:cNvPr id="488" name="n_3mainValue【市民会館】&#10;一人当たり面積"/>
        <xdr:cNvSpPr txBox="1"/>
      </xdr:nvSpPr>
      <xdr:spPr>
        <a:xfrm>
          <a:off x="7626427" y="1697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21607</xdr:rowOff>
    </xdr:from>
    <xdr:ext cx="469744" cy="259045"/>
    <xdr:sp macro="" textlink="">
      <xdr:nvSpPr>
        <xdr:cNvPr id="489" name="n_4mainValue【市民会館】&#10;一人当たり面積"/>
        <xdr:cNvSpPr txBox="1"/>
      </xdr:nvSpPr>
      <xdr:spPr>
        <a:xfrm>
          <a:off x="6737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30" name="直線コネクタ 529"/>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3"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4" name="直線コネクタ 533"/>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35" name="【保健センター・保健所】&#10;有形固定資産減価償却率平均値テキスト"/>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6" name="フローチャート: 判断 53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37" name="フローチャート: 判断 536"/>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38" name="フローチャート: 判断 537"/>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9" name="フローチャート: 判断 538"/>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40" name="フローチャート: 判断 539"/>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25400</xdr:rowOff>
    </xdr:from>
    <xdr:to>
      <xdr:col>85</xdr:col>
      <xdr:colOff>177800</xdr:colOff>
      <xdr:row>64</xdr:row>
      <xdr:rowOff>127000</xdr:rowOff>
    </xdr:to>
    <xdr:sp macro="" textlink="">
      <xdr:nvSpPr>
        <xdr:cNvPr id="546" name="楕円 545"/>
        <xdr:cNvSpPr/>
      </xdr:nvSpPr>
      <xdr:spPr>
        <a:xfrm>
          <a:off x="16268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111777</xdr:rowOff>
    </xdr:from>
    <xdr:ext cx="469744" cy="259045"/>
    <xdr:sp macro="" textlink="">
      <xdr:nvSpPr>
        <xdr:cNvPr id="547" name="【保健センター・保健所】&#10;有形固定資産減価償却率該当値テキスト"/>
        <xdr:cNvSpPr txBox="1"/>
      </xdr:nvSpPr>
      <xdr:spPr>
        <a:xfrm>
          <a:off x="16357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25400</xdr:rowOff>
    </xdr:from>
    <xdr:to>
      <xdr:col>81</xdr:col>
      <xdr:colOff>101600</xdr:colOff>
      <xdr:row>64</xdr:row>
      <xdr:rowOff>127000</xdr:rowOff>
    </xdr:to>
    <xdr:sp macro="" textlink="">
      <xdr:nvSpPr>
        <xdr:cNvPr id="548" name="楕円 547"/>
        <xdr:cNvSpPr/>
      </xdr:nvSpPr>
      <xdr:spPr>
        <a:xfrm>
          <a:off x="15430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76200</xdr:rowOff>
    </xdr:from>
    <xdr:to>
      <xdr:col>85</xdr:col>
      <xdr:colOff>127000</xdr:colOff>
      <xdr:row>64</xdr:row>
      <xdr:rowOff>76200</xdr:rowOff>
    </xdr:to>
    <xdr:cxnSp macro="">
      <xdr:nvCxnSpPr>
        <xdr:cNvPr id="549" name="直線コネクタ 548"/>
        <xdr:cNvCxnSpPr/>
      </xdr:nvCxnSpPr>
      <xdr:spPr>
        <a:xfrm>
          <a:off x="15481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143510</xdr:rowOff>
    </xdr:from>
    <xdr:to>
      <xdr:col>67</xdr:col>
      <xdr:colOff>101600</xdr:colOff>
      <xdr:row>59</xdr:row>
      <xdr:rowOff>73660</xdr:rowOff>
    </xdr:to>
    <xdr:sp macro="" textlink="">
      <xdr:nvSpPr>
        <xdr:cNvPr id="550" name="楕円 549"/>
        <xdr:cNvSpPr/>
      </xdr:nvSpPr>
      <xdr:spPr>
        <a:xfrm>
          <a:off x="12763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103522</xdr:rowOff>
    </xdr:from>
    <xdr:ext cx="405111" cy="259045"/>
    <xdr:sp macro="" textlink="">
      <xdr:nvSpPr>
        <xdr:cNvPr id="551" name="n_1aveValue【保健センター・保健所】&#10;有形固定資産減価償却率"/>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52" name="n_2aveValue【保健センター・保健所】&#10;有形固定資産減価償却率"/>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53" name="n_3aveValue【保健センター・保健所】&#10;有形固定資産減価償却率"/>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554" name="n_4aveValue【保健センター・保健所】&#10;有形固定資産減価償却率"/>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64</xdr:row>
      <xdr:rowOff>118127</xdr:rowOff>
    </xdr:from>
    <xdr:ext cx="469744" cy="259045"/>
    <xdr:sp macro="" textlink="">
      <xdr:nvSpPr>
        <xdr:cNvPr id="555" name="n_1mainValue【保健センター・保健所】&#10;有形固定資産減価償却率"/>
        <xdr:cNvSpPr txBox="1"/>
      </xdr:nvSpPr>
      <xdr:spPr>
        <a:xfrm>
          <a:off x="15233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64787</xdr:rowOff>
    </xdr:from>
    <xdr:ext cx="405111" cy="259045"/>
    <xdr:sp macro="" textlink="">
      <xdr:nvSpPr>
        <xdr:cNvPr id="556" name="n_4mainValue【保健センター・保健所】&#10;有形固定資産減価償却率"/>
        <xdr:cNvSpPr txBox="1"/>
      </xdr:nvSpPr>
      <xdr:spPr>
        <a:xfrm>
          <a:off x="12611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0" name="テキスト ボックス 5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2" name="テキスト ボックス 5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4" name="テキスト ボックス 5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78" name="直線コネクタ 577"/>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0" name="直線コネクタ 57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1" name="【保健センター・保健所】&#10;一人当たり面積最大値テキスト"/>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2" name="直線コネクタ 581"/>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583" name="【保健センター・保健所】&#10;一人当たり面積平均値テキスト"/>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84" name="フローチャート: 判断 583"/>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85" name="フローチャート: 判断 584"/>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86" name="フローチャート: 判断 585"/>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87" name="フローチャート: 判断 586"/>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88" name="フローチャート: 判断 587"/>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594" name="楕円 593"/>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51579</xdr:rowOff>
    </xdr:from>
    <xdr:ext cx="469744" cy="259045"/>
    <xdr:sp macro="" textlink="">
      <xdr:nvSpPr>
        <xdr:cNvPr id="595" name="【保健センター・保健所】&#10;一人当たり面積該当値テキスト"/>
        <xdr:cNvSpPr txBox="1"/>
      </xdr:nvSpPr>
      <xdr:spPr>
        <a:xfrm>
          <a:off x="22199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596" name="楕円 595"/>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597" name="直線コネクタ 596"/>
        <xdr:cNvCxnSpPr/>
      </xdr:nvCxnSpPr>
      <xdr:spPr>
        <a:xfrm>
          <a:off x="21323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86360</xdr:rowOff>
    </xdr:from>
    <xdr:to>
      <xdr:col>98</xdr:col>
      <xdr:colOff>38100</xdr:colOff>
      <xdr:row>57</xdr:row>
      <xdr:rowOff>16510</xdr:rowOff>
    </xdr:to>
    <xdr:sp macro="" textlink="">
      <xdr:nvSpPr>
        <xdr:cNvPr id="598" name="楕円 597"/>
        <xdr:cNvSpPr/>
      </xdr:nvSpPr>
      <xdr:spPr>
        <a:xfrm>
          <a:off x="18605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126763</xdr:rowOff>
    </xdr:from>
    <xdr:ext cx="469744" cy="259045"/>
    <xdr:sp macro="" textlink="">
      <xdr:nvSpPr>
        <xdr:cNvPr id="599"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600" name="n_2aveValue【保健センター・保健所】&#10;一人当たり面積"/>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01" name="n_3aveValue【保健センター・保健所】&#10;一人当たり面積"/>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69359</xdr:rowOff>
    </xdr:from>
    <xdr:ext cx="469744" cy="259045"/>
    <xdr:sp macro="" textlink="">
      <xdr:nvSpPr>
        <xdr:cNvPr id="602" name="n_4aveValue【保健センター・保健所】&#10;一人当たり面積"/>
        <xdr:cNvSpPr txBox="1"/>
      </xdr:nvSpPr>
      <xdr:spPr>
        <a:xfrm>
          <a:off x="18421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603" name="n_1mainValue【保健センター・保健所】&#10;一人当たり面積"/>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33037</xdr:rowOff>
    </xdr:from>
    <xdr:ext cx="469744" cy="259045"/>
    <xdr:sp macro="" textlink="">
      <xdr:nvSpPr>
        <xdr:cNvPr id="604" name="n_4mainValue【保健センター・保健所】&#10;一人当たり面積"/>
        <xdr:cNvSpPr txBox="1"/>
      </xdr:nvSpPr>
      <xdr:spPr>
        <a:xfrm>
          <a:off x="18421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5" name="テキスト ボックス 61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6" name="直線コネクタ 6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7" name="テキスト ボックス 61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8" name="直線コネクタ 6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9" name="テキスト ボックス 6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0" name="直線コネクタ 6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1" name="テキスト ボックス 6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2" name="直線コネクタ 6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3" name="テキスト ボックス 6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4" name="直線コネクタ 6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5" name="テキスト ボックス 62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7" name="テキスト ボックス 62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29" name="直線コネクタ 628"/>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0"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1" name="直線コネクタ 63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32" name="【消防施設】&#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33" name="直線コネクタ 632"/>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634" name="【消防施設】&#10;有形固定資産減価償却率平均値テキスト"/>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35" name="フローチャート: 判断 634"/>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36" name="フローチャート: 判断 635"/>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37" name="フローチャート: 判断 636"/>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38" name="フローチャート: 判断 637"/>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39" name="フローチャート: 判断 638"/>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126364</xdr:rowOff>
    </xdr:from>
    <xdr:to>
      <xdr:col>85</xdr:col>
      <xdr:colOff>177800</xdr:colOff>
      <xdr:row>86</xdr:row>
      <xdr:rowOff>56514</xdr:rowOff>
    </xdr:to>
    <xdr:sp macro="" textlink="">
      <xdr:nvSpPr>
        <xdr:cNvPr id="645" name="楕円 644"/>
        <xdr:cNvSpPr/>
      </xdr:nvSpPr>
      <xdr:spPr>
        <a:xfrm>
          <a:off x="162687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41291</xdr:rowOff>
    </xdr:from>
    <xdr:ext cx="405111" cy="259045"/>
    <xdr:sp macro="" textlink="">
      <xdr:nvSpPr>
        <xdr:cNvPr id="646" name="【消防施設】&#10;有形固定資産減価償却率該当値テキスト"/>
        <xdr:cNvSpPr txBox="1"/>
      </xdr:nvSpPr>
      <xdr:spPr>
        <a:xfrm>
          <a:off x="16357600" y="1461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97789</xdr:rowOff>
    </xdr:from>
    <xdr:to>
      <xdr:col>81</xdr:col>
      <xdr:colOff>101600</xdr:colOff>
      <xdr:row>86</xdr:row>
      <xdr:rowOff>27939</xdr:rowOff>
    </xdr:to>
    <xdr:sp macro="" textlink="">
      <xdr:nvSpPr>
        <xdr:cNvPr id="647" name="楕円 646"/>
        <xdr:cNvSpPr/>
      </xdr:nvSpPr>
      <xdr:spPr>
        <a:xfrm>
          <a:off x="1543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148589</xdr:rowOff>
    </xdr:from>
    <xdr:to>
      <xdr:col>85</xdr:col>
      <xdr:colOff>127000</xdr:colOff>
      <xdr:row>86</xdr:row>
      <xdr:rowOff>5714</xdr:rowOff>
    </xdr:to>
    <xdr:cxnSp macro="">
      <xdr:nvCxnSpPr>
        <xdr:cNvPr id="648" name="直線コネクタ 647"/>
        <xdr:cNvCxnSpPr/>
      </xdr:nvCxnSpPr>
      <xdr:spPr>
        <a:xfrm>
          <a:off x="15481300" y="147218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65405</xdr:rowOff>
    </xdr:from>
    <xdr:to>
      <xdr:col>76</xdr:col>
      <xdr:colOff>165100</xdr:colOff>
      <xdr:row>85</xdr:row>
      <xdr:rowOff>167005</xdr:rowOff>
    </xdr:to>
    <xdr:sp macro="" textlink="">
      <xdr:nvSpPr>
        <xdr:cNvPr id="649" name="楕円 648"/>
        <xdr:cNvSpPr/>
      </xdr:nvSpPr>
      <xdr:spPr>
        <a:xfrm>
          <a:off x="14541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116205</xdr:rowOff>
    </xdr:from>
    <xdr:to>
      <xdr:col>81</xdr:col>
      <xdr:colOff>50800</xdr:colOff>
      <xdr:row>85</xdr:row>
      <xdr:rowOff>148589</xdr:rowOff>
    </xdr:to>
    <xdr:cxnSp macro="">
      <xdr:nvCxnSpPr>
        <xdr:cNvPr id="650" name="直線コネクタ 649"/>
        <xdr:cNvCxnSpPr/>
      </xdr:nvCxnSpPr>
      <xdr:spPr>
        <a:xfrm>
          <a:off x="14592300" y="146894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51" name="楕円 650"/>
        <xdr:cNvSpPr/>
      </xdr:nvSpPr>
      <xdr:spPr>
        <a:xfrm>
          <a:off x="1365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83820</xdr:rowOff>
    </xdr:from>
    <xdr:to>
      <xdr:col>76</xdr:col>
      <xdr:colOff>114300</xdr:colOff>
      <xdr:row>85</xdr:row>
      <xdr:rowOff>116205</xdr:rowOff>
    </xdr:to>
    <xdr:cxnSp macro="">
      <xdr:nvCxnSpPr>
        <xdr:cNvPr id="652" name="直線コネクタ 651"/>
        <xdr:cNvCxnSpPr/>
      </xdr:nvCxnSpPr>
      <xdr:spPr>
        <a:xfrm>
          <a:off x="13703300" y="146570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97789</xdr:rowOff>
    </xdr:from>
    <xdr:to>
      <xdr:col>67</xdr:col>
      <xdr:colOff>101600</xdr:colOff>
      <xdr:row>85</xdr:row>
      <xdr:rowOff>27939</xdr:rowOff>
    </xdr:to>
    <xdr:sp macro="" textlink="">
      <xdr:nvSpPr>
        <xdr:cNvPr id="653" name="楕円 652"/>
        <xdr:cNvSpPr/>
      </xdr:nvSpPr>
      <xdr:spPr>
        <a:xfrm>
          <a:off x="12763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148589</xdr:rowOff>
    </xdr:from>
    <xdr:to>
      <xdr:col>71</xdr:col>
      <xdr:colOff>177800</xdr:colOff>
      <xdr:row>85</xdr:row>
      <xdr:rowOff>83820</xdr:rowOff>
    </xdr:to>
    <xdr:cxnSp macro="">
      <xdr:nvCxnSpPr>
        <xdr:cNvPr id="654" name="直線コネクタ 653"/>
        <xdr:cNvCxnSpPr/>
      </xdr:nvCxnSpPr>
      <xdr:spPr>
        <a:xfrm>
          <a:off x="12814300" y="145503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5" name="n_1aveValue【消防施設】&#10;有形固定資産減価償却率"/>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656" name="n_2aveValue【消防施設】&#10;有形固定資産減価償却率"/>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657" name="n_3aveValue【消防施設】&#10;有形固定資産減価償却率"/>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658" name="n_4aveValue【消防施設】&#10;有形固定資産減価償却率"/>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19066</xdr:rowOff>
    </xdr:from>
    <xdr:ext cx="405111" cy="259045"/>
    <xdr:sp macro="" textlink="">
      <xdr:nvSpPr>
        <xdr:cNvPr id="659" name="n_1mainValue【消防施設】&#10;有形固定資産減価償却率"/>
        <xdr:cNvSpPr txBox="1"/>
      </xdr:nvSpPr>
      <xdr:spPr>
        <a:xfrm>
          <a:off x="152660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158132</xdr:rowOff>
    </xdr:from>
    <xdr:ext cx="405111" cy="259045"/>
    <xdr:sp macro="" textlink="">
      <xdr:nvSpPr>
        <xdr:cNvPr id="660" name="n_2mainValue【消防施設】&#10;有形固定資産減価償却率"/>
        <xdr:cNvSpPr txBox="1"/>
      </xdr:nvSpPr>
      <xdr:spPr>
        <a:xfrm>
          <a:off x="143897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661" name="n_3mainValue【消防施設】&#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19066</xdr:rowOff>
    </xdr:from>
    <xdr:ext cx="405111" cy="259045"/>
    <xdr:sp macro="" textlink="">
      <xdr:nvSpPr>
        <xdr:cNvPr id="662" name="n_4mainValue【消防施設】&#10;有形固定資産減価償却率"/>
        <xdr:cNvSpPr txBox="1"/>
      </xdr:nvSpPr>
      <xdr:spPr>
        <a:xfrm>
          <a:off x="12611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1" name="テキスト ボックス 6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2" name="直線コネクタ 6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3" name="直線コネクタ 6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4" name="テキスト ボックス 6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5" name="直線コネクタ 6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6" name="テキスト ボックス 6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7" name="直線コネクタ 6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8" name="テキスト ボックス 6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9" name="直線コネクタ 6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0" name="テキスト ボックス 6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84" name="直線コネクタ 683"/>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85"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86" name="直線コネクタ 68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87"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88" name="直線コネクタ 68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689" name="【消防施設】&#10;一人当たり面積平均値テキスト"/>
        <xdr:cNvSpPr txBox="1"/>
      </xdr:nvSpPr>
      <xdr:spPr>
        <a:xfrm>
          <a:off x="22199600" y="1423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90" name="フローチャート: 判断 689"/>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691" name="フローチャート: 判断 690"/>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692" name="フローチャート: 判断 691"/>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93" name="フローチャート: 判断 692"/>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694" name="フローチャート: 判断 693"/>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5" name="テキスト ボックス 6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0" name="楕円 699"/>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01"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702" name="楕円 701"/>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703" name="直線コネクタ 702"/>
        <xdr:cNvCxnSpPr/>
      </xdr:nvCxnSpPr>
      <xdr:spPr>
        <a:xfrm flipV="1">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704" name="楕円 703"/>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120396</xdr:rowOff>
    </xdr:to>
    <xdr:cxnSp macro="">
      <xdr:nvCxnSpPr>
        <xdr:cNvPr id="705" name="直線コネクタ 704"/>
        <xdr:cNvCxnSpPr/>
      </xdr:nvCxnSpPr>
      <xdr:spPr>
        <a:xfrm flipV="1">
          <a:off x="20434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706" name="楕円 705"/>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124968</xdr:rowOff>
    </xdr:to>
    <xdr:cxnSp macro="">
      <xdr:nvCxnSpPr>
        <xdr:cNvPr id="707" name="直線コネクタ 706"/>
        <xdr:cNvCxnSpPr/>
      </xdr:nvCxnSpPr>
      <xdr:spPr>
        <a:xfrm flipV="1">
          <a:off x="19545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97028</xdr:rowOff>
    </xdr:from>
    <xdr:to>
      <xdr:col>98</xdr:col>
      <xdr:colOff>38100</xdr:colOff>
      <xdr:row>85</xdr:row>
      <xdr:rowOff>27178</xdr:rowOff>
    </xdr:to>
    <xdr:sp macro="" textlink="">
      <xdr:nvSpPr>
        <xdr:cNvPr id="708" name="楕円 707"/>
        <xdr:cNvSpPr/>
      </xdr:nvSpPr>
      <xdr:spPr>
        <a:xfrm>
          <a:off x="18605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147828</xdr:rowOff>
    </xdr:to>
    <xdr:cxnSp macro="">
      <xdr:nvCxnSpPr>
        <xdr:cNvPr id="709" name="直線コネクタ 708"/>
        <xdr:cNvCxnSpPr/>
      </xdr:nvCxnSpPr>
      <xdr:spPr>
        <a:xfrm flipV="1">
          <a:off x="18656300" y="14526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710" name="n_1aveValue【消防施設】&#10;一人当たり面積"/>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11" name="n_2aveValue【消防施設】&#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2"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713" name="n_4aveValue【消防施設】&#10;一人当たり面積"/>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714" name="n_1main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715" name="n_2mainValue【消防施設】&#10;一人当たり面積"/>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716" name="n_3mainValue【消防施設】&#10;一人当たり面積"/>
        <xdr:cNvSpPr txBox="1"/>
      </xdr:nvSpPr>
      <xdr:spPr>
        <a:xfrm>
          <a:off x="19310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18305</xdr:rowOff>
    </xdr:from>
    <xdr:ext cx="469744" cy="259045"/>
    <xdr:sp macro="" textlink="">
      <xdr:nvSpPr>
        <xdr:cNvPr id="717" name="n_4mainValue【消防施設】&#10;一人当たり面積"/>
        <xdr:cNvSpPr txBox="1"/>
      </xdr:nvSpPr>
      <xdr:spPr>
        <a:xfrm>
          <a:off x="18421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9" name="直線コネクタ 7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0" name="テキスト ボックス 7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1" name="直線コネクタ 7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2" name="テキスト ボックス 7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3" name="直線コネクタ 7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4" name="テキスト ボックス 7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5" name="直線コネクタ 7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6" name="テキスト ボックス 7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7" name="直線コネクタ 7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8" name="テキスト ボックス 7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9" name="直線コネクタ 7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0" name="テキスト ボックス 7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43" name="直線コネクタ 742"/>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44" name="【庁舎】&#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45" name="直線コネクタ 744"/>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4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47" name="直線コネクタ 74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48"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49" name="フローチャート: 判断 74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50" name="フローチャート: 判断 749"/>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51" name="フローチャート: 判断 750"/>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52" name="フローチャート: 判断 751"/>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53" name="フローチャート: 判断 752"/>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xdr:rowOff>
    </xdr:from>
    <xdr:to>
      <xdr:col>85</xdr:col>
      <xdr:colOff>177800</xdr:colOff>
      <xdr:row>108</xdr:row>
      <xdr:rowOff>113937</xdr:rowOff>
    </xdr:to>
    <xdr:sp macro="" textlink="">
      <xdr:nvSpPr>
        <xdr:cNvPr id="759" name="楕円 758"/>
        <xdr:cNvSpPr/>
      </xdr:nvSpPr>
      <xdr:spPr>
        <a:xfrm>
          <a:off x="16268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98714</xdr:rowOff>
    </xdr:from>
    <xdr:ext cx="405111" cy="259045"/>
    <xdr:sp macro="" textlink="">
      <xdr:nvSpPr>
        <xdr:cNvPr id="760" name="【庁舎】&#10;有形固定資産減価償却率該当値テキスト"/>
        <xdr:cNvSpPr txBox="1"/>
      </xdr:nvSpPr>
      <xdr:spPr>
        <a:xfrm>
          <a:off x="16357600" y="1844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170724</xdr:rowOff>
    </xdr:from>
    <xdr:to>
      <xdr:col>81</xdr:col>
      <xdr:colOff>101600</xdr:colOff>
      <xdr:row>108</xdr:row>
      <xdr:rowOff>100874</xdr:rowOff>
    </xdr:to>
    <xdr:sp macro="" textlink="">
      <xdr:nvSpPr>
        <xdr:cNvPr id="761" name="楕円 760"/>
        <xdr:cNvSpPr/>
      </xdr:nvSpPr>
      <xdr:spPr>
        <a:xfrm>
          <a:off x="15430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50074</xdr:rowOff>
    </xdr:from>
    <xdr:to>
      <xdr:col>85</xdr:col>
      <xdr:colOff>127000</xdr:colOff>
      <xdr:row>108</xdr:row>
      <xdr:rowOff>63137</xdr:rowOff>
    </xdr:to>
    <xdr:cxnSp macro="">
      <xdr:nvCxnSpPr>
        <xdr:cNvPr id="762" name="直線コネクタ 761"/>
        <xdr:cNvCxnSpPr/>
      </xdr:nvCxnSpPr>
      <xdr:spPr>
        <a:xfrm>
          <a:off x="15481300" y="185666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763" name="楕円 762"/>
        <xdr:cNvSpPr/>
      </xdr:nvSpPr>
      <xdr:spPr>
        <a:xfrm>
          <a:off x="1454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50074</xdr:rowOff>
    </xdr:to>
    <xdr:cxnSp macro="">
      <xdr:nvCxnSpPr>
        <xdr:cNvPr id="764" name="直線コネクタ 763"/>
        <xdr:cNvCxnSpPr/>
      </xdr:nvCxnSpPr>
      <xdr:spPr>
        <a:xfrm>
          <a:off x="14592300" y="185438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123371</xdr:rowOff>
    </xdr:from>
    <xdr:to>
      <xdr:col>72</xdr:col>
      <xdr:colOff>38100</xdr:colOff>
      <xdr:row>108</xdr:row>
      <xdr:rowOff>53521</xdr:rowOff>
    </xdr:to>
    <xdr:sp macro="" textlink="">
      <xdr:nvSpPr>
        <xdr:cNvPr id="765" name="楕円 764"/>
        <xdr:cNvSpPr/>
      </xdr:nvSpPr>
      <xdr:spPr>
        <a:xfrm>
          <a:off x="13652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xdr:rowOff>
    </xdr:from>
    <xdr:to>
      <xdr:col>76</xdr:col>
      <xdr:colOff>114300</xdr:colOff>
      <xdr:row>108</xdr:row>
      <xdr:rowOff>27214</xdr:rowOff>
    </xdr:to>
    <xdr:cxnSp macro="">
      <xdr:nvCxnSpPr>
        <xdr:cNvPr id="766" name="直線コネクタ 765"/>
        <xdr:cNvCxnSpPr/>
      </xdr:nvCxnSpPr>
      <xdr:spPr>
        <a:xfrm>
          <a:off x="13703300" y="1851932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77651</xdr:rowOff>
    </xdr:from>
    <xdr:to>
      <xdr:col>67</xdr:col>
      <xdr:colOff>101600</xdr:colOff>
      <xdr:row>108</xdr:row>
      <xdr:rowOff>7801</xdr:rowOff>
    </xdr:to>
    <xdr:sp macro="" textlink="">
      <xdr:nvSpPr>
        <xdr:cNvPr id="767" name="楕円 766"/>
        <xdr:cNvSpPr/>
      </xdr:nvSpPr>
      <xdr:spPr>
        <a:xfrm>
          <a:off x="1276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128451</xdr:rowOff>
    </xdr:from>
    <xdr:to>
      <xdr:col>71</xdr:col>
      <xdr:colOff>177800</xdr:colOff>
      <xdr:row>108</xdr:row>
      <xdr:rowOff>2721</xdr:rowOff>
    </xdr:to>
    <xdr:cxnSp macro="">
      <xdr:nvCxnSpPr>
        <xdr:cNvPr id="768" name="直線コネクタ 767"/>
        <xdr:cNvCxnSpPr/>
      </xdr:nvCxnSpPr>
      <xdr:spPr>
        <a:xfrm>
          <a:off x="12814300" y="1847360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769" name="n_1aveValue【庁舎】&#10;有形固定資産減価償却率"/>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70"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71" name="n_3aveValue【庁舎】&#10;有形固定資産減価償却率"/>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72"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92001</xdr:rowOff>
    </xdr:from>
    <xdr:ext cx="405111" cy="259045"/>
    <xdr:sp macro="" textlink="">
      <xdr:nvSpPr>
        <xdr:cNvPr id="773" name="n_1mainValue【庁舎】&#10;有形固定資産減価償却率"/>
        <xdr:cNvSpPr txBox="1"/>
      </xdr:nvSpPr>
      <xdr:spPr>
        <a:xfrm>
          <a:off x="15266044"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774" name="n_2mainValue【庁舎】&#10;有形固定資産減価償却率"/>
        <xdr:cNvSpPr txBox="1"/>
      </xdr:nvSpPr>
      <xdr:spPr>
        <a:xfrm>
          <a:off x="14389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44648</xdr:rowOff>
    </xdr:from>
    <xdr:ext cx="405111" cy="259045"/>
    <xdr:sp macro="" textlink="">
      <xdr:nvSpPr>
        <xdr:cNvPr id="775" name="n_3mainValue【庁舎】&#10;有形固定資産減価償却率"/>
        <xdr:cNvSpPr txBox="1"/>
      </xdr:nvSpPr>
      <xdr:spPr>
        <a:xfrm>
          <a:off x="135007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170378</xdr:rowOff>
    </xdr:from>
    <xdr:ext cx="405111" cy="259045"/>
    <xdr:sp macro="" textlink="">
      <xdr:nvSpPr>
        <xdr:cNvPr id="776" name="n_4mainValue【庁舎】&#10;有形固定資産減価償却率"/>
        <xdr:cNvSpPr txBox="1"/>
      </xdr:nvSpPr>
      <xdr:spPr>
        <a:xfrm>
          <a:off x="12611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02" name="直線コネクタ 801"/>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03" name="【庁舎】&#10;一人当たり面積最小値テキスト"/>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04" name="直線コネクタ 803"/>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05" name="【庁舎】&#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06" name="直線コネクタ 80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807" name="【庁舎】&#10;一人当たり面積平均値テキスト"/>
        <xdr:cNvSpPr txBox="1"/>
      </xdr:nvSpPr>
      <xdr:spPr>
        <a:xfrm>
          <a:off x="22199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08" name="フローチャート: 判断 807"/>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09" name="フローチャート: 判断 808"/>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10" name="フローチャート: 判断 809"/>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11" name="フローチャート: 判断 810"/>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12" name="フローチャート: 判断 811"/>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xdr:rowOff>
    </xdr:from>
    <xdr:to>
      <xdr:col>116</xdr:col>
      <xdr:colOff>114300</xdr:colOff>
      <xdr:row>105</xdr:row>
      <xdr:rowOff>113937</xdr:rowOff>
    </xdr:to>
    <xdr:sp macro="" textlink="">
      <xdr:nvSpPr>
        <xdr:cNvPr id="818" name="楕円 817"/>
        <xdr:cNvSpPr/>
      </xdr:nvSpPr>
      <xdr:spPr>
        <a:xfrm>
          <a:off x="22110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35214</xdr:rowOff>
    </xdr:from>
    <xdr:ext cx="469744" cy="259045"/>
    <xdr:sp macro="" textlink="">
      <xdr:nvSpPr>
        <xdr:cNvPr id="819" name="【庁舎】&#10;一人当たり面積該当値テキスト"/>
        <xdr:cNvSpPr txBox="1"/>
      </xdr:nvSpPr>
      <xdr:spPr>
        <a:xfrm>
          <a:off x="22199600" y="1786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20" name="楕円 819"/>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63137</xdr:rowOff>
    </xdr:from>
    <xdr:to>
      <xdr:col>116</xdr:col>
      <xdr:colOff>63500</xdr:colOff>
      <xdr:row>105</xdr:row>
      <xdr:rowOff>76200</xdr:rowOff>
    </xdr:to>
    <xdr:cxnSp macro="">
      <xdr:nvCxnSpPr>
        <xdr:cNvPr id="821" name="直線コネクタ 820"/>
        <xdr:cNvCxnSpPr/>
      </xdr:nvCxnSpPr>
      <xdr:spPr>
        <a:xfrm flipV="1">
          <a:off x="21323300" y="1806538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38463</xdr:rowOff>
    </xdr:from>
    <xdr:to>
      <xdr:col>107</xdr:col>
      <xdr:colOff>101600</xdr:colOff>
      <xdr:row>105</xdr:row>
      <xdr:rowOff>140063</xdr:rowOff>
    </xdr:to>
    <xdr:sp macro="" textlink="">
      <xdr:nvSpPr>
        <xdr:cNvPr id="822" name="楕円 821"/>
        <xdr:cNvSpPr/>
      </xdr:nvSpPr>
      <xdr:spPr>
        <a:xfrm>
          <a:off x="2038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89263</xdr:rowOff>
    </xdr:to>
    <xdr:cxnSp macro="">
      <xdr:nvCxnSpPr>
        <xdr:cNvPr id="823" name="直線コネクタ 822"/>
        <xdr:cNvCxnSpPr/>
      </xdr:nvCxnSpPr>
      <xdr:spPr>
        <a:xfrm flipV="1">
          <a:off x="20434300" y="180784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24" name="楕円 823"/>
        <xdr:cNvSpPr/>
      </xdr:nvSpPr>
      <xdr:spPr>
        <a:xfrm>
          <a:off x="19494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89263</xdr:rowOff>
    </xdr:from>
    <xdr:to>
      <xdr:col>107</xdr:col>
      <xdr:colOff>50800</xdr:colOff>
      <xdr:row>105</xdr:row>
      <xdr:rowOff>99061</xdr:rowOff>
    </xdr:to>
    <xdr:cxnSp macro="">
      <xdr:nvCxnSpPr>
        <xdr:cNvPr id="825" name="直線コネクタ 824"/>
        <xdr:cNvCxnSpPr/>
      </xdr:nvCxnSpPr>
      <xdr:spPr>
        <a:xfrm flipV="1">
          <a:off x="19545300" y="1809151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56424</xdr:rowOff>
    </xdr:from>
    <xdr:to>
      <xdr:col>98</xdr:col>
      <xdr:colOff>38100</xdr:colOff>
      <xdr:row>105</xdr:row>
      <xdr:rowOff>158024</xdr:rowOff>
    </xdr:to>
    <xdr:sp macro="" textlink="">
      <xdr:nvSpPr>
        <xdr:cNvPr id="826" name="楕円 825"/>
        <xdr:cNvSpPr/>
      </xdr:nvSpPr>
      <xdr:spPr>
        <a:xfrm>
          <a:off x="18605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99061</xdr:rowOff>
    </xdr:from>
    <xdr:to>
      <xdr:col>102</xdr:col>
      <xdr:colOff>114300</xdr:colOff>
      <xdr:row>105</xdr:row>
      <xdr:rowOff>107224</xdr:rowOff>
    </xdr:to>
    <xdr:cxnSp macro="">
      <xdr:nvCxnSpPr>
        <xdr:cNvPr id="827" name="直線コネクタ 826"/>
        <xdr:cNvCxnSpPr/>
      </xdr:nvCxnSpPr>
      <xdr:spPr>
        <a:xfrm flipV="1">
          <a:off x="18656300" y="1810131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23421</xdr:rowOff>
    </xdr:from>
    <xdr:ext cx="469744" cy="259045"/>
    <xdr:sp macro="" textlink="">
      <xdr:nvSpPr>
        <xdr:cNvPr id="828" name="n_1aveValue【庁舎】&#10;一人当たり面積"/>
        <xdr:cNvSpPr txBox="1"/>
      </xdr:nvSpPr>
      <xdr:spPr>
        <a:xfrm>
          <a:off x="21075727" y="183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29" name="n_2aveValue【庁舎】&#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830" name="n_3aveValue【庁舎】&#10;一人当たり面積"/>
        <xdr:cNvSpPr txBox="1"/>
      </xdr:nvSpPr>
      <xdr:spPr>
        <a:xfrm>
          <a:off x="19310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162214</xdr:rowOff>
    </xdr:from>
    <xdr:ext cx="469744" cy="259045"/>
    <xdr:sp macro="" textlink="">
      <xdr:nvSpPr>
        <xdr:cNvPr id="831" name="n_4aveValue【庁舎】&#10;一人当たり面積"/>
        <xdr:cNvSpPr txBox="1"/>
      </xdr:nvSpPr>
      <xdr:spPr>
        <a:xfrm>
          <a:off x="18421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832" name="n_1mainValue【庁舎】&#10;一人当たり面積"/>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156590</xdr:rowOff>
    </xdr:from>
    <xdr:ext cx="469744" cy="259045"/>
    <xdr:sp macro="" textlink="">
      <xdr:nvSpPr>
        <xdr:cNvPr id="833" name="n_2mainValue【庁舎】&#10;一人当たり面積"/>
        <xdr:cNvSpPr txBox="1"/>
      </xdr:nvSpPr>
      <xdr:spPr>
        <a:xfrm>
          <a:off x="20199427" y="178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34" name="n_3mainValue【庁舎】&#10;一人当たり面積"/>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3101</xdr:rowOff>
    </xdr:from>
    <xdr:ext cx="469744" cy="259045"/>
    <xdr:sp macro="" textlink="">
      <xdr:nvSpPr>
        <xdr:cNvPr id="835" name="n_4mainValue【庁舎】&#10;一人当たり面積"/>
        <xdr:cNvSpPr txBox="1"/>
      </xdr:nvSpPr>
      <xdr:spPr>
        <a:xfrm>
          <a:off x="18421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類似団体と比較して老朽化が進んでいる施設は、福祉施設、体育館、消防施設、庁舎である。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％と類似団体を若干上回る。また、合併により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旧町単位で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施設を抱えるため一人当たり面積は類似団体中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上回る。小野田体育館と小野田東部体育館が耐用年数を経過しており、小野田体育館は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年度に改修予定、小野田東部体育館は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年度をもって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廃止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を予定している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ポイント上回る。非常備消防の消防ポンプ車格納庫など</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施設の半数以上が築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ポイント上回る。宮崎支所は築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年を超え、本庁舎及び小野田支所に関しては耐震改修を行っているものの築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年を超え老朽化が課題となっており、予防保全型維持管理の考えに基づき計画的に維持更新を図る。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22,115
21,951
460.67
15,472,993
14,501,577
926,151
9,327,575
12,671,767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あるが、類似団体平均を大幅に下回っており、全国平均、県平均と比較しても財政力は低い水準である。財政力の基礎となる町税については、人口減少と景気動向から増加が望めない見通しである。組織的に取組んでいる徴収強化により町税の収納率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％を超える。収納率は県内でトップクラスを維持しており、引き続き徴収強化に努めるほか、ふるさと納税など税外収入の確保についても強化に取り組んでいる。なお、類似団体</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団体のうち合併団体は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団体と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割に満たない。合併団体以外の</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団体の財政力は高い傾向にある。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ポイント減少した。全国及び県平均より低い水準だが、類似団体平均を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比率算定の分母にあたる経常的一般財源等が増加したほか、地方債の発行額抑制による公債費の減、人件費の削減など経常経費の縮減が影響した。合併により施設数が多く、施設の統廃合や集約化など施設管理経費の最適化が喫緊の課題となっている。公共施設等総合管理計画に基づき、既存施設の長寿命化や統廃合を推進し経費の縮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64</xdr:row>
      <xdr:rowOff>121412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85348"/>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138176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9421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138176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955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51308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0386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で施設数が多く、類似団体平均、全国平均と比較して高い水準である。例年にない大雪による除排雪経費の増や会計年度任用職員の期末手当支給などにより数値が増加した。保育所、こども園を町が運営していることも平均値との乖離に影響しており、令和６年度に向け保育所民営化を進めている。また、令和５年度に小野田中学校と宮崎中学校を統合する。観光・教育関係施設を多く抱え、施設の老朽化も進展しているため、公共施設等総合管理計画に基づき、既存施設の長寿命化や統廃合を推進し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113836</xdr:rowOff>
    </xdr:from>
    <xdr:to>
      <xdr:col>23</xdr:col>
      <xdr:colOff>133350</xdr:colOff>
      <xdr:row>89</xdr:row>
      <xdr:rowOff>67368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5201436"/>
          <a:ext cx="838200" cy="1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89684</xdr:rowOff>
    </xdr:from>
    <xdr:to>
      <xdr:col>19</xdr:col>
      <xdr:colOff>133350</xdr:colOff>
      <xdr:row>88</xdr:row>
      <xdr:rowOff>113836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5005834"/>
          <a:ext cx="889000" cy="19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7584</xdr:rowOff>
    </xdr:from>
    <xdr:to>
      <xdr:col>15</xdr:col>
      <xdr:colOff>82550</xdr:colOff>
      <xdr:row>87</xdr:row>
      <xdr:rowOff>89684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923734"/>
          <a:ext cx="8890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118526</xdr:rowOff>
    </xdr:from>
    <xdr:to>
      <xdr:col>11</xdr:col>
      <xdr:colOff>31750</xdr:colOff>
      <xdr:row>87</xdr:row>
      <xdr:rowOff>7584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863226"/>
          <a:ext cx="889000" cy="6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71265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16568</xdr:rowOff>
    </xdr:from>
    <xdr:to>
      <xdr:col>23</xdr:col>
      <xdr:colOff>184150</xdr:colOff>
      <xdr:row>89</xdr:row>
      <xdr:rowOff>118168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2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83895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17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63036</xdr:rowOff>
    </xdr:from>
    <xdr:to>
      <xdr:col>19</xdr:col>
      <xdr:colOff>184150</xdr:colOff>
      <xdr:row>88</xdr:row>
      <xdr:rowOff>164636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51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149413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237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38884</xdr:rowOff>
    </xdr:from>
    <xdr:to>
      <xdr:col>15</xdr:col>
      <xdr:colOff>133350</xdr:colOff>
      <xdr:row>87</xdr:row>
      <xdr:rowOff>140484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9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125261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50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128234</xdr:rowOff>
    </xdr:from>
    <xdr:to>
      <xdr:col>11</xdr:col>
      <xdr:colOff>82550</xdr:colOff>
      <xdr:row>87</xdr:row>
      <xdr:rowOff>58384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8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43161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95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67726</xdr:rowOff>
    </xdr:from>
    <xdr:to>
      <xdr:col>7</xdr:col>
      <xdr:colOff>31750</xdr:colOff>
      <xdr:row>86</xdr:row>
      <xdr:rowOff>169326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8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154103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89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数値は前年度から横ばいで推移し、類似団体平均、全国市平均、全国町村平均と比較しても低い水準となっている。引き続き給与水準の適正化を図っていく。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83</xdr:row>
      <xdr:rowOff>81643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1568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81643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81643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多くの施設を抱えることや、保育所・こども園運営が直営のため、人口に比する職員数は類似団体を上回っている（類似３７団体のうち合併団体は６団体）。定員適正化計画に基づき職員数削減を進めているが、人口の減少により人口当たり職員数は増加した。今後は、令和４年度に東北陶磁文化館を閉館、令和５年度に小野田中学校と宮崎中学校を統合するほか、令和６年度に中新田保育所の民営化を予定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635</xdr:rowOff>
    </xdr:from>
    <xdr:to>
      <xdr:col>81</xdr:col>
      <xdr:colOff>44450</xdr:colOff>
      <xdr:row>65</xdr:row>
      <xdr:rowOff>40277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144885"/>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144508</xdr:rowOff>
    </xdr:from>
    <xdr:to>
      <xdr:col>77</xdr:col>
      <xdr:colOff>44450</xdr:colOff>
      <xdr:row>65</xdr:row>
      <xdr:rowOff>635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11730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144508</xdr:rowOff>
    </xdr:from>
    <xdr:to>
      <xdr:col>72</xdr:col>
      <xdr:colOff>203200</xdr:colOff>
      <xdr:row>64</xdr:row>
      <xdr:rowOff>144508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117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113484</xdr:rowOff>
    </xdr:from>
    <xdr:to>
      <xdr:col>68</xdr:col>
      <xdr:colOff>152400</xdr:colOff>
      <xdr:row>64</xdr:row>
      <xdr:rowOff>144508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0862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160927</xdr:rowOff>
    </xdr:from>
    <xdr:to>
      <xdr:col>81</xdr:col>
      <xdr:colOff>95250</xdr:colOff>
      <xdr:row>65</xdr:row>
      <xdr:rowOff>91077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133004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1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121285</xdr:rowOff>
    </xdr:from>
    <xdr:to>
      <xdr:col>77</xdr:col>
      <xdr:colOff>95250</xdr:colOff>
      <xdr:row>65</xdr:row>
      <xdr:rowOff>51435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36212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93708</xdr:rowOff>
    </xdr:from>
    <xdr:to>
      <xdr:col>73</xdr:col>
      <xdr:colOff>44450</xdr:colOff>
      <xdr:row>65</xdr:row>
      <xdr:rowOff>23858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8635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1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93708</xdr:rowOff>
    </xdr:from>
    <xdr:to>
      <xdr:col>68</xdr:col>
      <xdr:colOff>203200</xdr:colOff>
      <xdr:row>65</xdr:row>
      <xdr:rowOff>23858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8635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1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62684</xdr:rowOff>
    </xdr:from>
    <xdr:to>
      <xdr:col>64</xdr:col>
      <xdr:colOff>152400</xdr:colOff>
      <xdr:row>64</xdr:row>
      <xdr:rowOff>164284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0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149061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12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類似団体平均、全国平均、県内平均と比較すると少し高い水準にある。地方債の発行額抑制に取り組んできた結果が表れ、算定の分子にあたる元利償還金等が減少傾向にある点と、算定の分母にあたる町税や普通交付税が増加し比率が改善した。道路などインフラ資産が多いため、保全的投資が必要ではあるが、地方債の発行額抑制に努め世代間負担の公平化を図り、さらなる比率の改善を目指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33444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860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33444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234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33444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9313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1941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ポイント減少した。比率算定の分子要素で大きな割合を占める地方債残高が前年度比約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6,500</a:t>
          </a:r>
          <a:r>
            <a:rPr kumimoji="1" lang="ja-JP" altLang="en-US" sz="1300">
              <a:latin typeface="ＭＳ Ｐゴシック" panose="020B0600070205080204" pitchFamily="50" charset="-128"/>
              <a:ea typeface="ＭＳ Ｐゴシック" panose="020B0600070205080204" pitchFamily="50" charset="-128"/>
            </a:rPr>
            <a:t>万円減、公営企業債等繰入見込額が前年度比約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7,400</a:t>
          </a:r>
          <a:r>
            <a:rPr kumimoji="1" lang="ja-JP" altLang="en-US" sz="1300">
              <a:latin typeface="ＭＳ Ｐゴシック" panose="020B0600070205080204" pitchFamily="50" charset="-128"/>
              <a:ea typeface="ＭＳ Ｐゴシック" panose="020B0600070205080204" pitchFamily="50" charset="-128"/>
            </a:rPr>
            <a:t>万円減となったほか、分母要素で標準税収入額が増加したことが影響し減少した。類似団体平均、全国平均と比較するとまだ高い水準にあるので、引き続き地方債の発行抑制を継続し、事業の取捨選択による将来負担の減額を進め、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49064</xdr:rowOff>
    </xdr:from>
    <xdr:to>
      <xdr:col>81</xdr:col>
      <xdr:colOff>44450</xdr:colOff>
      <xdr:row>15</xdr:row>
      <xdr:rowOff>128693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620814"/>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128693</xdr:rowOff>
    </xdr:from>
    <xdr:to>
      <xdr:col>77</xdr:col>
      <xdr:colOff>44450</xdr:colOff>
      <xdr:row>16</xdr:row>
      <xdr:rowOff>14351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700443"/>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11134</xdr:rowOff>
    </xdr:from>
    <xdr:to>
      <xdr:col>72</xdr:col>
      <xdr:colOff>203200</xdr:colOff>
      <xdr:row>16</xdr:row>
      <xdr:rowOff>14351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75433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11134</xdr:rowOff>
    </xdr:from>
    <xdr:to>
      <xdr:col>68</xdr:col>
      <xdr:colOff>152400</xdr:colOff>
      <xdr:row>16</xdr:row>
      <xdr:rowOff>27220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7543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169714</xdr:rowOff>
    </xdr:from>
    <xdr:to>
      <xdr:col>81</xdr:col>
      <xdr:colOff>95250</xdr:colOff>
      <xdr:row>15</xdr:row>
      <xdr:rowOff>99864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141791</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54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77893</xdr:rowOff>
    </xdr:from>
    <xdr:to>
      <xdr:col>77</xdr:col>
      <xdr:colOff>95250</xdr:colOff>
      <xdr:row>16</xdr:row>
      <xdr:rowOff>8043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164270</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73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135001</xdr:rowOff>
    </xdr:from>
    <xdr:to>
      <xdr:col>73</xdr:col>
      <xdr:colOff>44450</xdr:colOff>
      <xdr:row>16</xdr:row>
      <xdr:rowOff>65151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49928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131784</xdr:rowOff>
    </xdr:from>
    <xdr:to>
      <xdr:col>68</xdr:col>
      <xdr:colOff>203200</xdr:colOff>
      <xdr:row>16</xdr:row>
      <xdr:rowOff>61934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46711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8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147870</xdr:rowOff>
    </xdr:from>
    <xdr:to>
      <xdr:col>64</xdr:col>
      <xdr:colOff>152400</xdr:colOff>
      <xdr:row>16</xdr:row>
      <xdr:rowOff>78020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62797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8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22,115
21,951
460.67
15,472,993
14,501,577
926,151
9,327,575
12,671,767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類似団体平均、全国平均を上回るが、県平均より低い水準にある。定員管理により職員数が減少したことによる。定員適正化計画に基づき人件費の削減に努めてきたが、今後は、定年延長制度を踏まえた新たな計画を策定し、引き続き人件費の抑制に計画的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92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数値は類似団体平均、全国平均、県平均とほぼ同水準にある。基幹系システムのクラウド化により使用料が増加したが、経常的一般財源等の増加なども影響し数値は微減となった。かみでん里山公社（自治体新電力）を設立し公共施設の電気料削減に取り組んでいるが、合併で施設数が多く、施設の統廃合等を推進し管理経費の最適化を進める必要がある。また、観光施設に指定管理者制度を導入しているが、競争原理が働かずコスト削減に結びついていな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17</xdr:row>
      <xdr:rowOff>133350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0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133350</xdr:rowOff>
    </xdr:from>
    <xdr:to>
      <xdr:col>78</xdr:col>
      <xdr:colOff>69850</xdr:colOff>
      <xdr:row>20</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480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165100</xdr:rowOff>
    </xdr:from>
    <xdr:to>
      <xdr:col>73</xdr:col>
      <xdr:colOff>180975</xdr:colOff>
      <xdr:row>21</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9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0</xdr:rowOff>
    </xdr:from>
    <xdr:to>
      <xdr:col>69</xdr:col>
      <xdr:colOff>92075</xdr:colOff>
      <xdr:row>21</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29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152400</xdr:rowOff>
    </xdr:from>
    <xdr:to>
      <xdr:col>69</xdr:col>
      <xdr:colOff>142875</xdr:colOff>
      <xdr:row>21</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120650</xdr:rowOff>
    </xdr:from>
    <xdr:to>
      <xdr:col>65</xdr:col>
      <xdr:colOff>53975</xdr:colOff>
      <xdr:row>20</xdr:row>
      <xdr:rowOff>50800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前年度から横ばいで推移し、類似団体平均、全国平均、県平均と比べても低い水準にある。水準が低い要因としては、養護老人ホーム入所者が少ないことや少子化構造が一因と考えられる。</a:t>
          </a:r>
        </a:p>
        <a:p>
          <a:r>
            <a:rPr kumimoji="1" lang="ja-JP" altLang="en-US" sz="1300">
              <a:latin typeface="ＭＳ Ｐゴシック" panose="020B0600070205080204" pitchFamily="50" charset="-128"/>
              <a:ea typeface="ＭＳ Ｐゴシック" panose="020B0600070205080204" pitchFamily="50" charset="-128"/>
            </a:rPr>
            <a:t>　数値の動向としては、少子化により児童手当や医療費給付、保育所、こども園経費が減少している一方、就労系サービス利用の増などで障害者自立支援介護等給付費が増加傾向にある。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329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0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55</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710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数値の構成は、繰出金</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％と維持補修費</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％である。比率は前年度から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全国平均、県平均をいずれも上回っている。介護給付費の伸びで繰出金は増加したが、経常的一般財源等が増加したこともあり数値は減少した。下水道事業については、処理場設備のストックマネジメント計画に基づき、施設のライフサイクルコストの低減を図るほか、将来的には使用料改定により経営健全化に努め繰出金の縮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9978</xdr:rowOff>
    </xdr:from>
    <xdr:to>
      <xdr:col>82</xdr:col>
      <xdr:colOff>107950</xdr:colOff>
      <xdr:row>59</xdr:row>
      <xdr:rowOff>97065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255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97065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01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130628</xdr:rowOff>
    </xdr:from>
    <xdr:to>
      <xdr:col>82</xdr:col>
      <xdr:colOff>158750</xdr:colOff>
      <xdr:row>59</xdr:row>
      <xdr:rowOff>60778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102705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46265</xdr:rowOff>
    </xdr:from>
    <xdr:to>
      <xdr:col>78</xdr:col>
      <xdr:colOff>120650</xdr:colOff>
      <xdr:row>59</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132642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35378</xdr:rowOff>
    </xdr:from>
    <xdr:to>
      <xdr:col>74</xdr:col>
      <xdr:colOff>31750</xdr:colOff>
      <xdr:row>59</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感染症拡大防止のため事業補助が減少したことなどが要因。補助費等については、消防・ごみ処理、病院などの業務を行う一部事務組合（大崎地域広域行政事務組合、加美郡保健医療福祉行政事務組合等）への負担金が７割を占めており、各組合においても経費の削減や事業運営の健全化を図るなど、市町村の負担軽減を促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934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208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町債の発行抑制の成果が表れ、比率は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比べ高い水準にあるが、全国平均、県平均と同水準まで改善している。合併旧町から引き継いだ町債の返済や合併直後の大型投資事業の返済が進み、経年推移をみると減少幅は小さくなってきているが、令和３年度の数値減少は経常的一般財源等の増加も影響した。今後も町債発行の抑制に取り組み公債費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79</xdr:row>
      <xdr:rowOff>138430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5092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682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49276</xdr:rowOff>
    </xdr:from>
    <xdr:to>
      <xdr:col>15</xdr:col>
      <xdr:colOff>98425</xdr:colOff>
      <xdr:row>80</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765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67563</xdr:rowOff>
    </xdr:from>
    <xdr:to>
      <xdr:col>11</xdr:col>
      <xdr:colOff>9525</xdr:colOff>
      <xdr:row>80</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7835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169926</xdr:rowOff>
    </xdr:from>
    <xdr:to>
      <xdr:col>15</xdr:col>
      <xdr:colOff>149225</xdr:colOff>
      <xdr:row>80</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84853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44196</xdr:rowOff>
    </xdr:from>
    <xdr:to>
      <xdr:col>11</xdr:col>
      <xdr:colOff>60325</xdr:colOff>
      <xdr:row>80</xdr:row>
      <xdr:rowOff>145796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130573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xdr:rowOff>
    </xdr:from>
    <xdr:to>
      <xdr:col>6</xdr:col>
      <xdr:colOff>171450</xdr:colOff>
      <xdr:row>80</xdr:row>
      <xdr:rowOff>118363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103140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ポイント減少し、類似団体平均、全国平均、県平均をいずれも下回る。比率の分子要素は、物件費、扶助費、繰出金以外の項目で減少に転じ経常充当一般財源は約</a:t>
          </a:r>
          <a:r>
            <a:rPr kumimoji="1" lang="en-US" altLang="ja-JP" sz="1300">
              <a:latin typeface="ＭＳ Ｐゴシック" panose="020B0600070205080204" pitchFamily="50" charset="-128"/>
              <a:ea typeface="ＭＳ Ｐゴシック" panose="020B0600070205080204" pitchFamily="50" charset="-128"/>
            </a:rPr>
            <a:t>9,970</a:t>
          </a:r>
          <a:r>
            <a:rPr kumimoji="1" lang="ja-JP" altLang="en-US" sz="1300">
              <a:latin typeface="ＭＳ Ｐゴシック" panose="020B0600070205080204" pitchFamily="50" charset="-128"/>
              <a:ea typeface="ＭＳ Ｐゴシック" panose="020B0600070205080204" pitchFamily="50" charset="-128"/>
            </a:rPr>
            <a:t>万円の減となったことや、比率の分母要素である経常的一般財源等が増加しており、各数値の減少に影響している。一般財源の確保と経常経費の縮減が課題となっており、行財政改革を推進していく。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77</xdr:row>
      <xdr:rowOff>33274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29185"/>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170435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170435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66928"/>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65278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93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135496</xdr:rowOff>
    </xdr:from>
    <xdr:to>
      <xdr:col>29</xdr:col>
      <xdr:colOff>127000</xdr:colOff>
      <xdr:row>12</xdr:row>
      <xdr:rowOff>147860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40521"/>
          <a:ext cx="647700" cy="1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147860</xdr:rowOff>
    </xdr:from>
    <xdr:to>
      <xdr:col>26</xdr:col>
      <xdr:colOff>50800</xdr:colOff>
      <xdr:row>14</xdr:row>
      <xdr:rowOff>103340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52885"/>
          <a:ext cx="698500" cy="29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70555</xdr:rowOff>
    </xdr:from>
    <xdr:to>
      <xdr:col>22</xdr:col>
      <xdr:colOff>114300</xdr:colOff>
      <xdr:row>14</xdr:row>
      <xdr:rowOff>103340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18480"/>
          <a:ext cx="698500" cy="3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70555</xdr:rowOff>
    </xdr:from>
    <xdr:to>
      <xdr:col>18</xdr:col>
      <xdr:colOff>177800</xdr:colOff>
      <xdr:row>15</xdr:row>
      <xdr:rowOff>1308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18480"/>
          <a:ext cx="698500" cy="102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84696</xdr:rowOff>
    </xdr:from>
    <xdr:to>
      <xdr:col>29</xdr:col>
      <xdr:colOff>177800</xdr:colOff>
      <xdr:row>13</xdr:row>
      <xdr:rowOff>14846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8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101223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3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97060</xdr:rowOff>
    </xdr:from>
    <xdr:to>
      <xdr:col>26</xdr:col>
      <xdr:colOff>101600</xdr:colOff>
      <xdr:row>13</xdr:row>
      <xdr:rowOff>27210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0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37387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7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52540</xdr:rowOff>
    </xdr:from>
    <xdr:to>
      <xdr:col>22</xdr:col>
      <xdr:colOff>165100</xdr:colOff>
      <xdr:row>14</xdr:row>
      <xdr:rowOff>154140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0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164317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19755</xdr:rowOff>
    </xdr:from>
    <xdr:to>
      <xdr:col>19</xdr:col>
      <xdr:colOff>38100</xdr:colOff>
      <xdr:row>14</xdr:row>
      <xdr:rowOff>121355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6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131532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3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121958</xdr:rowOff>
    </xdr:from>
    <xdr:to>
      <xdr:col>15</xdr:col>
      <xdr:colOff>101600</xdr:colOff>
      <xdr:row>15</xdr:row>
      <xdr:rowOff>52108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6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62285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204561</xdr:rowOff>
    </xdr:from>
    <xdr:to>
      <xdr:col>29</xdr:col>
      <xdr:colOff>127000</xdr:colOff>
      <xdr:row>34</xdr:row>
      <xdr:rowOff>250346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472011"/>
          <a:ext cx="647700" cy="45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174549</xdr:rowOff>
    </xdr:from>
    <xdr:to>
      <xdr:col>26</xdr:col>
      <xdr:colOff>50800</xdr:colOff>
      <xdr:row>34</xdr:row>
      <xdr:rowOff>204561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41999"/>
          <a:ext cx="698500" cy="3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174549</xdr:rowOff>
    </xdr:from>
    <xdr:to>
      <xdr:col>22</xdr:col>
      <xdr:colOff>114300</xdr:colOff>
      <xdr:row>34</xdr:row>
      <xdr:rowOff>174745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41999"/>
          <a:ext cx="698500" cy="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174745</xdr:rowOff>
    </xdr:from>
    <xdr:to>
      <xdr:col>18</xdr:col>
      <xdr:colOff>177800</xdr:colOff>
      <xdr:row>34</xdr:row>
      <xdr:rowOff>250248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442195"/>
          <a:ext cx="698500" cy="75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199546</xdr:rowOff>
    </xdr:from>
    <xdr:to>
      <xdr:col>29</xdr:col>
      <xdr:colOff>177800</xdr:colOff>
      <xdr:row>34</xdr:row>
      <xdr:rowOff>301146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6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44623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153761</xdr:rowOff>
    </xdr:from>
    <xdr:to>
      <xdr:col>26</xdr:col>
      <xdr:colOff>101600</xdr:colOff>
      <xdr:row>34</xdr:row>
      <xdr:rowOff>255361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2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265538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9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123749</xdr:rowOff>
    </xdr:from>
    <xdr:to>
      <xdr:col>22</xdr:col>
      <xdr:colOff>165100</xdr:colOff>
      <xdr:row>34</xdr:row>
      <xdr:rowOff>225349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9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235526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6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123945</xdr:rowOff>
    </xdr:from>
    <xdr:to>
      <xdr:col>19</xdr:col>
      <xdr:colOff>38100</xdr:colOff>
      <xdr:row>34</xdr:row>
      <xdr:rowOff>225545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9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235722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6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199448</xdr:rowOff>
    </xdr:from>
    <xdr:to>
      <xdr:col>15</xdr:col>
      <xdr:colOff>101600</xdr:colOff>
      <xdr:row>34</xdr:row>
      <xdr:rowOff>301048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6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311225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3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22,115
21,951
460.67
15,472,993
14,501,577
926,151
9,327,575
12,671,767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136973</xdr:rowOff>
    </xdr:from>
    <xdr:to>
      <xdr:col>24</xdr:col>
      <xdr:colOff>63500</xdr:colOff>
      <xdr:row>31</xdr:row>
      <xdr:rowOff>143015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451923"/>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136973</xdr:rowOff>
    </xdr:from>
    <xdr:to>
      <xdr:col>19</xdr:col>
      <xdr:colOff>177800</xdr:colOff>
      <xdr:row>34</xdr:row>
      <xdr:rowOff>72884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51923"/>
          <a:ext cx="889000" cy="45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72884</xdr:rowOff>
    </xdr:from>
    <xdr:to>
      <xdr:col>15</xdr:col>
      <xdr:colOff>50800</xdr:colOff>
      <xdr:row>34</xdr:row>
      <xdr:rowOff>85571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0218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85571</xdr:rowOff>
    </xdr:from>
    <xdr:to>
      <xdr:col>10</xdr:col>
      <xdr:colOff>114300</xdr:colOff>
      <xdr:row>34</xdr:row>
      <xdr:rowOff>87824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14871"/>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92215</xdr:rowOff>
    </xdr:from>
    <xdr:to>
      <xdr:col>24</xdr:col>
      <xdr:colOff>114300</xdr:colOff>
      <xdr:row>32</xdr:row>
      <xdr:rowOff>22365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115092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86173</xdr:rowOff>
    </xdr:from>
    <xdr:to>
      <xdr:col>20</xdr:col>
      <xdr:colOff>38100</xdr:colOff>
      <xdr:row>32</xdr:row>
      <xdr:rowOff>16323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32850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22084</xdr:rowOff>
    </xdr:from>
    <xdr:to>
      <xdr:col>15</xdr:col>
      <xdr:colOff>101600</xdr:colOff>
      <xdr:row>34</xdr:row>
      <xdr:rowOff>123684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140211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34771</xdr:rowOff>
    </xdr:from>
    <xdr:to>
      <xdr:col>10</xdr:col>
      <xdr:colOff>165100</xdr:colOff>
      <xdr:row>34</xdr:row>
      <xdr:rowOff>136371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152898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37024</xdr:rowOff>
    </xdr:from>
    <xdr:to>
      <xdr:col>6</xdr:col>
      <xdr:colOff>38100</xdr:colOff>
      <xdr:row>34</xdr:row>
      <xdr:rowOff>138624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155151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13872</xdr:rowOff>
    </xdr:from>
    <xdr:to>
      <xdr:col>24</xdr:col>
      <xdr:colOff>63500</xdr:colOff>
      <xdr:row>54</xdr:row>
      <xdr:rowOff>159865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72172"/>
          <a:ext cx="838200" cy="1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86992</xdr:rowOff>
    </xdr:from>
    <xdr:to>
      <xdr:col>19</xdr:col>
      <xdr:colOff>177800</xdr:colOff>
      <xdr:row>54</xdr:row>
      <xdr:rowOff>159865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173842"/>
          <a:ext cx="889000" cy="2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86992</xdr:rowOff>
    </xdr:from>
    <xdr:to>
      <xdr:col>15</xdr:col>
      <xdr:colOff>50800</xdr:colOff>
      <xdr:row>54</xdr:row>
      <xdr:rowOff>36438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173842"/>
          <a:ext cx="889000" cy="12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36438</xdr:rowOff>
    </xdr:from>
    <xdr:to>
      <xdr:col>10</xdr:col>
      <xdr:colOff>114300</xdr:colOff>
      <xdr:row>54</xdr:row>
      <xdr:rowOff>128253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294738"/>
          <a:ext cx="889000" cy="9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134522</xdr:rowOff>
    </xdr:from>
    <xdr:to>
      <xdr:col>24</xdr:col>
      <xdr:colOff>114300</xdr:colOff>
      <xdr:row>54</xdr:row>
      <xdr:rowOff>64672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157399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7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109065</xdr:rowOff>
    </xdr:from>
    <xdr:to>
      <xdr:col>20</xdr:col>
      <xdr:colOff>38100</xdr:colOff>
      <xdr:row>55</xdr:row>
      <xdr:rowOff>39215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55742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36192</xdr:rowOff>
    </xdr:from>
    <xdr:to>
      <xdr:col>15</xdr:col>
      <xdr:colOff>101600</xdr:colOff>
      <xdr:row>53</xdr:row>
      <xdr:rowOff>137792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12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154319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89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157088</xdr:rowOff>
    </xdr:from>
    <xdr:to>
      <xdr:col>10</xdr:col>
      <xdr:colOff>165100</xdr:colOff>
      <xdr:row>54</xdr:row>
      <xdr:rowOff>87238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2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103765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01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77453</xdr:rowOff>
    </xdr:from>
    <xdr:to>
      <xdr:col>6</xdr:col>
      <xdr:colOff>38100</xdr:colOff>
      <xdr:row>55</xdr:row>
      <xdr:rowOff>7603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3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24130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125938</xdr:rowOff>
    </xdr:from>
    <xdr:to>
      <xdr:col>24</xdr:col>
      <xdr:colOff>63500</xdr:colOff>
      <xdr:row>75</xdr:row>
      <xdr:rowOff>14290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813238"/>
          <a:ext cx="8382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14290</xdr:rowOff>
    </xdr:from>
    <xdr:to>
      <xdr:col>19</xdr:col>
      <xdr:colOff>177800</xdr:colOff>
      <xdr:row>76</xdr:row>
      <xdr:rowOff>52694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73040"/>
          <a:ext cx="889000" cy="20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101158</xdr:rowOff>
    </xdr:from>
    <xdr:to>
      <xdr:col>15</xdr:col>
      <xdr:colOff>50800</xdr:colOff>
      <xdr:row>76</xdr:row>
      <xdr:rowOff>52694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59908"/>
          <a:ext cx="889000" cy="1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101112</xdr:rowOff>
    </xdr:from>
    <xdr:to>
      <xdr:col>10</xdr:col>
      <xdr:colOff>114300</xdr:colOff>
      <xdr:row>75</xdr:row>
      <xdr:rowOff>101158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95986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75138</xdr:rowOff>
    </xdr:from>
    <xdr:to>
      <xdr:col>24</xdr:col>
      <xdr:colOff>114300</xdr:colOff>
      <xdr:row>75</xdr:row>
      <xdr:rowOff>5288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98015</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134940</xdr:rowOff>
    </xdr:from>
    <xdr:to>
      <xdr:col>20</xdr:col>
      <xdr:colOff>38100</xdr:colOff>
      <xdr:row>75</xdr:row>
      <xdr:rowOff>65090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81617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59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1894</xdr:rowOff>
    </xdr:from>
    <xdr:to>
      <xdr:col>15</xdr:col>
      <xdr:colOff>101600</xdr:colOff>
      <xdr:row>76</xdr:row>
      <xdr:rowOff>103494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120021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80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50358</xdr:rowOff>
    </xdr:from>
    <xdr:to>
      <xdr:col>10</xdr:col>
      <xdr:colOff>165100</xdr:colOff>
      <xdr:row>75</xdr:row>
      <xdr:rowOff>151958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168485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50312</xdr:rowOff>
    </xdr:from>
    <xdr:to>
      <xdr:col>6</xdr:col>
      <xdr:colOff>38100</xdr:colOff>
      <xdr:row>75</xdr:row>
      <xdr:rowOff>151913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09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168439</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6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55956</xdr:rowOff>
    </xdr:from>
    <xdr:to>
      <xdr:col>24</xdr:col>
      <xdr:colOff>63500</xdr:colOff>
      <xdr:row>98</xdr:row>
      <xdr:rowOff>155360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15156"/>
          <a:ext cx="838200" cy="4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130618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4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77597</xdr:rowOff>
    </xdr:from>
    <xdr:to>
      <xdr:col>19</xdr:col>
      <xdr:colOff>177800</xdr:colOff>
      <xdr:row>98</xdr:row>
      <xdr:rowOff>155360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879697"/>
          <a:ext cx="889000" cy="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77597</xdr:rowOff>
    </xdr:from>
    <xdr:to>
      <xdr:col>15</xdr:col>
      <xdr:colOff>50800</xdr:colOff>
      <xdr:row>99</xdr:row>
      <xdr:rowOff>38391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79697"/>
          <a:ext cx="889000" cy="1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30925</xdr:rowOff>
    </xdr:from>
    <xdr:to>
      <xdr:col>10</xdr:col>
      <xdr:colOff>114300</xdr:colOff>
      <xdr:row>99</xdr:row>
      <xdr:rowOff>38391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04475"/>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5156</xdr:rowOff>
    </xdr:from>
    <xdr:to>
      <xdr:col>24</xdr:col>
      <xdr:colOff>114300</xdr:colOff>
      <xdr:row>96</xdr:row>
      <xdr:rowOff>106756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155033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104560</xdr:rowOff>
    </xdr:from>
    <xdr:to>
      <xdr:col>20</xdr:col>
      <xdr:colOff>38100</xdr:colOff>
      <xdr:row>99</xdr:row>
      <xdr:rowOff>34710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25837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26797</xdr:rowOff>
    </xdr:from>
    <xdr:to>
      <xdr:col>15</xdr:col>
      <xdr:colOff>101600</xdr:colOff>
      <xdr:row>98</xdr:row>
      <xdr:rowOff>128397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2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144924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159041</xdr:rowOff>
    </xdr:from>
    <xdr:to>
      <xdr:col>10</xdr:col>
      <xdr:colOff>165100</xdr:colOff>
      <xdr:row>99</xdr:row>
      <xdr:rowOff>89191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80318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5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151575</xdr:rowOff>
    </xdr:from>
    <xdr:to>
      <xdr:col>6</xdr:col>
      <xdr:colOff>38100</xdr:colOff>
      <xdr:row>99</xdr:row>
      <xdr:rowOff>81725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72852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89583</xdr:rowOff>
    </xdr:from>
    <xdr:to>
      <xdr:col>54</xdr:col>
      <xdr:colOff>189865</xdr:colOff>
      <xdr:row>37</xdr:row>
      <xdr:rowOff>158514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75983"/>
          <a:ext cx="1270" cy="92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162341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158514</xdr:rowOff>
    </xdr:from>
    <xdr:to>
      <xdr:col>55</xdr:col>
      <xdr:colOff>88900</xdr:colOff>
      <xdr:row>37</xdr:row>
      <xdr:rowOff>158514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0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36260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5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89583</xdr:rowOff>
    </xdr:from>
    <xdr:to>
      <xdr:col>55</xdr:col>
      <xdr:colOff>88900</xdr:colOff>
      <xdr:row>32</xdr:row>
      <xdr:rowOff>89583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7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162179</xdr:rowOff>
    </xdr:from>
    <xdr:to>
      <xdr:col>55</xdr:col>
      <xdr:colOff>0</xdr:colOff>
      <xdr:row>34</xdr:row>
      <xdr:rowOff>100320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134229"/>
          <a:ext cx="838200" cy="79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162531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12654</xdr:rowOff>
    </xdr:from>
    <xdr:to>
      <xdr:col>55</xdr:col>
      <xdr:colOff>50800</xdr:colOff>
      <xdr:row>36</xdr:row>
      <xdr:rowOff>114254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8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162179</xdr:rowOff>
    </xdr:from>
    <xdr:to>
      <xdr:col>50</xdr:col>
      <xdr:colOff>114300</xdr:colOff>
      <xdr:row>35</xdr:row>
      <xdr:rowOff>112397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134229"/>
          <a:ext cx="889000" cy="97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102852</xdr:rowOff>
    </xdr:from>
    <xdr:to>
      <xdr:col>50</xdr:col>
      <xdr:colOff>165100</xdr:colOff>
      <xdr:row>32</xdr:row>
      <xdr:rowOff>33002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24129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113731</xdr:rowOff>
    </xdr:from>
    <xdr:to>
      <xdr:col>45</xdr:col>
      <xdr:colOff>177800</xdr:colOff>
      <xdr:row>35</xdr:row>
      <xdr:rowOff>112397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943031"/>
          <a:ext cx="8890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53642</xdr:rowOff>
    </xdr:from>
    <xdr:to>
      <xdr:col>46</xdr:col>
      <xdr:colOff>38100</xdr:colOff>
      <xdr:row>36</xdr:row>
      <xdr:rowOff>155242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2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146369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1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113731</xdr:rowOff>
    </xdr:from>
    <xdr:to>
      <xdr:col>41</xdr:col>
      <xdr:colOff>50800</xdr:colOff>
      <xdr:row>35</xdr:row>
      <xdr:rowOff>99512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943031"/>
          <a:ext cx="889000" cy="15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77477</xdr:rowOff>
    </xdr:from>
    <xdr:to>
      <xdr:col>41</xdr:col>
      <xdr:colOff>101600</xdr:colOff>
      <xdr:row>37</xdr:row>
      <xdr:rowOff>7627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170204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97587</xdr:rowOff>
    </xdr:from>
    <xdr:to>
      <xdr:col>36</xdr:col>
      <xdr:colOff>165100</xdr:colOff>
      <xdr:row>37</xdr:row>
      <xdr:rowOff>27737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18864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49520</xdr:rowOff>
    </xdr:from>
    <xdr:to>
      <xdr:col>55</xdr:col>
      <xdr:colOff>50800</xdr:colOff>
      <xdr:row>34</xdr:row>
      <xdr:rowOff>151120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72397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3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111379</xdr:rowOff>
    </xdr:from>
    <xdr:to>
      <xdr:col>50</xdr:col>
      <xdr:colOff>165100</xdr:colOff>
      <xdr:row>30</xdr:row>
      <xdr:rowOff>41529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08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58056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85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61597</xdr:rowOff>
    </xdr:from>
    <xdr:to>
      <xdr:col>46</xdr:col>
      <xdr:colOff>38100</xdr:colOff>
      <xdr:row>35</xdr:row>
      <xdr:rowOff>163197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8274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3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62931</xdr:rowOff>
    </xdr:from>
    <xdr:to>
      <xdr:col>41</xdr:col>
      <xdr:colOff>101600</xdr:colOff>
      <xdr:row>34</xdr:row>
      <xdr:rowOff>164531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8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9608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66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48712</xdr:rowOff>
    </xdr:from>
    <xdr:to>
      <xdr:col>36</xdr:col>
      <xdr:colOff>165100</xdr:colOff>
      <xdr:row>35</xdr:row>
      <xdr:rowOff>150312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166839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2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47323</xdr:rowOff>
    </xdr:from>
    <xdr:to>
      <xdr:col>55</xdr:col>
      <xdr:colOff>0</xdr:colOff>
      <xdr:row>56</xdr:row>
      <xdr:rowOff>81993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48523"/>
          <a:ext cx="8382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150482</xdr:rowOff>
    </xdr:from>
    <xdr:to>
      <xdr:col>50</xdr:col>
      <xdr:colOff>114300</xdr:colOff>
      <xdr:row>56</xdr:row>
      <xdr:rowOff>81993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80232"/>
          <a:ext cx="889000" cy="10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150482</xdr:rowOff>
    </xdr:from>
    <xdr:to>
      <xdr:col>45</xdr:col>
      <xdr:colOff>177800</xdr:colOff>
      <xdr:row>56</xdr:row>
      <xdr:rowOff>166956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80232"/>
          <a:ext cx="889000" cy="18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105044</xdr:rowOff>
    </xdr:from>
    <xdr:to>
      <xdr:col>41</xdr:col>
      <xdr:colOff>50800</xdr:colOff>
      <xdr:row>56</xdr:row>
      <xdr:rowOff>166956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06244"/>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167973</xdr:rowOff>
    </xdr:from>
    <xdr:to>
      <xdr:col>55</xdr:col>
      <xdr:colOff>50800</xdr:colOff>
      <xdr:row>56</xdr:row>
      <xdr:rowOff>98123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19400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4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31193</xdr:rowOff>
    </xdr:from>
    <xdr:to>
      <xdr:col>50</xdr:col>
      <xdr:colOff>165100</xdr:colOff>
      <xdr:row>56</xdr:row>
      <xdr:rowOff>132793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149320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99682</xdr:rowOff>
    </xdr:from>
    <xdr:to>
      <xdr:col>46</xdr:col>
      <xdr:colOff>38100</xdr:colOff>
      <xdr:row>56</xdr:row>
      <xdr:rowOff>29832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2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46359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0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116156</xdr:rowOff>
    </xdr:from>
    <xdr:to>
      <xdr:col>41</xdr:col>
      <xdr:colOff>101600</xdr:colOff>
      <xdr:row>57</xdr:row>
      <xdr:rowOff>46306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37433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54244</xdr:rowOff>
    </xdr:from>
    <xdr:to>
      <xdr:col>36</xdr:col>
      <xdr:colOff>165100</xdr:colOff>
      <xdr:row>56</xdr:row>
      <xdr:rowOff>155844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6731</xdr:rowOff>
    </xdr:from>
    <xdr:to>
      <xdr:col>55</xdr:col>
      <xdr:colOff>0</xdr:colOff>
      <xdr:row>79</xdr:row>
      <xdr:rowOff>40030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51281"/>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6731</xdr:rowOff>
    </xdr:from>
    <xdr:to>
      <xdr:col>50</xdr:col>
      <xdr:colOff>114300</xdr:colOff>
      <xdr:row>79</xdr:row>
      <xdr:rowOff>37478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51281"/>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101733</xdr:rowOff>
    </xdr:from>
    <xdr:to>
      <xdr:col>45</xdr:col>
      <xdr:colOff>177800</xdr:colOff>
      <xdr:row>79</xdr:row>
      <xdr:rowOff>37478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74833"/>
          <a:ext cx="889000" cy="10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150330</xdr:rowOff>
    </xdr:from>
    <xdr:to>
      <xdr:col>41</xdr:col>
      <xdr:colOff>50800</xdr:colOff>
      <xdr:row>78</xdr:row>
      <xdr:rowOff>101733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51980"/>
          <a:ext cx="889000" cy="1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160680</xdr:rowOff>
    </xdr:from>
    <xdr:to>
      <xdr:col>55</xdr:col>
      <xdr:colOff>50800</xdr:colOff>
      <xdr:row>79</xdr:row>
      <xdr:rowOff>90830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75607</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127381</xdr:rowOff>
    </xdr:from>
    <xdr:to>
      <xdr:col>50</xdr:col>
      <xdr:colOff>165100</xdr:colOff>
      <xdr:row>79</xdr:row>
      <xdr:rowOff>57531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48658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158128</xdr:rowOff>
    </xdr:from>
    <xdr:to>
      <xdr:col>46</xdr:col>
      <xdr:colOff>38100</xdr:colOff>
      <xdr:row>79</xdr:row>
      <xdr:rowOff>88278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79405</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2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50933</xdr:rowOff>
    </xdr:from>
    <xdr:to>
      <xdr:col>41</xdr:col>
      <xdr:colOff>101600</xdr:colOff>
      <xdr:row>78</xdr:row>
      <xdr:rowOff>152533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143660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1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99530</xdr:rowOff>
    </xdr:from>
    <xdr:to>
      <xdr:col>36</xdr:col>
      <xdr:colOff>165100</xdr:colOff>
      <xdr:row>78</xdr:row>
      <xdr:rowOff>29680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20807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3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81984</xdr:rowOff>
    </xdr:from>
    <xdr:to>
      <xdr:col>55</xdr:col>
      <xdr:colOff>0</xdr:colOff>
      <xdr:row>95</xdr:row>
      <xdr:rowOff>169025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69734"/>
          <a:ext cx="838200" cy="8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12968</xdr:rowOff>
    </xdr:from>
    <xdr:to>
      <xdr:col>50</xdr:col>
      <xdr:colOff>114300</xdr:colOff>
      <xdr:row>95</xdr:row>
      <xdr:rowOff>169025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00718"/>
          <a:ext cx="889000" cy="1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12968</xdr:rowOff>
    </xdr:from>
    <xdr:to>
      <xdr:col>45</xdr:col>
      <xdr:colOff>177800</xdr:colOff>
      <xdr:row>96</xdr:row>
      <xdr:rowOff>168013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00718"/>
          <a:ext cx="889000" cy="3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156769</xdr:rowOff>
    </xdr:from>
    <xdr:to>
      <xdr:col>41</xdr:col>
      <xdr:colOff>50800</xdr:colOff>
      <xdr:row>96</xdr:row>
      <xdr:rowOff>168013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15969"/>
          <a:ext cx="8890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31184</xdr:rowOff>
    </xdr:from>
    <xdr:to>
      <xdr:col>55</xdr:col>
      <xdr:colOff>50800</xdr:colOff>
      <xdr:row>95</xdr:row>
      <xdr:rowOff>132784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54061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7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118225</xdr:rowOff>
    </xdr:from>
    <xdr:to>
      <xdr:col>50</xdr:col>
      <xdr:colOff>165100</xdr:colOff>
      <xdr:row>96</xdr:row>
      <xdr:rowOff>48375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64902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133618</xdr:rowOff>
    </xdr:from>
    <xdr:to>
      <xdr:col>46</xdr:col>
      <xdr:colOff>38100</xdr:colOff>
      <xdr:row>95</xdr:row>
      <xdr:rowOff>63768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80295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117213</xdr:rowOff>
    </xdr:from>
    <xdr:to>
      <xdr:col>41</xdr:col>
      <xdr:colOff>101600</xdr:colOff>
      <xdr:row>97</xdr:row>
      <xdr:rowOff>47363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63890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105969</xdr:rowOff>
    </xdr:from>
    <xdr:to>
      <xdr:col>36</xdr:col>
      <xdr:colOff>165100</xdr:colOff>
      <xdr:row>97</xdr:row>
      <xdr:rowOff>36119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52646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102095</xdr:rowOff>
    </xdr:from>
    <xdr:to>
      <xdr:col>85</xdr:col>
      <xdr:colOff>127000</xdr:colOff>
      <xdr:row>38</xdr:row>
      <xdr:rowOff>29538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445745"/>
          <a:ext cx="838200" cy="9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159110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2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102095</xdr:rowOff>
    </xdr:from>
    <xdr:to>
      <xdr:col>81</xdr:col>
      <xdr:colOff>50800</xdr:colOff>
      <xdr:row>38</xdr:row>
      <xdr:rowOff>6221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445745"/>
          <a:ext cx="889000" cy="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94279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6221</xdr:rowOff>
    </xdr:from>
    <xdr:to>
      <xdr:col>76</xdr:col>
      <xdr:colOff>114300</xdr:colOff>
      <xdr:row>38</xdr:row>
      <xdr:rowOff>130876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21321"/>
          <a:ext cx="889000" cy="12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99011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108931</xdr:rowOff>
    </xdr:from>
    <xdr:to>
      <xdr:col>71</xdr:col>
      <xdr:colOff>177800</xdr:colOff>
      <xdr:row>38</xdr:row>
      <xdr:rowOff>130876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2403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150188</xdr:rowOff>
    </xdr:from>
    <xdr:to>
      <xdr:col>85</xdr:col>
      <xdr:colOff>177800</xdr:colOff>
      <xdr:row>38</xdr:row>
      <xdr:rowOff>80338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109565</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28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51295</xdr:rowOff>
    </xdr:from>
    <xdr:to>
      <xdr:col>81</xdr:col>
      <xdr:colOff>101600</xdr:colOff>
      <xdr:row>37</xdr:row>
      <xdr:rowOff>152895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3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169422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17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126871</xdr:rowOff>
    </xdr:from>
    <xdr:to>
      <xdr:col>76</xdr:col>
      <xdr:colOff>165100</xdr:colOff>
      <xdr:row>38</xdr:row>
      <xdr:rowOff>57021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73548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24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80076</xdr:rowOff>
    </xdr:from>
    <xdr:to>
      <xdr:col>72</xdr:col>
      <xdr:colOff>38100</xdr:colOff>
      <xdr:row>39</xdr:row>
      <xdr:rowOff>10226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87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58131</xdr:rowOff>
    </xdr:from>
    <xdr:to>
      <xdr:col>67</xdr:col>
      <xdr:colOff>101600</xdr:colOff>
      <xdr:row>38</xdr:row>
      <xdr:rowOff>159731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150858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66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88227</xdr:rowOff>
    </xdr:from>
    <xdr:to>
      <xdr:col>85</xdr:col>
      <xdr:colOff>127000</xdr:colOff>
      <xdr:row>71</xdr:row>
      <xdr:rowOff>134100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261177"/>
          <a:ext cx="8382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63309</xdr:rowOff>
    </xdr:from>
    <xdr:to>
      <xdr:col>81</xdr:col>
      <xdr:colOff>50800</xdr:colOff>
      <xdr:row>71</xdr:row>
      <xdr:rowOff>88227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23625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39745</xdr:rowOff>
    </xdr:from>
    <xdr:to>
      <xdr:col>76</xdr:col>
      <xdr:colOff>114300</xdr:colOff>
      <xdr:row>71</xdr:row>
      <xdr:rowOff>63309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212695"/>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39745</xdr:rowOff>
    </xdr:from>
    <xdr:to>
      <xdr:col>71</xdr:col>
      <xdr:colOff>177800</xdr:colOff>
      <xdr:row>71</xdr:row>
      <xdr:rowOff>51708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21269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83300</xdr:rowOff>
    </xdr:from>
    <xdr:to>
      <xdr:col>85</xdr:col>
      <xdr:colOff>177800</xdr:colOff>
      <xdr:row>72</xdr:row>
      <xdr:rowOff>13450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106177</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1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37427</xdr:rowOff>
    </xdr:from>
    <xdr:to>
      <xdr:col>81</xdr:col>
      <xdr:colOff>101600</xdr:colOff>
      <xdr:row>71</xdr:row>
      <xdr:rowOff>139027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2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155554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19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12509</xdr:rowOff>
    </xdr:from>
    <xdr:to>
      <xdr:col>76</xdr:col>
      <xdr:colOff>165100</xdr:colOff>
      <xdr:row>71</xdr:row>
      <xdr:rowOff>114109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1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130636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19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160395</xdr:rowOff>
    </xdr:from>
    <xdr:to>
      <xdr:col>72</xdr:col>
      <xdr:colOff>38100</xdr:colOff>
      <xdr:row>71</xdr:row>
      <xdr:rowOff>90545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1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107072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19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908</xdr:rowOff>
    </xdr:from>
    <xdr:to>
      <xdr:col>67</xdr:col>
      <xdr:colOff>101600</xdr:colOff>
      <xdr:row>71</xdr:row>
      <xdr:rowOff>102508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1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119035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194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88209</xdr:rowOff>
    </xdr:from>
    <xdr:to>
      <xdr:col>85</xdr:col>
      <xdr:colOff>127000</xdr:colOff>
      <xdr:row>97</xdr:row>
      <xdr:rowOff>158308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18859"/>
          <a:ext cx="838200" cy="7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158308</xdr:rowOff>
    </xdr:from>
    <xdr:to>
      <xdr:col>81</xdr:col>
      <xdr:colOff>50800</xdr:colOff>
      <xdr:row>98</xdr:row>
      <xdr:rowOff>5890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88958"/>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2535</xdr:rowOff>
    </xdr:from>
    <xdr:to>
      <xdr:col>76</xdr:col>
      <xdr:colOff>114300</xdr:colOff>
      <xdr:row>98</xdr:row>
      <xdr:rowOff>5890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04635"/>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xdr:rowOff>
    </xdr:from>
    <xdr:to>
      <xdr:col>71</xdr:col>
      <xdr:colOff>177800</xdr:colOff>
      <xdr:row>98</xdr:row>
      <xdr:rowOff>2535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0225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37409</xdr:rowOff>
    </xdr:from>
    <xdr:to>
      <xdr:col>85</xdr:col>
      <xdr:colOff>177800</xdr:colOff>
      <xdr:row>97</xdr:row>
      <xdr:rowOff>139009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127381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107508</xdr:rowOff>
    </xdr:from>
    <xdr:to>
      <xdr:col>81</xdr:col>
      <xdr:colOff>101600</xdr:colOff>
      <xdr:row>98</xdr:row>
      <xdr:rowOff>37658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28785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8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126540</xdr:rowOff>
    </xdr:from>
    <xdr:to>
      <xdr:col>76</xdr:col>
      <xdr:colOff>165100</xdr:colOff>
      <xdr:row>98</xdr:row>
      <xdr:rowOff>56690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47817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8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123185</xdr:rowOff>
    </xdr:from>
    <xdr:to>
      <xdr:col>72</xdr:col>
      <xdr:colOff>38100</xdr:colOff>
      <xdr:row>98</xdr:row>
      <xdr:rowOff>53335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44462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8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120807</xdr:rowOff>
    </xdr:from>
    <xdr:to>
      <xdr:col>67</xdr:col>
      <xdr:colOff>101600</xdr:colOff>
      <xdr:row>98</xdr:row>
      <xdr:rowOff>50957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5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42084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84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166942</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82042"/>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166942</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682042"/>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116142</xdr:rowOff>
    </xdr:from>
    <xdr:to>
      <xdr:col>102</xdr:col>
      <xdr:colOff>165100</xdr:colOff>
      <xdr:row>39</xdr:row>
      <xdr:rowOff>46292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37419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72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71501</xdr:rowOff>
    </xdr:from>
    <xdr:to>
      <xdr:col>116</xdr:col>
      <xdr:colOff>63500</xdr:colOff>
      <xdr:row>57</xdr:row>
      <xdr:rowOff>77851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84415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77851</xdr:rowOff>
    </xdr:from>
    <xdr:to>
      <xdr:col>111</xdr:col>
      <xdr:colOff>177800</xdr:colOff>
      <xdr:row>57</xdr:row>
      <xdr:rowOff>83566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85050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83566</xdr:rowOff>
    </xdr:from>
    <xdr:to>
      <xdr:col>107</xdr:col>
      <xdr:colOff>50800</xdr:colOff>
      <xdr:row>57</xdr:row>
      <xdr:rowOff>88519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85621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88519</xdr:rowOff>
    </xdr:from>
    <xdr:to>
      <xdr:col>102</xdr:col>
      <xdr:colOff>114300</xdr:colOff>
      <xdr:row>57</xdr:row>
      <xdr:rowOff>94488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861169"/>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20701</xdr:rowOff>
    </xdr:from>
    <xdr:to>
      <xdr:col>116</xdr:col>
      <xdr:colOff>114300</xdr:colOff>
      <xdr:row>57</xdr:row>
      <xdr:rowOff>122301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170578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27051</xdr:rowOff>
    </xdr:from>
    <xdr:to>
      <xdr:col>112</xdr:col>
      <xdr:colOff>38100</xdr:colOff>
      <xdr:row>57</xdr:row>
      <xdr:rowOff>128651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119778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89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32766</xdr:rowOff>
    </xdr:from>
    <xdr:to>
      <xdr:col>107</xdr:col>
      <xdr:colOff>101600</xdr:colOff>
      <xdr:row>57</xdr:row>
      <xdr:rowOff>134366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150893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58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37719</xdr:rowOff>
    </xdr:from>
    <xdr:to>
      <xdr:col>102</xdr:col>
      <xdr:colOff>165100</xdr:colOff>
      <xdr:row>57</xdr:row>
      <xdr:rowOff>139319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130446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43688</xdr:rowOff>
    </xdr:from>
    <xdr:to>
      <xdr:col>98</xdr:col>
      <xdr:colOff>38100</xdr:colOff>
      <xdr:row>57</xdr:row>
      <xdr:rowOff>145288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136415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0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45220</xdr:rowOff>
    </xdr:from>
    <xdr:to>
      <xdr:col>116</xdr:col>
      <xdr:colOff>63500</xdr:colOff>
      <xdr:row>72</xdr:row>
      <xdr:rowOff>106530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389620"/>
          <a:ext cx="838200" cy="6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84356</xdr:rowOff>
    </xdr:from>
    <xdr:to>
      <xdr:col>111</xdr:col>
      <xdr:colOff>177800</xdr:colOff>
      <xdr:row>72</xdr:row>
      <xdr:rowOff>106530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42875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84356</xdr:rowOff>
    </xdr:from>
    <xdr:to>
      <xdr:col>107</xdr:col>
      <xdr:colOff>50800</xdr:colOff>
      <xdr:row>72</xdr:row>
      <xdr:rowOff>113663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428756"/>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113663</xdr:rowOff>
    </xdr:from>
    <xdr:to>
      <xdr:col>102</xdr:col>
      <xdr:colOff>114300</xdr:colOff>
      <xdr:row>73</xdr:row>
      <xdr:rowOff>23206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458063"/>
          <a:ext cx="889000" cy="8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165870</xdr:rowOff>
    </xdr:from>
    <xdr:to>
      <xdr:col>116</xdr:col>
      <xdr:colOff>114300</xdr:colOff>
      <xdr:row>72</xdr:row>
      <xdr:rowOff>96020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17297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55730</xdr:rowOff>
    </xdr:from>
    <xdr:to>
      <xdr:col>112</xdr:col>
      <xdr:colOff>38100</xdr:colOff>
      <xdr:row>72</xdr:row>
      <xdr:rowOff>157330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4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2407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1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33556</xdr:rowOff>
    </xdr:from>
    <xdr:to>
      <xdr:col>107</xdr:col>
      <xdr:colOff>101600</xdr:colOff>
      <xdr:row>72</xdr:row>
      <xdr:rowOff>135156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3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151683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1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62863</xdr:rowOff>
    </xdr:from>
    <xdr:to>
      <xdr:col>102</xdr:col>
      <xdr:colOff>165100</xdr:colOff>
      <xdr:row>72</xdr:row>
      <xdr:rowOff>164463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4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9540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1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143856</xdr:rowOff>
    </xdr:from>
    <xdr:to>
      <xdr:col>98</xdr:col>
      <xdr:colOff>38100</xdr:colOff>
      <xdr:row>73</xdr:row>
      <xdr:rowOff>74006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4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90533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2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655,735</a:t>
          </a:r>
          <a:r>
            <a:rPr kumimoji="1" lang="ja-JP" altLang="en-US" sz="1300">
              <a:latin typeface="ＭＳ Ｐゴシック" panose="020B0600070205080204" pitchFamily="50" charset="-128"/>
              <a:ea typeface="ＭＳ Ｐゴシック" panose="020B0600070205080204" pitchFamily="50" charset="-128"/>
            </a:rPr>
            <a:t>円となっており、義務的経費である人件費、扶助費及び公債費の合計が</a:t>
          </a:r>
          <a:r>
            <a:rPr kumimoji="1" lang="en-US" altLang="ja-JP" sz="1300">
              <a:latin typeface="ＭＳ Ｐゴシック" panose="020B0600070205080204" pitchFamily="50" charset="-128"/>
              <a:ea typeface="ＭＳ Ｐゴシック" panose="020B0600070205080204" pitchFamily="50" charset="-128"/>
            </a:rPr>
            <a:t>274,987</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41.9</a:t>
          </a:r>
          <a:r>
            <a:rPr kumimoji="1" lang="ja-JP" altLang="en-US" sz="1300">
              <a:latin typeface="ＭＳ Ｐゴシック" panose="020B0600070205080204" pitchFamily="50" charset="-128"/>
              <a:ea typeface="ＭＳ Ｐゴシック" panose="020B0600070205080204" pitchFamily="50" charset="-128"/>
            </a:rPr>
            <a:t>％）で、投資的経費である普通建設事業費、災害復旧費の合計は</a:t>
          </a:r>
          <a:r>
            <a:rPr kumimoji="1" lang="en-US" altLang="ja-JP" sz="1300">
              <a:latin typeface="ＭＳ Ｐゴシック" panose="020B0600070205080204" pitchFamily="50" charset="-128"/>
              <a:ea typeface="ＭＳ Ｐゴシック" panose="020B0600070205080204" pitchFamily="50" charset="-128"/>
            </a:rPr>
            <a:t>71,942</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％）となっている。住民一人当たりコストが最も高いのは人件費の</a:t>
          </a:r>
          <a:r>
            <a:rPr kumimoji="1" lang="en-US" altLang="ja-JP" sz="1300">
              <a:latin typeface="ＭＳ Ｐゴシック" panose="020B0600070205080204" pitchFamily="50" charset="-128"/>
              <a:ea typeface="ＭＳ Ｐゴシック" panose="020B0600070205080204" pitchFamily="50" charset="-128"/>
            </a:rPr>
            <a:t>121,297</a:t>
          </a:r>
          <a:r>
            <a:rPr kumimoji="1" lang="ja-JP" altLang="en-US" sz="1300">
              <a:latin typeface="ＭＳ Ｐゴシック" panose="020B0600070205080204" pitchFamily="50" charset="-128"/>
              <a:ea typeface="ＭＳ Ｐゴシック" panose="020B0600070205080204" pitchFamily="50" charset="-128"/>
            </a:rPr>
            <a:t>円で、次いで補助費等</a:t>
          </a:r>
          <a:r>
            <a:rPr kumimoji="1" lang="en-US" altLang="ja-JP" sz="1300">
              <a:latin typeface="ＭＳ Ｐゴシック" panose="020B0600070205080204" pitchFamily="50" charset="-128"/>
              <a:ea typeface="ＭＳ Ｐゴシック" panose="020B0600070205080204" pitchFamily="50" charset="-128"/>
            </a:rPr>
            <a:t>105,168</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97,706</a:t>
          </a:r>
          <a:r>
            <a:rPr kumimoji="1" lang="ja-JP" altLang="en-US" sz="1300">
              <a:latin typeface="ＭＳ Ｐゴシック" panose="020B0600070205080204" pitchFamily="50" charset="-128"/>
              <a:ea typeface="ＭＳ Ｐゴシック" panose="020B0600070205080204" pitchFamily="50" charset="-128"/>
            </a:rPr>
            <a:t>円と続いており、いずれも類似団体平均と比べて高い水準にある。前年度と比べ増減の大きい項目の要因は次のとおりである。</a:t>
          </a:r>
        </a:p>
        <a:p>
          <a:r>
            <a:rPr kumimoji="1" lang="ja-JP" altLang="en-US" sz="1300">
              <a:latin typeface="ＭＳ Ｐゴシック" panose="020B0600070205080204" pitchFamily="50" charset="-128"/>
              <a:ea typeface="ＭＳ Ｐゴシック" panose="020B0600070205080204" pitchFamily="50" charset="-128"/>
            </a:rPr>
            <a:t>・補助費等（前年比▲</a:t>
          </a:r>
          <a:r>
            <a:rPr kumimoji="1" lang="en-US" altLang="ja-JP" sz="1300">
              <a:latin typeface="ＭＳ Ｐゴシック" panose="020B0600070205080204" pitchFamily="50" charset="-128"/>
              <a:ea typeface="ＭＳ Ｐゴシック" panose="020B0600070205080204" pitchFamily="50" charset="-128"/>
            </a:rPr>
            <a:t>49.8</a:t>
          </a:r>
          <a:r>
            <a:rPr kumimoji="1" lang="ja-JP" altLang="en-US" sz="1300">
              <a:latin typeface="ＭＳ Ｐゴシック" panose="020B0600070205080204" pitchFamily="50" charset="-128"/>
              <a:ea typeface="ＭＳ Ｐゴシック" panose="020B0600070205080204" pitchFamily="50" charset="-128"/>
            </a:rPr>
            <a:t>％）：特別定額給付金の終了。加美郡保健医療福祉行政事務組合の病院事業の赤字補てん分の減、大崎地域広域行政事務組合のごみ処理施設整備分の負担金の減少が要因である。</a:t>
          </a:r>
        </a:p>
        <a:p>
          <a:r>
            <a:rPr kumimoji="1" lang="ja-JP" altLang="en-US" sz="1300">
              <a:latin typeface="ＭＳ Ｐゴシック" panose="020B0600070205080204" pitchFamily="50" charset="-128"/>
              <a:ea typeface="ＭＳ Ｐゴシック" panose="020B0600070205080204" pitchFamily="50" charset="-128"/>
            </a:rPr>
            <a:t>・扶助費（前年比＋</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％）：経済対策として、子育て世帯への臨時特別給付金、住民税非課税世帯に対する給付金の増加のほか、地域型保育給付費の増が要因である。</a:t>
          </a:r>
        </a:p>
        <a:p>
          <a:r>
            <a:rPr kumimoji="1" lang="ja-JP" altLang="en-US" sz="1300">
              <a:latin typeface="ＭＳ Ｐゴシック" panose="020B0600070205080204" pitchFamily="50" charset="-128"/>
              <a:ea typeface="ＭＳ Ｐゴシック" panose="020B0600070205080204" pitchFamily="50" charset="-128"/>
            </a:rPr>
            <a:t>・物件費（前年比＋</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％）：新型コロナウイルスワクチン接種経費、基幹系システムクラウド利用料の支払い開始、東日本大震災の原発事故による利用自粛牧草の農地すき込み事業などにより増加している。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22,115
21,951
460.67
15,472,993
14,501,577
926,151
9,327,575
12,671,767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46301</xdr:rowOff>
    </xdr:from>
    <xdr:to>
      <xdr:col>24</xdr:col>
      <xdr:colOff>62865</xdr:colOff>
      <xdr:row>38</xdr:row>
      <xdr:rowOff>139700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532701"/>
          <a:ext cx="1270" cy="1122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164428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3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46301</xdr:rowOff>
    </xdr:from>
    <xdr:to>
      <xdr:col>24</xdr:col>
      <xdr:colOff>152400</xdr:colOff>
      <xdr:row>32</xdr:row>
      <xdr:rowOff>46301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53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152110</xdr:rowOff>
    </xdr:from>
    <xdr:to>
      <xdr:col>24</xdr:col>
      <xdr:colOff>63500</xdr:colOff>
      <xdr:row>32</xdr:row>
      <xdr:rowOff>46301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67060"/>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75818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7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97391</xdr:rowOff>
    </xdr:from>
    <xdr:to>
      <xdr:col>24</xdr:col>
      <xdr:colOff>114300</xdr:colOff>
      <xdr:row>36</xdr:row>
      <xdr:rowOff>27541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28339</xdr:rowOff>
    </xdr:from>
    <xdr:to>
      <xdr:col>19</xdr:col>
      <xdr:colOff>177800</xdr:colOff>
      <xdr:row>31</xdr:row>
      <xdr:rowOff>152110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43289"/>
          <a:ext cx="8890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112087</xdr:rowOff>
    </xdr:from>
    <xdr:to>
      <xdr:col>20</xdr:col>
      <xdr:colOff>38100</xdr:colOff>
      <xdr:row>36</xdr:row>
      <xdr:rowOff>42237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33364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0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28339</xdr:rowOff>
    </xdr:from>
    <xdr:to>
      <xdr:col>15</xdr:col>
      <xdr:colOff>50800</xdr:colOff>
      <xdr:row>31</xdr:row>
      <xdr:rowOff>45648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43289"/>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54610</xdr:rowOff>
    </xdr:from>
    <xdr:to>
      <xdr:col>15</xdr:col>
      <xdr:colOff>101600</xdr:colOff>
      <xdr:row>35</xdr:row>
      <xdr:rowOff>156210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147337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45648</xdr:rowOff>
    </xdr:from>
    <xdr:to>
      <xdr:col>10</xdr:col>
      <xdr:colOff>114300</xdr:colOff>
      <xdr:row>31</xdr:row>
      <xdr:rowOff>117166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60598"/>
          <a:ext cx="8890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40567</xdr:rowOff>
    </xdr:from>
    <xdr:to>
      <xdr:col>6</xdr:col>
      <xdr:colOff>38100</xdr:colOff>
      <xdr:row>35</xdr:row>
      <xdr:rowOff>142167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133294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166951</xdr:rowOff>
    </xdr:from>
    <xdr:to>
      <xdr:col>24</xdr:col>
      <xdr:colOff>114300</xdr:colOff>
      <xdr:row>32</xdr:row>
      <xdr:rowOff>97101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119978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101310</xdr:rowOff>
    </xdr:from>
    <xdr:to>
      <xdr:col>20</xdr:col>
      <xdr:colOff>38100</xdr:colOff>
      <xdr:row>32</xdr:row>
      <xdr:rowOff>31460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47987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148989</xdr:rowOff>
    </xdr:from>
    <xdr:to>
      <xdr:col>15</xdr:col>
      <xdr:colOff>101600</xdr:colOff>
      <xdr:row>31</xdr:row>
      <xdr:rowOff>79139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95666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6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166298</xdr:rowOff>
    </xdr:from>
    <xdr:to>
      <xdr:col>10</xdr:col>
      <xdr:colOff>165100</xdr:colOff>
      <xdr:row>31</xdr:row>
      <xdr:rowOff>96448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112975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66366</xdr:rowOff>
    </xdr:from>
    <xdr:to>
      <xdr:col>6</xdr:col>
      <xdr:colOff>38100</xdr:colOff>
      <xdr:row>31</xdr:row>
      <xdr:rowOff>167966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13043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30462</xdr:rowOff>
    </xdr:from>
    <xdr:to>
      <xdr:col>24</xdr:col>
      <xdr:colOff>63500</xdr:colOff>
      <xdr:row>57</xdr:row>
      <xdr:rowOff>139236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631662"/>
          <a:ext cx="838200" cy="28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30462</xdr:rowOff>
    </xdr:from>
    <xdr:to>
      <xdr:col>19</xdr:col>
      <xdr:colOff>177800</xdr:colOff>
      <xdr:row>58</xdr:row>
      <xdr:rowOff>10257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631662"/>
          <a:ext cx="889000" cy="3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10257</xdr:rowOff>
    </xdr:from>
    <xdr:to>
      <xdr:col>15</xdr:col>
      <xdr:colOff>50800</xdr:colOff>
      <xdr:row>58</xdr:row>
      <xdr:rowOff>50487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54357"/>
          <a:ext cx="8890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29913</xdr:rowOff>
    </xdr:from>
    <xdr:to>
      <xdr:col>10</xdr:col>
      <xdr:colOff>114300</xdr:colOff>
      <xdr:row>58</xdr:row>
      <xdr:rowOff>50487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740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88436</xdr:rowOff>
    </xdr:from>
    <xdr:to>
      <xdr:col>24</xdr:col>
      <xdr:colOff>114300</xdr:colOff>
      <xdr:row>58</xdr:row>
      <xdr:rowOff>18586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111313</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151112</xdr:rowOff>
    </xdr:from>
    <xdr:to>
      <xdr:col>20</xdr:col>
      <xdr:colOff>38100</xdr:colOff>
      <xdr:row>56</xdr:row>
      <xdr:rowOff>81262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5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97789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35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130907</xdr:rowOff>
    </xdr:from>
    <xdr:to>
      <xdr:col>15</xdr:col>
      <xdr:colOff>101600</xdr:colOff>
      <xdr:row>58</xdr:row>
      <xdr:rowOff>61057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171137</xdr:rowOff>
    </xdr:from>
    <xdr:to>
      <xdr:col>10</xdr:col>
      <xdr:colOff>165100</xdr:colOff>
      <xdr:row>58</xdr:row>
      <xdr:rowOff>101287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92414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3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150563</xdr:rowOff>
    </xdr:from>
    <xdr:to>
      <xdr:col>6</xdr:col>
      <xdr:colOff>38100</xdr:colOff>
      <xdr:row>58</xdr:row>
      <xdr:rowOff>80713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97240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9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85903</xdr:rowOff>
    </xdr:from>
    <xdr:to>
      <xdr:col>24</xdr:col>
      <xdr:colOff>63500</xdr:colOff>
      <xdr:row>76</xdr:row>
      <xdr:rowOff>52705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73203"/>
          <a:ext cx="838200" cy="30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52705</xdr:rowOff>
    </xdr:from>
    <xdr:to>
      <xdr:col>19</xdr:col>
      <xdr:colOff>177800</xdr:colOff>
      <xdr:row>76</xdr:row>
      <xdr:rowOff>98310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82905"/>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98310</xdr:rowOff>
    </xdr:from>
    <xdr:to>
      <xdr:col>15</xdr:col>
      <xdr:colOff>50800</xdr:colOff>
      <xdr:row>77</xdr:row>
      <xdr:rowOff>68072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28510"/>
          <a:ext cx="889000" cy="1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63170</xdr:rowOff>
    </xdr:from>
    <xdr:to>
      <xdr:col>10</xdr:col>
      <xdr:colOff>114300</xdr:colOff>
      <xdr:row>77</xdr:row>
      <xdr:rowOff>68072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264820"/>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35103</xdr:rowOff>
    </xdr:from>
    <xdr:to>
      <xdr:col>24</xdr:col>
      <xdr:colOff>114300</xdr:colOff>
      <xdr:row>74</xdr:row>
      <xdr:rowOff>136703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57980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7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1905</xdr:rowOff>
    </xdr:from>
    <xdr:to>
      <xdr:col>20</xdr:col>
      <xdr:colOff>38100</xdr:colOff>
      <xdr:row>76</xdr:row>
      <xdr:rowOff>103505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120032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0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47510</xdr:rowOff>
    </xdr:from>
    <xdr:to>
      <xdr:col>15</xdr:col>
      <xdr:colOff>101600</xdr:colOff>
      <xdr:row>76</xdr:row>
      <xdr:rowOff>149110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165638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5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17272</xdr:rowOff>
    </xdr:from>
    <xdr:to>
      <xdr:col>10</xdr:col>
      <xdr:colOff>165100</xdr:colOff>
      <xdr:row>77</xdr:row>
      <xdr:rowOff>118872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135399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9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12370</xdr:rowOff>
    </xdr:from>
    <xdr:to>
      <xdr:col>6</xdr:col>
      <xdr:colOff>38100</xdr:colOff>
      <xdr:row>77</xdr:row>
      <xdr:rowOff>113970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130497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99619</xdr:rowOff>
    </xdr:from>
    <xdr:to>
      <xdr:col>24</xdr:col>
      <xdr:colOff>63500</xdr:colOff>
      <xdr:row>93</xdr:row>
      <xdr:rowOff>10464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5873019"/>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10464</xdr:rowOff>
    </xdr:from>
    <xdr:to>
      <xdr:col>19</xdr:col>
      <xdr:colOff>177800</xdr:colOff>
      <xdr:row>97</xdr:row>
      <xdr:rowOff>34544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5955314"/>
          <a:ext cx="889000" cy="7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119545</xdr:rowOff>
    </xdr:from>
    <xdr:to>
      <xdr:col>15</xdr:col>
      <xdr:colOff>50800</xdr:colOff>
      <xdr:row>97</xdr:row>
      <xdr:rowOff>34544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235845"/>
          <a:ext cx="889000" cy="4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119545</xdr:rowOff>
    </xdr:from>
    <xdr:to>
      <xdr:col>10</xdr:col>
      <xdr:colOff>114300</xdr:colOff>
      <xdr:row>96</xdr:row>
      <xdr:rowOff>51612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235845"/>
          <a:ext cx="889000" cy="27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54678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40048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48819</xdr:rowOff>
    </xdr:from>
    <xdr:to>
      <xdr:col>24</xdr:col>
      <xdr:colOff>114300</xdr:colOff>
      <xdr:row>92</xdr:row>
      <xdr:rowOff>150419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58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71696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6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131114</xdr:rowOff>
    </xdr:from>
    <xdr:to>
      <xdr:col>20</xdr:col>
      <xdr:colOff>38100</xdr:colOff>
      <xdr:row>93</xdr:row>
      <xdr:rowOff>61264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590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77791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56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155194</xdr:rowOff>
    </xdr:from>
    <xdr:to>
      <xdr:col>15</xdr:col>
      <xdr:colOff>101600</xdr:colOff>
      <xdr:row>97</xdr:row>
      <xdr:rowOff>85344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101871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68745</xdr:rowOff>
    </xdr:from>
    <xdr:to>
      <xdr:col>10</xdr:col>
      <xdr:colOff>165100</xdr:colOff>
      <xdr:row>94</xdr:row>
      <xdr:rowOff>170345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1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15422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59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xdr:rowOff>
    </xdr:from>
    <xdr:to>
      <xdr:col>6</xdr:col>
      <xdr:colOff>38100</xdr:colOff>
      <xdr:row>96</xdr:row>
      <xdr:rowOff>102412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4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118939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23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10160</xdr:rowOff>
    </xdr:from>
    <xdr:to>
      <xdr:col>55</xdr:col>
      <xdr:colOff>0</xdr:colOff>
      <xdr:row>37</xdr:row>
      <xdr:rowOff>130175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182360"/>
          <a:ext cx="838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10160</xdr:rowOff>
    </xdr:from>
    <xdr:to>
      <xdr:col>50</xdr:col>
      <xdr:colOff>114300</xdr:colOff>
      <xdr:row>38</xdr:row>
      <xdr:rowOff>64262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182360"/>
          <a:ext cx="889000" cy="3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64262</xdr:rowOff>
    </xdr:from>
    <xdr:to>
      <xdr:col>45</xdr:col>
      <xdr:colOff>177800</xdr:colOff>
      <xdr:row>38</xdr:row>
      <xdr:rowOff>119888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7936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85979</xdr:rowOff>
    </xdr:from>
    <xdr:to>
      <xdr:col>41</xdr:col>
      <xdr:colOff>50800</xdr:colOff>
      <xdr:row>38</xdr:row>
      <xdr:rowOff>119888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0107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79375</xdr:rowOff>
    </xdr:from>
    <xdr:to>
      <xdr:col>55</xdr:col>
      <xdr:colOff>50800</xdr:colOff>
      <xdr:row>38</xdr:row>
      <xdr:rowOff>9525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57802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130810</xdr:rowOff>
    </xdr:from>
    <xdr:to>
      <xdr:col>50</xdr:col>
      <xdr:colOff>165100</xdr:colOff>
      <xdr:row>36</xdr:row>
      <xdr:rowOff>60960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77487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13462</xdr:rowOff>
    </xdr:from>
    <xdr:to>
      <xdr:col>46</xdr:col>
      <xdr:colOff>38100</xdr:colOff>
      <xdr:row>38</xdr:row>
      <xdr:rowOff>115062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106189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69088</xdr:rowOff>
    </xdr:from>
    <xdr:to>
      <xdr:col>41</xdr:col>
      <xdr:colOff>101600</xdr:colOff>
      <xdr:row>38</xdr:row>
      <xdr:rowOff>170688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161815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35179</xdr:rowOff>
    </xdr:from>
    <xdr:to>
      <xdr:col>36</xdr:col>
      <xdr:colOff>165100</xdr:colOff>
      <xdr:row>38</xdr:row>
      <xdr:rowOff>136779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127906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4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73246</xdr:rowOff>
    </xdr:from>
    <xdr:to>
      <xdr:col>55</xdr:col>
      <xdr:colOff>0</xdr:colOff>
      <xdr:row>55</xdr:row>
      <xdr:rowOff>3660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331546"/>
          <a:ext cx="838200" cy="10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65702</xdr:rowOff>
    </xdr:from>
    <xdr:to>
      <xdr:col>50</xdr:col>
      <xdr:colOff>114300</xdr:colOff>
      <xdr:row>55</xdr:row>
      <xdr:rowOff>3660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324002"/>
          <a:ext cx="889000" cy="10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65702</xdr:rowOff>
    </xdr:from>
    <xdr:to>
      <xdr:col>45</xdr:col>
      <xdr:colOff>177800</xdr:colOff>
      <xdr:row>55</xdr:row>
      <xdr:rowOff>33675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324002"/>
          <a:ext cx="889000" cy="13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33675</xdr:rowOff>
    </xdr:from>
    <xdr:to>
      <xdr:col>41</xdr:col>
      <xdr:colOff>50800</xdr:colOff>
      <xdr:row>55</xdr:row>
      <xdr:rowOff>61496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463425"/>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22446</xdr:rowOff>
    </xdr:from>
    <xdr:to>
      <xdr:col>55</xdr:col>
      <xdr:colOff>50800</xdr:colOff>
      <xdr:row>54</xdr:row>
      <xdr:rowOff>124046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2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45323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1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124310</xdr:rowOff>
    </xdr:from>
    <xdr:to>
      <xdr:col>50</xdr:col>
      <xdr:colOff>165100</xdr:colOff>
      <xdr:row>55</xdr:row>
      <xdr:rowOff>54460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70987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1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14902</xdr:rowOff>
    </xdr:from>
    <xdr:to>
      <xdr:col>46</xdr:col>
      <xdr:colOff>38100</xdr:colOff>
      <xdr:row>54</xdr:row>
      <xdr:rowOff>116502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2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133029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04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154325</xdr:rowOff>
    </xdr:from>
    <xdr:to>
      <xdr:col>41</xdr:col>
      <xdr:colOff>101600</xdr:colOff>
      <xdr:row>55</xdr:row>
      <xdr:rowOff>84475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4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101002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18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10696</xdr:rowOff>
    </xdr:from>
    <xdr:to>
      <xdr:col>36</xdr:col>
      <xdr:colOff>165100</xdr:colOff>
      <xdr:row>55</xdr:row>
      <xdr:rowOff>112296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4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128823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21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93408</xdr:rowOff>
    </xdr:from>
    <xdr:to>
      <xdr:col>55</xdr:col>
      <xdr:colOff>0</xdr:colOff>
      <xdr:row>73</xdr:row>
      <xdr:rowOff>77712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437808"/>
          <a:ext cx="838200" cy="15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77712</xdr:rowOff>
    </xdr:from>
    <xdr:to>
      <xdr:col>50</xdr:col>
      <xdr:colOff>114300</xdr:colOff>
      <xdr:row>75</xdr:row>
      <xdr:rowOff>48679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593562"/>
          <a:ext cx="889000" cy="3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76873</xdr:rowOff>
    </xdr:from>
    <xdr:to>
      <xdr:col>45</xdr:col>
      <xdr:colOff>177800</xdr:colOff>
      <xdr:row>75</xdr:row>
      <xdr:rowOff>48679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764173"/>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76873</xdr:rowOff>
    </xdr:from>
    <xdr:to>
      <xdr:col>41</xdr:col>
      <xdr:colOff>50800</xdr:colOff>
      <xdr:row>74</xdr:row>
      <xdr:rowOff>123584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764173"/>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42608</xdr:rowOff>
    </xdr:from>
    <xdr:to>
      <xdr:col>55</xdr:col>
      <xdr:colOff>50800</xdr:colOff>
      <xdr:row>72</xdr:row>
      <xdr:rowOff>144208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3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65485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2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26912</xdr:rowOff>
    </xdr:from>
    <xdr:to>
      <xdr:col>50</xdr:col>
      <xdr:colOff>165100</xdr:colOff>
      <xdr:row>73</xdr:row>
      <xdr:rowOff>128512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5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145039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31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169329</xdr:rowOff>
    </xdr:from>
    <xdr:to>
      <xdr:col>46</xdr:col>
      <xdr:colOff>38100</xdr:colOff>
      <xdr:row>75</xdr:row>
      <xdr:rowOff>99479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8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116006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26073</xdr:rowOff>
    </xdr:from>
    <xdr:to>
      <xdr:col>41</xdr:col>
      <xdr:colOff>101600</xdr:colOff>
      <xdr:row>74</xdr:row>
      <xdr:rowOff>127673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7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144200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4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72784</xdr:rowOff>
    </xdr:from>
    <xdr:to>
      <xdr:col>36</xdr:col>
      <xdr:colOff>165100</xdr:colOff>
      <xdr:row>75</xdr:row>
      <xdr:rowOff>2934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7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19461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53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93923</xdr:rowOff>
    </xdr:from>
    <xdr:to>
      <xdr:col>55</xdr:col>
      <xdr:colOff>0</xdr:colOff>
      <xdr:row>94</xdr:row>
      <xdr:rowOff>134480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210223"/>
          <a:ext cx="8382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142024</xdr:rowOff>
    </xdr:from>
    <xdr:to>
      <xdr:col>50</xdr:col>
      <xdr:colOff>114300</xdr:colOff>
      <xdr:row>94</xdr:row>
      <xdr:rowOff>93923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086874"/>
          <a:ext cx="889000" cy="1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126136</xdr:rowOff>
    </xdr:from>
    <xdr:to>
      <xdr:col>45</xdr:col>
      <xdr:colOff>177800</xdr:colOff>
      <xdr:row>93</xdr:row>
      <xdr:rowOff>142024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070986"/>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126136</xdr:rowOff>
    </xdr:from>
    <xdr:to>
      <xdr:col>41</xdr:col>
      <xdr:colOff>50800</xdr:colOff>
      <xdr:row>94</xdr:row>
      <xdr:rowOff>34106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070986"/>
          <a:ext cx="889000" cy="7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83680</xdr:rowOff>
    </xdr:from>
    <xdr:to>
      <xdr:col>55</xdr:col>
      <xdr:colOff>50800</xdr:colOff>
      <xdr:row>95</xdr:row>
      <xdr:rowOff>13830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106557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43123</xdr:rowOff>
    </xdr:from>
    <xdr:to>
      <xdr:col>50</xdr:col>
      <xdr:colOff>165100</xdr:colOff>
      <xdr:row>94</xdr:row>
      <xdr:rowOff>144723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1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161250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9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91224</xdr:rowOff>
    </xdr:from>
    <xdr:to>
      <xdr:col>46</xdr:col>
      <xdr:colOff>38100</xdr:colOff>
      <xdr:row>94</xdr:row>
      <xdr:rowOff>21374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0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37901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8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75336</xdr:rowOff>
    </xdr:from>
    <xdr:to>
      <xdr:col>41</xdr:col>
      <xdr:colOff>101600</xdr:colOff>
      <xdr:row>94</xdr:row>
      <xdr:rowOff>5486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0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22013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7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154756</xdr:rowOff>
    </xdr:from>
    <xdr:to>
      <xdr:col>36</xdr:col>
      <xdr:colOff>165100</xdr:colOff>
      <xdr:row>94</xdr:row>
      <xdr:rowOff>84906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0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101433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8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21560</xdr:rowOff>
    </xdr:from>
    <xdr:to>
      <xdr:col>85</xdr:col>
      <xdr:colOff>127000</xdr:colOff>
      <xdr:row>36</xdr:row>
      <xdr:rowOff>57084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93760"/>
          <a:ext cx="8382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21560</xdr:rowOff>
    </xdr:from>
    <xdr:to>
      <xdr:col>81</xdr:col>
      <xdr:colOff>50800</xdr:colOff>
      <xdr:row>36</xdr:row>
      <xdr:rowOff>34132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93760"/>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124475</xdr:rowOff>
    </xdr:from>
    <xdr:to>
      <xdr:col>76</xdr:col>
      <xdr:colOff>114300</xdr:colOff>
      <xdr:row>36</xdr:row>
      <xdr:rowOff>34132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610875"/>
          <a:ext cx="889000" cy="5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124475</xdr:rowOff>
    </xdr:from>
    <xdr:to>
      <xdr:col>71</xdr:col>
      <xdr:colOff>177800</xdr:colOff>
      <xdr:row>35</xdr:row>
      <xdr:rowOff>140934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610875"/>
          <a:ext cx="889000" cy="5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97594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6284</xdr:rowOff>
    </xdr:from>
    <xdr:to>
      <xdr:col>85</xdr:col>
      <xdr:colOff>177800</xdr:colOff>
      <xdr:row>36</xdr:row>
      <xdr:rowOff>107884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29161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142210</xdr:rowOff>
    </xdr:from>
    <xdr:to>
      <xdr:col>81</xdr:col>
      <xdr:colOff>101600</xdr:colOff>
      <xdr:row>36</xdr:row>
      <xdr:rowOff>72360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4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63487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154782</xdr:rowOff>
    </xdr:from>
    <xdr:to>
      <xdr:col>76</xdr:col>
      <xdr:colOff>165100</xdr:colOff>
      <xdr:row>36</xdr:row>
      <xdr:rowOff>84932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101459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73675</xdr:rowOff>
    </xdr:from>
    <xdr:to>
      <xdr:col>72</xdr:col>
      <xdr:colOff>38100</xdr:colOff>
      <xdr:row>33</xdr:row>
      <xdr:rowOff>3825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5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20352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90134</xdr:rowOff>
    </xdr:from>
    <xdr:to>
      <xdr:col>67</xdr:col>
      <xdr:colOff>101600</xdr:colOff>
      <xdr:row>36</xdr:row>
      <xdr:rowOff>20284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36811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6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111544</xdr:rowOff>
    </xdr:from>
    <xdr:to>
      <xdr:col>85</xdr:col>
      <xdr:colOff>127000</xdr:colOff>
      <xdr:row>50</xdr:row>
      <xdr:rowOff>165913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8684044"/>
          <a:ext cx="8382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165913</xdr:rowOff>
    </xdr:from>
    <xdr:to>
      <xdr:col>81</xdr:col>
      <xdr:colOff>50800</xdr:colOff>
      <xdr:row>52</xdr:row>
      <xdr:rowOff>42640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738413"/>
          <a:ext cx="889000" cy="2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42640</xdr:rowOff>
    </xdr:from>
    <xdr:to>
      <xdr:col>76</xdr:col>
      <xdr:colOff>114300</xdr:colOff>
      <xdr:row>53</xdr:row>
      <xdr:rowOff>145491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958040"/>
          <a:ext cx="889000" cy="27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145491</xdr:rowOff>
    </xdr:from>
    <xdr:to>
      <xdr:col>71</xdr:col>
      <xdr:colOff>177800</xdr:colOff>
      <xdr:row>54</xdr:row>
      <xdr:rowOff>20238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232341"/>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60744</xdr:rowOff>
    </xdr:from>
    <xdr:to>
      <xdr:col>85</xdr:col>
      <xdr:colOff>177800</xdr:colOff>
      <xdr:row>50</xdr:row>
      <xdr:rowOff>162344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86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83621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4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115113</xdr:rowOff>
    </xdr:from>
    <xdr:to>
      <xdr:col>81</xdr:col>
      <xdr:colOff>101600</xdr:colOff>
      <xdr:row>51</xdr:row>
      <xdr:rowOff>45263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6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61790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4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163290</xdr:rowOff>
    </xdr:from>
    <xdr:to>
      <xdr:col>76</xdr:col>
      <xdr:colOff>165100</xdr:colOff>
      <xdr:row>52</xdr:row>
      <xdr:rowOff>93440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9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109967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6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94691</xdr:rowOff>
    </xdr:from>
    <xdr:to>
      <xdr:col>72</xdr:col>
      <xdr:colOff>38100</xdr:colOff>
      <xdr:row>54</xdr:row>
      <xdr:rowOff>24841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1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41368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9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140888</xdr:rowOff>
    </xdr:from>
    <xdr:to>
      <xdr:col>67</xdr:col>
      <xdr:colOff>101600</xdr:colOff>
      <xdr:row>54</xdr:row>
      <xdr:rowOff>71038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2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87565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102095</xdr:rowOff>
    </xdr:from>
    <xdr:to>
      <xdr:col>85</xdr:col>
      <xdr:colOff>127000</xdr:colOff>
      <xdr:row>78</xdr:row>
      <xdr:rowOff>29538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03745"/>
          <a:ext cx="838200" cy="9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60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102095</xdr:rowOff>
    </xdr:from>
    <xdr:to>
      <xdr:col>81</xdr:col>
      <xdr:colOff>50800</xdr:colOff>
      <xdr:row>78</xdr:row>
      <xdr:rowOff>6220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03745"/>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94279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46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6220</xdr:rowOff>
    </xdr:from>
    <xdr:to>
      <xdr:col>76</xdr:col>
      <xdr:colOff>114300</xdr:colOff>
      <xdr:row>78</xdr:row>
      <xdr:rowOff>130876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379320"/>
          <a:ext cx="889000" cy="1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99010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108930</xdr:rowOff>
    </xdr:from>
    <xdr:to>
      <xdr:col>71</xdr:col>
      <xdr:colOff>177800</xdr:colOff>
      <xdr:row>78</xdr:row>
      <xdr:rowOff>130876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8203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150188</xdr:rowOff>
    </xdr:from>
    <xdr:to>
      <xdr:col>85</xdr:col>
      <xdr:colOff>177800</xdr:colOff>
      <xdr:row>78</xdr:row>
      <xdr:rowOff>80338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5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109565</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13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51295</xdr:rowOff>
    </xdr:from>
    <xdr:to>
      <xdr:col>81</xdr:col>
      <xdr:colOff>101600</xdr:colOff>
      <xdr:row>77</xdr:row>
      <xdr:rowOff>152895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169422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0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126870</xdr:rowOff>
    </xdr:from>
    <xdr:to>
      <xdr:col>76</xdr:col>
      <xdr:colOff>165100</xdr:colOff>
      <xdr:row>78</xdr:row>
      <xdr:rowOff>57020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73547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1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80076</xdr:rowOff>
    </xdr:from>
    <xdr:to>
      <xdr:col>72</xdr:col>
      <xdr:colOff>38100</xdr:colOff>
      <xdr:row>79</xdr:row>
      <xdr:rowOff>10226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45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58130</xdr:rowOff>
    </xdr:from>
    <xdr:to>
      <xdr:col>67</xdr:col>
      <xdr:colOff>101600</xdr:colOff>
      <xdr:row>78</xdr:row>
      <xdr:rowOff>159730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150857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88227</xdr:rowOff>
    </xdr:from>
    <xdr:to>
      <xdr:col>85</xdr:col>
      <xdr:colOff>127000</xdr:colOff>
      <xdr:row>91</xdr:row>
      <xdr:rowOff>134099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5690177"/>
          <a:ext cx="8382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63309</xdr:rowOff>
    </xdr:from>
    <xdr:to>
      <xdr:col>81</xdr:col>
      <xdr:colOff>50800</xdr:colOff>
      <xdr:row>91</xdr:row>
      <xdr:rowOff>88227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566525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39745</xdr:rowOff>
    </xdr:from>
    <xdr:to>
      <xdr:col>76</xdr:col>
      <xdr:colOff>114300</xdr:colOff>
      <xdr:row>91</xdr:row>
      <xdr:rowOff>63309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5641695"/>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39745</xdr:rowOff>
    </xdr:from>
    <xdr:to>
      <xdr:col>71</xdr:col>
      <xdr:colOff>177800</xdr:colOff>
      <xdr:row>91</xdr:row>
      <xdr:rowOff>51708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564169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83299</xdr:rowOff>
    </xdr:from>
    <xdr:to>
      <xdr:col>85</xdr:col>
      <xdr:colOff>177800</xdr:colOff>
      <xdr:row>92</xdr:row>
      <xdr:rowOff>13449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6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106176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53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37427</xdr:rowOff>
    </xdr:from>
    <xdr:to>
      <xdr:col>81</xdr:col>
      <xdr:colOff>101600</xdr:colOff>
      <xdr:row>91</xdr:row>
      <xdr:rowOff>139027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6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155554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4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12509</xdr:rowOff>
    </xdr:from>
    <xdr:to>
      <xdr:col>76</xdr:col>
      <xdr:colOff>165100</xdr:colOff>
      <xdr:row>91</xdr:row>
      <xdr:rowOff>114109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6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130636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3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160395</xdr:rowOff>
    </xdr:from>
    <xdr:to>
      <xdr:col>72</xdr:col>
      <xdr:colOff>38100</xdr:colOff>
      <xdr:row>91</xdr:row>
      <xdr:rowOff>90545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5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107072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3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908</xdr:rowOff>
    </xdr:from>
    <xdr:to>
      <xdr:col>67</xdr:col>
      <xdr:colOff>101600</xdr:colOff>
      <xdr:row>91</xdr:row>
      <xdr:rowOff>102508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6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119035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3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住民一人当たりコストが最も高いのは民生費の</a:t>
          </a:r>
          <a:r>
            <a:rPr kumimoji="1" lang="en-US" altLang="ja-JP" sz="1300">
              <a:latin typeface="ＭＳ Ｐゴシック" panose="020B0600070205080204" pitchFamily="50" charset="-128"/>
              <a:ea typeface="ＭＳ Ｐゴシック" panose="020B0600070205080204" pitchFamily="50" charset="-128"/>
            </a:rPr>
            <a:t>184,236</a:t>
          </a:r>
          <a:r>
            <a:rPr kumimoji="1" lang="ja-JP" altLang="en-US" sz="1300">
              <a:latin typeface="ＭＳ Ｐゴシック" panose="020B0600070205080204" pitchFamily="50" charset="-128"/>
              <a:ea typeface="ＭＳ Ｐゴシック" panose="020B0600070205080204" pitchFamily="50" charset="-128"/>
            </a:rPr>
            <a:t>円で、次いで教育費の</a:t>
          </a:r>
          <a:r>
            <a:rPr kumimoji="1" lang="en-US" altLang="ja-JP" sz="1300">
              <a:latin typeface="ＭＳ Ｐゴシック" panose="020B0600070205080204" pitchFamily="50" charset="-128"/>
              <a:ea typeface="ＭＳ Ｐゴシック" panose="020B0600070205080204" pitchFamily="50" charset="-128"/>
            </a:rPr>
            <a:t>97,478</a:t>
          </a:r>
          <a:r>
            <a:rPr kumimoji="1" lang="ja-JP" altLang="en-US" sz="1300">
              <a:latin typeface="ＭＳ Ｐゴシック" panose="020B0600070205080204" pitchFamily="50" charset="-128"/>
              <a:ea typeface="ＭＳ Ｐゴシック" panose="020B0600070205080204" pitchFamily="50" charset="-128"/>
            </a:rPr>
            <a:t>円、総務費</a:t>
          </a:r>
          <a:r>
            <a:rPr kumimoji="1" lang="en-US" altLang="ja-JP" sz="1300">
              <a:latin typeface="ＭＳ Ｐゴシック" panose="020B0600070205080204" pitchFamily="50" charset="-128"/>
              <a:ea typeface="ＭＳ Ｐゴシック" panose="020B0600070205080204" pitchFamily="50" charset="-128"/>
            </a:rPr>
            <a:t>92,642</a:t>
          </a:r>
          <a:r>
            <a:rPr kumimoji="1" lang="ja-JP" altLang="en-US" sz="1300">
              <a:latin typeface="ＭＳ Ｐゴシック" panose="020B0600070205080204" pitchFamily="50" charset="-128"/>
              <a:ea typeface="ＭＳ Ｐゴシック" panose="020B0600070205080204" pitchFamily="50" charset="-128"/>
            </a:rPr>
            <a:t>円と続いており、いずれも類似団体と比べて高い水準にある。主な増減要因は次のとおりである。</a:t>
          </a:r>
        </a:p>
        <a:p>
          <a:r>
            <a:rPr kumimoji="1" lang="ja-JP" altLang="en-US" sz="1300">
              <a:latin typeface="ＭＳ Ｐゴシック" panose="020B0600070205080204" pitchFamily="50" charset="-128"/>
              <a:ea typeface="ＭＳ Ｐゴシック" panose="020B0600070205080204" pitchFamily="50" charset="-128"/>
            </a:rPr>
            <a:t>・総務費（前年比▲</a:t>
          </a:r>
          <a:r>
            <a:rPr kumimoji="1" lang="en-US" altLang="ja-JP" sz="1300">
              <a:latin typeface="ＭＳ Ｐゴシック" panose="020B0600070205080204" pitchFamily="50" charset="-128"/>
              <a:ea typeface="ＭＳ Ｐゴシック" panose="020B0600070205080204" pitchFamily="50" charset="-128"/>
            </a:rPr>
            <a:t>48.1</a:t>
          </a:r>
          <a:r>
            <a:rPr kumimoji="1" lang="ja-JP" altLang="en-US" sz="1300">
              <a:latin typeface="ＭＳ Ｐゴシック" panose="020B0600070205080204" pitchFamily="50" charset="-128"/>
              <a:ea typeface="ＭＳ Ｐゴシック" panose="020B0600070205080204" pitchFamily="50" charset="-128"/>
            </a:rPr>
            <a:t>％）：減要因は、特別定額給付金支給の減、ワーケーション活用促進事業の終了　 　　 　　　　　　　　　　　　　　・民生費（前年比＋</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％）：増要因は、子育て世帯への臨時特別給付金事業、住民税非課税世帯に対する給付金事業の増加</a:t>
          </a:r>
        </a:p>
        <a:p>
          <a:r>
            <a:rPr kumimoji="1" lang="ja-JP" altLang="en-US" sz="1300">
              <a:latin typeface="ＭＳ Ｐゴシック" panose="020B0600070205080204" pitchFamily="50" charset="-128"/>
              <a:ea typeface="ＭＳ Ｐゴシック" panose="020B0600070205080204" pitchFamily="50" charset="-128"/>
            </a:rPr>
            <a:t>・衛生費（前年比</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％）：増要因は、新型コロナウイルスワクチン接種経費、感染症対策経費の増加 　　 　　　　　　　　　　　　　　　　・労働費（前年比▲</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％）：減要因は、地域雇用継続協力金支給事業の減少</a:t>
          </a:r>
        </a:p>
        <a:p>
          <a:r>
            <a:rPr kumimoji="1" lang="ja-JP" altLang="en-US" sz="1300">
              <a:latin typeface="ＭＳ Ｐゴシック" panose="020B0600070205080204" pitchFamily="50" charset="-128"/>
              <a:ea typeface="ＭＳ Ｐゴシック" panose="020B0600070205080204" pitchFamily="50" charset="-128"/>
            </a:rPr>
            <a:t>・農林水産業費（前年比＋</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％）：増要因は、農業経営支援金事業、集落基盤整備事業の増加　　　　　　　　　　　　　　　　　　　　　　　・商工費（前年比＋</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％）：増要因は、感染症拡大防止協力金、名産品・特産品事業者支援事業などの支給による増</a:t>
          </a:r>
        </a:p>
        <a:p>
          <a:r>
            <a:rPr kumimoji="1" lang="ja-JP" altLang="en-US" sz="1300">
              <a:latin typeface="ＭＳ Ｐゴシック" panose="020B0600070205080204" pitchFamily="50" charset="-128"/>
              <a:ea typeface="ＭＳ Ｐゴシック" panose="020B0600070205080204" pitchFamily="50" charset="-128"/>
            </a:rPr>
            <a:t>・土木費（前年比▲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％）：減要因は、道路整備事業、防雪柵整備事業、テニスコート改修事業の減少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・教育費（前年比＋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％）：増要因は、中新田公民館整備事業、小野田文化会館空調設備改修による増　</a:t>
          </a:r>
        </a:p>
        <a:p>
          <a:r>
            <a:rPr kumimoji="1" lang="ja-JP" altLang="en-US" sz="1300">
              <a:latin typeface="ＭＳ Ｐゴシック" panose="020B0600070205080204" pitchFamily="50" charset="-128"/>
              <a:ea typeface="ＭＳ Ｐゴシック" panose="020B0600070205080204" pitchFamily="50" charset="-128"/>
            </a:rPr>
            <a:t>　　類似団体平均と乖離している費目は、議会費（議員数</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で類団の中でも多い）、民生費（組合老健事業への負担金）、商工費（観光事業を展開）、土木費（面積が広くインフラ網の維持）、教育費（合併で教育施設数が多い）、公債費（臨財債累積、合併で資産多い⇒投資事業多い）　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実質収支比率は、普通交付税の増などの影響で単年度収支が前年度に引き続き増加し</a:t>
          </a:r>
          <a:r>
            <a:rPr kumimoji="1" lang="en-US" altLang="ja-JP" sz="1200">
              <a:latin typeface="ＭＳ ゴシック" pitchFamily="49" charset="-128"/>
              <a:ea typeface="ＭＳ ゴシック" pitchFamily="49" charset="-128"/>
            </a:rPr>
            <a:t>3.23</a:t>
          </a:r>
          <a:r>
            <a:rPr kumimoji="1" lang="ja-JP" altLang="en-US" sz="1200">
              <a:latin typeface="ＭＳ ゴシック" pitchFamily="49" charset="-128"/>
              <a:ea typeface="ＭＳ ゴシック" pitchFamily="49" charset="-128"/>
            </a:rPr>
            <a:t>ポイント増加し</a:t>
          </a:r>
          <a:r>
            <a:rPr kumimoji="1" lang="en-US" altLang="ja-JP" sz="1200">
              <a:latin typeface="ＭＳ ゴシック" pitchFamily="49" charset="-128"/>
              <a:ea typeface="ＭＳ ゴシック" pitchFamily="49" charset="-128"/>
            </a:rPr>
            <a:t>9.93</a:t>
          </a:r>
          <a:r>
            <a:rPr kumimoji="1" lang="ja-JP" altLang="en-US" sz="1200">
              <a:latin typeface="ＭＳ ゴシック" pitchFamily="49" charset="-128"/>
              <a:ea typeface="ＭＳ ゴシック" pitchFamily="49" charset="-128"/>
            </a:rPr>
            <a:t>％となった。また実質単年度収支は、７年ぶりに黒字に転じた。財政調整基金残高は増加し、標準財政規模の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％水準を確保している。当面は、基金を取崩す財政運営が続く見通しであるが、今後も行財政改革を推進し、財政調整基金取崩しの縮減に努めるため、実質単年度収支の赤字比率は減少していく見込み。</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年度まで、一般会計ほか全ての会計で実質赤字比率は黒字である。令和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年度の連結実質赤字比率は</a:t>
          </a:r>
          <a:r>
            <a:rPr kumimoji="1" lang="en-US" altLang="ja-JP" sz="1400">
              <a:latin typeface="ＭＳ ゴシック" pitchFamily="49" charset="-128"/>
              <a:ea typeface="ＭＳ ゴシック" pitchFamily="49" charset="-128"/>
            </a:rPr>
            <a:t>22.04</a:t>
          </a:r>
          <a:r>
            <a:rPr kumimoji="1" lang="ja-JP" altLang="en-US" sz="1400">
              <a:latin typeface="ＭＳ ゴシック" pitchFamily="49" charset="-128"/>
              <a:ea typeface="ＭＳ ゴシック" pitchFamily="49" charset="-128"/>
            </a:rPr>
            <a:t>％の黒字となっており、一般会計で約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万円、水道事業会計で約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2,900</a:t>
          </a:r>
          <a:r>
            <a:rPr kumimoji="1" lang="ja-JP" altLang="en-US" sz="1400">
              <a:latin typeface="ＭＳ ゴシック" pitchFamily="49" charset="-128"/>
              <a:ea typeface="ＭＳ ゴシック" pitchFamily="49" charset="-128"/>
            </a:rPr>
            <a:t>万円の実質収支があり、全会計の約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割の黒字比率を占めている。その他会計（黒字）は、介護サービス事業特別会計、加美郡介護認定審査会特別会計、町営駐車場事業特別会計の合計値となっており、今後も、健全な財政運営により連結実質赤字比率は黒字で推移する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15472993</v>
      </c>
      <c r="BO4" s="489"/>
      <c r="BP4" s="489"/>
      <c r="BQ4" s="489"/>
      <c r="BR4" s="489"/>
      <c r="BS4" s="489"/>
      <c r="BT4" s="489"/>
      <c r="BU4" s="490"/>
      <c r="BV4" s="488">
        <v>16763891</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9.9</v>
      </c>
      <c r="CU4" s="629"/>
      <c r="CV4" s="629"/>
      <c r="CW4" s="629"/>
      <c r="CX4" s="629"/>
      <c r="CY4" s="629"/>
      <c r="CZ4" s="629"/>
      <c r="DA4" s="630"/>
      <c r="DB4" s="628">
        <v>6.7</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14501577</v>
      </c>
      <c r="BO5" s="460"/>
      <c r="BP5" s="460"/>
      <c r="BQ5" s="460"/>
      <c r="BR5" s="460"/>
      <c r="BS5" s="460"/>
      <c r="BT5" s="460"/>
      <c r="BU5" s="461"/>
      <c r="BV5" s="459">
        <v>16118157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84.8</v>
      </c>
      <c r="CU5" s="457"/>
      <c r="CV5" s="457"/>
      <c r="CW5" s="457"/>
      <c r="CX5" s="457"/>
      <c r="CY5" s="457"/>
      <c r="CZ5" s="457"/>
      <c r="DA5" s="458"/>
      <c r="DB5" s="456">
        <v>91.2</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971416</v>
      </c>
      <c r="BO6" s="460"/>
      <c r="BP6" s="460"/>
      <c r="BQ6" s="460"/>
      <c r="BR6" s="460"/>
      <c r="BS6" s="460"/>
      <c r="BT6" s="460"/>
      <c r="BU6" s="461"/>
      <c r="BV6" s="459">
        <v>645734</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88.4</v>
      </c>
      <c r="CU6" s="603"/>
      <c r="CV6" s="603"/>
      <c r="CW6" s="603"/>
      <c r="CX6" s="603"/>
      <c r="CY6" s="603"/>
      <c r="CZ6" s="603"/>
      <c r="DA6" s="604"/>
      <c r="DB6" s="602">
        <v>94.4</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45265</v>
      </c>
      <c r="BO7" s="460"/>
      <c r="BP7" s="460"/>
      <c r="BQ7" s="460"/>
      <c r="BR7" s="460"/>
      <c r="BS7" s="460"/>
      <c r="BT7" s="460"/>
      <c r="BU7" s="461"/>
      <c r="BV7" s="459">
        <v>44426</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9327575</v>
      </c>
      <c r="CU7" s="460"/>
      <c r="CV7" s="460"/>
      <c r="CW7" s="460"/>
      <c r="CX7" s="460"/>
      <c r="CY7" s="460"/>
      <c r="CZ7" s="460"/>
      <c r="DA7" s="461"/>
      <c r="DB7" s="459">
        <v>8971569</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926151</v>
      </c>
      <c r="BO8" s="460"/>
      <c r="BP8" s="460"/>
      <c r="BQ8" s="460"/>
      <c r="BR8" s="460"/>
      <c r="BS8" s="460"/>
      <c r="BT8" s="460"/>
      <c r="BU8" s="461"/>
      <c r="BV8" s="459">
        <v>601308</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0.35</v>
      </c>
      <c r="CU8" s="563"/>
      <c r="CV8" s="563"/>
      <c r="CW8" s="563"/>
      <c r="CX8" s="563"/>
      <c r="CY8" s="563"/>
      <c r="CZ8" s="563"/>
      <c r="DA8" s="564"/>
      <c r="DB8" s="562">
        <v>0.35</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21943</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94</v>
      </c>
      <c r="AV9" s="518"/>
      <c r="AW9" s="518"/>
      <c r="AX9" s="518"/>
      <c r="AY9" s="473" t="s">
        <v>116</v>
      </c>
      <c r="AZ9" s="474"/>
      <c r="BA9" s="474"/>
      <c r="BB9" s="474"/>
      <c r="BC9" s="474"/>
      <c r="BD9" s="474"/>
      <c r="BE9" s="474"/>
      <c r="BF9" s="474"/>
      <c r="BG9" s="474"/>
      <c r="BH9" s="474"/>
      <c r="BI9" s="474"/>
      <c r="BJ9" s="474"/>
      <c r="BK9" s="474"/>
      <c r="BL9" s="474"/>
      <c r="BM9" s="475"/>
      <c r="BN9" s="459">
        <v>324843</v>
      </c>
      <c r="BO9" s="460"/>
      <c r="BP9" s="460"/>
      <c r="BQ9" s="460"/>
      <c r="BR9" s="460"/>
      <c r="BS9" s="460"/>
      <c r="BT9" s="460"/>
      <c r="BU9" s="461"/>
      <c r="BV9" s="459">
        <v>314948</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12.9</v>
      </c>
      <c r="CU9" s="457"/>
      <c r="CV9" s="457"/>
      <c r="CW9" s="457"/>
      <c r="CX9" s="457"/>
      <c r="CY9" s="457"/>
      <c r="CZ9" s="457"/>
      <c r="DA9" s="458"/>
      <c r="DB9" s="456">
        <v>13.7</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23743</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10291</v>
      </c>
      <c r="BO10" s="460"/>
      <c r="BP10" s="460"/>
      <c r="BQ10" s="460"/>
      <c r="BR10" s="460"/>
      <c r="BS10" s="460"/>
      <c r="BT10" s="460"/>
      <c r="BU10" s="461"/>
      <c r="BV10" s="459">
        <v>10771</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120</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22115</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200000</v>
      </c>
      <c r="BO12" s="460"/>
      <c r="BP12" s="460"/>
      <c r="BQ12" s="460"/>
      <c r="BR12" s="460"/>
      <c r="BS12" s="460"/>
      <c r="BT12" s="460"/>
      <c r="BU12" s="461"/>
      <c r="BV12" s="459">
        <v>600000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137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21951</v>
      </c>
      <c r="S13" s="547"/>
      <c r="T13" s="547"/>
      <c r="U13" s="547"/>
      <c r="V13" s="548"/>
      <c r="W13" s="549" t="s">
        <v>139</v>
      </c>
      <c r="X13" s="445"/>
      <c r="Y13" s="445"/>
      <c r="Z13" s="445"/>
      <c r="AA13" s="445"/>
      <c r="AB13" s="446"/>
      <c r="AC13" s="412">
        <v>1683</v>
      </c>
      <c r="AD13" s="413"/>
      <c r="AE13" s="413"/>
      <c r="AF13" s="413"/>
      <c r="AG13" s="414"/>
      <c r="AH13" s="412">
        <v>1754</v>
      </c>
      <c r="AI13" s="413"/>
      <c r="AJ13" s="413"/>
      <c r="AK13" s="413"/>
      <c r="AL13" s="472"/>
      <c r="AM13" s="516" t="s">
        <v>140</v>
      </c>
      <c r="AN13" s="416"/>
      <c r="AO13" s="416"/>
      <c r="AP13" s="416"/>
      <c r="AQ13" s="416"/>
      <c r="AR13" s="416"/>
      <c r="AS13" s="416"/>
      <c r="AT13" s="417"/>
      <c r="AU13" s="517" t="s">
        <v>134</v>
      </c>
      <c r="AV13" s="518"/>
      <c r="AW13" s="518"/>
      <c r="AX13" s="518"/>
      <c r="AY13" s="473" t="s">
        <v>141</v>
      </c>
      <c r="AZ13" s="474"/>
      <c r="BA13" s="474"/>
      <c r="BB13" s="474"/>
      <c r="BC13" s="474"/>
      <c r="BD13" s="474"/>
      <c r="BE13" s="474"/>
      <c r="BF13" s="474"/>
      <c r="BG13" s="474"/>
      <c r="BH13" s="474"/>
      <c r="BI13" s="474"/>
      <c r="BJ13" s="474"/>
      <c r="BK13" s="474"/>
      <c r="BL13" s="474"/>
      <c r="BM13" s="475"/>
      <c r="BN13" s="459">
        <v>135134</v>
      </c>
      <c r="BO13" s="460"/>
      <c r="BP13" s="460"/>
      <c r="BQ13" s="460"/>
      <c r="BR13" s="460"/>
      <c r="BS13" s="460"/>
      <c r="BT13" s="460"/>
      <c r="BU13" s="461"/>
      <c r="BV13" s="459">
        <v>-274281</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7.5</v>
      </c>
      <c r="CU13" s="457"/>
      <c r="CV13" s="457"/>
      <c r="CW13" s="457"/>
      <c r="CX13" s="457"/>
      <c r="CY13" s="457"/>
      <c r="CZ13" s="457"/>
      <c r="DA13" s="458"/>
      <c r="DB13" s="456">
        <v>8.1</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22568</v>
      </c>
      <c r="S14" s="547"/>
      <c r="T14" s="547"/>
      <c r="U14" s="547"/>
      <c r="V14" s="548"/>
      <c r="W14" s="550"/>
      <c r="X14" s="448"/>
      <c r="Y14" s="448"/>
      <c r="Z14" s="448"/>
      <c r="AA14" s="448"/>
      <c r="AB14" s="449"/>
      <c r="AC14" s="539">
        <v>14.1</v>
      </c>
      <c r="AD14" s="540"/>
      <c r="AE14" s="540"/>
      <c r="AF14" s="540"/>
      <c r="AG14" s="541"/>
      <c r="AH14" s="539">
        <v>14.6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31.1</v>
      </c>
      <c r="CU14" s="557"/>
      <c r="CV14" s="557"/>
      <c r="CW14" s="557"/>
      <c r="CX14" s="557"/>
      <c r="CY14" s="557"/>
      <c r="CZ14" s="557"/>
      <c r="DA14" s="558"/>
      <c r="DB14" s="556">
        <v>41</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138</v>
      </c>
      <c r="N15" s="544"/>
      <c r="O15" s="544"/>
      <c r="P15" s="544"/>
      <c r="Q15" s="545"/>
      <c r="R15" s="546">
        <v>22389</v>
      </c>
      <c r="S15" s="547"/>
      <c r="T15" s="547"/>
      <c r="U15" s="547"/>
      <c r="V15" s="548"/>
      <c r="W15" s="549" t="s">
        <v>145</v>
      </c>
      <c r="X15" s="445"/>
      <c r="Y15" s="445"/>
      <c r="Z15" s="445"/>
      <c r="AA15" s="445"/>
      <c r="AB15" s="446"/>
      <c r="AC15" s="412">
        <v>4149</v>
      </c>
      <c r="AD15" s="413"/>
      <c r="AE15" s="413"/>
      <c r="AF15" s="413"/>
      <c r="AG15" s="414"/>
      <c r="AH15" s="412">
        <v>4191</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2735772</v>
      </c>
      <c r="BO15" s="489"/>
      <c r="BP15" s="489"/>
      <c r="BQ15" s="489"/>
      <c r="BR15" s="489"/>
      <c r="BS15" s="489"/>
      <c r="BT15" s="489"/>
      <c r="BU15" s="490"/>
      <c r="BV15" s="488">
        <v>2854651</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34.9</v>
      </c>
      <c r="AD16" s="540"/>
      <c r="AE16" s="540"/>
      <c r="AF16" s="540"/>
      <c r="AG16" s="541"/>
      <c r="AH16" s="539">
        <v>35</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8264517</v>
      </c>
      <c r="BO16" s="460"/>
      <c r="BP16" s="460"/>
      <c r="BQ16" s="460"/>
      <c r="BR16" s="460"/>
      <c r="BS16" s="460"/>
      <c r="BT16" s="460"/>
      <c r="BU16" s="461"/>
      <c r="BV16" s="459">
        <v>7962421</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151</v>
      </c>
      <c r="N17" s="553"/>
      <c r="O17" s="553"/>
      <c r="P17" s="553"/>
      <c r="Q17" s="554"/>
      <c r="R17" s="536" t="s">
        <v>149</v>
      </c>
      <c r="S17" s="537"/>
      <c r="T17" s="537"/>
      <c r="U17" s="537"/>
      <c r="V17" s="538"/>
      <c r="W17" s="549" t="s">
        <v>152</v>
      </c>
      <c r="X17" s="445"/>
      <c r="Y17" s="445"/>
      <c r="Z17" s="445"/>
      <c r="AA17" s="445"/>
      <c r="AB17" s="446"/>
      <c r="AC17" s="412">
        <v>6064</v>
      </c>
      <c r="AD17" s="413"/>
      <c r="AE17" s="413"/>
      <c r="AF17" s="413"/>
      <c r="AG17" s="414"/>
      <c r="AH17" s="412">
        <v>6028</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3416803</v>
      </c>
      <c r="BO17" s="460"/>
      <c r="BP17" s="460"/>
      <c r="BQ17" s="460"/>
      <c r="BR17" s="460"/>
      <c r="BS17" s="460"/>
      <c r="BT17" s="460"/>
      <c r="BU17" s="461"/>
      <c r="BV17" s="459">
        <v>3573458</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154</v>
      </c>
      <c r="C18" s="510"/>
      <c r="D18" s="510"/>
      <c r="E18" s="511"/>
      <c r="F18" s="511"/>
      <c r="G18" s="511"/>
      <c r="H18" s="511"/>
      <c r="I18" s="511"/>
      <c r="J18" s="511"/>
      <c r="K18" s="511"/>
      <c r="L18" s="512">
        <v>460.67</v>
      </c>
      <c r="M18" s="512"/>
      <c r="N18" s="512"/>
      <c r="O18" s="512"/>
      <c r="P18" s="512"/>
      <c r="Q18" s="512"/>
      <c r="R18" s="513"/>
      <c r="S18" s="513"/>
      <c r="T18" s="513"/>
      <c r="U18" s="513"/>
      <c r="V18" s="514"/>
      <c r="W18" s="530"/>
      <c r="X18" s="531"/>
      <c r="Y18" s="531"/>
      <c r="Z18" s="531"/>
      <c r="AA18" s="531"/>
      <c r="AB18" s="555"/>
      <c r="AC18" s="429">
        <v>51</v>
      </c>
      <c r="AD18" s="430"/>
      <c r="AE18" s="430"/>
      <c r="AF18" s="430"/>
      <c r="AG18" s="515"/>
      <c r="AH18" s="429">
        <v>50.3</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8051585</v>
      </c>
      <c r="BO18" s="460"/>
      <c r="BP18" s="460"/>
      <c r="BQ18" s="460"/>
      <c r="BR18" s="460"/>
      <c r="BS18" s="460"/>
      <c r="BT18" s="460"/>
      <c r="BU18" s="461"/>
      <c r="BV18" s="459">
        <v>8151328</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156</v>
      </c>
      <c r="C19" s="510"/>
      <c r="D19" s="510"/>
      <c r="E19" s="511"/>
      <c r="F19" s="511"/>
      <c r="G19" s="511"/>
      <c r="H19" s="511"/>
      <c r="I19" s="511"/>
      <c r="J19" s="511"/>
      <c r="K19" s="511"/>
      <c r="L19" s="519">
        <v>48</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11103257</v>
      </c>
      <c r="BO19" s="460"/>
      <c r="BP19" s="460"/>
      <c r="BQ19" s="460"/>
      <c r="BR19" s="460"/>
      <c r="BS19" s="460"/>
      <c r="BT19" s="460"/>
      <c r="BU19" s="461"/>
      <c r="BV19" s="459">
        <v>11100800</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158</v>
      </c>
      <c r="C20" s="510"/>
      <c r="D20" s="510"/>
      <c r="E20" s="511"/>
      <c r="F20" s="511"/>
      <c r="G20" s="511"/>
      <c r="H20" s="511"/>
      <c r="I20" s="511"/>
      <c r="J20" s="511"/>
      <c r="K20" s="511"/>
      <c r="L20" s="519">
        <v>7641</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12671767</v>
      </c>
      <c r="BO22" s="489"/>
      <c r="BP22" s="489"/>
      <c r="BQ22" s="489"/>
      <c r="BR22" s="489"/>
      <c r="BS22" s="489"/>
      <c r="BT22" s="489"/>
      <c r="BU22" s="490"/>
      <c r="BV22" s="488">
        <v>12890210</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10100356</v>
      </c>
      <c r="BO23" s="460"/>
      <c r="BP23" s="460"/>
      <c r="BQ23" s="460"/>
      <c r="BR23" s="460"/>
      <c r="BS23" s="460"/>
      <c r="BT23" s="460"/>
      <c r="BU23" s="461"/>
      <c r="BV23" s="459">
        <v>10488074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168</v>
      </c>
      <c r="F24" s="416"/>
      <c r="G24" s="416"/>
      <c r="H24" s="416"/>
      <c r="I24" s="416"/>
      <c r="J24" s="416"/>
      <c r="K24" s="417"/>
      <c r="L24" s="412">
        <v>1</v>
      </c>
      <c r="M24" s="413"/>
      <c r="N24" s="413"/>
      <c r="O24" s="413"/>
      <c r="P24" s="414"/>
      <c r="Q24" s="412">
        <v>6842</v>
      </c>
      <c r="R24" s="413"/>
      <c r="S24" s="413"/>
      <c r="T24" s="413"/>
      <c r="U24" s="413"/>
      <c r="V24" s="414"/>
      <c r="W24" s="502"/>
      <c r="X24" s="439"/>
      <c r="Y24" s="440"/>
      <c r="Z24" s="415" t="s">
        <v>169</v>
      </c>
      <c r="AA24" s="416"/>
      <c r="AB24" s="416"/>
      <c r="AC24" s="416"/>
      <c r="AD24" s="416"/>
      <c r="AE24" s="416"/>
      <c r="AF24" s="416"/>
      <c r="AG24" s="417"/>
      <c r="AH24" s="412">
        <v>234</v>
      </c>
      <c r="AI24" s="413"/>
      <c r="AJ24" s="413"/>
      <c r="AK24" s="413"/>
      <c r="AL24" s="414"/>
      <c r="AM24" s="412">
        <v>695448</v>
      </c>
      <c r="AN24" s="413"/>
      <c r="AO24" s="413"/>
      <c r="AP24" s="413"/>
      <c r="AQ24" s="413"/>
      <c r="AR24" s="414"/>
      <c r="AS24" s="412">
        <v>2972</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7349338</v>
      </c>
      <c r="BO24" s="460"/>
      <c r="BP24" s="460"/>
      <c r="BQ24" s="460"/>
      <c r="BR24" s="460"/>
      <c r="BS24" s="460"/>
      <c r="BT24" s="460"/>
      <c r="BU24" s="461"/>
      <c r="BV24" s="459">
        <v>7430909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171</v>
      </c>
      <c r="F25" s="416"/>
      <c r="G25" s="416"/>
      <c r="H25" s="416"/>
      <c r="I25" s="416"/>
      <c r="J25" s="416"/>
      <c r="K25" s="417"/>
      <c r="L25" s="412">
        <v>1</v>
      </c>
      <c r="M25" s="413"/>
      <c r="N25" s="413"/>
      <c r="O25" s="413"/>
      <c r="P25" s="414"/>
      <c r="Q25" s="412">
        <v>5391</v>
      </c>
      <c r="R25" s="413"/>
      <c r="S25" s="413"/>
      <c r="T25" s="413"/>
      <c r="U25" s="413"/>
      <c r="V25" s="414"/>
      <c r="W25" s="502"/>
      <c r="X25" s="439"/>
      <c r="Y25" s="440"/>
      <c r="Z25" s="415" t="s">
        <v>172</v>
      </c>
      <c r="AA25" s="416"/>
      <c r="AB25" s="416"/>
      <c r="AC25" s="416"/>
      <c r="AD25" s="416"/>
      <c r="AE25" s="416"/>
      <c r="AF25" s="416"/>
      <c r="AG25" s="417"/>
      <c r="AH25" s="412" t="s">
        <v>173</v>
      </c>
      <c r="AI25" s="413"/>
      <c r="AJ25" s="413"/>
      <c r="AK25" s="413"/>
      <c r="AL25" s="414"/>
      <c r="AM25" s="412" t="s">
        <v>173</v>
      </c>
      <c r="AN25" s="413"/>
      <c r="AO25" s="413"/>
      <c r="AP25" s="413"/>
      <c r="AQ25" s="413"/>
      <c r="AR25" s="414"/>
      <c r="AS25" s="412" t="s">
        <v>137</v>
      </c>
      <c r="AT25" s="413"/>
      <c r="AU25" s="413"/>
      <c r="AV25" s="413"/>
      <c r="AW25" s="413"/>
      <c r="AX25" s="472"/>
      <c r="AY25" s="485" t="s">
        <v>174</v>
      </c>
      <c r="AZ25" s="486"/>
      <c r="BA25" s="486"/>
      <c r="BB25" s="486"/>
      <c r="BC25" s="486"/>
      <c r="BD25" s="486"/>
      <c r="BE25" s="486"/>
      <c r="BF25" s="486"/>
      <c r="BG25" s="486"/>
      <c r="BH25" s="486"/>
      <c r="BI25" s="486"/>
      <c r="BJ25" s="486"/>
      <c r="BK25" s="486"/>
      <c r="BL25" s="486"/>
      <c r="BM25" s="487"/>
      <c r="BN25" s="488">
        <v>2401539</v>
      </c>
      <c r="BO25" s="489"/>
      <c r="BP25" s="489"/>
      <c r="BQ25" s="489"/>
      <c r="BR25" s="489"/>
      <c r="BS25" s="489"/>
      <c r="BT25" s="489"/>
      <c r="BU25" s="490"/>
      <c r="BV25" s="488">
        <v>2570857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175</v>
      </c>
      <c r="F26" s="416"/>
      <c r="G26" s="416"/>
      <c r="H26" s="416"/>
      <c r="I26" s="416"/>
      <c r="J26" s="416"/>
      <c r="K26" s="417"/>
      <c r="L26" s="412">
        <v>1</v>
      </c>
      <c r="M26" s="413"/>
      <c r="N26" s="413"/>
      <c r="O26" s="413"/>
      <c r="P26" s="414"/>
      <c r="Q26" s="412">
        <v>4692</v>
      </c>
      <c r="R26" s="413"/>
      <c r="S26" s="413"/>
      <c r="T26" s="413"/>
      <c r="U26" s="413"/>
      <c r="V26" s="414"/>
      <c r="W26" s="502"/>
      <c r="X26" s="439"/>
      <c r="Y26" s="440"/>
      <c r="Z26" s="415" t="s">
        <v>176</v>
      </c>
      <c r="AA26" s="470"/>
      <c r="AB26" s="470"/>
      <c r="AC26" s="470"/>
      <c r="AD26" s="470"/>
      <c r="AE26" s="470"/>
      <c r="AF26" s="470"/>
      <c r="AG26" s="471"/>
      <c r="AH26" s="412">
        <v>9</v>
      </c>
      <c r="AI26" s="413"/>
      <c r="AJ26" s="413"/>
      <c r="AK26" s="413"/>
      <c r="AL26" s="414"/>
      <c r="AM26" s="412">
        <v>25533</v>
      </c>
      <c r="AN26" s="413"/>
      <c r="AO26" s="413"/>
      <c r="AP26" s="413"/>
      <c r="AQ26" s="413"/>
      <c r="AR26" s="414"/>
      <c r="AS26" s="412">
        <v>2837</v>
      </c>
      <c r="AT26" s="413"/>
      <c r="AU26" s="413"/>
      <c r="AV26" s="413"/>
      <c r="AW26" s="413"/>
      <c r="AX26" s="472"/>
      <c r="AY26" s="499" t="s">
        <v>177</v>
      </c>
      <c r="AZ26" s="419"/>
      <c r="BA26" s="419"/>
      <c r="BB26" s="419"/>
      <c r="BC26" s="419"/>
      <c r="BD26" s="419"/>
      <c r="BE26" s="419"/>
      <c r="BF26" s="419"/>
      <c r="BG26" s="419"/>
      <c r="BH26" s="419"/>
      <c r="BI26" s="419"/>
      <c r="BJ26" s="419"/>
      <c r="BK26" s="419"/>
      <c r="BL26" s="419"/>
      <c r="BM26" s="500"/>
      <c r="BN26" s="459" t="s">
        <v>173</v>
      </c>
      <c r="BO26" s="460"/>
      <c r="BP26" s="460"/>
      <c r="BQ26" s="460"/>
      <c r="BR26" s="460"/>
      <c r="BS26" s="460"/>
      <c r="BT26" s="460"/>
      <c r="BU26" s="461"/>
      <c r="BV26" s="459" t="s">
        <v>173</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178</v>
      </c>
      <c r="F27" s="416"/>
      <c r="G27" s="416"/>
      <c r="H27" s="416"/>
      <c r="I27" s="416"/>
      <c r="J27" s="416"/>
      <c r="K27" s="417"/>
      <c r="L27" s="412">
        <v>1</v>
      </c>
      <c r="M27" s="413"/>
      <c r="N27" s="413"/>
      <c r="O27" s="413"/>
      <c r="P27" s="414"/>
      <c r="Q27" s="412">
        <v>3310</v>
      </c>
      <c r="R27" s="413"/>
      <c r="S27" s="413"/>
      <c r="T27" s="413"/>
      <c r="U27" s="413"/>
      <c r="V27" s="414"/>
      <c r="W27" s="502"/>
      <c r="X27" s="439"/>
      <c r="Y27" s="440"/>
      <c r="Z27" s="415" t="s">
        <v>179</v>
      </c>
      <c r="AA27" s="416"/>
      <c r="AB27" s="416"/>
      <c r="AC27" s="416"/>
      <c r="AD27" s="416"/>
      <c r="AE27" s="416"/>
      <c r="AF27" s="416"/>
      <c r="AG27" s="417"/>
      <c r="AH27" s="412">
        <v>15</v>
      </c>
      <c r="AI27" s="413"/>
      <c r="AJ27" s="413"/>
      <c r="AK27" s="413"/>
      <c r="AL27" s="414"/>
      <c r="AM27" s="412">
        <v>43022</v>
      </c>
      <c r="AN27" s="413"/>
      <c r="AO27" s="413"/>
      <c r="AP27" s="413"/>
      <c r="AQ27" s="413"/>
      <c r="AR27" s="414"/>
      <c r="AS27" s="412">
        <v>2868</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v>360484</v>
      </c>
      <c r="BO27" s="494"/>
      <c r="BP27" s="494"/>
      <c r="BQ27" s="494"/>
      <c r="BR27" s="494"/>
      <c r="BS27" s="494"/>
      <c r="BT27" s="494"/>
      <c r="BU27" s="495"/>
      <c r="BV27" s="493">
        <v>360484</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181</v>
      </c>
      <c r="F28" s="416"/>
      <c r="G28" s="416"/>
      <c r="H28" s="416"/>
      <c r="I28" s="416"/>
      <c r="J28" s="416"/>
      <c r="K28" s="417"/>
      <c r="L28" s="412">
        <v>1</v>
      </c>
      <c r="M28" s="413"/>
      <c r="N28" s="413"/>
      <c r="O28" s="413"/>
      <c r="P28" s="414"/>
      <c r="Q28" s="412">
        <v>2660</v>
      </c>
      <c r="R28" s="413"/>
      <c r="S28" s="413"/>
      <c r="T28" s="413"/>
      <c r="U28" s="413"/>
      <c r="V28" s="414"/>
      <c r="W28" s="502"/>
      <c r="X28" s="439"/>
      <c r="Y28" s="440"/>
      <c r="Z28" s="415" t="s">
        <v>182</v>
      </c>
      <c r="AA28" s="416"/>
      <c r="AB28" s="416"/>
      <c r="AC28" s="416"/>
      <c r="AD28" s="416"/>
      <c r="AE28" s="416"/>
      <c r="AF28" s="416"/>
      <c r="AG28" s="417"/>
      <c r="AH28" s="412" t="s">
        <v>137</v>
      </c>
      <c r="AI28" s="413"/>
      <c r="AJ28" s="413"/>
      <c r="AK28" s="413"/>
      <c r="AL28" s="414"/>
      <c r="AM28" s="412" t="s">
        <v>173</v>
      </c>
      <c r="AN28" s="413"/>
      <c r="AO28" s="413"/>
      <c r="AP28" s="413"/>
      <c r="AQ28" s="413"/>
      <c r="AR28" s="414"/>
      <c r="AS28" s="412" t="s">
        <v>173</v>
      </c>
      <c r="AT28" s="413"/>
      <c r="AU28" s="413"/>
      <c r="AV28" s="413"/>
      <c r="AW28" s="413"/>
      <c r="AX28" s="472"/>
      <c r="AY28" s="476" t="s">
        <v>183</v>
      </c>
      <c r="AZ28" s="477"/>
      <c r="BA28" s="477"/>
      <c r="BB28" s="478"/>
      <c r="BC28" s="485" t="s">
        <v>48</v>
      </c>
      <c r="BD28" s="486"/>
      <c r="BE28" s="486"/>
      <c r="BF28" s="486"/>
      <c r="BG28" s="486"/>
      <c r="BH28" s="486"/>
      <c r="BI28" s="486"/>
      <c r="BJ28" s="486"/>
      <c r="BK28" s="486"/>
      <c r="BL28" s="486"/>
      <c r="BM28" s="487"/>
      <c r="BN28" s="488">
        <v>1885351</v>
      </c>
      <c r="BO28" s="489"/>
      <c r="BP28" s="489"/>
      <c r="BQ28" s="489"/>
      <c r="BR28" s="489"/>
      <c r="BS28" s="489"/>
      <c r="BT28" s="489"/>
      <c r="BU28" s="490"/>
      <c r="BV28" s="488">
        <v>1765060</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184</v>
      </c>
      <c r="F29" s="416"/>
      <c r="G29" s="416"/>
      <c r="H29" s="416"/>
      <c r="I29" s="416"/>
      <c r="J29" s="416"/>
      <c r="K29" s="417"/>
      <c r="L29" s="412">
        <v>15</v>
      </c>
      <c r="M29" s="413"/>
      <c r="N29" s="413"/>
      <c r="O29" s="413"/>
      <c r="P29" s="414"/>
      <c r="Q29" s="412">
        <v>2460</v>
      </c>
      <c r="R29" s="413"/>
      <c r="S29" s="413"/>
      <c r="T29" s="413"/>
      <c r="U29" s="413"/>
      <c r="V29" s="414"/>
      <c r="W29" s="503"/>
      <c r="X29" s="504"/>
      <c r="Y29" s="505"/>
      <c r="Z29" s="415" t="s">
        <v>185</v>
      </c>
      <c r="AA29" s="416"/>
      <c r="AB29" s="416"/>
      <c r="AC29" s="416"/>
      <c r="AD29" s="416"/>
      <c r="AE29" s="416"/>
      <c r="AF29" s="416"/>
      <c r="AG29" s="417"/>
      <c r="AH29" s="412">
        <v>249</v>
      </c>
      <c r="AI29" s="413"/>
      <c r="AJ29" s="413"/>
      <c r="AK29" s="413"/>
      <c r="AL29" s="414"/>
      <c r="AM29" s="412">
        <v>738470</v>
      </c>
      <c r="AN29" s="413"/>
      <c r="AO29" s="413"/>
      <c r="AP29" s="413"/>
      <c r="AQ29" s="413"/>
      <c r="AR29" s="414"/>
      <c r="AS29" s="412">
        <v>2966</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410803</v>
      </c>
      <c r="BO29" s="460"/>
      <c r="BP29" s="460"/>
      <c r="BQ29" s="460"/>
      <c r="BR29" s="460"/>
      <c r="BS29" s="460"/>
      <c r="BT29" s="460"/>
      <c r="BU29" s="461"/>
      <c r="BV29" s="459">
        <v>310672</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94.4</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3012922</v>
      </c>
      <c r="BO30" s="494"/>
      <c r="BP30" s="494"/>
      <c r="BQ30" s="494"/>
      <c r="BR30" s="494"/>
      <c r="BS30" s="494"/>
      <c r="BT30" s="494"/>
      <c r="BU30" s="495"/>
      <c r="BV30" s="493">
        <v>3028912</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194</v>
      </c>
      <c r="V33" s="411"/>
      <c r="W33" s="410" t="s">
        <v>195</v>
      </c>
      <c r="X33" s="410"/>
      <c r="Y33" s="410"/>
      <c r="Z33" s="410"/>
      <c r="AA33" s="410"/>
      <c r="AB33" s="410"/>
      <c r="AC33" s="410"/>
      <c r="AD33" s="410"/>
      <c r="AE33" s="410"/>
      <c r="AF33" s="410"/>
      <c r="AG33" s="410"/>
      <c r="AH33" s="410"/>
      <c r="AI33" s="410"/>
      <c r="AJ33" s="410"/>
      <c r="AK33" s="410"/>
      <c r="AL33" s="203"/>
      <c r="AM33" s="411" t="s">
        <v>196</v>
      </c>
      <c r="AN33" s="411"/>
      <c r="AO33" s="410" t="s">
        <v>195</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194</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4</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9</v>
      </c>
      <c r="AN34" s="407"/>
      <c r="AO34" s="408" t="str">
        <f>IF('各会計、関係団体の財政状況及び健全化判断比率'!B33="","",'各会計、関係団体の財政状況及び健全化判断比率'!B33)</f>
        <v>水道事業会計</v>
      </c>
      <c r="AP34" s="408"/>
      <c r="AQ34" s="408"/>
      <c r="AR34" s="408"/>
      <c r="AS34" s="408"/>
      <c r="AT34" s="408"/>
      <c r="AU34" s="408"/>
      <c r="AV34" s="408"/>
      <c r="AW34" s="408"/>
      <c r="AX34" s="408"/>
      <c r="AY34" s="408"/>
      <c r="AZ34" s="408"/>
      <c r="BA34" s="408"/>
      <c r="BB34" s="408"/>
      <c r="BC34" s="408"/>
      <c r="BD34" s="178"/>
      <c r="BE34" s="407">
        <f>IF(BG34="","",MAX(C34:D43,U34:V43,AM34:AN43)+1)</f>
        <v>10</v>
      </c>
      <c r="BF34" s="407"/>
      <c r="BG34" s="408" t="str">
        <f>IF('各会計、関係団体の財政状況及び健全化判断比率'!B34="","",'各会計、関係団体の財政状況及び健全化判断比率'!B34)</f>
        <v>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12</v>
      </c>
      <c r="BX34" s="407"/>
      <c r="BY34" s="408" t="str">
        <f>IF('各会計、関係団体の財政状況及び健全化判断比率'!B68="","",'各会計、関係団体の財政状況及び健全化判断比率'!B68)</f>
        <v>宮城県市町村職員退職手当組合</v>
      </c>
      <c r="BZ34" s="408"/>
      <c r="CA34" s="408"/>
      <c r="CB34" s="408"/>
      <c r="CC34" s="408"/>
      <c r="CD34" s="408"/>
      <c r="CE34" s="408"/>
      <c r="CF34" s="408"/>
      <c r="CG34" s="408"/>
      <c r="CH34" s="408"/>
      <c r="CI34" s="408"/>
      <c r="CJ34" s="408"/>
      <c r="CK34" s="408"/>
      <c r="CL34" s="408"/>
      <c r="CM34" s="408"/>
      <c r="CN34" s="178"/>
      <c r="CO34" s="407">
        <f>IF(CQ34="","",MAX(C34:D43,U34:V43,AM34:AN43,BE34:BF43,BW34:BX43)+1)</f>
        <v>21</v>
      </c>
      <c r="CP34" s="407"/>
      <c r="CQ34" s="408" t="str">
        <f>IF('各会計、関係団体の財政状況及び健全化判断比率'!BS7="","",'各会計、関係団体の財政状況及び健全化判断比率'!BS7)</f>
        <v>加美郡土地開発公社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加美郡介護認定審査会特別会計</v>
      </c>
      <c r="F35" s="408"/>
      <c r="G35" s="408"/>
      <c r="H35" s="408"/>
      <c r="I35" s="408"/>
      <c r="J35" s="408"/>
      <c r="K35" s="408"/>
      <c r="L35" s="408"/>
      <c r="M35" s="408"/>
      <c r="N35" s="408"/>
      <c r="O35" s="408"/>
      <c r="P35" s="408"/>
      <c r="Q35" s="408"/>
      <c r="R35" s="408"/>
      <c r="S35" s="408"/>
      <c r="T35" s="178"/>
      <c r="U35" s="407">
        <f>IF(W35="","",U34+1)</f>
        <v>5</v>
      </c>
      <c r="V35" s="407"/>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11</v>
      </c>
      <c r="BF35" s="407"/>
      <c r="BG35" s="408" t="str">
        <f>IF('各会計、関係団体の財政状況及び健全化判断比率'!B35="","",'各会計、関係団体の財政状況及び健全化判断比率'!B35)</f>
        <v>浄化槽事業特別会計</v>
      </c>
      <c r="BH35" s="408"/>
      <c r="BI35" s="408"/>
      <c r="BJ35" s="408"/>
      <c r="BK35" s="408"/>
      <c r="BL35" s="408"/>
      <c r="BM35" s="408"/>
      <c r="BN35" s="408"/>
      <c r="BO35" s="408"/>
      <c r="BP35" s="408"/>
      <c r="BQ35" s="408"/>
      <c r="BR35" s="408"/>
      <c r="BS35" s="408"/>
      <c r="BT35" s="408"/>
      <c r="BU35" s="408"/>
      <c r="BV35" s="178"/>
      <c r="BW35" s="407">
        <f t="shared" ref="BW35:BW43" si="2">IF(BY35="","",BW34+1)</f>
        <v>13</v>
      </c>
      <c r="BX35" s="407"/>
      <c r="BY35" s="408" t="str">
        <f>IF('各会計、関係団体の財政状況及び健全化判断比率'!B69="","",'各会計、関係団体の財政状況及び健全化判断比率'!B69)</f>
        <v>宮城県市町村非常勤消防団員補償報償組合</v>
      </c>
      <c r="BZ35" s="408"/>
      <c r="CA35" s="408"/>
      <c r="CB35" s="408"/>
      <c r="CC35" s="408"/>
      <c r="CD35" s="408"/>
      <c r="CE35" s="408"/>
      <c r="CF35" s="408"/>
      <c r="CG35" s="408"/>
      <c r="CH35" s="408"/>
      <c r="CI35" s="408"/>
      <c r="CJ35" s="408"/>
      <c r="CK35" s="408"/>
      <c r="CL35" s="408"/>
      <c r="CM35" s="408"/>
      <c r="CN35" s="178"/>
      <c r="CO35" s="407">
        <f t="shared" ref="CO35:CO43" si="3">IF(CQ35="","",CO34+1)</f>
        <v>22</v>
      </c>
      <c r="CP35" s="407"/>
      <c r="CQ35" s="408" t="str">
        <f>IF('各会計、関係団体の財政状況及び健全化判断比率'!BS8="","",'各会計、関係団体の財政状況及び健全化判断比率'!BS8)</f>
        <v>加美町畜産公社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f>IF(E36="","",C35+1)</f>
        <v>3</v>
      </c>
      <c r="D36" s="407"/>
      <c r="E36" s="408" t="str">
        <f>IF('各会計、関係団体の財政状況及び健全化判断比率'!B9="","",'各会計、関係団体の財政状況及び健全化判断比率'!B9)</f>
        <v>霊園事業特別会計</v>
      </c>
      <c r="F36" s="408"/>
      <c r="G36" s="408"/>
      <c r="H36" s="408"/>
      <c r="I36" s="408"/>
      <c r="J36" s="408"/>
      <c r="K36" s="408"/>
      <c r="L36" s="408"/>
      <c r="M36" s="408"/>
      <c r="N36" s="408"/>
      <c r="O36" s="408"/>
      <c r="P36" s="408"/>
      <c r="Q36" s="408"/>
      <c r="R36" s="408"/>
      <c r="S36" s="408"/>
      <c r="T36" s="178"/>
      <c r="U36" s="407">
        <f t="shared" ref="U36:U43" si="4">IF(W36="","",U35+1)</f>
        <v>6</v>
      </c>
      <c r="V36" s="407"/>
      <c r="W36" s="408" t="str">
        <f>IF('各会計、関係団体の財政状況及び健全化判断比率'!B30="","",'各会計、関係団体の財政状況及び健全化判断比率'!B30)</f>
        <v>介護保険特別会計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14</v>
      </c>
      <c r="BX36" s="407"/>
      <c r="BY36" s="408" t="str">
        <f>IF('各会計、関係団体の財政状況及び健全化判断比率'!B70="","",'各会計、関係団体の財政状況及び健全化判断比率'!B70)</f>
        <v>大崎地域広域行政事務組合</v>
      </c>
      <c r="BZ36" s="408"/>
      <c r="CA36" s="408"/>
      <c r="CB36" s="408"/>
      <c r="CC36" s="408"/>
      <c r="CD36" s="408"/>
      <c r="CE36" s="408"/>
      <c r="CF36" s="408"/>
      <c r="CG36" s="408"/>
      <c r="CH36" s="408"/>
      <c r="CI36" s="408"/>
      <c r="CJ36" s="408"/>
      <c r="CK36" s="408"/>
      <c r="CL36" s="408"/>
      <c r="CM36" s="408"/>
      <c r="CN36" s="178"/>
      <c r="CO36" s="407">
        <f t="shared" si="3"/>
        <v>23</v>
      </c>
      <c r="CP36" s="407"/>
      <c r="CQ36" s="408" t="str">
        <f>IF('各会計、関係団体の財政状況及び健全化判断比率'!BS9="","",'各会計、関係団体の財政状況及び健全化判断比率'!BS9)</f>
        <v>加美町振興公社</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7</v>
      </c>
      <c r="V37" s="407"/>
      <c r="W37" s="408" t="str">
        <f>IF('各会計、関係団体の財政状況及び健全化判断比率'!B31="","",'各会計、関係団体の財政状況及び健全化判断比率'!B31)</f>
        <v>介護サービス事業特別会計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15</v>
      </c>
      <c r="BX37" s="407"/>
      <c r="BY37" s="408" t="str">
        <f>IF('各会計、関係団体の財政状況及び健全化判断比率'!B71="","",'各会計、関係団体の財政状況及び健全化判断比率'!B71)</f>
        <v>宮城県市町村自治振興センター</v>
      </c>
      <c r="BZ37" s="408"/>
      <c r="CA37" s="408"/>
      <c r="CB37" s="408"/>
      <c r="CC37" s="408"/>
      <c r="CD37" s="408"/>
      <c r="CE37" s="408"/>
      <c r="CF37" s="408"/>
      <c r="CG37" s="408"/>
      <c r="CH37" s="408"/>
      <c r="CI37" s="408"/>
      <c r="CJ37" s="408"/>
      <c r="CK37" s="408"/>
      <c r="CL37" s="408"/>
      <c r="CM37" s="408"/>
      <c r="CN37" s="178"/>
      <c r="CO37" s="407">
        <f t="shared" si="3"/>
        <v>24</v>
      </c>
      <c r="CP37" s="407"/>
      <c r="CQ37" s="408" t="str">
        <f>IF('各会計、関係団体の財政状況及び健全化判断比率'!BS10="","",'各会計、関係団体の財政状況及び健全化判断比率'!BS10)</f>
        <v>かみでん里山公社</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f t="shared" si="4"/>
        <v>8</v>
      </c>
      <c r="V38" s="407"/>
      <c r="W38" s="408" t="str">
        <f>IF('各会計、関係団体の財政状況及び健全化判断比率'!B32="","",'各会計、関係団体の財政状況及び健全化判断比率'!B32)</f>
        <v>町営駐車場事業特別会計</v>
      </c>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16</v>
      </c>
      <c r="BX38" s="407"/>
      <c r="BY38" s="408" t="str">
        <f>IF('各会計、関係団体の財政状況及び健全化判断比率'!B72="","",'各会計、関係団体の財政状況及び健全化判断比率'!B72)</f>
        <v>加美郡保健医療福祉行政事務組合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17</v>
      </c>
      <c r="BX39" s="407"/>
      <c r="BY39" s="408" t="str">
        <f>IF('各会計、関係団体の財政状況及び健全化判断比率'!B73="","",'各会計、関係団体の財政状況及び健全化判断比率'!B73)</f>
        <v>加美郡保健医療福祉行政事務組合：病院会計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18</v>
      </c>
      <c r="BX40" s="407"/>
      <c r="BY40" s="408" t="str">
        <f>IF('各会計、関係団体の財政状況及び健全化判断比率'!B74="","",'各会計、関係団体の財政状況及び健全化判断比率'!B74)</f>
        <v>加美郡保健医療福祉行政事務組合：介護事業会計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19</v>
      </c>
      <c r="BX41" s="407"/>
      <c r="BY41" s="408" t="str">
        <f>IF('各会計、関係団体の財政状況及び健全化判断比率'!B75="","",'各会計、関係団体の財政状況及び健全化判断比率'!B75)</f>
        <v>宮城県後期高齢者医療広域連合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20</v>
      </c>
      <c r="BX42" s="407"/>
      <c r="BY42" s="408" t="str">
        <f>IF('各会計、関係団体の財政状況及び健全化判断比率'!B76="","",'各会計、関係団体の財政状況及び健全化判断比率'!B76)</f>
        <v>宮城県後期高齢者医療事業会計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597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6" t="s">
        <v>562</v>
      </c>
      <c r="D34" s="1216"/>
      <c r="E34" s="1217"/>
      <c r="F34" s="32">
        <v>7.38</v>
      </c>
      <c r="G34" s="33">
        <v>6.05</v>
      </c>
      <c r="H34" s="33">
        <v>3.24</v>
      </c>
      <c r="I34" s="33">
        <v>6.64</v>
      </c>
      <c r="J34" s="34">
        <v>9.85</v>
      </c>
      <c r="K34" s="22"/>
      <c r="L34" s="22"/>
      <c r="M34" s="22"/>
      <c r="N34" s="22"/>
      <c r="O34" s="22"/>
      <c r="P34" s="22"/>
    </row>
    <row r="35" spans="1:16" ht="39" customHeight="1" x14ac:dyDescent="0.15">
      <c r="A35" s="22"/>
      <c r="B35" s="35"/>
      <c r="C35" s="1210" t="s">
        <v>563</v>
      </c>
      <c r="D35" s="1211"/>
      <c r="E35" s="1212"/>
      <c r="F35" s="36">
        <v>7.39</v>
      </c>
      <c r="G35" s="37">
        <v>7.49</v>
      </c>
      <c r="H35" s="37">
        <v>7.63</v>
      </c>
      <c r="I35" s="37">
        <v>7.64</v>
      </c>
      <c r="J35" s="38">
        <v>7.81</v>
      </c>
      <c r="K35" s="22"/>
      <c r="L35" s="22"/>
      <c r="M35" s="22"/>
      <c r="N35" s="22"/>
      <c r="O35" s="22"/>
      <c r="P35" s="22"/>
    </row>
    <row r="36" spans="1:16" ht="39" customHeight="1" x14ac:dyDescent="0.15">
      <c r="A36" s="22"/>
      <c r="B36" s="35"/>
      <c r="C36" s="1210" t="s">
        <v>564</v>
      </c>
      <c r="D36" s="1211"/>
      <c r="E36" s="1212"/>
      <c r="F36" s="36">
        <v>0.94</v>
      </c>
      <c r="G36" s="37">
        <v>1.18</v>
      </c>
      <c r="H36" s="37">
        <v>1.23</v>
      </c>
      <c r="I36" s="37">
        <v>1.62</v>
      </c>
      <c r="J36" s="38">
        <v>2.21</v>
      </c>
      <c r="K36" s="22"/>
      <c r="L36" s="22"/>
      <c r="M36" s="22"/>
      <c r="N36" s="22"/>
      <c r="O36" s="22"/>
      <c r="P36" s="22"/>
    </row>
    <row r="37" spans="1:16" ht="39" customHeight="1" x14ac:dyDescent="0.15">
      <c r="A37" s="22"/>
      <c r="B37" s="35"/>
      <c r="C37" s="1210" t="s">
        <v>565</v>
      </c>
      <c r="D37" s="1211"/>
      <c r="E37" s="1212"/>
      <c r="F37" s="36">
        <v>1.75</v>
      </c>
      <c r="G37" s="37">
        <v>1.45</v>
      </c>
      <c r="H37" s="37">
        <v>1.55</v>
      </c>
      <c r="I37" s="37">
        <v>0.98</v>
      </c>
      <c r="J37" s="38">
        <v>1.75</v>
      </c>
      <c r="K37" s="22"/>
      <c r="L37" s="22"/>
      <c r="M37" s="22"/>
      <c r="N37" s="22"/>
      <c r="O37" s="22"/>
      <c r="P37" s="22"/>
    </row>
    <row r="38" spans="1:16" ht="39" customHeight="1" x14ac:dyDescent="0.15">
      <c r="A38" s="22"/>
      <c r="B38" s="35"/>
      <c r="C38" s="1210" t="s">
        <v>566</v>
      </c>
      <c r="D38" s="1211"/>
      <c r="E38" s="1212"/>
      <c r="F38" s="36">
        <v>0.33</v>
      </c>
      <c r="G38" s="37">
        <v>0.38</v>
      </c>
      <c r="H38" s="37">
        <v>0.23</v>
      </c>
      <c r="I38" s="37">
        <v>0.25</v>
      </c>
      <c r="J38" s="38">
        <v>0.18</v>
      </c>
      <c r="K38" s="22"/>
      <c r="L38" s="22"/>
      <c r="M38" s="22"/>
      <c r="N38" s="22"/>
      <c r="O38" s="22"/>
      <c r="P38" s="22"/>
    </row>
    <row r="39" spans="1:16" ht="39" customHeight="1" x14ac:dyDescent="0.15">
      <c r="A39" s="22"/>
      <c r="B39" s="35"/>
      <c r="C39" s="1210" t="s">
        <v>567</v>
      </c>
      <c r="D39" s="1211"/>
      <c r="E39" s="1212"/>
      <c r="F39" s="36">
        <v>0.05</v>
      </c>
      <c r="G39" s="37">
        <v>0.05</v>
      </c>
      <c r="H39" s="37">
        <v>7.0000000000000007E-2</v>
      </c>
      <c r="I39" s="37">
        <v>0.08</v>
      </c>
      <c r="J39" s="38">
        <v>0.06</v>
      </c>
      <c r="K39" s="22"/>
      <c r="L39" s="22"/>
      <c r="M39" s="22"/>
      <c r="N39" s="22"/>
      <c r="O39" s="22"/>
      <c r="P39" s="22"/>
    </row>
    <row r="40" spans="1:16" ht="39" customHeight="1" x14ac:dyDescent="0.15">
      <c r="A40" s="22"/>
      <c r="B40" s="35"/>
      <c r="C40" s="1210" t="s">
        <v>568</v>
      </c>
      <c r="D40" s="1211"/>
      <c r="E40" s="1212"/>
      <c r="F40" s="36">
        <v>0.02</v>
      </c>
      <c r="G40" s="37">
        <v>0.11</v>
      </c>
      <c r="H40" s="37">
        <v>0.04</v>
      </c>
      <c r="I40" s="37">
        <v>0.04</v>
      </c>
      <c r="J40" s="38">
        <v>0.04</v>
      </c>
      <c r="K40" s="22"/>
      <c r="L40" s="22"/>
      <c r="M40" s="22"/>
      <c r="N40" s="22"/>
      <c r="O40" s="22"/>
      <c r="P40" s="22"/>
    </row>
    <row r="41" spans="1:16" ht="39" customHeight="1" x14ac:dyDescent="0.15">
      <c r="A41" s="22"/>
      <c r="B41" s="35"/>
      <c r="C41" s="1210" t="s">
        <v>569</v>
      </c>
      <c r="D41" s="1211"/>
      <c r="E41" s="1212"/>
      <c r="F41" s="36">
        <v>0.01</v>
      </c>
      <c r="G41" s="37">
        <v>0.02</v>
      </c>
      <c r="H41" s="37">
        <v>0.02</v>
      </c>
      <c r="I41" s="37">
        <v>0.02</v>
      </c>
      <c r="J41" s="38">
        <v>0.03</v>
      </c>
      <c r="K41" s="22"/>
      <c r="L41" s="22"/>
      <c r="M41" s="22"/>
      <c r="N41" s="22"/>
      <c r="O41" s="22"/>
      <c r="P41" s="22"/>
    </row>
    <row r="42" spans="1:16" ht="39" customHeight="1" x14ac:dyDescent="0.15">
      <c r="A42" s="22"/>
      <c r="B42" s="39"/>
      <c r="C42" s="1210" t="s">
        <v>570</v>
      </c>
      <c r="D42" s="1211"/>
      <c r="E42" s="1212"/>
      <c r="F42" s="36" t="s">
        <v>511</v>
      </c>
      <c r="G42" s="37" t="s">
        <v>511</v>
      </c>
      <c r="H42" s="37" t="s">
        <v>511</v>
      </c>
      <c r="I42" s="37" t="s">
        <v>511</v>
      </c>
      <c r="J42" s="38" t="s">
        <v>511</v>
      </c>
      <c r="K42" s="22"/>
      <c r="L42" s="22"/>
      <c r="M42" s="22"/>
      <c r="N42" s="22"/>
      <c r="O42" s="22"/>
      <c r="P42" s="22"/>
    </row>
    <row r="43" spans="1:16" ht="39" customHeight="1" thickBot="1" x14ac:dyDescent="0.2">
      <c r="A43" s="22"/>
      <c r="B43" s="40"/>
      <c r="C43" s="1213" t="s">
        <v>571</v>
      </c>
      <c r="D43" s="1214"/>
      <c r="E43" s="1215"/>
      <c r="F43" s="41">
        <v>0.04</v>
      </c>
      <c r="G43" s="42">
        <v>0.04</v>
      </c>
      <c r="H43" s="42">
        <v>0.06</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OUFUBsqjmI5Z55j/+9yGK6q8CcmCHuwy79G4T4AAkhAhKekjNpwlmvrJ/gdcwj/wlE88v7DLu893XlTXRDA9g==" saltValue="kUWfrdjSaF6UYgr0a9ff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1708</v>
      </c>
      <c r="L45" s="60">
        <v>1689</v>
      </c>
      <c r="M45" s="60">
        <v>1633</v>
      </c>
      <c r="N45" s="60">
        <v>1573</v>
      </c>
      <c r="O45" s="61">
        <v>1488</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511</v>
      </c>
      <c r="L46" s="64" t="s">
        <v>511</v>
      </c>
      <c r="M46" s="64" t="s">
        <v>511</v>
      </c>
      <c r="N46" s="64" t="s">
        <v>511</v>
      </c>
      <c r="O46" s="65" t="s">
        <v>511</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511</v>
      </c>
      <c r="L47" s="64" t="s">
        <v>511</v>
      </c>
      <c r="M47" s="64" t="s">
        <v>511</v>
      </c>
      <c r="N47" s="64" t="s">
        <v>511</v>
      </c>
      <c r="O47" s="65" t="s">
        <v>511</v>
      </c>
      <c r="P47" s="48"/>
      <c r="Q47" s="48"/>
      <c r="R47" s="48"/>
      <c r="S47" s="48"/>
      <c r="T47" s="48"/>
      <c r="U47" s="48"/>
    </row>
    <row r="48" spans="1:21" ht="30.75" customHeight="1" x14ac:dyDescent="0.15">
      <c r="A48" s="48"/>
      <c r="B48" s="1238"/>
      <c r="C48" s="1239"/>
      <c r="D48" s="62"/>
      <c r="E48" s="1220" t="s">
        <v>15</v>
      </c>
      <c r="F48" s="1220"/>
      <c r="G48" s="1220"/>
      <c r="H48" s="1220"/>
      <c r="I48" s="1220"/>
      <c r="J48" s="1221"/>
      <c r="K48" s="63">
        <v>470</v>
      </c>
      <c r="L48" s="64">
        <v>457</v>
      </c>
      <c r="M48" s="64">
        <v>435</v>
      </c>
      <c r="N48" s="64">
        <v>424</v>
      </c>
      <c r="O48" s="65">
        <v>437</v>
      </c>
      <c r="P48" s="48"/>
      <c r="Q48" s="48"/>
      <c r="R48" s="48"/>
      <c r="S48" s="48"/>
      <c r="T48" s="48"/>
      <c r="U48" s="48"/>
    </row>
    <row r="49" spans="1:21" ht="30.75" customHeight="1" x14ac:dyDescent="0.15">
      <c r="A49" s="48"/>
      <c r="B49" s="1238"/>
      <c r="C49" s="1239"/>
      <c r="D49" s="62"/>
      <c r="E49" s="1220" t="s">
        <v>16</v>
      </c>
      <c r="F49" s="1220"/>
      <c r="G49" s="1220"/>
      <c r="H49" s="1220"/>
      <c r="I49" s="1220"/>
      <c r="J49" s="1221"/>
      <c r="K49" s="63">
        <v>189</v>
      </c>
      <c r="L49" s="64">
        <v>165</v>
      </c>
      <c r="M49" s="64">
        <v>178</v>
      </c>
      <c r="N49" s="64">
        <v>170</v>
      </c>
      <c r="O49" s="65">
        <v>163</v>
      </c>
      <c r="P49" s="48"/>
      <c r="Q49" s="48"/>
      <c r="R49" s="48"/>
      <c r="S49" s="48"/>
      <c r="T49" s="48"/>
      <c r="U49" s="48"/>
    </row>
    <row r="50" spans="1:21" ht="30.75" customHeight="1" x14ac:dyDescent="0.15">
      <c r="A50" s="48"/>
      <c r="B50" s="1238"/>
      <c r="C50" s="1239"/>
      <c r="D50" s="62"/>
      <c r="E50" s="1220" t="s">
        <v>17</v>
      </c>
      <c r="F50" s="1220"/>
      <c r="G50" s="1220"/>
      <c r="H50" s="1220"/>
      <c r="I50" s="1220"/>
      <c r="J50" s="1221"/>
      <c r="K50" s="63">
        <v>11</v>
      </c>
      <c r="L50" s="64">
        <v>11</v>
      </c>
      <c r="M50" s="64">
        <v>11</v>
      </c>
      <c r="N50" s="64">
        <v>7</v>
      </c>
      <c r="O50" s="65">
        <v>7</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511</v>
      </c>
      <c r="L51" s="64" t="s">
        <v>511</v>
      </c>
      <c r="M51" s="64" t="s">
        <v>511</v>
      </c>
      <c r="N51" s="64" t="s">
        <v>511</v>
      </c>
      <c r="O51" s="65" t="s">
        <v>511</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1818</v>
      </c>
      <c r="L52" s="64">
        <v>1717</v>
      </c>
      <c r="M52" s="64">
        <v>1663</v>
      </c>
      <c r="N52" s="64">
        <v>1612</v>
      </c>
      <c r="O52" s="65">
        <v>1576</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560</v>
      </c>
      <c r="L53" s="69">
        <v>605</v>
      </c>
      <c r="M53" s="69">
        <v>594</v>
      </c>
      <c r="N53" s="69">
        <v>562</v>
      </c>
      <c r="O53" s="70">
        <v>519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6" t="s">
        <v>25</v>
      </c>
      <c r="C57" s="1227"/>
      <c r="D57" s="1230" t="s">
        <v>26</v>
      </c>
      <c r="E57" s="1231"/>
      <c r="F57" s="1231"/>
      <c r="G57" s="1231"/>
      <c r="H57" s="1231"/>
      <c r="I57" s="1231"/>
      <c r="J57" s="1232"/>
      <c r="K57" s="83" t="s">
        <v>511</v>
      </c>
      <c r="L57" s="84" t="s">
        <v>511</v>
      </c>
      <c r="M57" s="84" t="s">
        <v>511</v>
      </c>
      <c r="N57" s="84" t="s">
        <v>511</v>
      </c>
      <c r="O57" s="85" t="s">
        <v>511</v>
      </c>
    </row>
    <row r="58" spans="1:21" ht="31.5" customHeight="1" thickBot="1" x14ac:dyDescent="0.2">
      <c r="B58" s="1228"/>
      <c r="C58" s="1229"/>
      <c r="D58" s="1233" t="s">
        <v>27</v>
      </c>
      <c r="E58" s="1234"/>
      <c r="F58" s="1234"/>
      <c r="G58" s="1234"/>
      <c r="H58" s="1234"/>
      <c r="I58" s="1234"/>
      <c r="J58" s="1235"/>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hoT2yATbqU1RPSI5zYqNxDCZp+/qdTUfBiPtU0KGcgwQbAEbjwAXxHGLzxwxIB8l9Vl3OoGukUnGOe8sNnpFg==" saltValue="AeRys6XGTNiM8s7POFKm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6" t="s">
        <v>30</v>
      </c>
      <c r="C41" s="1257"/>
      <c r="D41" s="102"/>
      <c r="E41" s="1258" t="s">
        <v>31</v>
      </c>
      <c r="F41" s="1258"/>
      <c r="G41" s="1258"/>
      <c r="H41" s="1259"/>
      <c r="I41" s="351">
        <v>14045</v>
      </c>
      <c r="J41" s="352">
        <v>13754</v>
      </c>
      <c r="K41" s="352">
        <v>13460</v>
      </c>
      <c r="L41" s="352">
        <v>12821</v>
      </c>
      <c r="M41" s="353">
        <v>12556</v>
      </c>
    </row>
    <row r="42" spans="2:13" ht="27.75" customHeight="1" x14ac:dyDescent="0.15">
      <c r="B42" s="1246"/>
      <c r="C42" s="1247"/>
      <c r="D42" s="103"/>
      <c r="E42" s="1250" t="s">
        <v>32</v>
      </c>
      <c r="F42" s="1250"/>
      <c r="G42" s="1250"/>
      <c r="H42" s="1251"/>
      <c r="I42" s="354">
        <v>70</v>
      </c>
      <c r="J42" s="355">
        <v>60</v>
      </c>
      <c r="K42" s="355">
        <v>50</v>
      </c>
      <c r="L42" s="355">
        <v>39</v>
      </c>
      <c r="M42" s="356">
        <v>32</v>
      </c>
    </row>
    <row r="43" spans="2:13" ht="27.75" customHeight="1" x14ac:dyDescent="0.15">
      <c r="B43" s="1246"/>
      <c r="C43" s="1247"/>
      <c r="D43" s="103"/>
      <c r="E43" s="1250" t="s">
        <v>33</v>
      </c>
      <c r="F43" s="1250"/>
      <c r="G43" s="1250"/>
      <c r="H43" s="1251"/>
      <c r="I43" s="354">
        <v>5856</v>
      </c>
      <c r="J43" s="355">
        <v>5689</v>
      </c>
      <c r="K43" s="355">
        <v>5423</v>
      </c>
      <c r="L43" s="355">
        <v>5059</v>
      </c>
      <c r="M43" s="356">
        <v>4685</v>
      </c>
    </row>
    <row r="44" spans="2:13" ht="27.75" customHeight="1" x14ac:dyDescent="0.15">
      <c r="B44" s="1246"/>
      <c r="C44" s="1247"/>
      <c r="D44" s="103"/>
      <c r="E44" s="1250" t="s">
        <v>34</v>
      </c>
      <c r="F44" s="1250"/>
      <c r="G44" s="1250"/>
      <c r="H44" s="1251"/>
      <c r="I44" s="354">
        <v>1884</v>
      </c>
      <c r="J44" s="355">
        <v>1521</v>
      </c>
      <c r="K44" s="355">
        <v>1362</v>
      </c>
      <c r="L44" s="355">
        <v>1279</v>
      </c>
      <c r="M44" s="356">
        <v>1183</v>
      </c>
    </row>
    <row r="45" spans="2:13" ht="27.75" customHeight="1" x14ac:dyDescent="0.15">
      <c r="B45" s="1246"/>
      <c r="C45" s="1247"/>
      <c r="D45" s="103"/>
      <c r="E45" s="1250" t="s">
        <v>35</v>
      </c>
      <c r="F45" s="1250"/>
      <c r="G45" s="1250"/>
      <c r="H45" s="1251"/>
      <c r="I45" s="354">
        <v>2768</v>
      </c>
      <c r="J45" s="355">
        <v>2604</v>
      </c>
      <c r="K45" s="355">
        <v>2517</v>
      </c>
      <c r="L45" s="355">
        <v>2380</v>
      </c>
      <c r="M45" s="356">
        <v>2360</v>
      </c>
    </row>
    <row r="46" spans="2:13" ht="27.75" customHeight="1" x14ac:dyDescent="0.15">
      <c r="B46" s="1246"/>
      <c r="C46" s="1247"/>
      <c r="D46" s="104"/>
      <c r="E46" s="1250" t="s">
        <v>36</v>
      </c>
      <c r="F46" s="1250"/>
      <c r="G46" s="1250"/>
      <c r="H46" s="1251"/>
      <c r="I46" s="354" t="s">
        <v>511</v>
      </c>
      <c r="J46" s="355" t="s">
        <v>511</v>
      </c>
      <c r="K46" s="355" t="s">
        <v>511</v>
      </c>
      <c r="L46" s="355" t="s">
        <v>511</v>
      </c>
      <c r="M46" s="356">
        <v>2</v>
      </c>
    </row>
    <row r="47" spans="2:13" ht="27.75" customHeight="1" x14ac:dyDescent="0.15">
      <c r="B47" s="1246"/>
      <c r="C47" s="1247"/>
      <c r="D47" s="105"/>
      <c r="E47" s="1260" t="s">
        <v>37</v>
      </c>
      <c r="F47" s="1261"/>
      <c r="G47" s="1261"/>
      <c r="H47" s="1262"/>
      <c r="I47" s="354" t="s">
        <v>511</v>
      </c>
      <c r="J47" s="355" t="s">
        <v>511</v>
      </c>
      <c r="K47" s="355" t="s">
        <v>511</v>
      </c>
      <c r="L47" s="355" t="s">
        <v>511</v>
      </c>
      <c r="M47" s="356" t="s">
        <v>511</v>
      </c>
    </row>
    <row r="48" spans="2:13" ht="27.75" customHeight="1" x14ac:dyDescent="0.15">
      <c r="B48" s="1246"/>
      <c r="C48" s="1247"/>
      <c r="D48" s="103"/>
      <c r="E48" s="1250" t="s">
        <v>38</v>
      </c>
      <c r="F48" s="1250"/>
      <c r="G48" s="1250"/>
      <c r="H48" s="1251"/>
      <c r="I48" s="354" t="s">
        <v>511</v>
      </c>
      <c r="J48" s="355" t="s">
        <v>511</v>
      </c>
      <c r="K48" s="355" t="s">
        <v>511</v>
      </c>
      <c r="L48" s="355" t="s">
        <v>511</v>
      </c>
      <c r="M48" s="356" t="s">
        <v>511</v>
      </c>
    </row>
    <row r="49" spans="2:13" ht="27.75" customHeight="1" x14ac:dyDescent="0.15">
      <c r="B49" s="1248"/>
      <c r="C49" s="1249"/>
      <c r="D49" s="103"/>
      <c r="E49" s="1250" t="s">
        <v>39</v>
      </c>
      <c r="F49" s="1250"/>
      <c r="G49" s="1250"/>
      <c r="H49" s="1251"/>
      <c r="I49" s="354" t="s">
        <v>511</v>
      </c>
      <c r="J49" s="355" t="s">
        <v>511</v>
      </c>
      <c r="K49" s="355">
        <v>3</v>
      </c>
      <c r="L49" s="355" t="s">
        <v>511</v>
      </c>
      <c r="M49" s="356" t="s">
        <v>511</v>
      </c>
    </row>
    <row r="50" spans="2:13" ht="27.75" customHeight="1" x14ac:dyDescent="0.15">
      <c r="B50" s="1244" t="s">
        <v>40</v>
      </c>
      <c r="C50" s="1245"/>
      <c r="D50" s="106"/>
      <c r="E50" s="1250" t="s">
        <v>41</v>
      </c>
      <c r="F50" s="1250"/>
      <c r="G50" s="1250"/>
      <c r="H50" s="1251"/>
      <c r="I50" s="354">
        <v>5589</v>
      </c>
      <c r="J50" s="355">
        <v>5184</v>
      </c>
      <c r="K50" s="355">
        <v>4834</v>
      </c>
      <c r="L50" s="355">
        <v>4547</v>
      </c>
      <c r="M50" s="356">
        <v>4883</v>
      </c>
    </row>
    <row r="51" spans="2:13" ht="27.75" customHeight="1" x14ac:dyDescent="0.15">
      <c r="B51" s="1246"/>
      <c r="C51" s="1247"/>
      <c r="D51" s="103"/>
      <c r="E51" s="1250" t="s">
        <v>42</v>
      </c>
      <c r="F51" s="1250"/>
      <c r="G51" s="1250"/>
      <c r="H51" s="1251"/>
      <c r="I51" s="354">
        <v>481</v>
      </c>
      <c r="J51" s="355">
        <v>469</v>
      </c>
      <c r="K51" s="355">
        <v>449</v>
      </c>
      <c r="L51" s="355">
        <v>403</v>
      </c>
      <c r="M51" s="356">
        <v>354</v>
      </c>
    </row>
    <row r="52" spans="2:13" ht="27.75" customHeight="1" x14ac:dyDescent="0.15">
      <c r="B52" s="1248"/>
      <c r="C52" s="1249"/>
      <c r="D52" s="103"/>
      <c r="E52" s="1250" t="s">
        <v>43</v>
      </c>
      <c r="F52" s="1250"/>
      <c r="G52" s="1250"/>
      <c r="H52" s="1251"/>
      <c r="I52" s="354">
        <v>14951</v>
      </c>
      <c r="J52" s="355">
        <v>14562</v>
      </c>
      <c r="K52" s="355">
        <v>14125</v>
      </c>
      <c r="L52" s="355">
        <v>13584</v>
      </c>
      <c r="M52" s="356">
        <v>13148</v>
      </c>
    </row>
    <row r="53" spans="2:13" ht="27.75" customHeight="1" thickBot="1" x14ac:dyDescent="0.2">
      <c r="B53" s="1252" t="s">
        <v>44</v>
      </c>
      <c r="C53" s="1253"/>
      <c r="D53" s="107"/>
      <c r="E53" s="1254" t="s">
        <v>45</v>
      </c>
      <c r="F53" s="1254"/>
      <c r="G53" s="1254"/>
      <c r="H53" s="1255"/>
      <c r="I53" s="357">
        <v>3603</v>
      </c>
      <c r="J53" s="358">
        <v>3412</v>
      </c>
      <c r="K53" s="358">
        <v>3406</v>
      </c>
      <c r="L53" s="358">
        <v>3044</v>
      </c>
      <c r="M53" s="359">
        <v>2434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mDtTw597elfFeB8H/q+ufS1SuGrtunaIzJ4//QK56VzpQo/HmX/dznCnAgNmJAWvjSOxrW/sk/TGjlOnYqba3w==" saltValue="+fwD+A9LW+euQenicy2q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1" t="s">
        <v>48</v>
      </c>
      <c r="D55" s="1271"/>
      <c r="E55" s="1272"/>
      <c r="F55" s="119">
        <v>2204</v>
      </c>
      <c r="G55" s="119">
        <v>1765</v>
      </c>
      <c r="H55" s="120">
        <v>1885</v>
      </c>
    </row>
    <row r="56" spans="2:8" ht="52.5" customHeight="1" x14ac:dyDescent="0.15">
      <c r="B56" s="121"/>
      <c r="C56" s="1273" t="s">
        <v>49</v>
      </c>
      <c r="D56" s="1273"/>
      <c r="E56" s="1274"/>
      <c r="F56" s="122">
        <v>311</v>
      </c>
      <c r="G56" s="122">
        <v>311</v>
      </c>
      <c r="H56" s="123">
        <v>411</v>
      </c>
    </row>
    <row r="57" spans="2:8" ht="53.25" customHeight="1" x14ac:dyDescent="0.15">
      <c r="B57" s="121"/>
      <c r="C57" s="1275" t="s">
        <v>50</v>
      </c>
      <c r="D57" s="1275"/>
      <c r="E57" s="1276"/>
      <c r="F57" s="124">
        <v>3120</v>
      </c>
      <c r="G57" s="124">
        <v>3029</v>
      </c>
      <c r="H57" s="125">
        <v>3013</v>
      </c>
    </row>
    <row r="58" spans="2:8" ht="45.75" customHeight="1" x14ac:dyDescent="0.15">
      <c r="B58" s="126"/>
      <c r="C58" s="1263" t="s">
        <v>578</v>
      </c>
      <c r="D58" s="1264"/>
      <c r="E58" s="1265"/>
      <c r="F58" s="127">
        <v>1707</v>
      </c>
      <c r="G58" s="127">
        <v>1565</v>
      </c>
      <c r="H58" s="128">
        <v>1446</v>
      </c>
    </row>
    <row r="59" spans="2:8" ht="45.75" customHeight="1" x14ac:dyDescent="0.15">
      <c r="B59" s="126"/>
      <c r="C59" s="1263" t="s">
        <v>579</v>
      </c>
      <c r="D59" s="1264"/>
      <c r="E59" s="1265"/>
      <c r="F59" s="127">
        <v>811</v>
      </c>
      <c r="G59" s="127">
        <v>813</v>
      </c>
      <c r="H59" s="128">
        <v>814</v>
      </c>
    </row>
    <row r="60" spans="2:8" ht="45.75" customHeight="1" x14ac:dyDescent="0.15">
      <c r="B60" s="126"/>
      <c r="C60" s="1263" t="s">
        <v>580</v>
      </c>
      <c r="D60" s="1264"/>
      <c r="E60" s="1265"/>
      <c r="F60" s="127">
        <v>62</v>
      </c>
      <c r="G60" s="127">
        <v>141</v>
      </c>
      <c r="H60" s="128">
        <v>174</v>
      </c>
    </row>
    <row r="61" spans="2:8" ht="45.75" customHeight="1" x14ac:dyDescent="0.15">
      <c r="B61" s="126"/>
      <c r="C61" s="1263" t="s">
        <v>581</v>
      </c>
      <c r="D61" s="1264"/>
      <c r="E61" s="1265"/>
      <c r="F61" s="127">
        <v>108</v>
      </c>
      <c r="G61" s="127">
        <v>108</v>
      </c>
      <c r="H61" s="128">
        <v>108</v>
      </c>
    </row>
    <row r="62" spans="2:8" ht="45.75" customHeight="1" thickBot="1" x14ac:dyDescent="0.2">
      <c r="B62" s="129"/>
      <c r="C62" s="1266" t="s">
        <v>582</v>
      </c>
      <c r="D62" s="1267"/>
      <c r="E62" s="1268"/>
      <c r="F62" s="130" t="s">
        <v>583</v>
      </c>
      <c r="G62" s="130" t="s">
        <v>583</v>
      </c>
      <c r="H62" s="131">
        <v>95</v>
      </c>
    </row>
    <row r="63" spans="2:8" ht="52.5" customHeight="1" thickBot="1" x14ac:dyDescent="0.2">
      <c r="B63" s="132"/>
      <c r="C63" s="1269" t="s">
        <v>51</v>
      </c>
      <c r="D63" s="1269"/>
      <c r="E63" s="1270"/>
      <c r="F63" s="133">
        <v>5635</v>
      </c>
      <c r="G63" s="133">
        <v>5105</v>
      </c>
      <c r="H63" s="134">
        <v>5309</v>
      </c>
    </row>
    <row r="64" spans="2:8" x14ac:dyDescent="0.15"/>
  </sheetData>
  <sheetProtection algorithmName="SHA-512" hashValue="NZg+EMJaQC5DacWk895HPpoXs0/HW8OYN4sqNvGsrMEjCHA1DP8CpWxtQkQfTIzIUgmebimodk+CngoZglA9+g==" saltValue="TjRnKmu0jgN0GGO6KKEA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601</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553</v>
      </c>
      <c r="BQ50" s="1282"/>
      <c r="BR50" s="1282"/>
      <c r="BS50" s="1282"/>
      <c r="BT50" s="1282"/>
      <c r="BU50" s="1282"/>
      <c r="BV50" s="1282"/>
      <c r="BW50" s="1282"/>
      <c r="BX50" s="1282" t="s">
        <v>554</v>
      </c>
      <c r="BY50" s="1282"/>
      <c r="BZ50" s="1282"/>
      <c r="CA50" s="1282"/>
      <c r="CB50" s="1282"/>
      <c r="CC50" s="1282"/>
      <c r="CD50" s="1282"/>
      <c r="CE50" s="1282"/>
      <c r="CF50" s="1282" t="s">
        <v>555</v>
      </c>
      <c r="CG50" s="1282"/>
      <c r="CH50" s="1282"/>
      <c r="CI50" s="1282"/>
      <c r="CJ50" s="1282"/>
      <c r="CK50" s="1282"/>
      <c r="CL50" s="1282"/>
      <c r="CM50" s="1282"/>
      <c r="CN50" s="1282" t="s">
        <v>556</v>
      </c>
      <c r="CO50" s="1282"/>
      <c r="CP50" s="1282"/>
      <c r="CQ50" s="1282"/>
      <c r="CR50" s="1282"/>
      <c r="CS50" s="1282"/>
      <c r="CT50" s="1282"/>
      <c r="CU50" s="1282"/>
      <c r="CV50" s="1282" t="s">
        <v>557</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77">
        <v>49.7</v>
      </c>
      <c r="BQ51" s="1277"/>
      <c r="BR51" s="1277"/>
      <c r="BS51" s="1277"/>
      <c r="BT51" s="1277"/>
      <c r="BU51" s="1277"/>
      <c r="BV51" s="1277"/>
      <c r="BW51" s="1277"/>
      <c r="BX51" s="1277">
        <v>47.7</v>
      </c>
      <c r="BY51" s="1277"/>
      <c r="BZ51" s="1277"/>
      <c r="CA51" s="1277"/>
      <c r="CB51" s="1277"/>
      <c r="CC51" s="1277"/>
      <c r="CD51" s="1277"/>
      <c r="CE51" s="1277"/>
      <c r="CF51" s="1277">
        <v>48.1</v>
      </c>
      <c r="CG51" s="1277"/>
      <c r="CH51" s="1277"/>
      <c r="CI51" s="1277"/>
      <c r="CJ51" s="1277"/>
      <c r="CK51" s="1277"/>
      <c r="CL51" s="1277"/>
      <c r="CM51" s="1277"/>
      <c r="CN51" s="1277">
        <v>41</v>
      </c>
      <c r="CO51" s="1277"/>
      <c r="CP51" s="1277"/>
      <c r="CQ51" s="1277"/>
      <c r="CR51" s="1277"/>
      <c r="CS51" s="1277"/>
      <c r="CT51" s="1277"/>
      <c r="CU51" s="1277"/>
      <c r="CV51" s="1277">
        <v>31.1</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77">
        <v>44.4</v>
      </c>
      <c r="BQ53" s="1277"/>
      <c r="BR53" s="1277"/>
      <c r="BS53" s="1277"/>
      <c r="BT53" s="1277"/>
      <c r="BU53" s="1277"/>
      <c r="BV53" s="1277"/>
      <c r="BW53" s="1277"/>
      <c r="BX53" s="1277">
        <v>63.2</v>
      </c>
      <c r="BY53" s="1277"/>
      <c r="BZ53" s="1277"/>
      <c r="CA53" s="1277"/>
      <c r="CB53" s="1277"/>
      <c r="CC53" s="1277"/>
      <c r="CD53" s="1277"/>
      <c r="CE53" s="1277"/>
      <c r="CF53" s="1277">
        <v>63.8</v>
      </c>
      <c r="CG53" s="1277"/>
      <c r="CH53" s="1277"/>
      <c r="CI53" s="1277"/>
      <c r="CJ53" s="1277"/>
      <c r="CK53" s="1277"/>
      <c r="CL53" s="1277"/>
      <c r="CM53" s="1277"/>
      <c r="CN53" s="1277">
        <v>64.5</v>
      </c>
      <c r="CO53" s="1277"/>
      <c r="CP53" s="1277"/>
      <c r="CQ53" s="1277"/>
      <c r="CR53" s="1277"/>
      <c r="CS53" s="1277"/>
      <c r="CT53" s="1277"/>
      <c r="CU53" s="1277"/>
      <c r="CV53" s="1277">
        <v>64.900000000000006</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605</v>
      </c>
      <c r="AO55" s="1282"/>
      <c r="AP55" s="1282"/>
      <c r="AQ55" s="1282"/>
      <c r="AR55" s="1282"/>
      <c r="AS55" s="1282"/>
      <c r="AT55" s="1282"/>
      <c r="AU55" s="1282"/>
      <c r="AV55" s="1282"/>
      <c r="AW55" s="1282"/>
      <c r="AX55" s="1282"/>
      <c r="AY55" s="1282"/>
      <c r="AZ55" s="1282"/>
      <c r="BA55" s="1282"/>
      <c r="BB55" s="1280" t="s">
        <v>603</v>
      </c>
      <c r="BC55" s="1280"/>
      <c r="BD55" s="1280"/>
      <c r="BE55" s="1280"/>
      <c r="BF55" s="1280"/>
      <c r="BG55" s="1280"/>
      <c r="BH55" s="1280"/>
      <c r="BI55" s="1280"/>
      <c r="BJ55" s="1280"/>
      <c r="BK55" s="1280"/>
      <c r="BL55" s="1280"/>
      <c r="BM55" s="1280"/>
      <c r="BN55" s="1280"/>
      <c r="BO55" s="1280"/>
      <c r="BP55" s="1277">
        <v>14</v>
      </c>
      <c r="BQ55" s="1277"/>
      <c r="BR55" s="1277"/>
      <c r="BS55" s="1277"/>
      <c r="BT55" s="1277"/>
      <c r="BU55" s="1277"/>
      <c r="BV55" s="1277"/>
      <c r="BW55" s="1277"/>
      <c r="BX55" s="1277">
        <v>11.4</v>
      </c>
      <c r="BY55" s="1277"/>
      <c r="BZ55" s="1277"/>
      <c r="CA55" s="1277"/>
      <c r="CB55" s="1277"/>
      <c r="CC55" s="1277"/>
      <c r="CD55" s="1277"/>
      <c r="CE55" s="1277"/>
      <c r="CF55" s="1277">
        <v>10.4</v>
      </c>
      <c r="CG55" s="1277"/>
      <c r="CH55" s="1277"/>
      <c r="CI55" s="1277"/>
      <c r="CJ55" s="1277"/>
      <c r="CK55" s="1277"/>
      <c r="CL55" s="1277"/>
      <c r="CM55" s="1277"/>
      <c r="CN55" s="1277">
        <v>10.9</v>
      </c>
      <c r="CO55" s="1277"/>
      <c r="CP55" s="1277"/>
      <c r="CQ55" s="1277"/>
      <c r="CR55" s="1277"/>
      <c r="CS55" s="1277"/>
      <c r="CT55" s="1277"/>
      <c r="CU55" s="1277"/>
      <c r="CV55" s="1277">
        <v>6.5</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604</v>
      </c>
      <c r="BC57" s="1280"/>
      <c r="BD57" s="1280"/>
      <c r="BE57" s="1280"/>
      <c r="BF57" s="1280"/>
      <c r="BG57" s="1280"/>
      <c r="BH57" s="1280"/>
      <c r="BI57" s="1280"/>
      <c r="BJ57" s="1280"/>
      <c r="BK57" s="1280"/>
      <c r="BL57" s="1280"/>
      <c r="BM57" s="1280"/>
      <c r="BN57" s="1280"/>
      <c r="BO57" s="1280"/>
      <c r="BP57" s="1277">
        <v>58</v>
      </c>
      <c r="BQ57" s="1277"/>
      <c r="BR57" s="1277"/>
      <c r="BS57" s="1277"/>
      <c r="BT57" s="1277"/>
      <c r="BU57" s="1277"/>
      <c r="BV57" s="1277"/>
      <c r="BW57" s="1277"/>
      <c r="BX57" s="1277">
        <v>60.2</v>
      </c>
      <c r="BY57" s="1277"/>
      <c r="BZ57" s="1277"/>
      <c r="CA57" s="1277"/>
      <c r="CB57" s="1277"/>
      <c r="CC57" s="1277"/>
      <c r="CD57" s="1277"/>
      <c r="CE57" s="1277"/>
      <c r="CF57" s="1277">
        <v>61.3</v>
      </c>
      <c r="CG57" s="1277"/>
      <c r="CH57" s="1277"/>
      <c r="CI57" s="1277"/>
      <c r="CJ57" s="1277"/>
      <c r="CK57" s="1277"/>
      <c r="CL57" s="1277"/>
      <c r="CM57" s="1277"/>
      <c r="CN57" s="1277">
        <v>62.2</v>
      </c>
      <c r="CO57" s="1277"/>
      <c r="CP57" s="1277"/>
      <c r="CQ57" s="1277"/>
      <c r="CR57" s="1277"/>
      <c r="CS57" s="1277"/>
      <c r="CT57" s="1277"/>
      <c r="CU57" s="1277"/>
      <c r="CV57" s="1277">
        <v>63.3</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606</v>
      </c>
    </row>
    <row r="64" spans="1:109" x14ac:dyDescent="0.15">
      <c r="B64" s="376"/>
      <c r="G64" s="383"/>
      <c r="I64" s="396"/>
      <c r="J64" s="396"/>
      <c r="K64" s="396"/>
      <c r="L64" s="396"/>
      <c r="M64" s="396"/>
      <c r="N64" s="397"/>
      <c r="AM64" s="383"/>
      <c r="AN64" s="383" t="s">
        <v>599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601</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553</v>
      </c>
      <c r="BQ72" s="1282"/>
      <c r="BR72" s="1282"/>
      <c r="BS72" s="1282"/>
      <c r="BT72" s="1282"/>
      <c r="BU72" s="1282"/>
      <c r="BV72" s="1282"/>
      <c r="BW72" s="1282"/>
      <c r="BX72" s="1282" t="s">
        <v>554</v>
      </c>
      <c r="BY72" s="1282"/>
      <c r="BZ72" s="1282"/>
      <c r="CA72" s="1282"/>
      <c r="CB72" s="1282"/>
      <c r="CC72" s="1282"/>
      <c r="CD72" s="1282"/>
      <c r="CE72" s="1282"/>
      <c r="CF72" s="1282" t="s">
        <v>555</v>
      </c>
      <c r="CG72" s="1282"/>
      <c r="CH72" s="1282"/>
      <c r="CI72" s="1282"/>
      <c r="CJ72" s="1282"/>
      <c r="CK72" s="1282"/>
      <c r="CL72" s="1282"/>
      <c r="CM72" s="1282"/>
      <c r="CN72" s="1282" t="s">
        <v>556</v>
      </c>
      <c r="CO72" s="1282"/>
      <c r="CP72" s="1282"/>
      <c r="CQ72" s="1282"/>
      <c r="CR72" s="1282"/>
      <c r="CS72" s="1282"/>
      <c r="CT72" s="1282"/>
      <c r="CU72" s="1282"/>
      <c r="CV72" s="1282" t="s">
        <v>557</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602</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v>49.7</v>
      </c>
      <c r="BQ73" s="1277"/>
      <c r="BR73" s="1277"/>
      <c r="BS73" s="1277"/>
      <c r="BT73" s="1277"/>
      <c r="BU73" s="1277"/>
      <c r="BV73" s="1277"/>
      <c r="BW73" s="1277"/>
      <c r="BX73" s="1277">
        <v>47.7</v>
      </c>
      <c r="BY73" s="1277"/>
      <c r="BZ73" s="1277"/>
      <c r="CA73" s="1277"/>
      <c r="CB73" s="1277"/>
      <c r="CC73" s="1277"/>
      <c r="CD73" s="1277"/>
      <c r="CE73" s="1277"/>
      <c r="CF73" s="1277">
        <v>48.1</v>
      </c>
      <c r="CG73" s="1277"/>
      <c r="CH73" s="1277"/>
      <c r="CI73" s="1277"/>
      <c r="CJ73" s="1277"/>
      <c r="CK73" s="1277"/>
      <c r="CL73" s="1277"/>
      <c r="CM73" s="1277"/>
      <c r="CN73" s="1277">
        <v>41</v>
      </c>
      <c r="CO73" s="1277"/>
      <c r="CP73" s="1277"/>
      <c r="CQ73" s="1277"/>
      <c r="CR73" s="1277"/>
      <c r="CS73" s="1277"/>
      <c r="CT73" s="1277"/>
      <c r="CU73" s="1277"/>
      <c r="CV73" s="1277">
        <v>31.1</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7.6</v>
      </c>
      <c r="BQ75" s="1277"/>
      <c r="BR75" s="1277"/>
      <c r="BS75" s="1277"/>
      <c r="BT75" s="1277"/>
      <c r="BU75" s="1277"/>
      <c r="BV75" s="1277"/>
      <c r="BW75" s="1277"/>
      <c r="BX75" s="1277">
        <v>7.8</v>
      </c>
      <c r="BY75" s="1277"/>
      <c r="BZ75" s="1277"/>
      <c r="CA75" s="1277"/>
      <c r="CB75" s="1277"/>
      <c r="CC75" s="1277"/>
      <c r="CD75" s="1277"/>
      <c r="CE75" s="1277"/>
      <c r="CF75" s="1277">
        <v>8.1</v>
      </c>
      <c r="CG75" s="1277"/>
      <c r="CH75" s="1277"/>
      <c r="CI75" s="1277"/>
      <c r="CJ75" s="1277"/>
      <c r="CK75" s="1277"/>
      <c r="CL75" s="1277"/>
      <c r="CM75" s="1277"/>
      <c r="CN75" s="1277">
        <v>8.1</v>
      </c>
      <c r="CO75" s="1277"/>
      <c r="CP75" s="1277"/>
      <c r="CQ75" s="1277"/>
      <c r="CR75" s="1277"/>
      <c r="CS75" s="1277"/>
      <c r="CT75" s="1277"/>
      <c r="CU75" s="1277"/>
      <c r="CV75" s="1277">
        <v>7.5</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605</v>
      </c>
      <c r="AO77" s="1282"/>
      <c r="AP77" s="1282"/>
      <c r="AQ77" s="1282"/>
      <c r="AR77" s="1282"/>
      <c r="AS77" s="1282"/>
      <c r="AT77" s="1282"/>
      <c r="AU77" s="1282"/>
      <c r="AV77" s="1282"/>
      <c r="AW77" s="1282"/>
      <c r="AX77" s="1282"/>
      <c r="AY77" s="1282"/>
      <c r="AZ77" s="1282"/>
      <c r="BA77" s="1282"/>
      <c r="BB77" s="1280" t="s">
        <v>603</v>
      </c>
      <c r="BC77" s="1280"/>
      <c r="BD77" s="1280"/>
      <c r="BE77" s="1280"/>
      <c r="BF77" s="1280"/>
      <c r="BG77" s="1280"/>
      <c r="BH77" s="1280"/>
      <c r="BI77" s="1280"/>
      <c r="BJ77" s="1280"/>
      <c r="BK77" s="1280"/>
      <c r="BL77" s="1280"/>
      <c r="BM77" s="1280"/>
      <c r="BN77" s="1280"/>
      <c r="BO77" s="1280"/>
      <c r="BP77" s="1277">
        <v>14</v>
      </c>
      <c r="BQ77" s="1277"/>
      <c r="BR77" s="1277"/>
      <c r="BS77" s="1277"/>
      <c r="BT77" s="1277"/>
      <c r="BU77" s="1277"/>
      <c r="BV77" s="1277"/>
      <c r="BW77" s="1277"/>
      <c r="BX77" s="1277">
        <v>11.4</v>
      </c>
      <c r="BY77" s="1277"/>
      <c r="BZ77" s="1277"/>
      <c r="CA77" s="1277"/>
      <c r="CB77" s="1277"/>
      <c r="CC77" s="1277"/>
      <c r="CD77" s="1277"/>
      <c r="CE77" s="1277"/>
      <c r="CF77" s="1277">
        <v>10.4</v>
      </c>
      <c r="CG77" s="1277"/>
      <c r="CH77" s="1277"/>
      <c r="CI77" s="1277"/>
      <c r="CJ77" s="1277"/>
      <c r="CK77" s="1277"/>
      <c r="CL77" s="1277"/>
      <c r="CM77" s="1277"/>
      <c r="CN77" s="1277">
        <v>10.9</v>
      </c>
      <c r="CO77" s="1277"/>
      <c r="CP77" s="1277"/>
      <c r="CQ77" s="1277"/>
      <c r="CR77" s="1277"/>
      <c r="CS77" s="1277"/>
      <c r="CT77" s="1277"/>
      <c r="CU77" s="1277"/>
      <c r="CV77" s="1277">
        <v>6.5</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608</v>
      </c>
      <c r="BC79" s="1280"/>
      <c r="BD79" s="1280"/>
      <c r="BE79" s="1280"/>
      <c r="BF79" s="1280"/>
      <c r="BG79" s="1280"/>
      <c r="BH79" s="1280"/>
      <c r="BI79" s="1280"/>
      <c r="BJ79" s="1280"/>
      <c r="BK79" s="1280"/>
      <c r="BL79" s="1280"/>
      <c r="BM79" s="1280"/>
      <c r="BN79" s="1280"/>
      <c r="BO79" s="1280"/>
      <c r="BP79" s="1277">
        <v>6.5</v>
      </c>
      <c r="BQ79" s="1277"/>
      <c r="BR79" s="1277"/>
      <c r="BS79" s="1277"/>
      <c r="BT79" s="1277"/>
      <c r="BU79" s="1277"/>
      <c r="BV79" s="1277"/>
      <c r="BW79" s="1277"/>
      <c r="BX79" s="1277">
        <v>6.7</v>
      </c>
      <c r="BY79" s="1277"/>
      <c r="BZ79" s="1277"/>
      <c r="CA79" s="1277"/>
      <c r="CB79" s="1277"/>
      <c r="CC79" s="1277"/>
      <c r="CD79" s="1277"/>
      <c r="CE79" s="1277"/>
      <c r="CF79" s="1277">
        <v>6.6</v>
      </c>
      <c r="CG79" s="1277"/>
      <c r="CH79" s="1277"/>
      <c r="CI79" s="1277"/>
      <c r="CJ79" s="1277"/>
      <c r="CK79" s="1277"/>
      <c r="CL79" s="1277"/>
      <c r="CM79" s="1277"/>
      <c r="CN79" s="1277">
        <v>5.9</v>
      </c>
      <c r="CO79" s="1277"/>
      <c r="CP79" s="1277"/>
      <c r="CQ79" s="1277"/>
      <c r="CR79" s="1277"/>
      <c r="CS79" s="1277"/>
      <c r="CT79" s="1277"/>
      <c r="CU79" s="1277"/>
      <c r="CV79" s="1277">
        <v>5.9</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4qK+DRUql1G7a8jyqpMtXFGNpOmEwr1jg+oiCQiourp4aP5AXuz82HddwQG+HRjlLaNN+ycksXwcNrABqolUpg==" saltValue="vFhCGtKQ3Ggm6gYgNTRd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TLdcx0zlgOQEOFc3NGW73E5SzLhyuIroIgtIFgLRMqjaiusBqPem2pyhuFh9LUIOa3hgMm6aV/RLwi+RvW+Y9Q==" saltValue="FVlvWVj30SAF5lNDIuCN3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EFWp5XGKeBlSZRthlruop4bFzJDxzbQPhRREDNBwj88PDcqDqQeVO5WT/t1jAnaold9d09Hciwu1JL0Rfe7eAA==" saltValue="9OWKFLikAa5IZudoqzPe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59548</v>
      </c>
      <c r="E3" s="153"/>
      <c r="F3" s="154">
        <v>53655</v>
      </c>
      <c r="G3" s="155"/>
      <c r="H3" s="156"/>
    </row>
    <row r="4" spans="1:8" x14ac:dyDescent="0.15">
      <c r="A4" s="157"/>
      <c r="B4" s="158"/>
      <c r="C4" s="159"/>
      <c r="D4" s="160">
        <v>40936</v>
      </c>
      <c r="E4" s="161"/>
      <c r="F4" s="162">
        <v>32719</v>
      </c>
      <c r="G4" s="163"/>
      <c r="H4" s="164"/>
    </row>
    <row r="5" spans="1:8" x14ac:dyDescent="0.15">
      <c r="A5" s="145" t="s">
        <v>545</v>
      </c>
      <c r="B5" s="150"/>
      <c r="C5" s="151"/>
      <c r="D5" s="152">
        <v>51423</v>
      </c>
      <c r="E5" s="153"/>
      <c r="F5" s="154">
        <v>53869</v>
      </c>
      <c r="G5" s="155"/>
      <c r="H5" s="156"/>
    </row>
    <row r="6" spans="1:8" x14ac:dyDescent="0.15">
      <c r="A6" s="157"/>
      <c r="B6" s="158"/>
      <c r="C6" s="159"/>
      <c r="D6" s="160">
        <v>34937</v>
      </c>
      <c r="E6" s="161"/>
      <c r="F6" s="162">
        <v>35046</v>
      </c>
      <c r="G6" s="163"/>
      <c r="H6" s="164"/>
    </row>
    <row r="7" spans="1:8" x14ac:dyDescent="0.15">
      <c r="A7" s="145" t="s">
        <v>546</v>
      </c>
      <c r="B7" s="150"/>
      <c r="C7" s="151"/>
      <c r="D7" s="152">
        <v>76085</v>
      </c>
      <c r="E7" s="153"/>
      <c r="F7" s="154">
        <v>59119</v>
      </c>
      <c r="G7" s="155"/>
      <c r="H7" s="156"/>
    </row>
    <row r="8" spans="1:8" x14ac:dyDescent="0.15">
      <c r="A8" s="157"/>
      <c r="B8" s="158"/>
      <c r="C8" s="159"/>
      <c r="D8" s="160">
        <v>46103</v>
      </c>
      <c r="E8" s="161"/>
      <c r="F8" s="162">
        <v>29900</v>
      </c>
      <c r="G8" s="163"/>
      <c r="H8" s="164"/>
    </row>
    <row r="9" spans="1:8" x14ac:dyDescent="0.15">
      <c r="A9" s="145" t="s">
        <v>547</v>
      </c>
      <c r="B9" s="150"/>
      <c r="C9" s="151"/>
      <c r="D9" s="152">
        <v>62573</v>
      </c>
      <c r="E9" s="153"/>
      <c r="F9" s="154">
        <v>53895</v>
      </c>
      <c r="G9" s="155"/>
      <c r="H9" s="156"/>
    </row>
    <row r="10" spans="1:8" x14ac:dyDescent="0.15">
      <c r="A10" s="157"/>
      <c r="B10" s="158"/>
      <c r="C10" s="159"/>
      <c r="D10" s="160">
        <v>34960</v>
      </c>
      <c r="E10" s="161"/>
      <c r="F10" s="162">
        <v>31224</v>
      </c>
      <c r="G10" s="163"/>
      <c r="H10" s="164"/>
    </row>
    <row r="11" spans="1:8" x14ac:dyDescent="0.15">
      <c r="A11" s="145" t="s">
        <v>548</v>
      </c>
      <c r="B11" s="150"/>
      <c r="C11" s="151"/>
      <c r="D11" s="152">
        <v>67123</v>
      </c>
      <c r="E11" s="153"/>
      <c r="F11" s="154">
        <v>56181</v>
      </c>
      <c r="G11" s="155"/>
      <c r="H11" s="156"/>
    </row>
    <row r="12" spans="1:8" x14ac:dyDescent="0.15">
      <c r="A12" s="157"/>
      <c r="B12" s="158"/>
      <c r="C12" s="165"/>
      <c r="D12" s="160">
        <v>50985</v>
      </c>
      <c r="E12" s="161"/>
      <c r="F12" s="162">
        <v>32039</v>
      </c>
      <c r="G12" s="163"/>
      <c r="H12" s="164"/>
    </row>
    <row r="13" spans="1:8" x14ac:dyDescent="0.15">
      <c r="A13" s="145"/>
      <c r="B13" s="150"/>
      <c r="C13" s="166"/>
      <c r="D13" s="167">
        <v>63350</v>
      </c>
      <c r="E13" s="168"/>
      <c r="F13" s="169">
        <v>55344</v>
      </c>
      <c r="G13" s="170"/>
      <c r="H13" s="156"/>
    </row>
    <row r="14" spans="1:8" x14ac:dyDescent="0.15">
      <c r="A14" s="157"/>
      <c r="B14" s="158"/>
      <c r="C14" s="159"/>
      <c r="D14" s="160">
        <v>41584</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7.41</v>
      </c>
      <c r="C19" s="171">
        <f>ROUND(VALUE(SUBSTITUTE(実質収支比率等に係る経年分析!G$48,"▲","-")),2)</f>
        <v>6.09</v>
      </c>
      <c r="D19" s="171">
        <f>ROUND(VALUE(SUBSTITUTE(実質収支比率等に係る経年分析!H$48,"▲","-")),2)</f>
        <v>3.3</v>
      </c>
      <c r="E19" s="171">
        <f>ROUND(VALUE(SUBSTITUTE(実質収支比率等に係る経年分析!I$48,"▲","-")),2)</f>
        <v>6.7</v>
      </c>
      <c r="F19" s="171">
        <f>ROUND(VALUE(SUBSTITUTE(実質収支比率等に係る経年分析!J$48,"▲","-")),2)</f>
        <v>9.93</v>
      </c>
    </row>
    <row r="20" spans="1:11" x14ac:dyDescent="0.15">
      <c r="A20" s="171" t="s">
        <v>55</v>
      </c>
      <c r="B20" s="171">
        <f>ROUND(VALUE(SUBSTITUTE(実質収支比率等に係る経年分析!F$47,"▲","-")),2)</f>
        <v>33.04</v>
      </c>
      <c r="C20" s="171">
        <f>ROUND(VALUE(SUBSTITUTE(実質収支比率等に係る経年分析!G$47,"▲","-")),2)</f>
        <v>29.77</v>
      </c>
      <c r="D20" s="171">
        <f>ROUND(VALUE(SUBSTITUTE(実質収支比率等に係る経年分析!H$47,"▲","-")),2)</f>
        <v>25.37</v>
      </c>
      <c r="E20" s="171">
        <f>ROUND(VALUE(SUBSTITUTE(実質収支比率等に係る経年分析!I$47,"▲","-")),2)</f>
        <v>19.670000000000002</v>
      </c>
      <c r="F20" s="171">
        <f>ROUND(VALUE(SUBSTITUTE(実質収支比率等に係る経年分析!J$47,"▲","-")),2)</f>
        <v>20.21</v>
      </c>
    </row>
    <row r="21" spans="1:11" x14ac:dyDescent="0.15">
      <c r="A21" s="171" t="s">
        <v>56</v>
      </c>
      <c r="B21" s="171">
        <f>IF(ISNUMBER(VALUE(SUBSTITUTE(実質収支比率等に係る経年分析!F$49,"▲","-"))),ROUND(VALUE(SUBSTITUTE(実質収支比率等に係る経年分析!F$49,"▲","-")),2),NA())</f>
        <v>-9.6999999999999993</v>
      </c>
      <c r="C21" s="171">
        <f>IF(ISNUMBER(VALUE(SUBSTITUTE(実質収支比率等に係る経年分析!G$49,"▲","-"))),ROUND(VALUE(SUBSTITUTE(実質収支比率等に係る経年分析!G$49,"▲","-")),2),NA())</f>
        <v>-9.2899999999999991</v>
      </c>
      <c r="D21" s="171">
        <f>IF(ISNUMBER(VALUE(SUBSTITUTE(実質収支比率等に係る経年分析!H$49,"▲","-"))),ROUND(VALUE(SUBSTITUTE(実質収支比率等に係る経年分析!H$49,"▲","-")),2),NA())</f>
        <v>-10.8</v>
      </c>
      <c r="E21" s="171">
        <f>IF(ISNUMBER(VALUE(SUBSTITUTE(実質収支比率等に係る経年分析!I$49,"▲","-"))),ROUND(VALUE(SUBSTITUTE(実質収支比率等に係る経年分析!I$49,"▲","-")),2),NA())</f>
        <v>-3.06</v>
      </c>
      <c r="F21" s="171">
        <f>IF(ISNUMBER(VALUE(SUBSTITUTE(実質収支比率等に係る経年分析!J$49,"▲","-"))),ROUND(VALUE(SUBSTITUTE(実質収支比率等に係る経年分析!J$49,"▲","-")),2),NA())</f>
        <v>1.45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霊園事業特別会計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浄化槽事業特別会計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0.18</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7.38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1818</v>
      </c>
      <c r="E42" s="173"/>
      <c r="F42" s="173"/>
      <c r="G42" s="173">
        <f>'実質公債費比率（分子）の構造'!L$52</f>
        <v>1717</v>
      </c>
      <c r="H42" s="173"/>
      <c r="I42" s="173"/>
      <c r="J42" s="173">
        <f>'実質公債費比率（分子）の構造'!M$52</f>
        <v>1663</v>
      </c>
      <c r="K42" s="173"/>
      <c r="L42" s="173"/>
      <c r="M42" s="173">
        <f>'実質公債費比率（分子）の構造'!N$52</f>
        <v>1612</v>
      </c>
      <c r="N42" s="173"/>
      <c r="O42" s="173"/>
      <c r="P42" s="173">
        <f>'実質公債費比率（分子）の構造'!O$52</f>
        <v>1576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11</v>
      </c>
      <c r="C44" s="173"/>
      <c r="D44" s="173"/>
      <c r="E44" s="173">
        <f>'実質公債費比率（分子）の構造'!L$50</f>
        <v>11</v>
      </c>
      <c r="F44" s="173"/>
      <c r="G44" s="173"/>
      <c r="H44" s="173">
        <f>'実質公債費比率（分子）の構造'!M$50</f>
        <v>11</v>
      </c>
      <c r="I44" s="173"/>
      <c r="J44" s="173"/>
      <c r="K44" s="173">
        <f>'実質公債費比率（分子）の構造'!N$50</f>
        <v>7</v>
      </c>
      <c r="L44" s="173"/>
      <c r="M44" s="173"/>
      <c r="N44" s="173">
        <f>'実質公債費比率（分子）の構造'!O$50</f>
        <v>7</v>
      </c>
      <c r="O44" s="173"/>
      <c r="P44" s="173"/>
    </row>
    <row r="45" spans="1:16" x14ac:dyDescent="0.15">
      <c r="A45" s="173" t="s">
        <v>66</v>
      </c>
      <c r="B45" s="173">
        <f>'実質公債費比率（分子）の構造'!K$49</f>
        <v>189</v>
      </c>
      <c r="C45" s="173"/>
      <c r="D45" s="173"/>
      <c r="E45" s="173">
        <f>'実質公債費比率（分子）の構造'!L$49</f>
        <v>165</v>
      </c>
      <c r="F45" s="173"/>
      <c r="G45" s="173"/>
      <c r="H45" s="173">
        <f>'実質公債費比率（分子）の構造'!M$49</f>
        <v>178</v>
      </c>
      <c r="I45" s="173"/>
      <c r="J45" s="173"/>
      <c r="K45" s="173">
        <f>'実質公債費比率（分子）の構造'!N$49</f>
        <v>170</v>
      </c>
      <c r="L45" s="173"/>
      <c r="M45" s="173"/>
      <c r="N45" s="173">
        <f>'実質公債費比率（分子）の構造'!O$49</f>
        <v>163</v>
      </c>
      <c r="O45" s="173"/>
      <c r="P45" s="173"/>
    </row>
    <row r="46" spans="1:16" x14ac:dyDescent="0.15">
      <c r="A46" s="173" t="s">
        <v>67</v>
      </c>
      <c r="B46" s="173">
        <f>'実質公債費比率（分子）の構造'!K$48</f>
        <v>470</v>
      </c>
      <c r="C46" s="173"/>
      <c r="D46" s="173"/>
      <c r="E46" s="173">
        <f>'実質公債費比率（分子）の構造'!L$48</f>
        <v>457</v>
      </c>
      <c r="F46" s="173"/>
      <c r="G46" s="173"/>
      <c r="H46" s="173">
        <f>'実質公債費比率（分子）の構造'!M$48</f>
        <v>435</v>
      </c>
      <c r="I46" s="173"/>
      <c r="J46" s="173"/>
      <c r="K46" s="173">
        <f>'実質公債費比率（分子）の構造'!N$48</f>
        <v>424</v>
      </c>
      <c r="L46" s="173"/>
      <c r="M46" s="173"/>
      <c r="N46" s="173">
        <f>'実質公債費比率（分子）の構造'!O$48</f>
        <v>437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1708</v>
      </c>
      <c r="C49" s="173"/>
      <c r="D49" s="173"/>
      <c r="E49" s="173">
        <f>'実質公債費比率（分子）の構造'!L$45</f>
        <v>1689</v>
      </c>
      <c r="F49" s="173"/>
      <c r="G49" s="173"/>
      <c r="H49" s="173">
        <f>'実質公債費比率（分子）の構造'!M$45</f>
        <v>1633</v>
      </c>
      <c r="I49" s="173"/>
      <c r="J49" s="173"/>
      <c r="K49" s="173">
        <f>'実質公債費比率（分子）の構造'!N$45</f>
        <v>1573</v>
      </c>
      <c r="L49" s="173"/>
      <c r="M49" s="173"/>
      <c r="N49" s="173">
        <f>'実質公債費比率（分子）の構造'!O$45</f>
        <v>1488</v>
      </c>
      <c r="O49" s="173"/>
      <c r="P49" s="173"/>
    </row>
    <row r="50" spans="1:16" x14ac:dyDescent="0.15">
      <c r="A50" s="173" t="s">
        <v>71</v>
      </c>
      <c r="B50" s="173" t="e">
        <f>NA()</f>
        <v>#N/A</v>
      </c>
      <c r="C50" s="173">
        <f>IF(ISNUMBER('実質公債費比率（分子）の構造'!K$53),'実質公債費比率（分子）の構造'!K$53,NA())</f>
        <v>560</v>
      </c>
      <c r="D50" s="173" t="e">
        <f>NA()</f>
        <v>#N/A</v>
      </c>
      <c r="E50" s="173" t="e">
        <f>NA()</f>
        <v>#N/A</v>
      </c>
      <c r="F50" s="173">
        <f>IF(ISNUMBER('実質公債費比率（分子）の構造'!L$53),'実質公債費比率（分子）の構造'!L$53,NA())</f>
        <v>605</v>
      </c>
      <c r="G50" s="173" t="e">
        <f>NA()</f>
        <v>#N/A</v>
      </c>
      <c r="H50" s="173" t="e">
        <f>NA()</f>
        <v>#N/A</v>
      </c>
      <c r="I50" s="173">
        <f>IF(ISNUMBER('実質公債費比率（分子）の構造'!M$53),'実質公債費比率（分子）の構造'!M$53,NA())</f>
        <v>594</v>
      </c>
      <c r="J50" s="173" t="e">
        <f>NA()</f>
        <v>#N/A</v>
      </c>
      <c r="K50" s="173" t="e">
        <f>NA()</f>
        <v>#N/A</v>
      </c>
      <c r="L50" s="173">
        <f>IF(ISNUMBER('実質公債費比率（分子）の構造'!N$53),'実質公債費比率（分子）の構造'!N$53,NA())</f>
        <v>562</v>
      </c>
      <c r="M50" s="173" t="e">
        <f>NA()</f>
        <v>#N/A</v>
      </c>
      <c r="N50" s="173" t="e">
        <f>NA()</f>
        <v>#N/A</v>
      </c>
      <c r="O50" s="173">
        <f>IF(ISNUMBER('実質公債費比率（分子）の構造'!O$53),'実質公債費比率（分子）の構造'!O$53,NA())</f>
        <v>519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14951</v>
      </c>
      <c r="E56" s="172"/>
      <c r="F56" s="172"/>
      <c r="G56" s="172">
        <f>'将来負担比率（分子）の構造'!J$52</f>
        <v>14562</v>
      </c>
      <c r="H56" s="172"/>
      <c r="I56" s="172"/>
      <c r="J56" s="172">
        <f>'将来負担比率（分子）の構造'!K$52</f>
        <v>14125</v>
      </c>
      <c r="K56" s="172"/>
      <c r="L56" s="172"/>
      <c r="M56" s="172">
        <f>'将来負担比率（分子）の構造'!L$52</f>
        <v>13584</v>
      </c>
      <c r="N56" s="172"/>
      <c r="O56" s="172"/>
      <c r="P56" s="172">
        <f>'将来負担比率（分子）の構造'!M$52</f>
        <v>13148</v>
      </c>
    </row>
    <row r="57" spans="1:16" x14ac:dyDescent="0.15">
      <c r="A57" s="172" t="s">
        <v>42</v>
      </c>
      <c r="B57" s="172"/>
      <c r="C57" s="172"/>
      <c r="D57" s="172">
        <f>'将来負担比率（分子）の構造'!I$51</f>
        <v>481</v>
      </c>
      <c r="E57" s="172"/>
      <c r="F57" s="172"/>
      <c r="G57" s="172">
        <f>'将来負担比率（分子）の構造'!J$51</f>
        <v>469</v>
      </c>
      <c r="H57" s="172"/>
      <c r="I57" s="172"/>
      <c r="J57" s="172">
        <f>'将来負担比率（分子）の構造'!K$51</f>
        <v>449</v>
      </c>
      <c r="K57" s="172"/>
      <c r="L57" s="172"/>
      <c r="M57" s="172">
        <f>'将来負担比率（分子）の構造'!L$51</f>
        <v>403</v>
      </c>
      <c r="N57" s="172"/>
      <c r="O57" s="172"/>
      <c r="P57" s="172">
        <f>'将来負担比率（分子）の構造'!M$51</f>
        <v>354</v>
      </c>
    </row>
    <row r="58" spans="1:16" x14ac:dyDescent="0.15">
      <c r="A58" s="172" t="s">
        <v>41</v>
      </c>
      <c r="B58" s="172"/>
      <c r="C58" s="172"/>
      <c r="D58" s="172">
        <f>'将来負担比率（分子）の構造'!I$50</f>
        <v>5589</v>
      </c>
      <c r="E58" s="172"/>
      <c r="F58" s="172"/>
      <c r="G58" s="172">
        <f>'将来負担比率（分子）の構造'!J$50</f>
        <v>5184</v>
      </c>
      <c r="H58" s="172"/>
      <c r="I58" s="172"/>
      <c r="J58" s="172">
        <f>'将来負担比率（分子）の構造'!K$50</f>
        <v>4834</v>
      </c>
      <c r="K58" s="172"/>
      <c r="L58" s="172"/>
      <c r="M58" s="172">
        <f>'将来負担比率（分子）の構造'!L$50</f>
        <v>4547</v>
      </c>
      <c r="N58" s="172"/>
      <c r="O58" s="172"/>
      <c r="P58" s="172">
        <f>'将来負担比率（分子）の構造'!M$50</f>
        <v>4883</v>
      </c>
    </row>
    <row r="59" spans="1:16" x14ac:dyDescent="0.15">
      <c r="A59" s="172" t="s">
        <v>39</v>
      </c>
      <c r="B59" s="172" t="str">
        <f>'将来負担比率（分子）の構造'!I$49</f>
        <v>-</v>
      </c>
      <c r="C59" s="172"/>
      <c r="D59" s="172"/>
      <c r="E59" s="172" t="str">
        <f>'将来負担比率（分子）の構造'!J$49</f>
        <v>-</v>
      </c>
      <c r="F59" s="172"/>
      <c r="G59" s="172"/>
      <c r="H59" s="172">
        <f>'将来負担比率（分子）の構造'!K$49</f>
        <v>3</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2</v>
      </c>
      <c r="O61" s="172"/>
      <c r="P61" s="172"/>
    </row>
    <row r="62" spans="1:16" x14ac:dyDescent="0.15">
      <c r="A62" s="172" t="s">
        <v>35</v>
      </c>
      <c r="B62" s="172">
        <f>'将来負担比率（分子）の構造'!I$45</f>
        <v>2768</v>
      </c>
      <c r="C62" s="172"/>
      <c r="D62" s="172"/>
      <c r="E62" s="172">
        <f>'将来負担比率（分子）の構造'!J$45</f>
        <v>2604</v>
      </c>
      <c r="F62" s="172"/>
      <c r="G62" s="172"/>
      <c r="H62" s="172">
        <f>'将来負担比率（分子）の構造'!K$45</f>
        <v>2517</v>
      </c>
      <c r="I62" s="172"/>
      <c r="J62" s="172"/>
      <c r="K62" s="172">
        <f>'将来負担比率（分子）の構造'!L$45</f>
        <v>2380</v>
      </c>
      <c r="L62" s="172"/>
      <c r="M62" s="172"/>
      <c r="N62" s="172">
        <f>'将来負担比率（分子）の構造'!M$45</f>
        <v>2360</v>
      </c>
      <c r="O62" s="172"/>
      <c r="P62" s="172"/>
    </row>
    <row r="63" spans="1:16" x14ac:dyDescent="0.15">
      <c r="A63" s="172" t="s">
        <v>34</v>
      </c>
      <c r="B63" s="172">
        <f>'将来負担比率（分子）の構造'!I$44</f>
        <v>1884</v>
      </c>
      <c r="C63" s="172"/>
      <c r="D63" s="172"/>
      <c r="E63" s="172">
        <f>'将来負担比率（分子）の構造'!J$44</f>
        <v>1521</v>
      </c>
      <c r="F63" s="172"/>
      <c r="G63" s="172"/>
      <c r="H63" s="172">
        <f>'将来負担比率（分子）の構造'!K$44</f>
        <v>1362</v>
      </c>
      <c r="I63" s="172"/>
      <c r="J63" s="172"/>
      <c r="K63" s="172">
        <f>'将来負担比率（分子）の構造'!L$44</f>
        <v>1279</v>
      </c>
      <c r="L63" s="172"/>
      <c r="M63" s="172"/>
      <c r="N63" s="172">
        <f>'将来負担比率（分子）の構造'!M$44</f>
        <v>1183</v>
      </c>
      <c r="O63" s="172"/>
      <c r="P63" s="172"/>
    </row>
    <row r="64" spans="1:16" x14ac:dyDescent="0.15">
      <c r="A64" s="172" t="s">
        <v>33</v>
      </c>
      <c r="B64" s="172">
        <f>'将来負担比率（分子）の構造'!I$43</f>
        <v>5856</v>
      </c>
      <c r="C64" s="172"/>
      <c r="D64" s="172"/>
      <c r="E64" s="172">
        <f>'将来負担比率（分子）の構造'!J$43</f>
        <v>5689</v>
      </c>
      <c r="F64" s="172"/>
      <c r="G64" s="172"/>
      <c r="H64" s="172">
        <f>'将来負担比率（分子）の構造'!K$43</f>
        <v>5423</v>
      </c>
      <c r="I64" s="172"/>
      <c r="J64" s="172"/>
      <c r="K64" s="172">
        <f>'将来負担比率（分子）の構造'!L$43</f>
        <v>5059</v>
      </c>
      <c r="L64" s="172"/>
      <c r="M64" s="172"/>
      <c r="N64" s="172">
        <f>'将来負担比率（分子）の構造'!M$43</f>
        <v>4685</v>
      </c>
      <c r="O64" s="172"/>
      <c r="P64" s="172"/>
    </row>
    <row r="65" spans="1:16" x14ac:dyDescent="0.15">
      <c r="A65" s="172" t="s">
        <v>32</v>
      </c>
      <c r="B65" s="172">
        <f>'将来負担比率（分子）の構造'!I$42</f>
        <v>70</v>
      </c>
      <c r="C65" s="172"/>
      <c r="D65" s="172"/>
      <c r="E65" s="172">
        <f>'将来負担比率（分子）の構造'!J$42</f>
        <v>60</v>
      </c>
      <c r="F65" s="172"/>
      <c r="G65" s="172"/>
      <c r="H65" s="172">
        <f>'将来負担比率（分子）の構造'!K$42</f>
        <v>50</v>
      </c>
      <c r="I65" s="172"/>
      <c r="J65" s="172"/>
      <c r="K65" s="172">
        <f>'将来負担比率（分子）の構造'!L$42</f>
        <v>39</v>
      </c>
      <c r="L65" s="172"/>
      <c r="M65" s="172"/>
      <c r="N65" s="172">
        <f>'将来負担比率（分子）の構造'!M$42</f>
        <v>32</v>
      </c>
      <c r="O65" s="172"/>
      <c r="P65" s="172"/>
    </row>
    <row r="66" spans="1:16" x14ac:dyDescent="0.15">
      <c r="A66" s="172" t="s">
        <v>31</v>
      </c>
      <c r="B66" s="172">
        <f>'将来負担比率（分子）の構造'!I$41</f>
        <v>14045</v>
      </c>
      <c r="C66" s="172"/>
      <c r="D66" s="172"/>
      <c r="E66" s="172">
        <f>'将来負担比率（分子）の構造'!J$41</f>
        <v>13754</v>
      </c>
      <c r="F66" s="172"/>
      <c r="G66" s="172"/>
      <c r="H66" s="172">
        <f>'将来負担比率（分子）の構造'!K$41</f>
        <v>13460</v>
      </c>
      <c r="I66" s="172"/>
      <c r="J66" s="172"/>
      <c r="K66" s="172">
        <f>'将来負担比率（分子）の構造'!L$41</f>
        <v>12821</v>
      </c>
      <c r="L66" s="172"/>
      <c r="M66" s="172"/>
      <c r="N66" s="172">
        <f>'将来負担比率（分子）の構造'!M$41</f>
        <v>12556</v>
      </c>
      <c r="O66" s="172"/>
      <c r="P66" s="172"/>
    </row>
    <row r="67" spans="1:16" x14ac:dyDescent="0.15">
      <c r="A67" s="172" t="s">
        <v>75</v>
      </c>
      <c r="B67" s="172" t="e">
        <f>NA()</f>
        <v>#N/A</v>
      </c>
      <c r="C67" s="172">
        <f>IF(ISNUMBER('将来負担比率（分子）の構造'!I$53), IF('将来負担比率（分子）の構造'!I$53 &lt; 0, 0, '将来負担比率（分子）の構造'!I$53), NA())</f>
        <v>3603</v>
      </c>
      <c r="D67" s="172" t="e">
        <f>NA()</f>
        <v>#N/A</v>
      </c>
      <c r="E67" s="172" t="e">
        <f>NA()</f>
        <v>#N/A</v>
      </c>
      <c r="F67" s="172">
        <f>IF(ISNUMBER('将来負担比率（分子）の構造'!J$53), IF('将来負担比率（分子）の構造'!J$53 &lt; 0, 0, '将来負担比率（分子）の構造'!J$53), NA())</f>
        <v>3412</v>
      </c>
      <c r="G67" s="172" t="e">
        <f>NA()</f>
        <v>#N/A</v>
      </c>
      <c r="H67" s="172" t="e">
        <f>NA()</f>
        <v>#N/A</v>
      </c>
      <c r="I67" s="172">
        <f>IF(ISNUMBER('将来負担比率（分子）の構造'!K$53), IF('将来負担比率（分子）の構造'!K$53 &lt; 0, 0, '将来負担比率（分子）の構造'!K$53), NA())</f>
        <v>3406</v>
      </c>
      <c r="J67" s="172" t="e">
        <f>NA()</f>
        <v>#N/A</v>
      </c>
      <c r="K67" s="172" t="e">
        <f>NA()</f>
        <v>#N/A</v>
      </c>
      <c r="L67" s="172">
        <f>IF(ISNUMBER('将来負担比率（分子）の構造'!L$53), IF('将来負担比率（分子）の構造'!L$53 &lt; 0, 0, '将来負担比率（分子）の構造'!L$53), NA())</f>
        <v>3044</v>
      </c>
      <c r="M67" s="172" t="e">
        <f>NA()</f>
        <v>#N/A</v>
      </c>
      <c r="N67" s="172" t="e">
        <f>NA()</f>
        <v>#N/A</v>
      </c>
      <c r="O67" s="172">
        <f>IF(ISNUMBER('将来負担比率（分子）の構造'!M$53), IF('将来負担比率（分子）の構造'!M$53 &lt; 0, 0, '将来負担比率（分子）の構造'!M$53), NA())</f>
        <v>2434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2204</v>
      </c>
      <c r="C72" s="176">
        <f>基金残高に係る経年分析!G55</f>
        <v>1765</v>
      </c>
      <c r="D72" s="176">
        <f>基金残高に係る経年分析!H55</f>
        <v>1885</v>
      </c>
    </row>
    <row r="73" spans="1:16" x14ac:dyDescent="0.15">
      <c r="A73" s="175" t="s">
        <v>78</v>
      </c>
      <c r="B73" s="176">
        <f>基金残高に係る経年分析!F56</f>
        <v>311</v>
      </c>
      <c r="C73" s="176">
        <f>基金残高に係る経年分析!G56</f>
        <v>311</v>
      </c>
      <c r="D73" s="176">
        <f>基金残高に係る経年分析!H56</f>
        <v>411</v>
      </c>
    </row>
    <row r="74" spans="1:16" x14ac:dyDescent="0.15">
      <c r="A74" s="175" t="s">
        <v>79</v>
      </c>
      <c r="B74" s="176">
        <f>基金残高に係る経年分析!F57</f>
        <v>3120</v>
      </c>
      <c r="C74" s="176">
        <f>基金残高に係る経年分析!G57</f>
        <v>3029</v>
      </c>
      <c r="D74" s="176">
        <f>基金残高に係る経年分析!H57</f>
        <v>3013</v>
      </c>
    </row>
  </sheetData>
  <sheetProtection algorithmName="SHA-512" hashValue="rxiXhPILi8XUg+OJP6GHeqXxaHjVTpBItXS5nHCaiDTVxwvJ7vmJa9VugnVy2WcryQZmwABtV2F2RIlyzYmIKg==" saltValue="lzaoB7YTbkW85x7+omqe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210</v>
      </c>
      <c r="DI1" s="643"/>
      <c r="DJ1" s="643"/>
      <c r="DK1" s="643"/>
      <c r="DL1" s="643"/>
      <c r="DM1" s="643"/>
      <c r="DN1" s="644"/>
      <c r="DO1" s="212"/>
      <c r="DP1" s="642" t="s">
        <v>211</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213</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214</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215</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216</v>
      </c>
      <c r="S4" s="646"/>
      <c r="T4" s="646"/>
      <c r="U4" s="646"/>
      <c r="V4" s="646"/>
      <c r="W4" s="646"/>
      <c r="X4" s="646"/>
      <c r="Y4" s="647"/>
      <c r="Z4" s="645" t="s">
        <v>217</v>
      </c>
      <c r="AA4" s="646"/>
      <c r="AB4" s="646"/>
      <c r="AC4" s="647"/>
      <c r="AD4" s="645" t="s">
        <v>218</v>
      </c>
      <c r="AE4" s="646"/>
      <c r="AF4" s="646"/>
      <c r="AG4" s="646"/>
      <c r="AH4" s="646"/>
      <c r="AI4" s="646"/>
      <c r="AJ4" s="646"/>
      <c r="AK4" s="647"/>
      <c r="AL4" s="645" t="s">
        <v>217</v>
      </c>
      <c r="AM4" s="646"/>
      <c r="AN4" s="646"/>
      <c r="AO4" s="647"/>
      <c r="AP4" s="651" t="s">
        <v>219</v>
      </c>
      <c r="AQ4" s="651"/>
      <c r="AR4" s="651"/>
      <c r="AS4" s="651"/>
      <c r="AT4" s="651"/>
      <c r="AU4" s="651"/>
      <c r="AV4" s="651"/>
      <c r="AW4" s="651"/>
      <c r="AX4" s="651"/>
      <c r="AY4" s="651"/>
      <c r="AZ4" s="651"/>
      <c r="BA4" s="651"/>
      <c r="BB4" s="651"/>
      <c r="BC4" s="651"/>
      <c r="BD4" s="651"/>
      <c r="BE4" s="651"/>
      <c r="BF4" s="651"/>
      <c r="BG4" s="651" t="s">
        <v>220</v>
      </c>
      <c r="BH4" s="651"/>
      <c r="BI4" s="651"/>
      <c r="BJ4" s="651"/>
      <c r="BK4" s="651"/>
      <c r="BL4" s="651"/>
      <c r="BM4" s="651"/>
      <c r="BN4" s="651"/>
      <c r="BO4" s="651" t="s">
        <v>217</v>
      </c>
      <c r="BP4" s="651"/>
      <c r="BQ4" s="651"/>
      <c r="BR4" s="651"/>
      <c r="BS4" s="651" t="s">
        <v>221</v>
      </c>
      <c r="BT4" s="651"/>
      <c r="BU4" s="651"/>
      <c r="BV4" s="651"/>
      <c r="BW4" s="651"/>
      <c r="BX4" s="651"/>
      <c r="BY4" s="651"/>
      <c r="BZ4" s="651"/>
      <c r="CA4" s="651"/>
      <c r="CB4" s="651"/>
      <c r="CD4" s="648" t="s">
        <v>222</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223</v>
      </c>
      <c r="C5" s="653"/>
      <c r="D5" s="653"/>
      <c r="E5" s="653"/>
      <c r="F5" s="653"/>
      <c r="G5" s="653"/>
      <c r="H5" s="653"/>
      <c r="I5" s="653"/>
      <c r="J5" s="653"/>
      <c r="K5" s="653"/>
      <c r="L5" s="653"/>
      <c r="M5" s="653"/>
      <c r="N5" s="653"/>
      <c r="O5" s="653"/>
      <c r="P5" s="653"/>
      <c r="Q5" s="654"/>
      <c r="R5" s="655">
        <v>2600263</v>
      </c>
      <c r="S5" s="656"/>
      <c r="T5" s="656"/>
      <c r="U5" s="656"/>
      <c r="V5" s="656"/>
      <c r="W5" s="656"/>
      <c r="X5" s="656"/>
      <c r="Y5" s="657"/>
      <c r="Z5" s="658">
        <v>16.8</v>
      </c>
      <c r="AA5" s="658"/>
      <c r="AB5" s="658"/>
      <c r="AC5" s="658"/>
      <c r="AD5" s="659">
        <v>2600263</v>
      </c>
      <c r="AE5" s="659"/>
      <c r="AF5" s="659"/>
      <c r="AG5" s="659"/>
      <c r="AH5" s="659"/>
      <c r="AI5" s="659"/>
      <c r="AJ5" s="659"/>
      <c r="AK5" s="659"/>
      <c r="AL5" s="660">
        <v>28.5</v>
      </c>
      <c r="AM5" s="661"/>
      <c r="AN5" s="661"/>
      <c r="AO5" s="662"/>
      <c r="AP5" s="652" t="s">
        <v>224</v>
      </c>
      <c r="AQ5" s="653"/>
      <c r="AR5" s="653"/>
      <c r="AS5" s="653"/>
      <c r="AT5" s="653"/>
      <c r="AU5" s="653"/>
      <c r="AV5" s="653"/>
      <c r="AW5" s="653"/>
      <c r="AX5" s="653"/>
      <c r="AY5" s="653"/>
      <c r="AZ5" s="653"/>
      <c r="BA5" s="653"/>
      <c r="BB5" s="653"/>
      <c r="BC5" s="653"/>
      <c r="BD5" s="653"/>
      <c r="BE5" s="653"/>
      <c r="BF5" s="654"/>
      <c r="BG5" s="666">
        <v>2593377</v>
      </c>
      <c r="BH5" s="667"/>
      <c r="BI5" s="667"/>
      <c r="BJ5" s="667"/>
      <c r="BK5" s="667"/>
      <c r="BL5" s="667"/>
      <c r="BM5" s="667"/>
      <c r="BN5" s="668"/>
      <c r="BO5" s="669">
        <v>99.7</v>
      </c>
      <c r="BP5" s="669"/>
      <c r="BQ5" s="669"/>
      <c r="BR5" s="669"/>
      <c r="BS5" s="670" t="s">
        <v>128</v>
      </c>
      <c r="BT5" s="670"/>
      <c r="BU5" s="670"/>
      <c r="BV5" s="670"/>
      <c r="BW5" s="670"/>
      <c r="BX5" s="670"/>
      <c r="BY5" s="670"/>
      <c r="BZ5" s="670"/>
      <c r="CA5" s="670"/>
      <c r="CB5" s="674"/>
      <c r="CD5" s="648" t="s">
        <v>219</v>
      </c>
      <c r="CE5" s="649"/>
      <c r="CF5" s="649"/>
      <c r="CG5" s="649"/>
      <c r="CH5" s="649"/>
      <c r="CI5" s="649"/>
      <c r="CJ5" s="649"/>
      <c r="CK5" s="649"/>
      <c r="CL5" s="649"/>
      <c r="CM5" s="649"/>
      <c r="CN5" s="649"/>
      <c r="CO5" s="649"/>
      <c r="CP5" s="649"/>
      <c r="CQ5" s="650"/>
      <c r="CR5" s="648" t="s">
        <v>225</v>
      </c>
      <c r="CS5" s="649"/>
      <c r="CT5" s="649"/>
      <c r="CU5" s="649"/>
      <c r="CV5" s="649"/>
      <c r="CW5" s="649"/>
      <c r="CX5" s="649"/>
      <c r="CY5" s="650"/>
      <c r="CZ5" s="648" t="s">
        <v>217</v>
      </c>
      <c r="DA5" s="649"/>
      <c r="DB5" s="649"/>
      <c r="DC5" s="650"/>
      <c r="DD5" s="648" t="s">
        <v>226</v>
      </c>
      <c r="DE5" s="649"/>
      <c r="DF5" s="649"/>
      <c r="DG5" s="649"/>
      <c r="DH5" s="649"/>
      <c r="DI5" s="649"/>
      <c r="DJ5" s="649"/>
      <c r="DK5" s="649"/>
      <c r="DL5" s="649"/>
      <c r="DM5" s="649"/>
      <c r="DN5" s="649"/>
      <c r="DO5" s="649"/>
      <c r="DP5" s="650"/>
      <c r="DQ5" s="648" t="s">
        <v>227</v>
      </c>
      <c r="DR5" s="649"/>
      <c r="DS5" s="649"/>
      <c r="DT5" s="649"/>
      <c r="DU5" s="649"/>
      <c r="DV5" s="649"/>
      <c r="DW5" s="649"/>
      <c r="DX5" s="649"/>
      <c r="DY5" s="649"/>
      <c r="DZ5" s="649"/>
      <c r="EA5" s="649"/>
      <c r="EB5" s="649"/>
      <c r="EC5" s="650"/>
    </row>
    <row r="6" spans="2:143" ht="11.25" customHeight="1" x14ac:dyDescent="0.15">
      <c r="B6" s="663" t="s">
        <v>228</v>
      </c>
      <c r="C6" s="664"/>
      <c r="D6" s="664"/>
      <c r="E6" s="664"/>
      <c r="F6" s="664"/>
      <c r="G6" s="664"/>
      <c r="H6" s="664"/>
      <c r="I6" s="664"/>
      <c r="J6" s="664"/>
      <c r="K6" s="664"/>
      <c r="L6" s="664"/>
      <c r="M6" s="664"/>
      <c r="N6" s="664"/>
      <c r="O6" s="664"/>
      <c r="P6" s="664"/>
      <c r="Q6" s="665"/>
      <c r="R6" s="666">
        <v>214944</v>
      </c>
      <c r="S6" s="667"/>
      <c r="T6" s="667"/>
      <c r="U6" s="667"/>
      <c r="V6" s="667"/>
      <c r="W6" s="667"/>
      <c r="X6" s="667"/>
      <c r="Y6" s="668"/>
      <c r="Z6" s="669">
        <v>1.4</v>
      </c>
      <c r="AA6" s="669"/>
      <c r="AB6" s="669"/>
      <c r="AC6" s="669"/>
      <c r="AD6" s="670">
        <v>214944</v>
      </c>
      <c r="AE6" s="670"/>
      <c r="AF6" s="670"/>
      <c r="AG6" s="670"/>
      <c r="AH6" s="670"/>
      <c r="AI6" s="670"/>
      <c r="AJ6" s="670"/>
      <c r="AK6" s="670"/>
      <c r="AL6" s="671">
        <v>2.4</v>
      </c>
      <c r="AM6" s="672"/>
      <c r="AN6" s="672"/>
      <c r="AO6" s="673"/>
      <c r="AP6" s="663" t="s">
        <v>229</v>
      </c>
      <c r="AQ6" s="664"/>
      <c r="AR6" s="664"/>
      <c r="AS6" s="664"/>
      <c r="AT6" s="664"/>
      <c r="AU6" s="664"/>
      <c r="AV6" s="664"/>
      <c r="AW6" s="664"/>
      <c r="AX6" s="664"/>
      <c r="AY6" s="664"/>
      <c r="AZ6" s="664"/>
      <c r="BA6" s="664"/>
      <c r="BB6" s="664"/>
      <c r="BC6" s="664"/>
      <c r="BD6" s="664"/>
      <c r="BE6" s="664"/>
      <c r="BF6" s="665"/>
      <c r="BG6" s="666">
        <v>2593377</v>
      </c>
      <c r="BH6" s="667"/>
      <c r="BI6" s="667"/>
      <c r="BJ6" s="667"/>
      <c r="BK6" s="667"/>
      <c r="BL6" s="667"/>
      <c r="BM6" s="667"/>
      <c r="BN6" s="668"/>
      <c r="BO6" s="669">
        <v>99.7</v>
      </c>
      <c r="BP6" s="669"/>
      <c r="BQ6" s="669"/>
      <c r="BR6" s="669"/>
      <c r="BS6" s="670" t="s">
        <v>128</v>
      </c>
      <c r="BT6" s="670"/>
      <c r="BU6" s="670"/>
      <c r="BV6" s="670"/>
      <c r="BW6" s="670"/>
      <c r="BX6" s="670"/>
      <c r="BY6" s="670"/>
      <c r="BZ6" s="670"/>
      <c r="CA6" s="670"/>
      <c r="CB6" s="674"/>
      <c r="CD6" s="677" t="s">
        <v>230</v>
      </c>
      <c r="CE6" s="678"/>
      <c r="CF6" s="678"/>
      <c r="CG6" s="678"/>
      <c r="CH6" s="678"/>
      <c r="CI6" s="678"/>
      <c r="CJ6" s="678"/>
      <c r="CK6" s="678"/>
      <c r="CL6" s="678"/>
      <c r="CM6" s="678"/>
      <c r="CN6" s="678"/>
      <c r="CO6" s="678"/>
      <c r="CP6" s="678"/>
      <c r="CQ6" s="679"/>
      <c r="CR6" s="666">
        <v>129069</v>
      </c>
      <c r="CS6" s="667"/>
      <c r="CT6" s="667"/>
      <c r="CU6" s="667"/>
      <c r="CV6" s="667"/>
      <c r="CW6" s="667"/>
      <c r="CX6" s="667"/>
      <c r="CY6" s="668"/>
      <c r="CZ6" s="660">
        <v>0.9</v>
      </c>
      <c r="DA6" s="661"/>
      <c r="DB6" s="661"/>
      <c r="DC6" s="680"/>
      <c r="DD6" s="675" t="s">
        <v>128</v>
      </c>
      <c r="DE6" s="667"/>
      <c r="DF6" s="667"/>
      <c r="DG6" s="667"/>
      <c r="DH6" s="667"/>
      <c r="DI6" s="667"/>
      <c r="DJ6" s="667"/>
      <c r="DK6" s="667"/>
      <c r="DL6" s="667"/>
      <c r="DM6" s="667"/>
      <c r="DN6" s="667"/>
      <c r="DO6" s="667"/>
      <c r="DP6" s="668"/>
      <c r="DQ6" s="675">
        <v>129069</v>
      </c>
      <c r="DR6" s="667"/>
      <c r="DS6" s="667"/>
      <c r="DT6" s="667"/>
      <c r="DU6" s="667"/>
      <c r="DV6" s="667"/>
      <c r="DW6" s="667"/>
      <c r="DX6" s="667"/>
      <c r="DY6" s="667"/>
      <c r="DZ6" s="667"/>
      <c r="EA6" s="667"/>
      <c r="EB6" s="667"/>
      <c r="EC6" s="676"/>
    </row>
    <row r="7" spans="2:143" ht="11.25" customHeight="1" x14ac:dyDescent="0.15">
      <c r="B7" s="663" t="s">
        <v>231</v>
      </c>
      <c r="C7" s="664"/>
      <c r="D7" s="664"/>
      <c r="E7" s="664"/>
      <c r="F7" s="664"/>
      <c r="G7" s="664"/>
      <c r="H7" s="664"/>
      <c r="I7" s="664"/>
      <c r="J7" s="664"/>
      <c r="K7" s="664"/>
      <c r="L7" s="664"/>
      <c r="M7" s="664"/>
      <c r="N7" s="664"/>
      <c r="O7" s="664"/>
      <c r="P7" s="664"/>
      <c r="Q7" s="665"/>
      <c r="R7" s="666">
        <v>906</v>
      </c>
      <c r="S7" s="667"/>
      <c r="T7" s="667"/>
      <c r="U7" s="667"/>
      <c r="V7" s="667"/>
      <c r="W7" s="667"/>
      <c r="X7" s="667"/>
      <c r="Y7" s="668"/>
      <c r="Z7" s="669">
        <v>0</v>
      </c>
      <c r="AA7" s="669"/>
      <c r="AB7" s="669"/>
      <c r="AC7" s="669"/>
      <c r="AD7" s="670">
        <v>906</v>
      </c>
      <c r="AE7" s="670"/>
      <c r="AF7" s="670"/>
      <c r="AG7" s="670"/>
      <c r="AH7" s="670"/>
      <c r="AI7" s="670"/>
      <c r="AJ7" s="670"/>
      <c r="AK7" s="670"/>
      <c r="AL7" s="671">
        <v>0</v>
      </c>
      <c r="AM7" s="672"/>
      <c r="AN7" s="672"/>
      <c r="AO7" s="673"/>
      <c r="AP7" s="663" t="s">
        <v>232</v>
      </c>
      <c r="AQ7" s="664"/>
      <c r="AR7" s="664"/>
      <c r="AS7" s="664"/>
      <c r="AT7" s="664"/>
      <c r="AU7" s="664"/>
      <c r="AV7" s="664"/>
      <c r="AW7" s="664"/>
      <c r="AX7" s="664"/>
      <c r="AY7" s="664"/>
      <c r="AZ7" s="664"/>
      <c r="BA7" s="664"/>
      <c r="BB7" s="664"/>
      <c r="BC7" s="664"/>
      <c r="BD7" s="664"/>
      <c r="BE7" s="664"/>
      <c r="BF7" s="665"/>
      <c r="BG7" s="666">
        <v>938190</v>
      </c>
      <c r="BH7" s="667"/>
      <c r="BI7" s="667"/>
      <c r="BJ7" s="667"/>
      <c r="BK7" s="667"/>
      <c r="BL7" s="667"/>
      <c r="BM7" s="667"/>
      <c r="BN7" s="668"/>
      <c r="BO7" s="669">
        <v>36.1</v>
      </c>
      <c r="BP7" s="669"/>
      <c r="BQ7" s="669"/>
      <c r="BR7" s="669"/>
      <c r="BS7" s="670" t="s">
        <v>128</v>
      </c>
      <c r="BT7" s="670"/>
      <c r="BU7" s="670"/>
      <c r="BV7" s="670"/>
      <c r="BW7" s="670"/>
      <c r="BX7" s="670"/>
      <c r="BY7" s="670"/>
      <c r="BZ7" s="670"/>
      <c r="CA7" s="670"/>
      <c r="CB7" s="674"/>
      <c r="CD7" s="681" t="s">
        <v>233</v>
      </c>
      <c r="CE7" s="682"/>
      <c r="CF7" s="682"/>
      <c r="CG7" s="682"/>
      <c r="CH7" s="682"/>
      <c r="CI7" s="682"/>
      <c r="CJ7" s="682"/>
      <c r="CK7" s="682"/>
      <c r="CL7" s="682"/>
      <c r="CM7" s="682"/>
      <c r="CN7" s="682"/>
      <c r="CO7" s="682"/>
      <c r="CP7" s="682"/>
      <c r="CQ7" s="683"/>
      <c r="CR7" s="666">
        <v>2048787</v>
      </c>
      <c r="CS7" s="667"/>
      <c r="CT7" s="667"/>
      <c r="CU7" s="667"/>
      <c r="CV7" s="667"/>
      <c r="CW7" s="667"/>
      <c r="CX7" s="667"/>
      <c r="CY7" s="668"/>
      <c r="CZ7" s="669">
        <v>14.1</v>
      </c>
      <c r="DA7" s="669"/>
      <c r="DB7" s="669"/>
      <c r="DC7" s="669"/>
      <c r="DD7" s="675">
        <v>70578</v>
      </c>
      <c r="DE7" s="667"/>
      <c r="DF7" s="667"/>
      <c r="DG7" s="667"/>
      <c r="DH7" s="667"/>
      <c r="DI7" s="667"/>
      <c r="DJ7" s="667"/>
      <c r="DK7" s="667"/>
      <c r="DL7" s="667"/>
      <c r="DM7" s="667"/>
      <c r="DN7" s="667"/>
      <c r="DO7" s="667"/>
      <c r="DP7" s="668"/>
      <c r="DQ7" s="675">
        <v>1537837</v>
      </c>
      <c r="DR7" s="667"/>
      <c r="DS7" s="667"/>
      <c r="DT7" s="667"/>
      <c r="DU7" s="667"/>
      <c r="DV7" s="667"/>
      <c r="DW7" s="667"/>
      <c r="DX7" s="667"/>
      <c r="DY7" s="667"/>
      <c r="DZ7" s="667"/>
      <c r="EA7" s="667"/>
      <c r="EB7" s="667"/>
      <c r="EC7" s="676"/>
    </row>
    <row r="8" spans="2:143" ht="11.25" customHeight="1" x14ac:dyDescent="0.15">
      <c r="B8" s="663" t="s">
        <v>234</v>
      </c>
      <c r="C8" s="664"/>
      <c r="D8" s="664"/>
      <c r="E8" s="664"/>
      <c r="F8" s="664"/>
      <c r="G8" s="664"/>
      <c r="H8" s="664"/>
      <c r="I8" s="664"/>
      <c r="J8" s="664"/>
      <c r="K8" s="664"/>
      <c r="L8" s="664"/>
      <c r="M8" s="664"/>
      <c r="N8" s="664"/>
      <c r="O8" s="664"/>
      <c r="P8" s="664"/>
      <c r="Q8" s="665"/>
      <c r="R8" s="666">
        <v>8161</v>
      </c>
      <c r="S8" s="667"/>
      <c r="T8" s="667"/>
      <c r="U8" s="667"/>
      <c r="V8" s="667"/>
      <c r="W8" s="667"/>
      <c r="X8" s="667"/>
      <c r="Y8" s="668"/>
      <c r="Z8" s="669">
        <v>0.1</v>
      </c>
      <c r="AA8" s="669"/>
      <c r="AB8" s="669"/>
      <c r="AC8" s="669"/>
      <c r="AD8" s="670">
        <v>8161</v>
      </c>
      <c r="AE8" s="670"/>
      <c r="AF8" s="670"/>
      <c r="AG8" s="670"/>
      <c r="AH8" s="670"/>
      <c r="AI8" s="670"/>
      <c r="AJ8" s="670"/>
      <c r="AK8" s="670"/>
      <c r="AL8" s="671">
        <v>0.1</v>
      </c>
      <c r="AM8" s="672"/>
      <c r="AN8" s="672"/>
      <c r="AO8" s="673"/>
      <c r="AP8" s="663" t="s">
        <v>235</v>
      </c>
      <c r="AQ8" s="664"/>
      <c r="AR8" s="664"/>
      <c r="AS8" s="664"/>
      <c r="AT8" s="664"/>
      <c r="AU8" s="664"/>
      <c r="AV8" s="664"/>
      <c r="AW8" s="664"/>
      <c r="AX8" s="664"/>
      <c r="AY8" s="664"/>
      <c r="AZ8" s="664"/>
      <c r="BA8" s="664"/>
      <c r="BB8" s="664"/>
      <c r="BC8" s="664"/>
      <c r="BD8" s="664"/>
      <c r="BE8" s="664"/>
      <c r="BF8" s="665"/>
      <c r="BG8" s="666">
        <v>39312</v>
      </c>
      <c r="BH8" s="667"/>
      <c r="BI8" s="667"/>
      <c r="BJ8" s="667"/>
      <c r="BK8" s="667"/>
      <c r="BL8" s="667"/>
      <c r="BM8" s="667"/>
      <c r="BN8" s="668"/>
      <c r="BO8" s="669">
        <v>1.5</v>
      </c>
      <c r="BP8" s="669"/>
      <c r="BQ8" s="669"/>
      <c r="BR8" s="669"/>
      <c r="BS8" s="670" t="s">
        <v>128</v>
      </c>
      <c r="BT8" s="670"/>
      <c r="BU8" s="670"/>
      <c r="BV8" s="670"/>
      <c r="BW8" s="670"/>
      <c r="BX8" s="670"/>
      <c r="BY8" s="670"/>
      <c r="BZ8" s="670"/>
      <c r="CA8" s="670"/>
      <c r="CB8" s="674"/>
      <c r="CD8" s="681" t="s">
        <v>236</v>
      </c>
      <c r="CE8" s="682"/>
      <c r="CF8" s="682"/>
      <c r="CG8" s="682"/>
      <c r="CH8" s="682"/>
      <c r="CI8" s="682"/>
      <c r="CJ8" s="682"/>
      <c r="CK8" s="682"/>
      <c r="CL8" s="682"/>
      <c r="CM8" s="682"/>
      <c r="CN8" s="682"/>
      <c r="CO8" s="682"/>
      <c r="CP8" s="682"/>
      <c r="CQ8" s="683"/>
      <c r="CR8" s="666">
        <v>4074384</v>
      </c>
      <c r="CS8" s="667"/>
      <c r="CT8" s="667"/>
      <c r="CU8" s="667"/>
      <c r="CV8" s="667"/>
      <c r="CW8" s="667"/>
      <c r="CX8" s="667"/>
      <c r="CY8" s="668"/>
      <c r="CZ8" s="669">
        <v>28.1</v>
      </c>
      <c r="DA8" s="669"/>
      <c r="DB8" s="669"/>
      <c r="DC8" s="669"/>
      <c r="DD8" s="675">
        <v>12960</v>
      </c>
      <c r="DE8" s="667"/>
      <c r="DF8" s="667"/>
      <c r="DG8" s="667"/>
      <c r="DH8" s="667"/>
      <c r="DI8" s="667"/>
      <c r="DJ8" s="667"/>
      <c r="DK8" s="667"/>
      <c r="DL8" s="667"/>
      <c r="DM8" s="667"/>
      <c r="DN8" s="667"/>
      <c r="DO8" s="667"/>
      <c r="DP8" s="668"/>
      <c r="DQ8" s="675">
        <v>2367790</v>
      </c>
      <c r="DR8" s="667"/>
      <c r="DS8" s="667"/>
      <c r="DT8" s="667"/>
      <c r="DU8" s="667"/>
      <c r="DV8" s="667"/>
      <c r="DW8" s="667"/>
      <c r="DX8" s="667"/>
      <c r="DY8" s="667"/>
      <c r="DZ8" s="667"/>
      <c r="EA8" s="667"/>
      <c r="EB8" s="667"/>
      <c r="EC8" s="676"/>
    </row>
    <row r="9" spans="2:143" ht="11.25" customHeight="1" x14ac:dyDescent="0.15">
      <c r="B9" s="663" t="s">
        <v>237</v>
      </c>
      <c r="C9" s="664"/>
      <c r="D9" s="664"/>
      <c r="E9" s="664"/>
      <c r="F9" s="664"/>
      <c r="G9" s="664"/>
      <c r="H9" s="664"/>
      <c r="I9" s="664"/>
      <c r="J9" s="664"/>
      <c r="K9" s="664"/>
      <c r="L9" s="664"/>
      <c r="M9" s="664"/>
      <c r="N9" s="664"/>
      <c r="O9" s="664"/>
      <c r="P9" s="664"/>
      <c r="Q9" s="665"/>
      <c r="R9" s="666">
        <v>9326</v>
      </c>
      <c r="S9" s="667"/>
      <c r="T9" s="667"/>
      <c r="U9" s="667"/>
      <c r="V9" s="667"/>
      <c r="W9" s="667"/>
      <c r="X9" s="667"/>
      <c r="Y9" s="668"/>
      <c r="Z9" s="669">
        <v>0.1</v>
      </c>
      <c r="AA9" s="669"/>
      <c r="AB9" s="669"/>
      <c r="AC9" s="669"/>
      <c r="AD9" s="670">
        <v>9326</v>
      </c>
      <c r="AE9" s="670"/>
      <c r="AF9" s="670"/>
      <c r="AG9" s="670"/>
      <c r="AH9" s="670"/>
      <c r="AI9" s="670"/>
      <c r="AJ9" s="670"/>
      <c r="AK9" s="670"/>
      <c r="AL9" s="671">
        <v>0.1</v>
      </c>
      <c r="AM9" s="672"/>
      <c r="AN9" s="672"/>
      <c r="AO9" s="673"/>
      <c r="AP9" s="663" t="s">
        <v>238</v>
      </c>
      <c r="AQ9" s="664"/>
      <c r="AR9" s="664"/>
      <c r="AS9" s="664"/>
      <c r="AT9" s="664"/>
      <c r="AU9" s="664"/>
      <c r="AV9" s="664"/>
      <c r="AW9" s="664"/>
      <c r="AX9" s="664"/>
      <c r="AY9" s="664"/>
      <c r="AZ9" s="664"/>
      <c r="BA9" s="664"/>
      <c r="BB9" s="664"/>
      <c r="BC9" s="664"/>
      <c r="BD9" s="664"/>
      <c r="BE9" s="664"/>
      <c r="BF9" s="665"/>
      <c r="BG9" s="666">
        <v>787835</v>
      </c>
      <c r="BH9" s="667"/>
      <c r="BI9" s="667"/>
      <c r="BJ9" s="667"/>
      <c r="BK9" s="667"/>
      <c r="BL9" s="667"/>
      <c r="BM9" s="667"/>
      <c r="BN9" s="668"/>
      <c r="BO9" s="669">
        <v>30.3</v>
      </c>
      <c r="BP9" s="669"/>
      <c r="BQ9" s="669"/>
      <c r="BR9" s="669"/>
      <c r="BS9" s="670" t="s">
        <v>128</v>
      </c>
      <c r="BT9" s="670"/>
      <c r="BU9" s="670"/>
      <c r="BV9" s="670"/>
      <c r="BW9" s="670"/>
      <c r="BX9" s="670"/>
      <c r="BY9" s="670"/>
      <c r="BZ9" s="670"/>
      <c r="CA9" s="670"/>
      <c r="CB9" s="674"/>
      <c r="CD9" s="681" t="s">
        <v>239</v>
      </c>
      <c r="CE9" s="682"/>
      <c r="CF9" s="682"/>
      <c r="CG9" s="682"/>
      <c r="CH9" s="682"/>
      <c r="CI9" s="682"/>
      <c r="CJ9" s="682"/>
      <c r="CK9" s="682"/>
      <c r="CL9" s="682"/>
      <c r="CM9" s="682"/>
      <c r="CN9" s="682"/>
      <c r="CO9" s="682"/>
      <c r="CP9" s="682"/>
      <c r="CQ9" s="683"/>
      <c r="CR9" s="666">
        <v>1328041</v>
      </c>
      <c r="CS9" s="667"/>
      <c r="CT9" s="667"/>
      <c r="CU9" s="667"/>
      <c r="CV9" s="667"/>
      <c r="CW9" s="667"/>
      <c r="CX9" s="667"/>
      <c r="CY9" s="668"/>
      <c r="CZ9" s="669">
        <v>9.1999999999999993</v>
      </c>
      <c r="DA9" s="669"/>
      <c r="DB9" s="669"/>
      <c r="DC9" s="669"/>
      <c r="DD9" s="675">
        <v>7341</v>
      </c>
      <c r="DE9" s="667"/>
      <c r="DF9" s="667"/>
      <c r="DG9" s="667"/>
      <c r="DH9" s="667"/>
      <c r="DI9" s="667"/>
      <c r="DJ9" s="667"/>
      <c r="DK9" s="667"/>
      <c r="DL9" s="667"/>
      <c r="DM9" s="667"/>
      <c r="DN9" s="667"/>
      <c r="DO9" s="667"/>
      <c r="DP9" s="668"/>
      <c r="DQ9" s="675">
        <v>1113118</v>
      </c>
      <c r="DR9" s="667"/>
      <c r="DS9" s="667"/>
      <c r="DT9" s="667"/>
      <c r="DU9" s="667"/>
      <c r="DV9" s="667"/>
      <c r="DW9" s="667"/>
      <c r="DX9" s="667"/>
      <c r="DY9" s="667"/>
      <c r="DZ9" s="667"/>
      <c r="EA9" s="667"/>
      <c r="EB9" s="667"/>
      <c r="EC9" s="676"/>
    </row>
    <row r="10" spans="2:143" ht="11.25" customHeight="1" x14ac:dyDescent="0.15">
      <c r="B10" s="663" t="s">
        <v>240</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241</v>
      </c>
      <c r="AQ10" s="664"/>
      <c r="AR10" s="664"/>
      <c r="AS10" s="664"/>
      <c r="AT10" s="664"/>
      <c r="AU10" s="664"/>
      <c r="AV10" s="664"/>
      <c r="AW10" s="664"/>
      <c r="AX10" s="664"/>
      <c r="AY10" s="664"/>
      <c r="AZ10" s="664"/>
      <c r="BA10" s="664"/>
      <c r="BB10" s="664"/>
      <c r="BC10" s="664"/>
      <c r="BD10" s="664"/>
      <c r="BE10" s="664"/>
      <c r="BF10" s="665"/>
      <c r="BG10" s="666">
        <v>55999</v>
      </c>
      <c r="BH10" s="667"/>
      <c r="BI10" s="667"/>
      <c r="BJ10" s="667"/>
      <c r="BK10" s="667"/>
      <c r="BL10" s="667"/>
      <c r="BM10" s="667"/>
      <c r="BN10" s="668"/>
      <c r="BO10" s="669">
        <v>2.2000000000000002</v>
      </c>
      <c r="BP10" s="669"/>
      <c r="BQ10" s="669"/>
      <c r="BR10" s="669"/>
      <c r="BS10" s="670" t="s">
        <v>128</v>
      </c>
      <c r="BT10" s="670"/>
      <c r="BU10" s="670"/>
      <c r="BV10" s="670"/>
      <c r="BW10" s="670"/>
      <c r="BX10" s="670"/>
      <c r="BY10" s="670"/>
      <c r="BZ10" s="670"/>
      <c r="CA10" s="670"/>
      <c r="CB10" s="674"/>
      <c r="CD10" s="681" t="s">
        <v>242</v>
      </c>
      <c r="CE10" s="682"/>
      <c r="CF10" s="682"/>
      <c r="CG10" s="682"/>
      <c r="CH10" s="682"/>
      <c r="CI10" s="682"/>
      <c r="CJ10" s="682"/>
      <c r="CK10" s="682"/>
      <c r="CL10" s="682"/>
      <c r="CM10" s="682"/>
      <c r="CN10" s="682"/>
      <c r="CO10" s="682"/>
      <c r="CP10" s="682"/>
      <c r="CQ10" s="683"/>
      <c r="CR10" s="666">
        <v>14932</v>
      </c>
      <c r="CS10" s="667"/>
      <c r="CT10" s="667"/>
      <c r="CU10" s="667"/>
      <c r="CV10" s="667"/>
      <c r="CW10" s="667"/>
      <c r="CX10" s="667"/>
      <c r="CY10" s="668"/>
      <c r="CZ10" s="669">
        <v>0.1</v>
      </c>
      <c r="DA10" s="669"/>
      <c r="DB10" s="669"/>
      <c r="DC10" s="669"/>
      <c r="DD10" s="675" t="s">
        <v>128</v>
      </c>
      <c r="DE10" s="667"/>
      <c r="DF10" s="667"/>
      <c r="DG10" s="667"/>
      <c r="DH10" s="667"/>
      <c r="DI10" s="667"/>
      <c r="DJ10" s="667"/>
      <c r="DK10" s="667"/>
      <c r="DL10" s="667"/>
      <c r="DM10" s="667"/>
      <c r="DN10" s="667"/>
      <c r="DO10" s="667"/>
      <c r="DP10" s="668"/>
      <c r="DQ10" s="675">
        <v>14932</v>
      </c>
      <c r="DR10" s="667"/>
      <c r="DS10" s="667"/>
      <c r="DT10" s="667"/>
      <c r="DU10" s="667"/>
      <c r="DV10" s="667"/>
      <c r="DW10" s="667"/>
      <c r="DX10" s="667"/>
      <c r="DY10" s="667"/>
      <c r="DZ10" s="667"/>
      <c r="EA10" s="667"/>
      <c r="EB10" s="667"/>
      <c r="EC10" s="676"/>
    </row>
    <row r="11" spans="2:143" ht="11.25" customHeight="1" x14ac:dyDescent="0.15">
      <c r="B11" s="663" t="s">
        <v>243</v>
      </c>
      <c r="C11" s="664"/>
      <c r="D11" s="664"/>
      <c r="E11" s="664"/>
      <c r="F11" s="664"/>
      <c r="G11" s="664"/>
      <c r="H11" s="664"/>
      <c r="I11" s="664"/>
      <c r="J11" s="664"/>
      <c r="K11" s="664"/>
      <c r="L11" s="664"/>
      <c r="M11" s="664"/>
      <c r="N11" s="664"/>
      <c r="O11" s="664"/>
      <c r="P11" s="664"/>
      <c r="Q11" s="665"/>
      <c r="R11" s="666">
        <v>562307</v>
      </c>
      <c r="S11" s="667"/>
      <c r="T11" s="667"/>
      <c r="U11" s="667"/>
      <c r="V11" s="667"/>
      <c r="W11" s="667"/>
      <c r="X11" s="667"/>
      <c r="Y11" s="668"/>
      <c r="Z11" s="671">
        <v>3.6</v>
      </c>
      <c r="AA11" s="672"/>
      <c r="AB11" s="672"/>
      <c r="AC11" s="684"/>
      <c r="AD11" s="675">
        <v>562307</v>
      </c>
      <c r="AE11" s="667"/>
      <c r="AF11" s="667"/>
      <c r="AG11" s="667"/>
      <c r="AH11" s="667"/>
      <c r="AI11" s="667"/>
      <c r="AJ11" s="667"/>
      <c r="AK11" s="668"/>
      <c r="AL11" s="671">
        <v>6.2</v>
      </c>
      <c r="AM11" s="672"/>
      <c r="AN11" s="672"/>
      <c r="AO11" s="673"/>
      <c r="AP11" s="663" t="s">
        <v>244</v>
      </c>
      <c r="AQ11" s="664"/>
      <c r="AR11" s="664"/>
      <c r="AS11" s="664"/>
      <c r="AT11" s="664"/>
      <c r="AU11" s="664"/>
      <c r="AV11" s="664"/>
      <c r="AW11" s="664"/>
      <c r="AX11" s="664"/>
      <c r="AY11" s="664"/>
      <c r="AZ11" s="664"/>
      <c r="BA11" s="664"/>
      <c r="BB11" s="664"/>
      <c r="BC11" s="664"/>
      <c r="BD11" s="664"/>
      <c r="BE11" s="664"/>
      <c r="BF11" s="665"/>
      <c r="BG11" s="666">
        <v>55044</v>
      </c>
      <c r="BH11" s="667"/>
      <c r="BI11" s="667"/>
      <c r="BJ11" s="667"/>
      <c r="BK11" s="667"/>
      <c r="BL11" s="667"/>
      <c r="BM11" s="667"/>
      <c r="BN11" s="668"/>
      <c r="BO11" s="669">
        <v>2.1</v>
      </c>
      <c r="BP11" s="669"/>
      <c r="BQ11" s="669"/>
      <c r="BR11" s="669"/>
      <c r="BS11" s="670" t="s">
        <v>128</v>
      </c>
      <c r="BT11" s="670"/>
      <c r="BU11" s="670"/>
      <c r="BV11" s="670"/>
      <c r="BW11" s="670"/>
      <c r="BX11" s="670"/>
      <c r="BY11" s="670"/>
      <c r="BZ11" s="670"/>
      <c r="CA11" s="670"/>
      <c r="CB11" s="674"/>
      <c r="CD11" s="681" t="s">
        <v>245</v>
      </c>
      <c r="CE11" s="682"/>
      <c r="CF11" s="682"/>
      <c r="CG11" s="682"/>
      <c r="CH11" s="682"/>
      <c r="CI11" s="682"/>
      <c r="CJ11" s="682"/>
      <c r="CK11" s="682"/>
      <c r="CL11" s="682"/>
      <c r="CM11" s="682"/>
      <c r="CN11" s="682"/>
      <c r="CO11" s="682"/>
      <c r="CP11" s="682"/>
      <c r="CQ11" s="683"/>
      <c r="CR11" s="666">
        <v>727735</v>
      </c>
      <c r="CS11" s="667"/>
      <c r="CT11" s="667"/>
      <c r="CU11" s="667"/>
      <c r="CV11" s="667"/>
      <c r="CW11" s="667"/>
      <c r="CX11" s="667"/>
      <c r="CY11" s="668"/>
      <c r="CZ11" s="669">
        <v>5</v>
      </c>
      <c r="DA11" s="669"/>
      <c r="DB11" s="669"/>
      <c r="DC11" s="669"/>
      <c r="DD11" s="675">
        <v>173793</v>
      </c>
      <c r="DE11" s="667"/>
      <c r="DF11" s="667"/>
      <c r="DG11" s="667"/>
      <c r="DH11" s="667"/>
      <c r="DI11" s="667"/>
      <c r="DJ11" s="667"/>
      <c r="DK11" s="667"/>
      <c r="DL11" s="667"/>
      <c r="DM11" s="667"/>
      <c r="DN11" s="667"/>
      <c r="DO11" s="667"/>
      <c r="DP11" s="668"/>
      <c r="DQ11" s="675">
        <v>428294</v>
      </c>
      <c r="DR11" s="667"/>
      <c r="DS11" s="667"/>
      <c r="DT11" s="667"/>
      <c r="DU11" s="667"/>
      <c r="DV11" s="667"/>
      <c r="DW11" s="667"/>
      <c r="DX11" s="667"/>
      <c r="DY11" s="667"/>
      <c r="DZ11" s="667"/>
      <c r="EA11" s="667"/>
      <c r="EB11" s="667"/>
      <c r="EC11" s="676"/>
    </row>
    <row r="12" spans="2:143" ht="11.25" customHeight="1" x14ac:dyDescent="0.15">
      <c r="B12" s="663" t="s">
        <v>246</v>
      </c>
      <c r="C12" s="664"/>
      <c r="D12" s="664"/>
      <c r="E12" s="664"/>
      <c r="F12" s="664"/>
      <c r="G12" s="664"/>
      <c r="H12" s="664"/>
      <c r="I12" s="664"/>
      <c r="J12" s="664"/>
      <c r="K12" s="664"/>
      <c r="L12" s="664"/>
      <c r="M12" s="664"/>
      <c r="N12" s="664"/>
      <c r="O12" s="664"/>
      <c r="P12" s="664"/>
      <c r="Q12" s="665"/>
      <c r="R12" s="666">
        <v>2042</v>
      </c>
      <c r="S12" s="667"/>
      <c r="T12" s="667"/>
      <c r="U12" s="667"/>
      <c r="V12" s="667"/>
      <c r="W12" s="667"/>
      <c r="X12" s="667"/>
      <c r="Y12" s="668"/>
      <c r="Z12" s="669">
        <v>0</v>
      </c>
      <c r="AA12" s="669"/>
      <c r="AB12" s="669"/>
      <c r="AC12" s="669"/>
      <c r="AD12" s="670">
        <v>2042</v>
      </c>
      <c r="AE12" s="670"/>
      <c r="AF12" s="670"/>
      <c r="AG12" s="670"/>
      <c r="AH12" s="670"/>
      <c r="AI12" s="670"/>
      <c r="AJ12" s="670"/>
      <c r="AK12" s="670"/>
      <c r="AL12" s="671">
        <v>0</v>
      </c>
      <c r="AM12" s="672"/>
      <c r="AN12" s="672"/>
      <c r="AO12" s="673"/>
      <c r="AP12" s="663" t="s">
        <v>247</v>
      </c>
      <c r="AQ12" s="664"/>
      <c r="AR12" s="664"/>
      <c r="AS12" s="664"/>
      <c r="AT12" s="664"/>
      <c r="AU12" s="664"/>
      <c r="AV12" s="664"/>
      <c r="AW12" s="664"/>
      <c r="AX12" s="664"/>
      <c r="AY12" s="664"/>
      <c r="AZ12" s="664"/>
      <c r="BA12" s="664"/>
      <c r="BB12" s="664"/>
      <c r="BC12" s="664"/>
      <c r="BD12" s="664"/>
      <c r="BE12" s="664"/>
      <c r="BF12" s="665"/>
      <c r="BG12" s="666">
        <v>1369389</v>
      </c>
      <c r="BH12" s="667"/>
      <c r="BI12" s="667"/>
      <c r="BJ12" s="667"/>
      <c r="BK12" s="667"/>
      <c r="BL12" s="667"/>
      <c r="BM12" s="667"/>
      <c r="BN12" s="668"/>
      <c r="BO12" s="669">
        <v>52.7</v>
      </c>
      <c r="BP12" s="669"/>
      <c r="BQ12" s="669"/>
      <c r="BR12" s="669"/>
      <c r="BS12" s="670" t="s">
        <v>128</v>
      </c>
      <c r="BT12" s="670"/>
      <c r="BU12" s="670"/>
      <c r="BV12" s="670"/>
      <c r="BW12" s="670"/>
      <c r="BX12" s="670"/>
      <c r="BY12" s="670"/>
      <c r="BZ12" s="670"/>
      <c r="CA12" s="670"/>
      <c r="CB12" s="674"/>
      <c r="CD12" s="681" t="s">
        <v>248</v>
      </c>
      <c r="CE12" s="682"/>
      <c r="CF12" s="682"/>
      <c r="CG12" s="682"/>
      <c r="CH12" s="682"/>
      <c r="CI12" s="682"/>
      <c r="CJ12" s="682"/>
      <c r="CK12" s="682"/>
      <c r="CL12" s="682"/>
      <c r="CM12" s="682"/>
      <c r="CN12" s="682"/>
      <c r="CO12" s="682"/>
      <c r="CP12" s="682"/>
      <c r="CQ12" s="683"/>
      <c r="CR12" s="666">
        <v>668205</v>
      </c>
      <c r="CS12" s="667"/>
      <c r="CT12" s="667"/>
      <c r="CU12" s="667"/>
      <c r="CV12" s="667"/>
      <c r="CW12" s="667"/>
      <c r="CX12" s="667"/>
      <c r="CY12" s="668"/>
      <c r="CZ12" s="669">
        <v>4.5999999999999996</v>
      </c>
      <c r="DA12" s="669"/>
      <c r="DB12" s="669"/>
      <c r="DC12" s="669"/>
      <c r="DD12" s="675">
        <v>30800</v>
      </c>
      <c r="DE12" s="667"/>
      <c r="DF12" s="667"/>
      <c r="DG12" s="667"/>
      <c r="DH12" s="667"/>
      <c r="DI12" s="667"/>
      <c r="DJ12" s="667"/>
      <c r="DK12" s="667"/>
      <c r="DL12" s="667"/>
      <c r="DM12" s="667"/>
      <c r="DN12" s="667"/>
      <c r="DO12" s="667"/>
      <c r="DP12" s="668"/>
      <c r="DQ12" s="675">
        <v>383984</v>
      </c>
      <c r="DR12" s="667"/>
      <c r="DS12" s="667"/>
      <c r="DT12" s="667"/>
      <c r="DU12" s="667"/>
      <c r="DV12" s="667"/>
      <c r="DW12" s="667"/>
      <c r="DX12" s="667"/>
      <c r="DY12" s="667"/>
      <c r="DZ12" s="667"/>
      <c r="EA12" s="667"/>
      <c r="EB12" s="667"/>
      <c r="EC12" s="676"/>
    </row>
    <row r="13" spans="2:143" ht="11.25" customHeight="1" x14ac:dyDescent="0.15">
      <c r="B13" s="663" t="s">
        <v>249</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250</v>
      </c>
      <c r="AQ13" s="664"/>
      <c r="AR13" s="664"/>
      <c r="AS13" s="664"/>
      <c r="AT13" s="664"/>
      <c r="AU13" s="664"/>
      <c r="AV13" s="664"/>
      <c r="AW13" s="664"/>
      <c r="AX13" s="664"/>
      <c r="AY13" s="664"/>
      <c r="AZ13" s="664"/>
      <c r="BA13" s="664"/>
      <c r="BB13" s="664"/>
      <c r="BC13" s="664"/>
      <c r="BD13" s="664"/>
      <c r="BE13" s="664"/>
      <c r="BF13" s="665"/>
      <c r="BG13" s="666">
        <v>1332416</v>
      </c>
      <c r="BH13" s="667"/>
      <c r="BI13" s="667"/>
      <c r="BJ13" s="667"/>
      <c r="BK13" s="667"/>
      <c r="BL13" s="667"/>
      <c r="BM13" s="667"/>
      <c r="BN13" s="668"/>
      <c r="BO13" s="669">
        <v>51.2</v>
      </c>
      <c r="BP13" s="669"/>
      <c r="BQ13" s="669"/>
      <c r="BR13" s="669"/>
      <c r="BS13" s="670" t="s">
        <v>128</v>
      </c>
      <c r="BT13" s="670"/>
      <c r="BU13" s="670"/>
      <c r="BV13" s="670"/>
      <c r="BW13" s="670"/>
      <c r="BX13" s="670"/>
      <c r="BY13" s="670"/>
      <c r="BZ13" s="670"/>
      <c r="CA13" s="670"/>
      <c r="CB13" s="674"/>
      <c r="CD13" s="681" t="s">
        <v>251</v>
      </c>
      <c r="CE13" s="682"/>
      <c r="CF13" s="682"/>
      <c r="CG13" s="682"/>
      <c r="CH13" s="682"/>
      <c r="CI13" s="682"/>
      <c r="CJ13" s="682"/>
      <c r="CK13" s="682"/>
      <c r="CL13" s="682"/>
      <c r="CM13" s="682"/>
      <c r="CN13" s="682"/>
      <c r="CO13" s="682"/>
      <c r="CP13" s="682"/>
      <c r="CQ13" s="683"/>
      <c r="CR13" s="666">
        <v>1332963</v>
      </c>
      <c r="CS13" s="667"/>
      <c r="CT13" s="667"/>
      <c r="CU13" s="667"/>
      <c r="CV13" s="667"/>
      <c r="CW13" s="667"/>
      <c r="CX13" s="667"/>
      <c r="CY13" s="668"/>
      <c r="CZ13" s="669">
        <v>9.1999999999999993</v>
      </c>
      <c r="DA13" s="669"/>
      <c r="DB13" s="669"/>
      <c r="DC13" s="669"/>
      <c r="DD13" s="675">
        <v>438777</v>
      </c>
      <c r="DE13" s="667"/>
      <c r="DF13" s="667"/>
      <c r="DG13" s="667"/>
      <c r="DH13" s="667"/>
      <c r="DI13" s="667"/>
      <c r="DJ13" s="667"/>
      <c r="DK13" s="667"/>
      <c r="DL13" s="667"/>
      <c r="DM13" s="667"/>
      <c r="DN13" s="667"/>
      <c r="DO13" s="667"/>
      <c r="DP13" s="668"/>
      <c r="DQ13" s="675">
        <v>905467</v>
      </c>
      <c r="DR13" s="667"/>
      <c r="DS13" s="667"/>
      <c r="DT13" s="667"/>
      <c r="DU13" s="667"/>
      <c r="DV13" s="667"/>
      <c r="DW13" s="667"/>
      <c r="DX13" s="667"/>
      <c r="DY13" s="667"/>
      <c r="DZ13" s="667"/>
      <c r="EA13" s="667"/>
      <c r="EB13" s="667"/>
      <c r="EC13" s="676"/>
    </row>
    <row r="14" spans="2:143" ht="11.25" customHeight="1" x14ac:dyDescent="0.15">
      <c r="B14" s="663" t="s">
        <v>252</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253</v>
      </c>
      <c r="AQ14" s="664"/>
      <c r="AR14" s="664"/>
      <c r="AS14" s="664"/>
      <c r="AT14" s="664"/>
      <c r="AU14" s="664"/>
      <c r="AV14" s="664"/>
      <c r="AW14" s="664"/>
      <c r="AX14" s="664"/>
      <c r="AY14" s="664"/>
      <c r="AZ14" s="664"/>
      <c r="BA14" s="664"/>
      <c r="BB14" s="664"/>
      <c r="BC14" s="664"/>
      <c r="BD14" s="664"/>
      <c r="BE14" s="664"/>
      <c r="BF14" s="665"/>
      <c r="BG14" s="666">
        <v>98027</v>
      </c>
      <c r="BH14" s="667"/>
      <c r="BI14" s="667"/>
      <c r="BJ14" s="667"/>
      <c r="BK14" s="667"/>
      <c r="BL14" s="667"/>
      <c r="BM14" s="667"/>
      <c r="BN14" s="668"/>
      <c r="BO14" s="669">
        <v>3.8</v>
      </c>
      <c r="BP14" s="669"/>
      <c r="BQ14" s="669"/>
      <c r="BR14" s="669"/>
      <c r="BS14" s="670" t="s">
        <v>128</v>
      </c>
      <c r="BT14" s="670"/>
      <c r="BU14" s="670"/>
      <c r="BV14" s="670"/>
      <c r="BW14" s="670"/>
      <c r="BX14" s="670"/>
      <c r="BY14" s="670"/>
      <c r="BZ14" s="670"/>
      <c r="CA14" s="670"/>
      <c r="CB14" s="674"/>
      <c r="CD14" s="681" t="s">
        <v>254</v>
      </c>
      <c r="CE14" s="682"/>
      <c r="CF14" s="682"/>
      <c r="CG14" s="682"/>
      <c r="CH14" s="682"/>
      <c r="CI14" s="682"/>
      <c r="CJ14" s="682"/>
      <c r="CK14" s="682"/>
      <c r="CL14" s="682"/>
      <c r="CM14" s="682"/>
      <c r="CN14" s="682"/>
      <c r="CO14" s="682"/>
      <c r="CP14" s="682"/>
      <c r="CQ14" s="683"/>
      <c r="CR14" s="666">
        <v>426974</v>
      </c>
      <c r="CS14" s="667"/>
      <c r="CT14" s="667"/>
      <c r="CU14" s="667"/>
      <c r="CV14" s="667"/>
      <c r="CW14" s="667"/>
      <c r="CX14" s="667"/>
      <c r="CY14" s="668"/>
      <c r="CZ14" s="669">
        <v>2.9</v>
      </c>
      <c r="DA14" s="669"/>
      <c r="DB14" s="669"/>
      <c r="DC14" s="669"/>
      <c r="DD14" s="675">
        <v>22816</v>
      </c>
      <c r="DE14" s="667"/>
      <c r="DF14" s="667"/>
      <c r="DG14" s="667"/>
      <c r="DH14" s="667"/>
      <c r="DI14" s="667"/>
      <c r="DJ14" s="667"/>
      <c r="DK14" s="667"/>
      <c r="DL14" s="667"/>
      <c r="DM14" s="667"/>
      <c r="DN14" s="667"/>
      <c r="DO14" s="667"/>
      <c r="DP14" s="668"/>
      <c r="DQ14" s="675">
        <v>403348</v>
      </c>
      <c r="DR14" s="667"/>
      <c r="DS14" s="667"/>
      <c r="DT14" s="667"/>
      <c r="DU14" s="667"/>
      <c r="DV14" s="667"/>
      <c r="DW14" s="667"/>
      <c r="DX14" s="667"/>
      <c r="DY14" s="667"/>
      <c r="DZ14" s="667"/>
      <c r="EA14" s="667"/>
      <c r="EB14" s="667"/>
      <c r="EC14" s="676"/>
    </row>
    <row r="15" spans="2:143" ht="11.25" customHeight="1" x14ac:dyDescent="0.15">
      <c r="B15" s="663" t="s">
        <v>255</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256</v>
      </c>
      <c r="AQ15" s="664"/>
      <c r="AR15" s="664"/>
      <c r="AS15" s="664"/>
      <c r="AT15" s="664"/>
      <c r="AU15" s="664"/>
      <c r="AV15" s="664"/>
      <c r="AW15" s="664"/>
      <c r="AX15" s="664"/>
      <c r="AY15" s="664"/>
      <c r="AZ15" s="664"/>
      <c r="BA15" s="664"/>
      <c r="BB15" s="664"/>
      <c r="BC15" s="664"/>
      <c r="BD15" s="664"/>
      <c r="BE15" s="664"/>
      <c r="BF15" s="665"/>
      <c r="BG15" s="666">
        <v>187771</v>
      </c>
      <c r="BH15" s="667"/>
      <c r="BI15" s="667"/>
      <c r="BJ15" s="667"/>
      <c r="BK15" s="667"/>
      <c r="BL15" s="667"/>
      <c r="BM15" s="667"/>
      <c r="BN15" s="668"/>
      <c r="BO15" s="669">
        <v>7.2</v>
      </c>
      <c r="BP15" s="669"/>
      <c r="BQ15" s="669"/>
      <c r="BR15" s="669"/>
      <c r="BS15" s="670" t="s">
        <v>128</v>
      </c>
      <c r="BT15" s="670"/>
      <c r="BU15" s="670"/>
      <c r="BV15" s="670"/>
      <c r="BW15" s="670"/>
      <c r="BX15" s="670"/>
      <c r="BY15" s="670"/>
      <c r="BZ15" s="670"/>
      <c r="CA15" s="670"/>
      <c r="CB15" s="674"/>
      <c r="CD15" s="681" t="s">
        <v>257</v>
      </c>
      <c r="CE15" s="682"/>
      <c r="CF15" s="682"/>
      <c r="CG15" s="682"/>
      <c r="CH15" s="682"/>
      <c r="CI15" s="682"/>
      <c r="CJ15" s="682"/>
      <c r="CK15" s="682"/>
      <c r="CL15" s="682"/>
      <c r="CM15" s="682"/>
      <c r="CN15" s="682"/>
      <c r="CO15" s="682"/>
      <c r="CP15" s="682"/>
      <c r="CQ15" s="683"/>
      <c r="CR15" s="666">
        <v>2155721</v>
      </c>
      <c r="CS15" s="667"/>
      <c r="CT15" s="667"/>
      <c r="CU15" s="667"/>
      <c r="CV15" s="667"/>
      <c r="CW15" s="667"/>
      <c r="CX15" s="667"/>
      <c r="CY15" s="668"/>
      <c r="CZ15" s="669">
        <v>14.9</v>
      </c>
      <c r="DA15" s="669"/>
      <c r="DB15" s="669"/>
      <c r="DC15" s="669"/>
      <c r="DD15" s="675">
        <v>727364</v>
      </c>
      <c r="DE15" s="667"/>
      <c r="DF15" s="667"/>
      <c r="DG15" s="667"/>
      <c r="DH15" s="667"/>
      <c r="DI15" s="667"/>
      <c r="DJ15" s="667"/>
      <c r="DK15" s="667"/>
      <c r="DL15" s="667"/>
      <c r="DM15" s="667"/>
      <c r="DN15" s="667"/>
      <c r="DO15" s="667"/>
      <c r="DP15" s="668"/>
      <c r="DQ15" s="675">
        <v>1385896</v>
      </c>
      <c r="DR15" s="667"/>
      <c r="DS15" s="667"/>
      <c r="DT15" s="667"/>
      <c r="DU15" s="667"/>
      <c r="DV15" s="667"/>
      <c r="DW15" s="667"/>
      <c r="DX15" s="667"/>
      <c r="DY15" s="667"/>
      <c r="DZ15" s="667"/>
      <c r="EA15" s="667"/>
      <c r="EB15" s="667"/>
      <c r="EC15" s="676"/>
    </row>
    <row r="16" spans="2:143" ht="11.25" customHeight="1" x14ac:dyDescent="0.15">
      <c r="B16" s="663" t="s">
        <v>258</v>
      </c>
      <c r="C16" s="664"/>
      <c r="D16" s="664"/>
      <c r="E16" s="664"/>
      <c r="F16" s="664"/>
      <c r="G16" s="664"/>
      <c r="H16" s="664"/>
      <c r="I16" s="664"/>
      <c r="J16" s="664"/>
      <c r="K16" s="664"/>
      <c r="L16" s="664"/>
      <c r="M16" s="664"/>
      <c r="N16" s="664"/>
      <c r="O16" s="664"/>
      <c r="P16" s="664"/>
      <c r="Q16" s="665"/>
      <c r="R16" s="666">
        <v>19264</v>
      </c>
      <c r="S16" s="667"/>
      <c r="T16" s="667"/>
      <c r="U16" s="667"/>
      <c r="V16" s="667"/>
      <c r="W16" s="667"/>
      <c r="X16" s="667"/>
      <c r="Y16" s="668"/>
      <c r="Z16" s="669">
        <v>0.1</v>
      </c>
      <c r="AA16" s="669"/>
      <c r="AB16" s="669"/>
      <c r="AC16" s="669"/>
      <c r="AD16" s="670">
        <v>19264</v>
      </c>
      <c r="AE16" s="670"/>
      <c r="AF16" s="670"/>
      <c r="AG16" s="670"/>
      <c r="AH16" s="670"/>
      <c r="AI16" s="670"/>
      <c r="AJ16" s="670"/>
      <c r="AK16" s="670"/>
      <c r="AL16" s="671">
        <v>0.2</v>
      </c>
      <c r="AM16" s="672"/>
      <c r="AN16" s="672"/>
      <c r="AO16" s="673"/>
      <c r="AP16" s="663" t="s">
        <v>259</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260</v>
      </c>
      <c r="CE16" s="682"/>
      <c r="CF16" s="682"/>
      <c r="CG16" s="682"/>
      <c r="CH16" s="682"/>
      <c r="CI16" s="682"/>
      <c r="CJ16" s="682"/>
      <c r="CK16" s="682"/>
      <c r="CL16" s="682"/>
      <c r="CM16" s="682"/>
      <c r="CN16" s="682"/>
      <c r="CO16" s="682"/>
      <c r="CP16" s="682"/>
      <c r="CQ16" s="683"/>
      <c r="CR16" s="666">
        <v>106567</v>
      </c>
      <c r="CS16" s="667"/>
      <c r="CT16" s="667"/>
      <c r="CU16" s="667"/>
      <c r="CV16" s="667"/>
      <c r="CW16" s="667"/>
      <c r="CX16" s="667"/>
      <c r="CY16" s="668"/>
      <c r="CZ16" s="669">
        <v>0.7</v>
      </c>
      <c r="DA16" s="669"/>
      <c r="DB16" s="669"/>
      <c r="DC16" s="669"/>
      <c r="DD16" s="675" t="s">
        <v>128</v>
      </c>
      <c r="DE16" s="667"/>
      <c r="DF16" s="667"/>
      <c r="DG16" s="667"/>
      <c r="DH16" s="667"/>
      <c r="DI16" s="667"/>
      <c r="DJ16" s="667"/>
      <c r="DK16" s="667"/>
      <c r="DL16" s="667"/>
      <c r="DM16" s="667"/>
      <c r="DN16" s="667"/>
      <c r="DO16" s="667"/>
      <c r="DP16" s="668"/>
      <c r="DQ16" s="675">
        <v>28058</v>
      </c>
      <c r="DR16" s="667"/>
      <c r="DS16" s="667"/>
      <c r="DT16" s="667"/>
      <c r="DU16" s="667"/>
      <c r="DV16" s="667"/>
      <c r="DW16" s="667"/>
      <c r="DX16" s="667"/>
      <c r="DY16" s="667"/>
      <c r="DZ16" s="667"/>
      <c r="EA16" s="667"/>
      <c r="EB16" s="667"/>
      <c r="EC16" s="676"/>
    </row>
    <row r="17" spans="2:133" ht="11.25" customHeight="1" x14ac:dyDescent="0.15">
      <c r="B17" s="663" t="s">
        <v>261</v>
      </c>
      <c r="C17" s="664"/>
      <c r="D17" s="664"/>
      <c r="E17" s="664"/>
      <c r="F17" s="664"/>
      <c r="G17" s="664"/>
      <c r="H17" s="664"/>
      <c r="I17" s="664"/>
      <c r="J17" s="664"/>
      <c r="K17" s="664"/>
      <c r="L17" s="664"/>
      <c r="M17" s="664"/>
      <c r="N17" s="664"/>
      <c r="O17" s="664"/>
      <c r="P17" s="664"/>
      <c r="Q17" s="665"/>
      <c r="R17" s="666">
        <v>33544</v>
      </c>
      <c r="S17" s="667"/>
      <c r="T17" s="667"/>
      <c r="U17" s="667"/>
      <c r="V17" s="667"/>
      <c r="W17" s="667"/>
      <c r="X17" s="667"/>
      <c r="Y17" s="668"/>
      <c r="Z17" s="669">
        <v>0.2</v>
      </c>
      <c r="AA17" s="669"/>
      <c r="AB17" s="669"/>
      <c r="AC17" s="669"/>
      <c r="AD17" s="670">
        <v>33544</v>
      </c>
      <c r="AE17" s="670"/>
      <c r="AF17" s="670"/>
      <c r="AG17" s="670"/>
      <c r="AH17" s="670"/>
      <c r="AI17" s="670"/>
      <c r="AJ17" s="670"/>
      <c r="AK17" s="670"/>
      <c r="AL17" s="671">
        <v>0.4</v>
      </c>
      <c r="AM17" s="672"/>
      <c r="AN17" s="672"/>
      <c r="AO17" s="673"/>
      <c r="AP17" s="663" t="s">
        <v>262</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263</v>
      </c>
      <c r="CE17" s="682"/>
      <c r="CF17" s="682"/>
      <c r="CG17" s="682"/>
      <c r="CH17" s="682"/>
      <c r="CI17" s="682"/>
      <c r="CJ17" s="682"/>
      <c r="CK17" s="682"/>
      <c r="CL17" s="682"/>
      <c r="CM17" s="682"/>
      <c r="CN17" s="682"/>
      <c r="CO17" s="682"/>
      <c r="CP17" s="682"/>
      <c r="CQ17" s="683"/>
      <c r="CR17" s="666">
        <v>1488199</v>
      </c>
      <c r="CS17" s="667"/>
      <c r="CT17" s="667"/>
      <c r="CU17" s="667"/>
      <c r="CV17" s="667"/>
      <c r="CW17" s="667"/>
      <c r="CX17" s="667"/>
      <c r="CY17" s="668"/>
      <c r="CZ17" s="669">
        <v>10.3</v>
      </c>
      <c r="DA17" s="669"/>
      <c r="DB17" s="669"/>
      <c r="DC17" s="669"/>
      <c r="DD17" s="675" t="s">
        <v>128</v>
      </c>
      <c r="DE17" s="667"/>
      <c r="DF17" s="667"/>
      <c r="DG17" s="667"/>
      <c r="DH17" s="667"/>
      <c r="DI17" s="667"/>
      <c r="DJ17" s="667"/>
      <c r="DK17" s="667"/>
      <c r="DL17" s="667"/>
      <c r="DM17" s="667"/>
      <c r="DN17" s="667"/>
      <c r="DO17" s="667"/>
      <c r="DP17" s="668"/>
      <c r="DQ17" s="675">
        <v>1434048</v>
      </c>
      <c r="DR17" s="667"/>
      <c r="DS17" s="667"/>
      <c r="DT17" s="667"/>
      <c r="DU17" s="667"/>
      <c r="DV17" s="667"/>
      <c r="DW17" s="667"/>
      <c r="DX17" s="667"/>
      <c r="DY17" s="667"/>
      <c r="DZ17" s="667"/>
      <c r="EA17" s="667"/>
      <c r="EB17" s="667"/>
      <c r="EC17" s="676"/>
    </row>
    <row r="18" spans="2:133" ht="11.25" customHeight="1" x14ac:dyDescent="0.15">
      <c r="B18" s="663" t="s">
        <v>264</v>
      </c>
      <c r="C18" s="664"/>
      <c r="D18" s="664"/>
      <c r="E18" s="664"/>
      <c r="F18" s="664"/>
      <c r="G18" s="664"/>
      <c r="H18" s="664"/>
      <c r="I18" s="664"/>
      <c r="J18" s="664"/>
      <c r="K18" s="664"/>
      <c r="L18" s="664"/>
      <c r="M18" s="664"/>
      <c r="N18" s="664"/>
      <c r="O18" s="664"/>
      <c r="P18" s="664"/>
      <c r="Q18" s="665"/>
      <c r="R18" s="666">
        <v>53601</v>
      </c>
      <c r="S18" s="667"/>
      <c r="T18" s="667"/>
      <c r="U18" s="667"/>
      <c r="V18" s="667"/>
      <c r="W18" s="667"/>
      <c r="X18" s="667"/>
      <c r="Y18" s="668"/>
      <c r="Z18" s="669">
        <v>0.3</v>
      </c>
      <c r="AA18" s="669"/>
      <c r="AB18" s="669"/>
      <c r="AC18" s="669"/>
      <c r="AD18" s="670">
        <v>53601</v>
      </c>
      <c r="AE18" s="670"/>
      <c r="AF18" s="670"/>
      <c r="AG18" s="670"/>
      <c r="AH18" s="670"/>
      <c r="AI18" s="670"/>
      <c r="AJ18" s="670"/>
      <c r="AK18" s="670"/>
      <c r="AL18" s="671">
        <v>0.60000002384185791</v>
      </c>
      <c r="AM18" s="672"/>
      <c r="AN18" s="672"/>
      <c r="AO18" s="673"/>
      <c r="AP18" s="663" t="s">
        <v>265</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266</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267</v>
      </c>
      <c r="C19" s="664"/>
      <c r="D19" s="664"/>
      <c r="E19" s="664"/>
      <c r="F19" s="664"/>
      <c r="G19" s="664"/>
      <c r="H19" s="664"/>
      <c r="I19" s="664"/>
      <c r="J19" s="664"/>
      <c r="K19" s="664"/>
      <c r="L19" s="664"/>
      <c r="M19" s="664"/>
      <c r="N19" s="664"/>
      <c r="O19" s="664"/>
      <c r="P19" s="664"/>
      <c r="Q19" s="665"/>
      <c r="R19" s="666">
        <v>15881</v>
      </c>
      <c r="S19" s="667"/>
      <c r="T19" s="667"/>
      <c r="U19" s="667"/>
      <c r="V19" s="667"/>
      <c r="W19" s="667"/>
      <c r="X19" s="667"/>
      <c r="Y19" s="668"/>
      <c r="Z19" s="669">
        <v>0.1</v>
      </c>
      <c r="AA19" s="669"/>
      <c r="AB19" s="669"/>
      <c r="AC19" s="669"/>
      <c r="AD19" s="670">
        <v>15881</v>
      </c>
      <c r="AE19" s="670"/>
      <c r="AF19" s="670"/>
      <c r="AG19" s="670"/>
      <c r="AH19" s="670"/>
      <c r="AI19" s="670"/>
      <c r="AJ19" s="670"/>
      <c r="AK19" s="670"/>
      <c r="AL19" s="671">
        <v>0.2</v>
      </c>
      <c r="AM19" s="672"/>
      <c r="AN19" s="672"/>
      <c r="AO19" s="673"/>
      <c r="AP19" s="663" t="s">
        <v>268</v>
      </c>
      <c r="AQ19" s="664"/>
      <c r="AR19" s="664"/>
      <c r="AS19" s="664"/>
      <c r="AT19" s="664"/>
      <c r="AU19" s="664"/>
      <c r="AV19" s="664"/>
      <c r="AW19" s="664"/>
      <c r="AX19" s="664"/>
      <c r="AY19" s="664"/>
      <c r="AZ19" s="664"/>
      <c r="BA19" s="664"/>
      <c r="BB19" s="664"/>
      <c r="BC19" s="664"/>
      <c r="BD19" s="664"/>
      <c r="BE19" s="664"/>
      <c r="BF19" s="665"/>
      <c r="BG19" s="666">
        <v>6886</v>
      </c>
      <c r="BH19" s="667"/>
      <c r="BI19" s="667"/>
      <c r="BJ19" s="667"/>
      <c r="BK19" s="667"/>
      <c r="BL19" s="667"/>
      <c r="BM19" s="667"/>
      <c r="BN19" s="668"/>
      <c r="BO19" s="669">
        <v>0.3</v>
      </c>
      <c r="BP19" s="669"/>
      <c r="BQ19" s="669"/>
      <c r="BR19" s="669"/>
      <c r="BS19" s="670" t="s">
        <v>128</v>
      </c>
      <c r="BT19" s="670"/>
      <c r="BU19" s="670"/>
      <c r="BV19" s="670"/>
      <c r="BW19" s="670"/>
      <c r="BX19" s="670"/>
      <c r="BY19" s="670"/>
      <c r="BZ19" s="670"/>
      <c r="CA19" s="670"/>
      <c r="CB19" s="674"/>
      <c r="CD19" s="681" t="s">
        <v>269</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270</v>
      </c>
      <c r="C20" s="664"/>
      <c r="D20" s="664"/>
      <c r="E20" s="664"/>
      <c r="F20" s="664"/>
      <c r="G20" s="664"/>
      <c r="H20" s="664"/>
      <c r="I20" s="664"/>
      <c r="J20" s="664"/>
      <c r="K20" s="664"/>
      <c r="L20" s="664"/>
      <c r="M20" s="664"/>
      <c r="N20" s="664"/>
      <c r="O20" s="664"/>
      <c r="P20" s="664"/>
      <c r="Q20" s="665"/>
      <c r="R20" s="666">
        <v>5394</v>
      </c>
      <c r="S20" s="667"/>
      <c r="T20" s="667"/>
      <c r="U20" s="667"/>
      <c r="V20" s="667"/>
      <c r="W20" s="667"/>
      <c r="X20" s="667"/>
      <c r="Y20" s="668"/>
      <c r="Z20" s="669">
        <v>0</v>
      </c>
      <c r="AA20" s="669"/>
      <c r="AB20" s="669"/>
      <c r="AC20" s="669"/>
      <c r="AD20" s="670">
        <v>5394</v>
      </c>
      <c r="AE20" s="670"/>
      <c r="AF20" s="670"/>
      <c r="AG20" s="670"/>
      <c r="AH20" s="670"/>
      <c r="AI20" s="670"/>
      <c r="AJ20" s="670"/>
      <c r="AK20" s="670"/>
      <c r="AL20" s="671">
        <v>0.1</v>
      </c>
      <c r="AM20" s="672"/>
      <c r="AN20" s="672"/>
      <c r="AO20" s="673"/>
      <c r="AP20" s="663" t="s">
        <v>271</v>
      </c>
      <c r="AQ20" s="664"/>
      <c r="AR20" s="664"/>
      <c r="AS20" s="664"/>
      <c r="AT20" s="664"/>
      <c r="AU20" s="664"/>
      <c r="AV20" s="664"/>
      <c r="AW20" s="664"/>
      <c r="AX20" s="664"/>
      <c r="AY20" s="664"/>
      <c r="AZ20" s="664"/>
      <c r="BA20" s="664"/>
      <c r="BB20" s="664"/>
      <c r="BC20" s="664"/>
      <c r="BD20" s="664"/>
      <c r="BE20" s="664"/>
      <c r="BF20" s="665"/>
      <c r="BG20" s="666">
        <v>6886</v>
      </c>
      <c r="BH20" s="667"/>
      <c r="BI20" s="667"/>
      <c r="BJ20" s="667"/>
      <c r="BK20" s="667"/>
      <c r="BL20" s="667"/>
      <c r="BM20" s="667"/>
      <c r="BN20" s="668"/>
      <c r="BO20" s="669">
        <v>0.3</v>
      </c>
      <c r="BP20" s="669"/>
      <c r="BQ20" s="669"/>
      <c r="BR20" s="669"/>
      <c r="BS20" s="670" t="s">
        <v>128</v>
      </c>
      <c r="BT20" s="670"/>
      <c r="BU20" s="670"/>
      <c r="BV20" s="670"/>
      <c r="BW20" s="670"/>
      <c r="BX20" s="670"/>
      <c r="BY20" s="670"/>
      <c r="BZ20" s="670"/>
      <c r="CA20" s="670"/>
      <c r="CB20" s="674"/>
      <c r="CD20" s="681" t="s">
        <v>272</v>
      </c>
      <c r="CE20" s="682"/>
      <c r="CF20" s="682"/>
      <c r="CG20" s="682"/>
      <c r="CH20" s="682"/>
      <c r="CI20" s="682"/>
      <c r="CJ20" s="682"/>
      <c r="CK20" s="682"/>
      <c r="CL20" s="682"/>
      <c r="CM20" s="682"/>
      <c r="CN20" s="682"/>
      <c r="CO20" s="682"/>
      <c r="CP20" s="682"/>
      <c r="CQ20" s="683"/>
      <c r="CR20" s="666">
        <v>14501577</v>
      </c>
      <c r="CS20" s="667"/>
      <c r="CT20" s="667"/>
      <c r="CU20" s="667"/>
      <c r="CV20" s="667"/>
      <c r="CW20" s="667"/>
      <c r="CX20" s="667"/>
      <c r="CY20" s="668"/>
      <c r="CZ20" s="669">
        <v>100</v>
      </c>
      <c r="DA20" s="669"/>
      <c r="DB20" s="669"/>
      <c r="DC20" s="669"/>
      <c r="DD20" s="675">
        <v>1484429</v>
      </c>
      <c r="DE20" s="667"/>
      <c r="DF20" s="667"/>
      <c r="DG20" s="667"/>
      <c r="DH20" s="667"/>
      <c r="DI20" s="667"/>
      <c r="DJ20" s="667"/>
      <c r="DK20" s="667"/>
      <c r="DL20" s="667"/>
      <c r="DM20" s="667"/>
      <c r="DN20" s="667"/>
      <c r="DO20" s="667"/>
      <c r="DP20" s="668"/>
      <c r="DQ20" s="675">
        <v>10131841</v>
      </c>
      <c r="DR20" s="667"/>
      <c r="DS20" s="667"/>
      <c r="DT20" s="667"/>
      <c r="DU20" s="667"/>
      <c r="DV20" s="667"/>
      <c r="DW20" s="667"/>
      <c r="DX20" s="667"/>
      <c r="DY20" s="667"/>
      <c r="DZ20" s="667"/>
      <c r="EA20" s="667"/>
      <c r="EB20" s="667"/>
      <c r="EC20" s="676"/>
    </row>
    <row r="21" spans="2:133" ht="11.25" customHeight="1" x14ac:dyDescent="0.15">
      <c r="B21" s="663" t="s">
        <v>273</v>
      </c>
      <c r="C21" s="664"/>
      <c r="D21" s="664"/>
      <c r="E21" s="664"/>
      <c r="F21" s="664"/>
      <c r="G21" s="664"/>
      <c r="H21" s="664"/>
      <c r="I21" s="664"/>
      <c r="J21" s="664"/>
      <c r="K21" s="664"/>
      <c r="L21" s="664"/>
      <c r="M21" s="664"/>
      <c r="N21" s="664"/>
      <c r="O21" s="664"/>
      <c r="P21" s="664"/>
      <c r="Q21" s="665"/>
      <c r="R21" s="666">
        <v>1233</v>
      </c>
      <c r="S21" s="667"/>
      <c r="T21" s="667"/>
      <c r="U21" s="667"/>
      <c r="V21" s="667"/>
      <c r="W21" s="667"/>
      <c r="X21" s="667"/>
      <c r="Y21" s="668"/>
      <c r="Z21" s="669">
        <v>0</v>
      </c>
      <c r="AA21" s="669"/>
      <c r="AB21" s="669"/>
      <c r="AC21" s="669"/>
      <c r="AD21" s="670">
        <v>1233</v>
      </c>
      <c r="AE21" s="670"/>
      <c r="AF21" s="670"/>
      <c r="AG21" s="670"/>
      <c r="AH21" s="670"/>
      <c r="AI21" s="670"/>
      <c r="AJ21" s="670"/>
      <c r="AK21" s="670"/>
      <c r="AL21" s="671">
        <v>0</v>
      </c>
      <c r="AM21" s="672"/>
      <c r="AN21" s="672"/>
      <c r="AO21" s="673"/>
      <c r="AP21" s="685" t="s">
        <v>274</v>
      </c>
      <c r="AQ21" s="686"/>
      <c r="AR21" s="686"/>
      <c r="AS21" s="686"/>
      <c r="AT21" s="686"/>
      <c r="AU21" s="686"/>
      <c r="AV21" s="686"/>
      <c r="AW21" s="686"/>
      <c r="AX21" s="686"/>
      <c r="AY21" s="686"/>
      <c r="AZ21" s="686"/>
      <c r="BA21" s="686"/>
      <c r="BB21" s="686"/>
      <c r="BC21" s="686"/>
      <c r="BD21" s="686"/>
      <c r="BE21" s="686"/>
      <c r="BF21" s="687"/>
      <c r="BG21" s="666">
        <v>6886</v>
      </c>
      <c r="BH21" s="667"/>
      <c r="BI21" s="667"/>
      <c r="BJ21" s="667"/>
      <c r="BK21" s="667"/>
      <c r="BL21" s="667"/>
      <c r="BM21" s="667"/>
      <c r="BN21" s="668"/>
      <c r="BO21" s="669">
        <v>0.3</v>
      </c>
      <c r="BP21" s="669"/>
      <c r="BQ21" s="669"/>
      <c r="BR21" s="669"/>
      <c r="BS21" s="670" t="s">
        <v>128</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275</v>
      </c>
      <c r="C22" s="692"/>
      <c r="D22" s="692"/>
      <c r="E22" s="692"/>
      <c r="F22" s="692"/>
      <c r="G22" s="692"/>
      <c r="H22" s="692"/>
      <c r="I22" s="692"/>
      <c r="J22" s="692"/>
      <c r="K22" s="692"/>
      <c r="L22" s="692"/>
      <c r="M22" s="692"/>
      <c r="N22" s="692"/>
      <c r="O22" s="692"/>
      <c r="P22" s="692"/>
      <c r="Q22" s="693"/>
      <c r="R22" s="666">
        <v>31093</v>
      </c>
      <c r="S22" s="667"/>
      <c r="T22" s="667"/>
      <c r="U22" s="667"/>
      <c r="V22" s="667"/>
      <c r="W22" s="667"/>
      <c r="X22" s="667"/>
      <c r="Y22" s="668"/>
      <c r="Z22" s="669">
        <v>0.2</v>
      </c>
      <c r="AA22" s="669"/>
      <c r="AB22" s="669"/>
      <c r="AC22" s="669"/>
      <c r="AD22" s="670">
        <v>31093</v>
      </c>
      <c r="AE22" s="670"/>
      <c r="AF22" s="670"/>
      <c r="AG22" s="670"/>
      <c r="AH22" s="670"/>
      <c r="AI22" s="670"/>
      <c r="AJ22" s="670"/>
      <c r="AK22" s="670"/>
      <c r="AL22" s="671">
        <v>0.30000001192092896</v>
      </c>
      <c r="AM22" s="672"/>
      <c r="AN22" s="672"/>
      <c r="AO22" s="673"/>
      <c r="AP22" s="685" t="s">
        <v>276</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277</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278</v>
      </c>
      <c r="C23" s="664"/>
      <c r="D23" s="664"/>
      <c r="E23" s="664"/>
      <c r="F23" s="664"/>
      <c r="G23" s="664"/>
      <c r="H23" s="664"/>
      <c r="I23" s="664"/>
      <c r="J23" s="664"/>
      <c r="K23" s="664"/>
      <c r="L23" s="664"/>
      <c r="M23" s="664"/>
      <c r="N23" s="664"/>
      <c r="O23" s="664"/>
      <c r="P23" s="664"/>
      <c r="Q23" s="665"/>
      <c r="R23" s="666">
        <v>5970926</v>
      </c>
      <c r="S23" s="667"/>
      <c r="T23" s="667"/>
      <c r="U23" s="667"/>
      <c r="V23" s="667"/>
      <c r="W23" s="667"/>
      <c r="X23" s="667"/>
      <c r="Y23" s="668"/>
      <c r="Z23" s="669">
        <v>38.6</v>
      </c>
      <c r="AA23" s="669"/>
      <c r="AB23" s="669"/>
      <c r="AC23" s="669"/>
      <c r="AD23" s="670">
        <v>5528745</v>
      </c>
      <c r="AE23" s="670"/>
      <c r="AF23" s="670"/>
      <c r="AG23" s="670"/>
      <c r="AH23" s="670"/>
      <c r="AI23" s="670"/>
      <c r="AJ23" s="670"/>
      <c r="AK23" s="670"/>
      <c r="AL23" s="671">
        <v>60.7</v>
      </c>
      <c r="AM23" s="672"/>
      <c r="AN23" s="672"/>
      <c r="AO23" s="673"/>
      <c r="AP23" s="685" t="s">
        <v>279</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219</v>
      </c>
      <c r="CE23" s="649"/>
      <c r="CF23" s="649"/>
      <c r="CG23" s="649"/>
      <c r="CH23" s="649"/>
      <c r="CI23" s="649"/>
      <c r="CJ23" s="649"/>
      <c r="CK23" s="649"/>
      <c r="CL23" s="649"/>
      <c r="CM23" s="649"/>
      <c r="CN23" s="649"/>
      <c r="CO23" s="649"/>
      <c r="CP23" s="649"/>
      <c r="CQ23" s="650"/>
      <c r="CR23" s="648" t="s">
        <v>280</v>
      </c>
      <c r="CS23" s="649"/>
      <c r="CT23" s="649"/>
      <c r="CU23" s="649"/>
      <c r="CV23" s="649"/>
      <c r="CW23" s="649"/>
      <c r="CX23" s="649"/>
      <c r="CY23" s="650"/>
      <c r="CZ23" s="648" t="s">
        <v>281</v>
      </c>
      <c r="DA23" s="649"/>
      <c r="DB23" s="649"/>
      <c r="DC23" s="650"/>
      <c r="DD23" s="648" t="s">
        <v>282</v>
      </c>
      <c r="DE23" s="649"/>
      <c r="DF23" s="649"/>
      <c r="DG23" s="649"/>
      <c r="DH23" s="649"/>
      <c r="DI23" s="649"/>
      <c r="DJ23" s="649"/>
      <c r="DK23" s="650"/>
      <c r="DL23" s="700" t="s">
        <v>283</v>
      </c>
      <c r="DM23" s="701"/>
      <c r="DN23" s="701"/>
      <c r="DO23" s="701"/>
      <c r="DP23" s="701"/>
      <c r="DQ23" s="701"/>
      <c r="DR23" s="701"/>
      <c r="DS23" s="701"/>
      <c r="DT23" s="701"/>
      <c r="DU23" s="701"/>
      <c r="DV23" s="702"/>
      <c r="DW23" s="648" t="s">
        <v>284</v>
      </c>
      <c r="DX23" s="649"/>
      <c r="DY23" s="649"/>
      <c r="DZ23" s="649"/>
      <c r="EA23" s="649"/>
      <c r="EB23" s="649"/>
      <c r="EC23" s="650"/>
    </row>
    <row r="24" spans="2:133" ht="11.25" customHeight="1" x14ac:dyDescent="0.15">
      <c r="B24" s="663" t="s">
        <v>285</v>
      </c>
      <c r="C24" s="664"/>
      <c r="D24" s="664"/>
      <c r="E24" s="664"/>
      <c r="F24" s="664"/>
      <c r="G24" s="664"/>
      <c r="H24" s="664"/>
      <c r="I24" s="664"/>
      <c r="J24" s="664"/>
      <c r="K24" s="664"/>
      <c r="L24" s="664"/>
      <c r="M24" s="664"/>
      <c r="N24" s="664"/>
      <c r="O24" s="664"/>
      <c r="P24" s="664"/>
      <c r="Q24" s="665"/>
      <c r="R24" s="666">
        <v>5528745</v>
      </c>
      <c r="S24" s="667"/>
      <c r="T24" s="667"/>
      <c r="U24" s="667"/>
      <c r="V24" s="667"/>
      <c r="W24" s="667"/>
      <c r="X24" s="667"/>
      <c r="Y24" s="668"/>
      <c r="Z24" s="669">
        <v>35.700000000000003</v>
      </c>
      <c r="AA24" s="669"/>
      <c r="AB24" s="669"/>
      <c r="AC24" s="669"/>
      <c r="AD24" s="670">
        <v>5528745</v>
      </c>
      <c r="AE24" s="670"/>
      <c r="AF24" s="670"/>
      <c r="AG24" s="670"/>
      <c r="AH24" s="670"/>
      <c r="AI24" s="670"/>
      <c r="AJ24" s="670"/>
      <c r="AK24" s="670"/>
      <c r="AL24" s="671">
        <v>60.7</v>
      </c>
      <c r="AM24" s="672"/>
      <c r="AN24" s="672"/>
      <c r="AO24" s="673"/>
      <c r="AP24" s="685" t="s">
        <v>286</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287</v>
      </c>
      <c r="CE24" s="678"/>
      <c r="CF24" s="678"/>
      <c r="CG24" s="678"/>
      <c r="CH24" s="678"/>
      <c r="CI24" s="678"/>
      <c r="CJ24" s="678"/>
      <c r="CK24" s="678"/>
      <c r="CL24" s="678"/>
      <c r="CM24" s="678"/>
      <c r="CN24" s="678"/>
      <c r="CO24" s="678"/>
      <c r="CP24" s="678"/>
      <c r="CQ24" s="679"/>
      <c r="CR24" s="655">
        <v>6081328</v>
      </c>
      <c r="CS24" s="656"/>
      <c r="CT24" s="656"/>
      <c r="CU24" s="656"/>
      <c r="CV24" s="656"/>
      <c r="CW24" s="656"/>
      <c r="CX24" s="656"/>
      <c r="CY24" s="657"/>
      <c r="CZ24" s="660">
        <v>41.9</v>
      </c>
      <c r="DA24" s="661"/>
      <c r="DB24" s="661"/>
      <c r="DC24" s="680"/>
      <c r="DD24" s="703">
        <v>4437088</v>
      </c>
      <c r="DE24" s="656"/>
      <c r="DF24" s="656"/>
      <c r="DG24" s="656"/>
      <c r="DH24" s="656"/>
      <c r="DI24" s="656"/>
      <c r="DJ24" s="656"/>
      <c r="DK24" s="657"/>
      <c r="DL24" s="703">
        <v>4319302</v>
      </c>
      <c r="DM24" s="656"/>
      <c r="DN24" s="656"/>
      <c r="DO24" s="656"/>
      <c r="DP24" s="656"/>
      <c r="DQ24" s="656"/>
      <c r="DR24" s="656"/>
      <c r="DS24" s="656"/>
      <c r="DT24" s="656"/>
      <c r="DU24" s="656"/>
      <c r="DV24" s="657"/>
      <c r="DW24" s="660">
        <v>45.5</v>
      </c>
      <c r="DX24" s="661"/>
      <c r="DY24" s="661"/>
      <c r="DZ24" s="661"/>
      <c r="EA24" s="661"/>
      <c r="EB24" s="661"/>
      <c r="EC24" s="662"/>
    </row>
    <row r="25" spans="2:133" ht="11.25" customHeight="1" x14ac:dyDescent="0.15">
      <c r="B25" s="663" t="s">
        <v>288</v>
      </c>
      <c r="C25" s="664"/>
      <c r="D25" s="664"/>
      <c r="E25" s="664"/>
      <c r="F25" s="664"/>
      <c r="G25" s="664"/>
      <c r="H25" s="664"/>
      <c r="I25" s="664"/>
      <c r="J25" s="664"/>
      <c r="K25" s="664"/>
      <c r="L25" s="664"/>
      <c r="M25" s="664"/>
      <c r="N25" s="664"/>
      <c r="O25" s="664"/>
      <c r="P25" s="664"/>
      <c r="Q25" s="665"/>
      <c r="R25" s="666">
        <v>272245</v>
      </c>
      <c r="S25" s="667"/>
      <c r="T25" s="667"/>
      <c r="U25" s="667"/>
      <c r="V25" s="667"/>
      <c r="W25" s="667"/>
      <c r="X25" s="667"/>
      <c r="Y25" s="668"/>
      <c r="Z25" s="669">
        <v>1.8</v>
      </c>
      <c r="AA25" s="669"/>
      <c r="AB25" s="669"/>
      <c r="AC25" s="669"/>
      <c r="AD25" s="670" t="s">
        <v>128</v>
      </c>
      <c r="AE25" s="670"/>
      <c r="AF25" s="670"/>
      <c r="AG25" s="670"/>
      <c r="AH25" s="670"/>
      <c r="AI25" s="670"/>
      <c r="AJ25" s="670"/>
      <c r="AK25" s="670"/>
      <c r="AL25" s="671" t="s">
        <v>128</v>
      </c>
      <c r="AM25" s="672"/>
      <c r="AN25" s="672"/>
      <c r="AO25" s="673"/>
      <c r="AP25" s="685" t="s">
        <v>289</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290</v>
      </c>
      <c r="CE25" s="682"/>
      <c r="CF25" s="682"/>
      <c r="CG25" s="682"/>
      <c r="CH25" s="682"/>
      <c r="CI25" s="682"/>
      <c r="CJ25" s="682"/>
      <c r="CK25" s="682"/>
      <c r="CL25" s="682"/>
      <c r="CM25" s="682"/>
      <c r="CN25" s="682"/>
      <c r="CO25" s="682"/>
      <c r="CP25" s="682"/>
      <c r="CQ25" s="683"/>
      <c r="CR25" s="666">
        <v>2682480</v>
      </c>
      <c r="CS25" s="704"/>
      <c r="CT25" s="704"/>
      <c r="CU25" s="704"/>
      <c r="CV25" s="704"/>
      <c r="CW25" s="704"/>
      <c r="CX25" s="704"/>
      <c r="CY25" s="705"/>
      <c r="CZ25" s="671">
        <v>18.5</v>
      </c>
      <c r="DA25" s="706"/>
      <c r="DB25" s="706"/>
      <c r="DC25" s="709"/>
      <c r="DD25" s="675">
        <v>2494476</v>
      </c>
      <c r="DE25" s="704"/>
      <c r="DF25" s="704"/>
      <c r="DG25" s="704"/>
      <c r="DH25" s="704"/>
      <c r="DI25" s="704"/>
      <c r="DJ25" s="704"/>
      <c r="DK25" s="705"/>
      <c r="DL25" s="675">
        <v>2432013</v>
      </c>
      <c r="DM25" s="704"/>
      <c r="DN25" s="704"/>
      <c r="DO25" s="704"/>
      <c r="DP25" s="704"/>
      <c r="DQ25" s="704"/>
      <c r="DR25" s="704"/>
      <c r="DS25" s="704"/>
      <c r="DT25" s="704"/>
      <c r="DU25" s="704"/>
      <c r="DV25" s="705"/>
      <c r="DW25" s="671">
        <v>25.6</v>
      </c>
      <c r="DX25" s="706"/>
      <c r="DY25" s="706"/>
      <c r="DZ25" s="706"/>
      <c r="EA25" s="706"/>
      <c r="EB25" s="706"/>
      <c r="EC25" s="707"/>
    </row>
    <row r="26" spans="2:133" ht="11.25" customHeight="1" x14ac:dyDescent="0.15">
      <c r="B26" s="663" t="s">
        <v>291</v>
      </c>
      <c r="C26" s="664"/>
      <c r="D26" s="664"/>
      <c r="E26" s="664"/>
      <c r="F26" s="664"/>
      <c r="G26" s="664"/>
      <c r="H26" s="664"/>
      <c r="I26" s="664"/>
      <c r="J26" s="664"/>
      <c r="K26" s="664"/>
      <c r="L26" s="664"/>
      <c r="M26" s="664"/>
      <c r="N26" s="664"/>
      <c r="O26" s="664"/>
      <c r="P26" s="664"/>
      <c r="Q26" s="665"/>
      <c r="R26" s="666">
        <v>169936</v>
      </c>
      <c r="S26" s="667"/>
      <c r="T26" s="667"/>
      <c r="U26" s="667"/>
      <c r="V26" s="667"/>
      <c r="W26" s="667"/>
      <c r="X26" s="667"/>
      <c r="Y26" s="668"/>
      <c r="Z26" s="669">
        <v>1.1000000000000001</v>
      </c>
      <c r="AA26" s="669"/>
      <c r="AB26" s="669"/>
      <c r="AC26" s="669"/>
      <c r="AD26" s="670" t="s">
        <v>128</v>
      </c>
      <c r="AE26" s="670"/>
      <c r="AF26" s="670"/>
      <c r="AG26" s="670"/>
      <c r="AH26" s="670"/>
      <c r="AI26" s="670"/>
      <c r="AJ26" s="670"/>
      <c r="AK26" s="670"/>
      <c r="AL26" s="671" t="s">
        <v>128</v>
      </c>
      <c r="AM26" s="672"/>
      <c r="AN26" s="672"/>
      <c r="AO26" s="673"/>
      <c r="AP26" s="685" t="s">
        <v>292</v>
      </c>
      <c r="AQ26" s="708"/>
      <c r="AR26" s="708"/>
      <c r="AS26" s="708"/>
      <c r="AT26" s="708"/>
      <c r="AU26" s="708"/>
      <c r="AV26" s="708"/>
      <c r="AW26" s="708"/>
      <c r="AX26" s="708"/>
      <c r="AY26" s="708"/>
      <c r="AZ26" s="708"/>
      <c r="BA26" s="708"/>
      <c r="BB26" s="708"/>
      <c r="BC26" s="708"/>
      <c r="BD26" s="708"/>
      <c r="BE26" s="708"/>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293</v>
      </c>
      <c r="CE26" s="682"/>
      <c r="CF26" s="682"/>
      <c r="CG26" s="682"/>
      <c r="CH26" s="682"/>
      <c r="CI26" s="682"/>
      <c r="CJ26" s="682"/>
      <c r="CK26" s="682"/>
      <c r="CL26" s="682"/>
      <c r="CM26" s="682"/>
      <c r="CN26" s="682"/>
      <c r="CO26" s="682"/>
      <c r="CP26" s="682"/>
      <c r="CQ26" s="683"/>
      <c r="CR26" s="666">
        <v>1348430</v>
      </c>
      <c r="CS26" s="667"/>
      <c r="CT26" s="667"/>
      <c r="CU26" s="667"/>
      <c r="CV26" s="667"/>
      <c r="CW26" s="667"/>
      <c r="CX26" s="667"/>
      <c r="CY26" s="668"/>
      <c r="CZ26" s="671">
        <v>9.3000000000000007</v>
      </c>
      <c r="DA26" s="706"/>
      <c r="DB26" s="706"/>
      <c r="DC26" s="709"/>
      <c r="DD26" s="675">
        <v>1234718</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6"/>
      <c r="DY26" s="706"/>
      <c r="DZ26" s="706"/>
      <c r="EA26" s="706"/>
      <c r="EB26" s="706"/>
      <c r="EC26" s="707"/>
    </row>
    <row r="27" spans="2:133" ht="11.25" customHeight="1" x14ac:dyDescent="0.15">
      <c r="B27" s="663" t="s">
        <v>294</v>
      </c>
      <c r="C27" s="664"/>
      <c r="D27" s="664"/>
      <c r="E27" s="664"/>
      <c r="F27" s="664"/>
      <c r="G27" s="664"/>
      <c r="H27" s="664"/>
      <c r="I27" s="664"/>
      <c r="J27" s="664"/>
      <c r="K27" s="664"/>
      <c r="L27" s="664"/>
      <c r="M27" s="664"/>
      <c r="N27" s="664"/>
      <c r="O27" s="664"/>
      <c r="P27" s="664"/>
      <c r="Q27" s="665"/>
      <c r="R27" s="666">
        <v>9475284</v>
      </c>
      <c r="S27" s="667"/>
      <c r="T27" s="667"/>
      <c r="U27" s="667"/>
      <c r="V27" s="667"/>
      <c r="W27" s="667"/>
      <c r="X27" s="667"/>
      <c r="Y27" s="668"/>
      <c r="Z27" s="669">
        <v>61.2</v>
      </c>
      <c r="AA27" s="669"/>
      <c r="AB27" s="669"/>
      <c r="AC27" s="669"/>
      <c r="AD27" s="670">
        <v>9033103</v>
      </c>
      <c r="AE27" s="670"/>
      <c r="AF27" s="670"/>
      <c r="AG27" s="670"/>
      <c r="AH27" s="670"/>
      <c r="AI27" s="670"/>
      <c r="AJ27" s="670"/>
      <c r="AK27" s="670"/>
      <c r="AL27" s="671">
        <v>99.099998474121094</v>
      </c>
      <c r="AM27" s="672"/>
      <c r="AN27" s="672"/>
      <c r="AO27" s="673"/>
      <c r="AP27" s="663" t="s">
        <v>295</v>
      </c>
      <c r="AQ27" s="664"/>
      <c r="AR27" s="664"/>
      <c r="AS27" s="664"/>
      <c r="AT27" s="664"/>
      <c r="AU27" s="664"/>
      <c r="AV27" s="664"/>
      <c r="AW27" s="664"/>
      <c r="AX27" s="664"/>
      <c r="AY27" s="664"/>
      <c r="AZ27" s="664"/>
      <c r="BA27" s="664"/>
      <c r="BB27" s="664"/>
      <c r="BC27" s="664"/>
      <c r="BD27" s="664"/>
      <c r="BE27" s="664"/>
      <c r="BF27" s="665"/>
      <c r="BG27" s="666">
        <v>2600263</v>
      </c>
      <c r="BH27" s="667"/>
      <c r="BI27" s="667"/>
      <c r="BJ27" s="667"/>
      <c r="BK27" s="667"/>
      <c r="BL27" s="667"/>
      <c r="BM27" s="667"/>
      <c r="BN27" s="668"/>
      <c r="BO27" s="669">
        <v>100</v>
      </c>
      <c r="BP27" s="669"/>
      <c r="BQ27" s="669"/>
      <c r="BR27" s="669"/>
      <c r="BS27" s="670" t="s">
        <v>128</v>
      </c>
      <c r="BT27" s="670"/>
      <c r="BU27" s="670"/>
      <c r="BV27" s="670"/>
      <c r="BW27" s="670"/>
      <c r="BX27" s="670"/>
      <c r="BY27" s="670"/>
      <c r="BZ27" s="670"/>
      <c r="CA27" s="670"/>
      <c r="CB27" s="674"/>
      <c r="CD27" s="681" t="s">
        <v>296</v>
      </c>
      <c r="CE27" s="682"/>
      <c r="CF27" s="682"/>
      <c r="CG27" s="682"/>
      <c r="CH27" s="682"/>
      <c r="CI27" s="682"/>
      <c r="CJ27" s="682"/>
      <c r="CK27" s="682"/>
      <c r="CL27" s="682"/>
      <c r="CM27" s="682"/>
      <c r="CN27" s="682"/>
      <c r="CO27" s="682"/>
      <c r="CP27" s="682"/>
      <c r="CQ27" s="683"/>
      <c r="CR27" s="666">
        <v>1910649</v>
      </c>
      <c r="CS27" s="704"/>
      <c r="CT27" s="704"/>
      <c r="CU27" s="704"/>
      <c r="CV27" s="704"/>
      <c r="CW27" s="704"/>
      <c r="CX27" s="704"/>
      <c r="CY27" s="705"/>
      <c r="CZ27" s="671">
        <v>13.2</v>
      </c>
      <c r="DA27" s="706"/>
      <c r="DB27" s="706"/>
      <c r="DC27" s="709"/>
      <c r="DD27" s="675">
        <v>508564</v>
      </c>
      <c r="DE27" s="704"/>
      <c r="DF27" s="704"/>
      <c r="DG27" s="704"/>
      <c r="DH27" s="704"/>
      <c r="DI27" s="704"/>
      <c r="DJ27" s="704"/>
      <c r="DK27" s="705"/>
      <c r="DL27" s="675">
        <v>453241</v>
      </c>
      <c r="DM27" s="704"/>
      <c r="DN27" s="704"/>
      <c r="DO27" s="704"/>
      <c r="DP27" s="704"/>
      <c r="DQ27" s="704"/>
      <c r="DR27" s="704"/>
      <c r="DS27" s="704"/>
      <c r="DT27" s="704"/>
      <c r="DU27" s="704"/>
      <c r="DV27" s="705"/>
      <c r="DW27" s="671">
        <v>4.8</v>
      </c>
      <c r="DX27" s="706"/>
      <c r="DY27" s="706"/>
      <c r="DZ27" s="706"/>
      <c r="EA27" s="706"/>
      <c r="EB27" s="706"/>
      <c r="EC27" s="707"/>
    </row>
    <row r="28" spans="2:133" ht="11.25" customHeight="1" x14ac:dyDescent="0.15">
      <c r="B28" s="663" t="s">
        <v>297</v>
      </c>
      <c r="C28" s="664"/>
      <c r="D28" s="664"/>
      <c r="E28" s="664"/>
      <c r="F28" s="664"/>
      <c r="G28" s="664"/>
      <c r="H28" s="664"/>
      <c r="I28" s="664"/>
      <c r="J28" s="664"/>
      <c r="K28" s="664"/>
      <c r="L28" s="664"/>
      <c r="M28" s="664"/>
      <c r="N28" s="664"/>
      <c r="O28" s="664"/>
      <c r="P28" s="664"/>
      <c r="Q28" s="665"/>
      <c r="R28" s="666">
        <v>3301</v>
      </c>
      <c r="S28" s="667"/>
      <c r="T28" s="667"/>
      <c r="U28" s="667"/>
      <c r="V28" s="667"/>
      <c r="W28" s="667"/>
      <c r="X28" s="667"/>
      <c r="Y28" s="668"/>
      <c r="Z28" s="669">
        <v>0</v>
      </c>
      <c r="AA28" s="669"/>
      <c r="AB28" s="669"/>
      <c r="AC28" s="669"/>
      <c r="AD28" s="670">
        <v>3301</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298</v>
      </c>
      <c r="CE28" s="682"/>
      <c r="CF28" s="682"/>
      <c r="CG28" s="682"/>
      <c r="CH28" s="682"/>
      <c r="CI28" s="682"/>
      <c r="CJ28" s="682"/>
      <c r="CK28" s="682"/>
      <c r="CL28" s="682"/>
      <c r="CM28" s="682"/>
      <c r="CN28" s="682"/>
      <c r="CO28" s="682"/>
      <c r="CP28" s="682"/>
      <c r="CQ28" s="683"/>
      <c r="CR28" s="666">
        <v>1488199</v>
      </c>
      <c r="CS28" s="667"/>
      <c r="CT28" s="667"/>
      <c r="CU28" s="667"/>
      <c r="CV28" s="667"/>
      <c r="CW28" s="667"/>
      <c r="CX28" s="667"/>
      <c r="CY28" s="668"/>
      <c r="CZ28" s="671">
        <v>10.3</v>
      </c>
      <c r="DA28" s="706"/>
      <c r="DB28" s="706"/>
      <c r="DC28" s="709"/>
      <c r="DD28" s="675">
        <v>1434048</v>
      </c>
      <c r="DE28" s="667"/>
      <c r="DF28" s="667"/>
      <c r="DG28" s="667"/>
      <c r="DH28" s="667"/>
      <c r="DI28" s="667"/>
      <c r="DJ28" s="667"/>
      <c r="DK28" s="668"/>
      <c r="DL28" s="675">
        <v>1434048</v>
      </c>
      <c r="DM28" s="667"/>
      <c r="DN28" s="667"/>
      <c r="DO28" s="667"/>
      <c r="DP28" s="667"/>
      <c r="DQ28" s="667"/>
      <c r="DR28" s="667"/>
      <c r="DS28" s="667"/>
      <c r="DT28" s="667"/>
      <c r="DU28" s="667"/>
      <c r="DV28" s="668"/>
      <c r="DW28" s="671">
        <v>15.1</v>
      </c>
      <c r="DX28" s="706"/>
      <c r="DY28" s="706"/>
      <c r="DZ28" s="706"/>
      <c r="EA28" s="706"/>
      <c r="EB28" s="706"/>
      <c r="EC28" s="707"/>
    </row>
    <row r="29" spans="2:133" ht="11.25" customHeight="1" x14ac:dyDescent="0.15">
      <c r="B29" s="663" t="s">
        <v>299</v>
      </c>
      <c r="C29" s="664"/>
      <c r="D29" s="664"/>
      <c r="E29" s="664"/>
      <c r="F29" s="664"/>
      <c r="G29" s="664"/>
      <c r="H29" s="664"/>
      <c r="I29" s="664"/>
      <c r="J29" s="664"/>
      <c r="K29" s="664"/>
      <c r="L29" s="664"/>
      <c r="M29" s="664"/>
      <c r="N29" s="664"/>
      <c r="O29" s="664"/>
      <c r="P29" s="664"/>
      <c r="Q29" s="665"/>
      <c r="R29" s="666">
        <v>19115</v>
      </c>
      <c r="S29" s="667"/>
      <c r="T29" s="667"/>
      <c r="U29" s="667"/>
      <c r="V29" s="667"/>
      <c r="W29" s="667"/>
      <c r="X29" s="667"/>
      <c r="Y29" s="668"/>
      <c r="Z29" s="669">
        <v>0.1</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300</v>
      </c>
      <c r="CE29" s="716"/>
      <c r="CF29" s="681" t="s">
        <v>70</v>
      </c>
      <c r="CG29" s="682"/>
      <c r="CH29" s="682"/>
      <c r="CI29" s="682"/>
      <c r="CJ29" s="682"/>
      <c r="CK29" s="682"/>
      <c r="CL29" s="682"/>
      <c r="CM29" s="682"/>
      <c r="CN29" s="682"/>
      <c r="CO29" s="682"/>
      <c r="CP29" s="682"/>
      <c r="CQ29" s="683"/>
      <c r="CR29" s="666">
        <v>1488199</v>
      </c>
      <c r="CS29" s="704"/>
      <c r="CT29" s="704"/>
      <c r="CU29" s="704"/>
      <c r="CV29" s="704"/>
      <c r="CW29" s="704"/>
      <c r="CX29" s="704"/>
      <c r="CY29" s="705"/>
      <c r="CZ29" s="671">
        <v>10.3</v>
      </c>
      <c r="DA29" s="706"/>
      <c r="DB29" s="706"/>
      <c r="DC29" s="709"/>
      <c r="DD29" s="675">
        <v>1434048</v>
      </c>
      <c r="DE29" s="704"/>
      <c r="DF29" s="704"/>
      <c r="DG29" s="704"/>
      <c r="DH29" s="704"/>
      <c r="DI29" s="704"/>
      <c r="DJ29" s="704"/>
      <c r="DK29" s="705"/>
      <c r="DL29" s="675">
        <v>1434048</v>
      </c>
      <c r="DM29" s="704"/>
      <c r="DN29" s="704"/>
      <c r="DO29" s="704"/>
      <c r="DP29" s="704"/>
      <c r="DQ29" s="704"/>
      <c r="DR29" s="704"/>
      <c r="DS29" s="704"/>
      <c r="DT29" s="704"/>
      <c r="DU29" s="704"/>
      <c r="DV29" s="705"/>
      <c r="DW29" s="671">
        <v>15.1</v>
      </c>
      <c r="DX29" s="706"/>
      <c r="DY29" s="706"/>
      <c r="DZ29" s="706"/>
      <c r="EA29" s="706"/>
      <c r="EB29" s="706"/>
      <c r="EC29" s="707"/>
    </row>
    <row r="30" spans="2:133" ht="11.25" customHeight="1" x14ac:dyDescent="0.15">
      <c r="B30" s="663" t="s">
        <v>301</v>
      </c>
      <c r="C30" s="664"/>
      <c r="D30" s="664"/>
      <c r="E30" s="664"/>
      <c r="F30" s="664"/>
      <c r="G30" s="664"/>
      <c r="H30" s="664"/>
      <c r="I30" s="664"/>
      <c r="J30" s="664"/>
      <c r="K30" s="664"/>
      <c r="L30" s="664"/>
      <c r="M30" s="664"/>
      <c r="N30" s="664"/>
      <c r="O30" s="664"/>
      <c r="P30" s="664"/>
      <c r="Q30" s="665"/>
      <c r="R30" s="666">
        <v>127495</v>
      </c>
      <c r="S30" s="667"/>
      <c r="T30" s="667"/>
      <c r="U30" s="667"/>
      <c r="V30" s="667"/>
      <c r="W30" s="667"/>
      <c r="X30" s="667"/>
      <c r="Y30" s="668"/>
      <c r="Z30" s="669">
        <v>0.8</v>
      </c>
      <c r="AA30" s="669"/>
      <c r="AB30" s="669"/>
      <c r="AC30" s="669"/>
      <c r="AD30" s="670">
        <v>18658</v>
      </c>
      <c r="AE30" s="670"/>
      <c r="AF30" s="670"/>
      <c r="AG30" s="670"/>
      <c r="AH30" s="670"/>
      <c r="AI30" s="670"/>
      <c r="AJ30" s="670"/>
      <c r="AK30" s="670"/>
      <c r="AL30" s="671">
        <v>0.2</v>
      </c>
      <c r="AM30" s="672"/>
      <c r="AN30" s="672"/>
      <c r="AO30" s="673"/>
      <c r="AP30" s="645" t="s">
        <v>219</v>
      </c>
      <c r="AQ30" s="646"/>
      <c r="AR30" s="646"/>
      <c r="AS30" s="646"/>
      <c r="AT30" s="646"/>
      <c r="AU30" s="646"/>
      <c r="AV30" s="646"/>
      <c r="AW30" s="646"/>
      <c r="AX30" s="646"/>
      <c r="AY30" s="646"/>
      <c r="AZ30" s="646"/>
      <c r="BA30" s="646"/>
      <c r="BB30" s="646"/>
      <c r="BC30" s="646"/>
      <c r="BD30" s="646"/>
      <c r="BE30" s="646"/>
      <c r="BF30" s="647"/>
      <c r="BG30" s="645" t="s">
        <v>302</v>
      </c>
      <c r="BH30" s="713"/>
      <c r="BI30" s="713"/>
      <c r="BJ30" s="713"/>
      <c r="BK30" s="713"/>
      <c r="BL30" s="713"/>
      <c r="BM30" s="713"/>
      <c r="BN30" s="713"/>
      <c r="BO30" s="713"/>
      <c r="BP30" s="713"/>
      <c r="BQ30" s="714"/>
      <c r="BR30" s="645" t="s">
        <v>303</v>
      </c>
      <c r="BS30" s="713"/>
      <c r="BT30" s="713"/>
      <c r="BU30" s="713"/>
      <c r="BV30" s="713"/>
      <c r="BW30" s="713"/>
      <c r="BX30" s="713"/>
      <c r="BY30" s="713"/>
      <c r="BZ30" s="713"/>
      <c r="CA30" s="713"/>
      <c r="CB30" s="714"/>
      <c r="CD30" s="717"/>
      <c r="CE30" s="718"/>
      <c r="CF30" s="681" t="s">
        <v>304</v>
      </c>
      <c r="CG30" s="682"/>
      <c r="CH30" s="682"/>
      <c r="CI30" s="682"/>
      <c r="CJ30" s="682"/>
      <c r="CK30" s="682"/>
      <c r="CL30" s="682"/>
      <c r="CM30" s="682"/>
      <c r="CN30" s="682"/>
      <c r="CO30" s="682"/>
      <c r="CP30" s="682"/>
      <c r="CQ30" s="683"/>
      <c r="CR30" s="666">
        <v>1468043</v>
      </c>
      <c r="CS30" s="667"/>
      <c r="CT30" s="667"/>
      <c r="CU30" s="667"/>
      <c r="CV30" s="667"/>
      <c r="CW30" s="667"/>
      <c r="CX30" s="667"/>
      <c r="CY30" s="668"/>
      <c r="CZ30" s="671">
        <v>10.1</v>
      </c>
      <c r="DA30" s="706"/>
      <c r="DB30" s="706"/>
      <c r="DC30" s="709"/>
      <c r="DD30" s="675">
        <v>1418899</v>
      </c>
      <c r="DE30" s="667"/>
      <c r="DF30" s="667"/>
      <c r="DG30" s="667"/>
      <c r="DH30" s="667"/>
      <c r="DI30" s="667"/>
      <c r="DJ30" s="667"/>
      <c r="DK30" s="668"/>
      <c r="DL30" s="675">
        <v>1418899</v>
      </c>
      <c r="DM30" s="667"/>
      <c r="DN30" s="667"/>
      <c r="DO30" s="667"/>
      <c r="DP30" s="667"/>
      <c r="DQ30" s="667"/>
      <c r="DR30" s="667"/>
      <c r="DS30" s="667"/>
      <c r="DT30" s="667"/>
      <c r="DU30" s="667"/>
      <c r="DV30" s="668"/>
      <c r="DW30" s="671">
        <v>14.9</v>
      </c>
      <c r="DX30" s="706"/>
      <c r="DY30" s="706"/>
      <c r="DZ30" s="706"/>
      <c r="EA30" s="706"/>
      <c r="EB30" s="706"/>
      <c r="EC30" s="707"/>
    </row>
    <row r="31" spans="2:133" ht="11.25" customHeight="1" x14ac:dyDescent="0.15">
      <c r="B31" s="663" t="s">
        <v>305</v>
      </c>
      <c r="C31" s="664"/>
      <c r="D31" s="664"/>
      <c r="E31" s="664"/>
      <c r="F31" s="664"/>
      <c r="G31" s="664"/>
      <c r="H31" s="664"/>
      <c r="I31" s="664"/>
      <c r="J31" s="664"/>
      <c r="K31" s="664"/>
      <c r="L31" s="664"/>
      <c r="M31" s="664"/>
      <c r="N31" s="664"/>
      <c r="O31" s="664"/>
      <c r="P31" s="664"/>
      <c r="Q31" s="665"/>
      <c r="R31" s="666">
        <v>12737</v>
      </c>
      <c r="S31" s="667"/>
      <c r="T31" s="667"/>
      <c r="U31" s="667"/>
      <c r="V31" s="667"/>
      <c r="W31" s="667"/>
      <c r="X31" s="667"/>
      <c r="Y31" s="668"/>
      <c r="Z31" s="669">
        <v>0.1</v>
      </c>
      <c r="AA31" s="669"/>
      <c r="AB31" s="669"/>
      <c r="AC31" s="669"/>
      <c r="AD31" s="670">
        <v>775</v>
      </c>
      <c r="AE31" s="670"/>
      <c r="AF31" s="670"/>
      <c r="AG31" s="670"/>
      <c r="AH31" s="670"/>
      <c r="AI31" s="670"/>
      <c r="AJ31" s="670"/>
      <c r="AK31" s="670"/>
      <c r="AL31" s="671">
        <v>0</v>
      </c>
      <c r="AM31" s="672"/>
      <c r="AN31" s="672"/>
      <c r="AO31" s="673"/>
      <c r="AP31" s="721" t="s">
        <v>306</v>
      </c>
      <c r="AQ31" s="722"/>
      <c r="AR31" s="722"/>
      <c r="AS31" s="722"/>
      <c r="AT31" s="727" t="s">
        <v>307</v>
      </c>
      <c r="AU31" s="361"/>
      <c r="AV31" s="361"/>
      <c r="AW31" s="361"/>
      <c r="AX31" s="652" t="s">
        <v>185</v>
      </c>
      <c r="AY31" s="653"/>
      <c r="AZ31" s="653"/>
      <c r="BA31" s="653"/>
      <c r="BB31" s="653"/>
      <c r="BC31" s="653"/>
      <c r="BD31" s="653"/>
      <c r="BE31" s="653"/>
      <c r="BF31" s="654"/>
      <c r="BG31" s="730">
        <v>99.5</v>
      </c>
      <c r="BH31" s="731"/>
      <c r="BI31" s="731"/>
      <c r="BJ31" s="731"/>
      <c r="BK31" s="731"/>
      <c r="BL31" s="731"/>
      <c r="BM31" s="661">
        <v>98.9</v>
      </c>
      <c r="BN31" s="731"/>
      <c r="BO31" s="731"/>
      <c r="BP31" s="731"/>
      <c r="BQ31" s="732"/>
      <c r="BR31" s="730">
        <v>99.2</v>
      </c>
      <c r="BS31" s="731"/>
      <c r="BT31" s="731"/>
      <c r="BU31" s="731"/>
      <c r="BV31" s="731"/>
      <c r="BW31" s="731"/>
      <c r="BX31" s="661">
        <v>98.8</v>
      </c>
      <c r="BY31" s="731"/>
      <c r="BZ31" s="731"/>
      <c r="CA31" s="731"/>
      <c r="CB31" s="732"/>
      <c r="CD31" s="717"/>
      <c r="CE31" s="718"/>
      <c r="CF31" s="681" t="s">
        <v>308</v>
      </c>
      <c r="CG31" s="682"/>
      <c r="CH31" s="682"/>
      <c r="CI31" s="682"/>
      <c r="CJ31" s="682"/>
      <c r="CK31" s="682"/>
      <c r="CL31" s="682"/>
      <c r="CM31" s="682"/>
      <c r="CN31" s="682"/>
      <c r="CO31" s="682"/>
      <c r="CP31" s="682"/>
      <c r="CQ31" s="683"/>
      <c r="CR31" s="666">
        <v>20156</v>
      </c>
      <c r="CS31" s="704"/>
      <c r="CT31" s="704"/>
      <c r="CU31" s="704"/>
      <c r="CV31" s="704"/>
      <c r="CW31" s="704"/>
      <c r="CX31" s="704"/>
      <c r="CY31" s="705"/>
      <c r="CZ31" s="671">
        <v>0.1</v>
      </c>
      <c r="DA31" s="706"/>
      <c r="DB31" s="706"/>
      <c r="DC31" s="709"/>
      <c r="DD31" s="675">
        <v>15149</v>
      </c>
      <c r="DE31" s="704"/>
      <c r="DF31" s="704"/>
      <c r="DG31" s="704"/>
      <c r="DH31" s="704"/>
      <c r="DI31" s="704"/>
      <c r="DJ31" s="704"/>
      <c r="DK31" s="705"/>
      <c r="DL31" s="675">
        <v>15149</v>
      </c>
      <c r="DM31" s="704"/>
      <c r="DN31" s="704"/>
      <c r="DO31" s="704"/>
      <c r="DP31" s="704"/>
      <c r="DQ31" s="704"/>
      <c r="DR31" s="704"/>
      <c r="DS31" s="704"/>
      <c r="DT31" s="704"/>
      <c r="DU31" s="704"/>
      <c r="DV31" s="705"/>
      <c r="DW31" s="671">
        <v>0.2</v>
      </c>
      <c r="DX31" s="706"/>
      <c r="DY31" s="706"/>
      <c r="DZ31" s="706"/>
      <c r="EA31" s="706"/>
      <c r="EB31" s="706"/>
      <c r="EC31" s="707"/>
    </row>
    <row r="32" spans="2:133" ht="11.25" customHeight="1" x14ac:dyDescent="0.15">
      <c r="B32" s="663" t="s">
        <v>309</v>
      </c>
      <c r="C32" s="664"/>
      <c r="D32" s="664"/>
      <c r="E32" s="664"/>
      <c r="F32" s="664"/>
      <c r="G32" s="664"/>
      <c r="H32" s="664"/>
      <c r="I32" s="664"/>
      <c r="J32" s="664"/>
      <c r="K32" s="664"/>
      <c r="L32" s="664"/>
      <c r="M32" s="664"/>
      <c r="N32" s="664"/>
      <c r="O32" s="664"/>
      <c r="P32" s="664"/>
      <c r="Q32" s="665"/>
      <c r="R32" s="666">
        <v>1961017</v>
      </c>
      <c r="S32" s="667"/>
      <c r="T32" s="667"/>
      <c r="U32" s="667"/>
      <c r="V32" s="667"/>
      <c r="W32" s="667"/>
      <c r="X32" s="667"/>
      <c r="Y32" s="668"/>
      <c r="Z32" s="669">
        <v>12.7</v>
      </c>
      <c r="AA32" s="669"/>
      <c r="AB32" s="669"/>
      <c r="AC32" s="669"/>
      <c r="AD32" s="670" t="s">
        <v>128</v>
      </c>
      <c r="AE32" s="670"/>
      <c r="AF32" s="670"/>
      <c r="AG32" s="670"/>
      <c r="AH32" s="670"/>
      <c r="AI32" s="670"/>
      <c r="AJ32" s="670"/>
      <c r="AK32" s="670"/>
      <c r="AL32" s="671" t="s">
        <v>128</v>
      </c>
      <c r="AM32" s="672"/>
      <c r="AN32" s="672"/>
      <c r="AO32" s="673"/>
      <c r="AP32" s="723"/>
      <c r="AQ32" s="724"/>
      <c r="AR32" s="724"/>
      <c r="AS32" s="724"/>
      <c r="AT32" s="728"/>
      <c r="AU32" s="362" t="s">
        <v>310</v>
      </c>
      <c r="AV32" s="362"/>
      <c r="AW32" s="362"/>
      <c r="AX32" s="663" t="s">
        <v>311</v>
      </c>
      <c r="AY32" s="664"/>
      <c r="AZ32" s="664"/>
      <c r="BA32" s="664"/>
      <c r="BB32" s="664"/>
      <c r="BC32" s="664"/>
      <c r="BD32" s="664"/>
      <c r="BE32" s="664"/>
      <c r="BF32" s="665"/>
      <c r="BG32" s="733">
        <v>99.5</v>
      </c>
      <c r="BH32" s="704"/>
      <c r="BI32" s="704"/>
      <c r="BJ32" s="704"/>
      <c r="BK32" s="704"/>
      <c r="BL32" s="704"/>
      <c r="BM32" s="672">
        <v>99</v>
      </c>
      <c r="BN32" s="734"/>
      <c r="BO32" s="734"/>
      <c r="BP32" s="734"/>
      <c r="BQ32" s="735"/>
      <c r="BR32" s="733">
        <v>99</v>
      </c>
      <c r="BS32" s="704"/>
      <c r="BT32" s="704"/>
      <c r="BU32" s="704"/>
      <c r="BV32" s="704"/>
      <c r="BW32" s="704"/>
      <c r="BX32" s="672">
        <v>98.6</v>
      </c>
      <c r="BY32" s="734"/>
      <c r="BZ32" s="734"/>
      <c r="CA32" s="734"/>
      <c r="CB32" s="735"/>
      <c r="CD32" s="719"/>
      <c r="CE32" s="720"/>
      <c r="CF32" s="681" t="s">
        <v>312</v>
      </c>
      <c r="CG32" s="682"/>
      <c r="CH32" s="682"/>
      <c r="CI32" s="682"/>
      <c r="CJ32" s="682"/>
      <c r="CK32" s="682"/>
      <c r="CL32" s="682"/>
      <c r="CM32" s="682"/>
      <c r="CN32" s="682"/>
      <c r="CO32" s="682"/>
      <c r="CP32" s="682"/>
      <c r="CQ32" s="683"/>
      <c r="CR32" s="666" t="s">
        <v>128</v>
      </c>
      <c r="CS32" s="667"/>
      <c r="CT32" s="667"/>
      <c r="CU32" s="667"/>
      <c r="CV32" s="667"/>
      <c r="CW32" s="667"/>
      <c r="CX32" s="667"/>
      <c r="CY32" s="668"/>
      <c r="CZ32" s="671" t="s">
        <v>128</v>
      </c>
      <c r="DA32" s="706"/>
      <c r="DB32" s="706"/>
      <c r="DC32" s="709"/>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128</v>
      </c>
      <c r="DX32" s="706"/>
      <c r="DY32" s="706"/>
      <c r="DZ32" s="706"/>
      <c r="EA32" s="706"/>
      <c r="EB32" s="706"/>
      <c r="EC32" s="707"/>
    </row>
    <row r="33" spans="2:133" ht="11.25" customHeight="1" x14ac:dyDescent="0.15">
      <c r="B33" s="691" t="s">
        <v>313</v>
      </c>
      <c r="C33" s="692"/>
      <c r="D33" s="692"/>
      <c r="E33" s="692"/>
      <c r="F33" s="692"/>
      <c r="G33" s="692"/>
      <c r="H33" s="692"/>
      <c r="I33" s="692"/>
      <c r="J33" s="692"/>
      <c r="K33" s="692"/>
      <c r="L33" s="692"/>
      <c r="M33" s="692"/>
      <c r="N33" s="692"/>
      <c r="O33" s="692"/>
      <c r="P33" s="692"/>
      <c r="Q33" s="693"/>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25"/>
      <c r="AQ33" s="726"/>
      <c r="AR33" s="726"/>
      <c r="AS33" s="726"/>
      <c r="AT33" s="729"/>
      <c r="AU33" s="363"/>
      <c r="AV33" s="363"/>
      <c r="AW33" s="363"/>
      <c r="AX33" s="710" t="s">
        <v>314</v>
      </c>
      <c r="AY33" s="711"/>
      <c r="AZ33" s="711"/>
      <c r="BA33" s="711"/>
      <c r="BB33" s="711"/>
      <c r="BC33" s="711"/>
      <c r="BD33" s="711"/>
      <c r="BE33" s="711"/>
      <c r="BF33" s="712"/>
      <c r="BG33" s="736">
        <v>99.5</v>
      </c>
      <c r="BH33" s="737"/>
      <c r="BI33" s="737"/>
      <c r="BJ33" s="737"/>
      <c r="BK33" s="737"/>
      <c r="BL33" s="737"/>
      <c r="BM33" s="738">
        <v>98.7</v>
      </c>
      <c r="BN33" s="737"/>
      <c r="BO33" s="737"/>
      <c r="BP33" s="737"/>
      <c r="BQ33" s="739"/>
      <c r="BR33" s="736">
        <v>99.3</v>
      </c>
      <c r="BS33" s="737"/>
      <c r="BT33" s="737"/>
      <c r="BU33" s="737"/>
      <c r="BV33" s="737"/>
      <c r="BW33" s="737"/>
      <c r="BX33" s="738">
        <v>98.7</v>
      </c>
      <c r="BY33" s="737"/>
      <c r="BZ33" s="737"/>
      <c r="CA33" s="737"/>
      <c r="CB33" s="739"/>
      <c r="CD33" s="681" t="s">
        <v>315</v>
      </c>
      <c r="CE33" s="682"/>
      <c r="CF33" s="682"/>
      <c r="CG33" s="682"/>
      <c r="CH33" s="682"/>
      <c r="CI33" s="682"/>
      <c r="CJ33" s="682"/>
      <c r="CK33" s="682"/>
      <c r="CL33" s="682"/>
      <c r="CM33" s="682"/>
      <c r="CN33" s="682"/>
      <c r="CO33" s="682"/>
      <c r="CP33" s="682"/>
      <c r="CQ33" s="683"/>
      <c r="CR33" s="666">
        <v>6829253</v>
      </c>
      <c r="CS33" s="704"/>
      <c r="CT33" s="704"/>
      <c r="CU33" s="704"/>
      <c r="CV33" s="704"/>
      <c r="CW33" s="704"/>
      <c r="CX33" s="704"/>
      <c r="CY33" s="705"/>
      <c r="CZ33" s="671">
        <v>47.1</v>
      </c>
      <c r="DA33" s="706"/>
      <c r="DB33" s="706"/>
      <c r="DC33" s="709"/>
      <c r="DD33" s="675">
        <v>5436940</v>
      </c>
      <c r="DE33" s="704"/>
      <c r="DF33" s="704"/>
      <c r="DG33" s="704"/>
      <c r="DH33" s="704"/>
      <c r="DI33" s="704"/>
      <c r="DJ33" s="704"/>
      <c r="DK33" s="705"/>
      <c r="DL33" s="675">
        <v>3732283</v>
      </c>
      <c r="DM33" s="704"/>
      <c r="DN33" s="704"/>
      <c r="DO33" s="704"/>
      <c r="DP33" s="704"/>
      <c r="DQ33" s="704"/>
      <c r="DR33" s="704"/>
      <c r="DS33" s="704"/>
      <c r="DT33" s="704"/>
      <c r="DU33" s="704"/>
      <c r="DV33" s="705"/>
      <c r="DW33" s="671">
        <v>39.299999999999997</v>
      </c>
      <c r="DX33" s="706"/>
      <c r="DY33" s="706"/>
      <c r="DZ33" s="706"/>
      <c r="EA33" s="706"/>
      <c r="EB33" s="706"/>
      <c r="EC33" s="707"/>
    </row>
    <row r="34" spans="2:133" ht="11.25" customHeight="1" x14ac:dyDescent="0.15">
      <c r="B34" s="663" t="s">
        <v>316</v>
      </c>
      <c r="C34" s="664"/>
      <c r="D34" s="664"/>
      <c r="E34" s="664"/>
      <c r="F34" s="664"/>
      <c r="G34" s="664"/>
      <c r="H34" s="664"/>
      <c r="I34" s="664"/>
      <c r="J34" s="664"/>
      <c r="K34" s="664"/>
      <c r="L34" s="664"/>
      <c r="M34" s="664"/>
      <c r="N34" s="664"/>
      <c r="O34" s="664"/>
      <c r="P34" s="664"/>
      <c r="Q34" s="665"/>
      <c r="R34" s="666">
        <v>1074989</v>
      </c>
      <c r="S34" s="667"/>
      <c r="T34" s="667"/>
      <c r="U34" s="667"/>
      <c r="V34" s="667"/>
      <c r="W34" s="667"/>
      <c r="X34" s="667"/>
      <c r="Y34" s="668"/>
      <c r="Z34" s="669">
        <v>6.9</v>
      </c>
      <c r="AA34" s="669"/>
      <c r="AB34" s="669"/>
      <c r="AC34" s="669"/>
      <c r="AD34" s="670" t="s">
        <v>128</v>
      </c>
      <c r="AE34" s="670"/>
      <c r="AF34" s="670"/>
      <c r="AG34" s="670"/>
      <c r="AH34" s="670"/>
      <c r="AI34" s="670"/>
      <c r="AJ34" s="670"/>
      <c r="AK34" s="670"/>
      <c r="AL34" s="671" t="s">
        <v>128</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317</v>
      </c>
      <c r="CE34" s="682"/>
      <c r="CF34" s="682"/>
      <c r="CG34" s="682"/>
      <c r="CH34" s="682"/>
      <c r="CI34" s="682"/>
      <c r="CJ34" s="682"/>
      <c r="CK34" s="682"/>
      <c r="CL34" s="682"/>
      <c r="CM34" s="682"/>
      <c r="CN34" s="682"/>
      <c r="CO34" s="682"/>
      <c r="CP34" s="682"/>
      <c r="CQ34" s="683"/>
      <c r="CR34" s="666">
        <v>2160777</v>
      </c>
      <c r="CS34" s="667"/>
      <c r="CT34" s="667"/>
      <c r="CU34" s="667"/>
      <c r="CV34" s="667"/>
      <c r="CW34" s="667"/>
      <c r="CX34" s="667"/>
      <c r="CY34" s="668"/>
      <c r="CZ34" s="671">
        <v>14.9</v>
      </c>
      <c r="DA34" s="706"/>
      <c r="DB34" s="706"/>
      <c r="DC34" s="709"/>
      <c r="DD34" s="675">
        <v>1665719</v>
      </c>
      <c r="DE34" s="667"/>
      <c r="DF34" s="667"/>
      <c r="DG34" s="667"/>
      <c r="DH34" s="667"/>
      <c r="DI34" s="667"/>
      <c r="DJ34" s="667"/>
      <c r="DK34" s="668"/>
      <c r="DL34" s="675">
        <v>1439687</v>
      </c>
      <c r="DM34" s="667"/>
      <c r="DN34" s="667"/>
      <c r="DO34" s="667"/>
      <c r="DP34" s="667"/>
      <c r="DQ34" s="667"/>
      <c r="DR34" s="667"/>
      <c r="DS34" s="667"/>
      <c r="DT34" s="667"/>
      <c r="DU34" s="667"/>
      <c r="DV34" s="668"/>
      <c r="DW34" s="671">
        <v>15.2</v>
      </c>
      <c r="DX34" s="706"/>
      <c r="DY34" s="706"/>
      <c r="DZ34" s="706"/>
      <c r="EA34" s="706"/>
      <c r="EB34" s="706"/>
      <c r="EC34" s="707"/>
    </row>
    <row r="35" spans="2:133" ht="11.25" customHeight="1" x14ac:dyDescent="0.15">
      <c r="B35" s="663" t="s">
        <v>318</v>
      </c>
      <c r="C35" s="664"/>
      <c r="D35" s="664"/>
      <c r="E35" s="664"/>
      <c r="F35" s="664"/>
      <c r="G35" s="664"/>
      <c r="H35" s="664"/>
      <c r="I35" s="664"/>
      <c r="J35" s="664"/>
      <c r="K35" s="664"/>
      <c r="L35" s="664"/>
      <c r="M35" s="664"/>
      <c r="N35" s="664"/>
      <c r="O35" s="664"/>
      <c r="P35" s="664"/>
      <c r="Q35" s="665"/>
      <c r="R35" s="666">
        <v>195538</v>
      </c>
      <c r="S35" s="667"/>
      <c r="T35" s="667"/>
      <c r="U35" s="667"/>
      <c r="V35" s="667"/>
      <c r="W35" s="667"/>
      <c r="X35" s="667"/>
      <c r="Y35" s="668"/>
      <c r="Z35" s="669">
        <v>1.3</v>
      </c>
      <c r="AA35" s="669"/>
      <c r="AB35" s="669"/>
      <c r="AC35" s="669"/>
      <c r="AD35" s="670">
        <v>49496</v>
      </c>
      <c r="AE35" s="670"/>
      <c r="AF35" s="670"/>
      <c r="AG35" s="670"/>
      <c r="AH35" s="670"/>
      <c r="AI35" s="670"/>
      <c r="AJ35" s="670"/>
      <c r="AK35" s="670"/>
      <c r="AL35" s="671">
        <v>0.5</v>
      </c>
      <c r="AM35" s="672"/>
      <c r="AN35" s="672"/>
      <c r="AO35" s="673"/>
      <c r="AP35" s="218"/>
      <c r="AQ35" s="645" t="s">
        <v>319</v>
      </c>
      <c r="AR35" s="646"/>
      <c r="AS35" s="646"/>
      <c r="AT35" s="646"/>
      <c r="AU35" s="646"/>
      <c r="AV35" s="646"/>
      <c r="AW35" s="646"/>
      <c r="AX35" s="646"/>
      <c r="AY35" s="646"/>
      <c r="AZ35" s="646"/>
      <c r="BA35" s="646"/>
      <c r="BB35" s="646"/>
      <c r="BC35" s="646"/>
      <c r="BD35" s="646"/>
      <c r="BE35" s="646"/>
      <c r="BF35" s="647"/>
      <c r="BG35" s="645" t="s">
        <v>320</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321</v>
      </c>
      <c r="CE35" s="682"/>
      <c r="CF35" s="682"/>
      <c r="CG35" s="682"/>
      <c r="CH35" s="682"/>
      <c r="CI35" s="682"/>
      <c r="CJ35" s="682"/>
      <c r="CK35" s="682"/>
      <c r="CL35" s="682"/>
      <c r="CM35" s="682"/>
      <c r="CN35" s="682"/>
      <c r="CO35" s="682"/>
      <c r="CP35" s="682"/>
      <c r="CQ35" s="683"/>
      <c r="CR35" s="666">
        <v>338387</v>
      </c>
      <c r="CS35" s="704"/>
      <c r="CT35" s="704"/>
      <c r="CU35" s="704"/>
      <c r="CV35" s="704"/>
      <c r="CW35" s="704"/>
      <c r="CX35" s="704"/>
      <c r="CY35" s="705"/>
      <c r="CZ35" s="671">
        <v>2.2999999999999998</v>
      </c>
      <c r="DA35" s="706"/>
      <c r="DB35" s="706"/>
      <c r="DC35" s="709"/>
      <c r="DD35" s="675">
        <v>313214</v>
      </c>
      <c r="DE35" s="704"/>
      <c r="DF35" s="704"/>
      <c r="DG35" s="704"/>
      <c r="DH35" s="704"/>
      <c r="DI35" s="704"/>
      <c r="DJ35" s="704"/>
      <c r="DK35" s="705"/>
      <c r="DL35" s="675">
        <v>266334</v>
      </c>
      <c r="DM35" s="704"/>
      <c r="DN35" s="704"/>
      <c r="DO35" s="704"/>
      <c r="DP35" s="704"/>
      <c r="DQ35" s="704"/>
      <c r="DR35" s="704"/>
      <c r="DS35" s="704"/>
      <c r="DT35" s="704"/>
      <c r="DU35" s="704"/>
      <c r="DV35" s="705"/>
      <c r="DW35" s="671">
        <v>2.8</v>
      </c>
      <c r="DX35" s="706"/>
      <c r="DY35" s="706"/>
      <c r="DZ35" s="706"/>
      <c r="EA35" s="706"/>
      <c r="EB35" s="706"/>
      <c r="EC35" s="707"/>
    </row>
    <row r="36" spans="2:133" ht="11.25" customHeight="1" x14ac:dyDescent="0.15">
      <c r="B36" s="663" t="s">
        <v>322</v>
      </c>
      <c r="C36" s="664"/>
      <c r="D36" s="664"/>
      <c r="E36" s="664"/>
      <c r="F36" s="664"/>
      <c r="G36" s="664"/>
      <c r="H36" s="664"/>
      <c r="I36" s="664"/>
      <c r="J36" s="664"/>
      <c r="K36" s="664"/>
      <c r="L36" s="664"/>
      <c r="M36" s="664"/>
      <c r="N36" s="664"/>
      <c r="O36" s="664"/>
      <c r="P36" s="664"/>
      <c r="Q36" s="665"/>
      <c r="R36" s="666">
        <v>161225</v>
      </c>
      <c r="S36" s="667"/>
      <c r="T36" s="667"/>
      <c r="U36" s="667"/>
      <c r="V36" s="667"/>
      <c r="W36" s="667"/>
      <c r="X36" s="667"/>
      <c r="Y36" s="668"/>
      <c r="Z36" s="669">
        <v>1</v>
      </c>
      <c r="AA36" s="669"/>
      <c r="AB36" s="669"/>
      <c r="AC36" s="669"/>
      <c r="AD36" s="670" t="s">
        <v>128</v>
      </c>
      <c r="AE36" s="670"/>
      <c r="AF36" s="670"/>
      <c r="AG36" s="670"/>
      <c r="AH36" s="670"/>
      <c r="AI36" s="670"/>
      <c r="AJ36" s="670"/>
      <c r="AK36" s="670"/>
      <c r="AL36" s="671" t="s">
        <v>128</v>
      </c>
      <c r="AM36" s="672"/>
      <c r="AN36" s="672"/>
      <c r="AO36" s="673"/>
      <c r="AP36" s="218"/>
      <c r="AQ36" s="740" t="s">
        <v>323</v>
      </c>
      <c r="AR36" s="741"/>
      <c r="AS36" s="741"/>
      <c r="AT36" s="741"/>
      <c r="AU36" s="741"/>
      <c r="AV36" s="741"/>
      <c r="AW36" s="741"/>
      <c r="AX36" s="741"/>
      <c r="AY36" s="742"/>
      <c r="AZ36" s="655">
        <v>1845745</v>
      </c>
      <c r="BA36" s="656"/>
      <c r="BB36" s="656"/>
      <c r="BC36" s="656"/>
      <c r="BD36" s="656"/>
      <c r="BE36" s="656"/>
      <c r="BF36" s="743"/>
      <c r="BG36" s="677" t="s">
        <v>324</v>
      </c>
      <c r="BH36" s="678"/>
      <c r="BI36" s="678"/>
      <c r="BJ36" s="678"/>
      <c r="BK36" s="678"/>
      <c r="BL36" s="678"/>
      <c r="BM36" s="678"/>
      <c r="BN36" s="678"/>
      <c r="BO36" s="678"/>
      <c r="BP36" s="678"/>
      <c r="BQ36" s="678"/>
      <c r="BR36" s="678"/>
      <c r="BS36" s="678"/>
      <c r="BT36" s="678"/>
      <c r="BU36" s="679"/>
      <c r="BV36" s="655">
        <v>163994</v>
      </c>
      <c r="BW36" s="656"/>
      <c r="BX36" s="656"/>
      <c r="BY36" s="656"/>
      <c r="BZ36" s="656"/>
      <c r="CA36" s="656"/>
      <c r="CB36" s="743"/>
      <c r="CD36" s="681" t="s">
        <v>325</v>
      </c>
      <c r="CE36" s="682"/>
      <c r="CF36" s="682"/>
      <c r="CG36" s="682"/>
      <c r="CH36" s="682"/>
      <c r="CI36" s="682"/>
      <c r="CJ36" s="682"/>
      <c r="CK36" s="682"/>
      <c r="CL36" s="682"/>
      <c r="CM36" s="682"/>
      <c r="CN36" s="682"/>
      <c r="CO36" s="682"/>
      <c r="CP36" s="682"/>
      <c r="CQ36" s="683"/>
      <c r="CR36" s="666">
        <v>2325793</v>
      </c>
      <c r="CS36" s="667"/>
      <c r="CT36" s="667"/>
      <c r="CU36" s="667"/>
      <c r="CV36" s="667"/>
      <c r="CW36" s="667"/>
      <c r="CX36" s="667"/>
      <c r="CY36" s="668"/>
      <c r="CZ36" s="671">
        <v>16</v>
      </c>
      <c r="DA36" s="706"/>
      <c r="DB36" s="706"/>
      <c r="DC36" s="709"/>
      <c r="DD36" s="675">
        <v>1948049</v>
      </c>
      <c r="DE36" s="667"/>
      <c r="DF36" s="667"/>
      <c r="DG36" s="667"/>
      <c r="DH36" s="667"/>
      <c r="DI36" s="667"/>
      <c r="DJ36" s="667"/>
      <c r="DK36" s="668"/>
      <c r="DL36" s="675">
        <v>760485</v>
      </c>
      <c r="DM36" s="667"/>
      <c r="DN36" s="667"/>
      <c r="DO36" s="667"/>
      <c r="DP36" s="667"/>
      <c r="DQ36" s="667"/>
      <c r="DR36" s="667"/>
      <c r="DS36" s="667"/>
      <c r="DT36" s="667"/>
      <c r="DU36" s="667"/>
      <c r="DV36" s="668"/>
      <c r="DW36" s="671">
        <v>8</v>
      </c>
      <c r="DX36" s="706"/>
      <c r="DY36" s="706"/>
      <c r="DZ36" s="706"/>
      <c r="EA36" s="706"/>
      <c r="EB36" s="706"/>
      <c r="EC36" s="707"/>
    </row>
    <row r="37" spans="2:133" ht="11.25" customHeight="1" x14ac:dyDescent="0.15">
      <c r="B37" s="663" t="s">
        <v>326</v>
      </c>
      <c r="C37" s="664"/>
      <c r="D37" s="664"/>
      <c r="E37" s="664"/>
      <c r="F37" s="664"/>
      <c r="G37" s="664"/>
      <c r="H37" s="664"/>
      <c r="I37" s="664"/>
      <c r="J37" s="664"/>
      <c r="K37" s="664"/>
      <c r="L37" s="664"/>
      <c r="M37" s="664"/>
      <c r="N37" s="664"/>
      <c r="O37" s="664"/>
      <c r="P37" s="664"/>
      <c r="Q37" s="665"/>
      <c r="R37" s="666">
        <v>545835</v>
      </c>
      <c r="S37" s="667"/>
      <c r="T37" s="667"/>
      <c r="U37" s="667"/>
      <c r="V37" s="667"/>
      <c r="W37" s="667"/>
      <c r="X37" s="667"/>
      <c r="Y37" s="668"/>
      <c r="Z37" s="669">
        <v>3.5</v>
      </c>
      <c r="AA37" s="669"/>
      <c r="AB37" s="669"/>
      <c r="AC37" s="669"/>
      <c r="AD37" s="670" t="s">
        <v>128</v>
      </c>
      <c r="AE37" s="670"/>
      <c r="AF37" s="670"/>
      <c r="AG37" s="670"/>
      <c r="AH37" s="670"/>
      <c r="AI37" s="670"/>
      <c r="AJ37" s="670"/>
      <c r="AK37" s="670"/>
      <c r="AL37" s="671" t="s">
        <v>128</v>
      </c>
      <c r="AM37" s="672"/>
      <c r="AN37" s="672"/>
      <c r="AO37" s="673"/>
      <c r="AQ37" s="744" t="s">
        <v>327</v>
      </c>
      <c r="AR37" s="745"/>
      <c r="AS37" s="745"/>
      <c r="AT37" s="745"/>
      <c r="AU37" s="745"/>
      <c r="AV37" s="745"/>
      <c r="AW37" s="745"/>
      <c r="AX37" s="745"/>
      <c r="AY37" s="746"/>
      <c r="AZ37" s="666">
        <v>485263</v>
      </c>
      <c r="BA37" s="667"/>
      <c r="BB37" s="667"/>
      <c r="BC37" s="667"/>
      <c r="BD37" s="704"/>
      <c r="BE37" s="704"/>
      <c r="BF37" s="735"/>
      <c r="BG37" s="681" t="s">
        <v>328</v>
      </c>
      <c r="BH37" s="682"/>
      <c r="BI37" s="682"/>
      <c r="BJ37" s="682"/>
      <c r="BK37" s="682"/>
      <c r="BL37" s="682"/>
      <c r="BM37" s="682"/>
      <c r="BN37" s="682"/>
      <c r="BO37" s="682"/>
      <c r="BP37" s="682"/>
      <c r="BQ37" s="682"/>
      <c r="BR37" s="682"/>
      <c r="BS37" s="682"/>
      <c r="BT37" s="682"/>
      <c r="BU37" s="683"/>
      <c r="BV37" s="666">
        <v>154136</v>
      </c>
      <c r="BW37" s="667"/>
      <c r="BX37" s="667"/>
      <c r="BY37" s="667"/>
      <c r="BZ37" s="667"/>
      <c r="CA37" s="667"/>
      <c r="CB37" s="676"/>
      <c r="CD37" s="681" t="s">
        <v>329</v>
      </c>
      <c r="CE37" s="682"/>
      <c r="CF37" s="682"/>
      <c r="CG37" s="682"/>
      <c r="CH37" s="682"/>
      <c r="CI37" s="682"/>
      <c r="CJ37" s="682"/>
      <c r="CK37" s="682"/>
      <c r="CL37" s="682"/>
      <c r="CM37" s="682"/>
      <c r="CN37" s="682"/>
      <c r="CO37" s="682"/>
      <c r="CP37" s="682"/>
      <c r="CQ37" s="683"/>
      <c r="CR37" s="666">
        <v>1019639</v>
      </c>
      <c r="CS37" s="704"/>
      <c r="CT37" s="704"/>
      <c r="CU37" s="704"/>
      <c r="CV37" s="704"/>
      <c r="CW37" s="704"/>
      <c r="CX37" s="704"/>
      <c r="CY37" s="705"/>
      <c r="CZ37" s="671">
        <v>7</v>
      </c>
      <c r="DA37" s="706"/>
      <c r="DB37" s="706"/>
      <c r="DC37" s="709"/>
      <c r="DD37" s="675">
        <v>1019639</v>
      </c>
      <c r="DE37" s="704"/>
      <c r="DF37" s="704"/>
      <c r="DG37" s="704"/>
      <c r="DH37" s="704"/>
      <c r="DI37" s="704"/>
      <c r="DJ37" s="704"/>
      <c r="DK37" s="705"/>
      <c r="DL37" s="675">
        <v>491871</v>
      </c>
      <c r="DM37" s="704"/>
      <c r="DN37" s="704"/>
      <c r="DO37" s="704"/>
      <c r="DP37" s="704"/>
      <c r="DQ37" s="704"/>
      <c r="DR37" s="704"/>
      <c r="DS37" s="704"/>
      <c r="DT37" s="704"/>
      <c r="DU37" s="704"/>
      <c r="DV37" s="705"/>
      <c r="DW37" s="671">
        <v>5.2</v>
      </c>
      <c r="DX37" s="706"/>
      <c r="DY37" s="706"/>
      <c r="DZ37" s="706"/>
      <c r="EA37" s="706"/>
      <c r="EB37" s="706"/>
      <c r="EC37" s="707"/>
    </row>
    <row r="38" spans="2:133" ht="11.25" customHeight="1" x14ac:dyDescent="0.15">
      <c r="B38" s="663" t="s">
        <v>330</v>
      </c>
      <c r="C38" s="664"/>
      <c r="D38" s="664"/>
      <c r="E38" s="664"/>
      <c r="F38" s="664"/>
      <c r="G38" s="664"/>
      <c r="H38" s="664"/>
      <c r="I38" s="664"/>
      <c r="J38" s="664"/>
      <c r="K38" s="664"/>
      <c r="L38" s="664"/>
      <c r="M38" s="664"/>
      <c r="N38" s="664"/>
      <c r="O38" s="664"/>
      <c r="P38" s="664"/>
      <c r="Q38" s="665"/>
      <c r="R38" s="666">
        <v>335734</v>
      </c>
      <c r="S38" s="667"/>
      <c r="T38" s="667"/>
      <c r="U38" s="667"/>
      <c r="V38" s="667"/>
      <c r="W38" s="667"/>
      <c r="X38" s="667"/>
      <c r="Y38" s="668"/>
      <c r="Z38" s="669">
        <v>2.2000000000000002</v>
      </c>
      <c r="AA38" s="669"/>
      <c r="AB38" s="669"/>
      <c r="AC38" s="669"/>
      <c r="AD38" s="670" t="s">
        <v>128</v>
      </c>
      <c r="AE38" s="670"/>
      <c r="AF38" s="670"/>
      <c r="AG38" s="670"/>
      <c r="AH38" s="670"/>
      <c r="AI38" s="670"/>
      <c r="AJ38" s="670"/>
      <c r="AK38" s="670"/>
      <c r="AL38" s="671" t="s">
        <v>128</v>
      </c>
      <c r="AM38" s="672"/>
      <c r="AN38" s="672"/>
      <c r="AO38" s="673"/>
      <c r="AQ38" s="744" t="s">
        <v>331</v>
      </c>
      <c r="AR38" s="745"/>
      <c r="AS38" s="745"/>
      <c r="AT38" s="745"/>
      <c r="AU38" s="745"/>
      <c r="AV38" s="745"/>
      <c r="AW38" s="745"/>
      <c r="AX38" s="745"/>
      <c r="AY38" s="746"/>
      <c r="AZ38" s="666">
        <v>172319</v>
      </c>
      <c r="BA38" s="667"/>
      <c r="BB38" s="667"/>
      <c r="BC38" s="667"/>
      <c r="BD38" s="704"/>
      <c r="BE38" s="704"/>
      <c r="BF38" s="735"/>
      <c r="BG38" s="681" t="s">
        <v>332</v>
      </c>
      <c r="BH38" s="682"/>
      <c r="BI38" s="682"/>
      <c r="BJ38" s="682"/>
      <c r="BK38" s="682"/>
      <c r="BL38" s="682"/>
      <c r="BM38" s="682"/>
      <c r="BN38" s="682"/>
      <c r="BO38" s="682"/>
      <c r="BP38" s="682"/>
      <c r="BQ38" s="682"/>
      <c r="BR38" s="682"/>
      <c r="BS38" s="682"/>
      <c r="BT38" s="682"/>
      <c r="BU38" s="683"/>
      <c r="BV38" s="666">
        <v>3177</v>
      </c>
      <c r="BW38" s="667"/>
      <c r="BX38" s="667"/>
      <c r="BY38" s="667"/>
      <c r="BZ38" s="667"/>
      <c r="CA38" s="667"/>
      <c r="CB38" s="676"/>
      <c r="CD38" s="681" t="s">
        <v>333</v>
      </c>
      <c r="CE38" s="682"/>
      <c r="CF38" s="682"/>
      <c r="CG38" s="682"/>
      <c r="CH38" s="682"/>
      <c r="CI38" s="682"/>
      <c r="CJ38" s="682"/>
      <c r="CK38" s="682"/>
      <c r="CL38" s="682"/>
      <c r="CM38" s="682"/>
      <c r="CN38" s="682"/>
      <c r="CO38" s="682"/>
      <c r="CP38" s="682"/>
      <c r="CQ38" s="683"/>
      <c r="CR38" s="666">
        <v>1528887</v>
      </c>
      <c r="CS38" s="667"/>
      <c r="CT38" s="667"/>
      <c r="CU38" s="667"/>
      <c r="CV38" s="667"/>
      <c r="CW38" s="667"/>
      <c r="CX38" s="667"/>
      <c r="CY38" s="668"/>
      <c r="CZ38" s="671">
        <v>10.5</v>
      </c>
      <c r="DA38" s="706"/>
      <c r="DB38" s="706"/>
      <c r="DC38" s="709"/>
      <c r="DD38" s="675">
        <v>1357608</v>
      </c>
      <c r="DE38" s="667"/>
      <c r="DF38" s="667"/>
      <c r="DG38" s="667"/>
      <c r="DH38" s="667"/>
      <c r="DI38" s="667"/>
      <c r="DJ38" s="667"/>
      <c r="DK38" s="668"/>
      <c r="DL38" s="675">
        <v>1265777</v>
      </c>
      <c r="DM38" s="667"/>
      <c r="DN38" s="667"/>
      <c r="DO38" s="667"/>
      <c r="DP38" s="667"/>
      <c r="DQ38" s="667"/>
      <c r="DR38" s="667"/>
      <c r="DS38" s="667"/>
      <c r="DT38" s="667"/>
      <c r="DU38" s="667"/>
      <c r="DV38" s="668"/>
      <c r="DW38" s="671">
        <v>13.3</v>
      </c>
      <c r="DX38" s="706"/>
      <c r="DY38" s="706"/>
      <c r="DZ38" s="706"/>
      <c r="EA38" s="706"/>
      <c r="EB38" s="706"/>
      <c r="EC38" s="707"/>
    </row>
    <row r="39" spans="2:133" ht="11.25" customHeight="1" x14ac:dyDescent="0.15">
      <c r="B39" s="663" t="s">
        <v>334</v>
      </c>
      <c r="C39" s="664"/>
      <c r="D39" s="664"/>
      <c r="E39" s="664"/>
      <c r="F39" s="664"/>
      <c r="G39" s="664"/>
      <c r="H39" s="664"/>
      <c r="I39" s="664"/>
      <c r="J39" s="664"/>
      <c r="K39" s="664"/>
      <c r="L39" s="664"/>
      <c r="M39" s="664"/>
      <c r="N39" s="664"/>
      <c r="O39" s="664"/>
      <c r="P39" s="664"/>
      <c r="Q39" s="665"/>
      <c r="R39" s="666">
        <v>311123</v>
      </c>
      <c r="S39" s="667"/>
      <c r="T39" s="667"/>
      <c r="U39" s="667"/>
      <c r="V39" s="667"/>
      <c r="W39" s="667"/>
      <c r="X39" s="667"/>
      <c r="Y39" s="668"/>
      <c r="Z39" s="669">
        <v>2</v>
      </c>
      <c r="AA39" s="669"/>
      <c r="AB39" s="669"/>
      <c r="AC39" s="669"/>
      <c r="AD39" s="670">
        <v>5416</v>
      </c>
      <c r="AE39" s="670"/>
      <c r="AF39" s="670"/>
      <c r="AG39" s="670"/>
      <c r="AH39" s="670"/>
      <c r="AI39" s="670"/>
      <c r="AJ39" s="670"/>
      <c r="AK39" s="670"/>
      <c r="AL39" s="671">
        <v>0.1</v>
      </c>
      <c r="AM39" s="672"/>
      <c r="AN39" s="672"/>
      <c r="AO39" s="673"/>
      <c r="AQ39" s="744" t="s">
        <v>335</v>
      </c>
      <c r="AR39" s="745"/>
      <c r="AS39" s="745"/>
      <c r="AT39" s="745"/>
      <c r="AU39" s="745"/>
      <c r="AV39" s="745"/>
      <c r="AW39" s="745"/>
      <c r="AX39" s="745"/>
      <c r="AY39" s="746"/>
      <c r="AZ39" s="666">
        <v>140978</v>
      </c>
      <c r="BA39" s="667"/>
      <c r="BB39" s="667"/>
      <c r="BC39" s="667"/>
      <c r="BD39" s="704"/>
      <c r="BE39" s="704"/>
      <c r="BF39" s="735"/>
      <c r="BG39" s="681" t="s">
        <v>336</v>
      </c>
      <c r="BH39" s="682"/>
      <c r="BI39" s="682"/>
      <c r="BJ39" s="682"/>
      <c r="BK39" s="682"/>
      <c r="BL39" s="682"/>
      <c r="BM39" s="682"/>
      <c r="BN39" s="682"/>
      <c r="BO39" s="682"/>
      <c r="BP39" s="682"/>
      <c r="BQ39" s="682"/>
      <c r="BR39" s="682"/>
      <c r="BS39" s="682"/>
      <c r="BT39" s="682"/>
      <c r="BU39" s="683"/>
      <c r="BV39" s="666">
        <v>5195</v>
      </c>
      <c r="BW39" s="667"/>
      <c r="BX39" s="667"/>
      <c r="BY39" s="667"/>
      <c r="BZ39" s="667"/>
      <c r="CA39" s="667"/>
      <c r="CB39" s="676"/>
      <c r="CD39" s="681" t="s">
        <v>337</v>
      </c>
      <c r="CE39" s="682"/>
      <c r="CF39" s="682"/>
      <c r="CG39" s="682"/>
      <c r="CH39" s="682"/>
      <c r="CI39" s="682"/>
      <c r="CJ39" s="682"/>
      <c r="CK39" s="682"/>
      <c r="CL39" s="682"/>
      <c r="CM39" s="682"/>
      <c r="CN39" s="682"/>
      <c r="CO39" s="682"/>
      <c r="CP39" s="682"/>
      <c r="CQ39" s="683"/>
      <c r="CR39" s="666">
        <v>420409</v>
      </c>
      <c r="CS39" s="704"/>
      <c r="CT39" s="704"/>
      <c r="CU39" s="704"/>
      <c r="CV39" s="704"/>
      <c r="CW39" s="704"/>
      <c r="CX39" s="704"/>
      <c r="CY39" s="705"/>
      <c r="CZ39" s="671">
        <v>2.9</v>
      </c>
      <c r="DA39" s="706"/>
      <c r="DB39" s="706"/>
      <c r="DC39" s="709"/>
      <c r="DD39" s="675">
        <v>152350</v>
      </c>
      <c r="DE39" s="704"/>
      <c r="DF39" s="704"/>
      <c r="DG39" s="704"/>
      <c r="DH39" s="704"/>
      <c r="DI39" s="704"/>
      <c r="DJ39" s="704"/>
      <c r="DK39" s="705"/>
      <c r="DL39" s="675" t="s">
        <v>128</v>
      </c>
      <c r="DM39" s="704"/>
      <c r="DN39" s="704"/>
      <c r="DO39" s="704"/>
      <c r="DP39" s="704"/>
      <c r="DQ39" s="704"/>
      <c r="DR39" s="704"/>
      <c r="DS39" s="704"/>
      <c r="DT39" s="704"/>
      <c r="DU39" s="704"/>
      <c r="DV39" s="705"/>
      <c r="DW39" s="671" t="s">
        <v>128</v>
      </c>
      <c r="DX39" s="706"/>
      <c r="DY39" s="706"/>
      <c r="DZ39" s="706"/>
      <c r="EA39" s="706"/>
      <c r="EB39" s="706"/>
      <c r="EC39" s="707"/>
    </row>
    <row r="40" spans="2:133" ht="11.25" customHeight="1" x14ac:dyDescent="0.15">
      <c r="B40" s="663" t="s">
        <v>338</v>
      </c>
      <c r="C40" s="664"/>
      <c r="D40" s="664"/>
      <c r="E40" s="664"/>
      <c r="F40" s="664"/>
      <c r="G40" s="664"/>
      <c r="H40" s="664"/>
      <c r="I40" s="664"/>
      <c r="J40" s="664"/>
      <c r="K40" s="664"/>
      <c r="L40" s="664"/>
      <c r="M40" s="664"/>
      <c r="N40" s="664"/>
      <c r="O40" s="664"/>
      <c r="P40" s="664"/>
      <c r="Q40" s="665"/>
      <c r="R40" s="666">
        <v>1249600</v>
      </c>
      <c r="S40" s="667"/>
      <c r="T40" s="667"/>
      <c r="U40" s="667"/>
      <c r="V40" s="667"/>
      <c r="W40" s="667"/>
      <c r="X40" s="667"/>
      <c r="Y40" s="668"/>
      <c r="Z40" s="669">
        <v>8.1</v>
      </c>
      <c r="AA40" s="669"/>
      <c r="AB40" s="669"/>
      <c r="AC40" s="669"/>
      <c r="AD40" s="670" t="s">
        <v>128</v>
      </c>
      <c r="AE40" s="670"/>
      <c r="AF40" s="670"/>
      <c r="AG40" s="670"/>
      <c r="AH40" s="670"/>
      <c r="AI40" s="670"/>
      <c r="AJ40" s="670"/>
      <c r="AK40" s="670"/>
      <c r="AL40" s="671" t="s">
        <v>128</v>
      </c>
      <c r="AM40" s="672"/>
      <c r="AN40" s="672"/>
      <c r="AO40" s="673"/>
      <c r="AQ40" s="744" t="s">
        <v>339</v>
      </c>
      <c r="AR40" s="745"/>
      <c r="AS40" s="745"/>
      <c r="AT40" s="745"/>
      <c r="AU40" s="745"/>
      <c r="AV40" s="745"/>
      <c r="AW40" s="745"/>
      <c r="AX40" s="745"/>
      <c r="AY40" s="746"/>
      <c r="AZ40" s="666">
        <v>3561</v>
      </c>
      <c r="BA40" s="667"/>
      <c r="BB40" s="667"/>
      <c r="BC40" s="667"/>
      <c r="BD40" s="704"/>
      <c r="BE40" s="704"/>
      <c r="BF40" s="735"/>
      <c r="BG40" s="747" t="s">
        <v>340</v>
      </c>
      <c r="BH40" s="748"/>
      <c r="BI40" s="748"/>
      <c r="BJ40" s="748"/>
      <c r="BK40" s="748"/>
      <c r="BL40" s="364"/>
      <c r="BM40" s="682" t="s">
        <v>341</v>
      </c>
      <c r="BN40" s="682"/>
      <c r="BO40" s="682"/>
      <c r="BP40" s="682"/>
      <c r="BQ40" s="682"/>
      <c r="BR40" s="682"/>
      <c r="BS40" s="682"/>
      <c r="BT40" s="682"/>
      <c r="BU40" s="683"/>
      <c r="BV40" s="666">
        <v>101</v>
      </c>
      <c r="BW40" s="667"/>
      <c r="BX40" s="667"/>
      <c r="BY40" s="667"/>
      <c r="BZ40" s="667"/>
      <c r="CA40" s="667"/>
      <c r="CB40" s="676"/>
      <c r="CD40" s="681" t="s">
        <v>342</v>
      </c>
      <c r="CE40" s="682"/>
      <c r="CF40" s="682"/>
      <c r="CG40" s="682"/>
      <c r="CH40" s="682"/>
      <c r="CI40" s="682"/>
      <c r="CJ40" s="682"/>
      <c r="CK40" s="682"/>
      <c r="CL40" s="682"/>
      <c r="CM40" s="682"/>
      <c r="CN40" s="682"/>
      <c r="CO40" s="682"/>
      <c r="CP40" s="682"/>
      <c r="CQ40" s="683"/>
      <c r="CR40" s="666">
        <v>55000</v>
      </c>
      <c r="CS40" s="667"/>
      <c r="CT40" s="667"/>
      <c r="CU40" s="667"/>
      <c r="CV40" s="667"/>
      <c r="CW40" s="667"/>
      <c r="CX40" s="667"/>
      <c r="CY40" s="668"/>
      <c r="CZ40" s="671">
        <v>0.4</v>
      </c>
      <c r="DA40" s="706"/>
      <c r="DB40" s="706"/>
      <c r="DC40" s="709"/>
      <c r="DD40" s="675" t="s">
        <v>128</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6"/>
      <c r="DY40" s="706"/>
      <c r="DZ40" s="706"/>
      <c r="EA40" s="706"/>
      <c r="EB40" s="706"/>
      <c r="EC40" s="707"/>
    </row>
    <row r="41" spans="2:133" ht="11.25" customHeight="1" x14ac:dyDescent="0.15">
      <c r="B41" s="663" t="s">
        <v>343</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344</v>
      </c>
      <c r="AR41" s="745"/>
      <c r="AS41" s="745"/>
      <c r="AT41" s="745"/>
      <c r="AU41" s="745"/>
      <c r="AV41" s="745"/>
      <c r="AW41" s="745"/>
      <c r="AX41" s="745"/>
      <c r="AY41" s="746"/>
      <c r="AZ41" s="666">
        <v>188753</v>
      </c>
      <c r="BA41" s="667"/>
      <c r="BB41" s="667"/>
      <c r="BC41" s="667"/>
      <c r="BD41" s="704"/>
      <c r="BE41" s="704"/>
      <c r="BF41" s="735"/>
      <c r="BG41" s="747"/>
      <c r="BH41" s="748"/>
      <c r="BI41" s="748"/>
      <c r="BJ41" s="748"/>
      <c r="BK41" s="748"/>
      <c r="BL41" s="364"/>
      <c r="BM41" s="682" t="s">
        <v>345</v>
      </c>
      <c r="BN41" s="682"/>
      <c r="BO41" s="682"/>
      <c r="BP41" s="682"/>
      <c r="BQ41" s="682"/>
      <c r="BR41" s="682"/>
      <c r="BS41" s="682"/>
      <c r="BT41" s="682"/>
      <c r="BU41" s="683"/>
      <c r="BV41" s="666" t="s">
        <v>128</v>
      </c>
      <c r="BW41" s="667"/>
      <c r="BX41" s="667"/>
      <c r="BY41" s="667"/>
      <c r="BZ41" s="667"/>
      <c r="CA41" s="667"/>
      <c r="CB41" s="676"/>
      <c r="CD41" s="681" t="s">
        <v>346</v>
      </c>
      <c r="CE41" s="682"/>
      <c r="CF41" s="682"/>
      <c r="CG41" s="682"/>
      <c r="CH41" s="682"/>
      <c r="CI41" s="682"/>
      <c r="CJ41" s="682"/>
      <c r="CK41" s="682"/>
      <c r="CL41" s="682"/>
      <c r="CM41" s="682"/>
      <c r="CN41" s="682"/>
      <c r="CO41" s="682"/>
      <c r="CP41" s="682"/>
      <c r="CQ41" s="683"/>
      <c r="CR41" s="666" t="s">
        <v>128</v>
      </c>
      <c r="CS41" s="704"/>
      <c r="CT41" s="704"/>
      <c r="CU41" s="704"/>
      <c r="CV41" s="704"/>
      <c r="CW41" s="704"/>
      <c r="CX41" s="704"/>
      <c r="CY41" s="705"/>
      <c r="CZ41" s="671" t="s">
        <v>128</v>
      </c>
      <c r="DA41" s="706"/>
      <c r="DB41" s="706"/>
      <c r="DC41" s="709"/>
      <c r="DD41" s="675" t="s">
        <v>128</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347</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4" t="s">
        <v>348</v>
      </c>
      <c r="AR42" s="755"/>
      <c r="AS42" s="755"/>
      <c r="AT42" s="755"/>
      <c r="AU42" s="755"/>
      <c r="AV42" s="755"/>
      <c r="AW42" s="755"/>
      <c r="AX42" s="755"/>
      <c r="AY42" s="756"/>
      <c r="AZ42" s="760">
        <v>854871</v>
      </c>
      <c r="BA42" s="761"/>
      <c r="BB42" s="761"/>
      <c r="BC42" s="761"/>
      <c r="BD42" s="737"/>
      <c r="BE42" s="737"/>
      <c r="BF42" s="739"/>
      <c r="BG42" s="749"/>
      <c r="BH42" s="750"/>
      <c r="BI42" s="750"/>
      <c r="BJ42" s="750"/>
      <c r="BK42" s="750"/>
      <c r="BL42" s="365"/>
      <c r="BM42" s="695" t="s">
        <v>349</v>
      </c>
      <c r="BN42" s="695"/>
      <c r="BO42" s="695"/>
      <c r="BP42" s="695"/>
      <c r="BQ42" s="695"/>
      <c r="BR42" s="695"/>
      <c r="BS42" s="695"/>
      <c r="BT42" s="695"/>
      <c r="BU42" s="696"/>
      <c r="BV42" s="760">
        <v>359</v>
      </c>
      <c r="BW42" s="761"/>
      <c r="BX42" s="761"/>
      <c r="BY42" s="761"/>
      <c r="BZ42" s="761"/>
      <c r="CA42" s="761"/>
      <c r="CB42" s="773"/>
      <c r="CD42" s="663" t="s">
        <v>350</v>
      </c>
      <c r="CE42" s="664"/>
      <c r="CF42" s="664"/>
      <c r="CG42" s="664"/>
      <c r="CH42" s="664"/>
      <c r="CI42" s="664"/>
      <c r="CJ42" s="664"/>
      <c r="CK42" s="664"/>
      <c r="CL42" s="664"/>
      <c r="CM42" s="664"/>
      <c r="CN42" s="664"/>
      <c r="CO42" s="664"/>
      <c r="CP42" s="664"/>
      <c r="CQ42" s="665"/>
      <c r="CR42" s="666">
        <v>1590996</v>
      </c>
      <c r="CS42" s="704"/>
      <c r="CT42" s="704"/>
      <c r="CU42" s="704"/>
      <c r="CV42" s="704"/>
      <c r="CW42" s="704"/>
      <c r="CX42" s="704"/>
      <c r="CY42" s="705"/>
      <c r="CZ42" s="671">
        <v>11</v>
      </c>
      <c r="DA42" s="706"/>
      <c r="DB42" s="706"/>
      <c r="DC42" s="709"/>
      <c r="DD42" s="675">
        <v>257813</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351</v>
      </c>
      <c r="C43" s="664"/>
      <c r="D43" s="664"/>
      <c r="E43" s="664"/>
      <c r="F43" s="664"/>
      <c r="G43" s="664"/>
      <c r="H43" s="664"/>
      <c r="I43" s="664"/>
      <c r="J43" s="664"/>
      <c r="K43" s="664"/>
      <c r="L43" s="664"/>
      <c r="M43" s="664"/>
      <c r="N43" s="664"/>
      <c r="O43" s="664"/>
      <c r="P43" s="664"/>
      <c r="Q43" s="665"/>
      <c r="R43" s="666">
        <v>382000</v>
      </c>
      <c r="S43" s="667"/>
      <c r="T43" s="667"/>
      <c r="U43" s="667"/>
      <c r="V43" s="667"/>
      <c r="W43" s="667"/>
      <c r="X43" s="667"/>
      <c r="Y43" s="668"/>
      <c r="Z43" s="669">
        <v>2.5</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352</v>
      </c>
      <c r="CE43" s="664"/>
      <c r="CF43" s="664"/>
      <c r="CG43" s="664"/>
      <c r="CH43" s="664"/>
      <c r="CI43" s="664"/>
      <c r="CJ43" s="664"/>
      <c r="CK43" s="664"/>
      <c r="CL43" s="664"/>
      <c r="CM43" s="664"/>
      <c r="CN43" s="664"/>
      <c r="CO43" s="664"/>
      <c r="CP43" s="664"/>
      <c r="CQ43" s="665"/>
      <c r="CR43" s="666">
        <v>69030</v>
      </c>
      <c r="CS43" s="704"/>
      <c r="CT43" s="704"/>
      <c r="CU43" s="704"/>
      <c r="CV43" s="704"/>
      <c r="CW43" s="704"/>
      <c r="CX43" s="704"/>
      <c r="CY43" s="705"/>
      <c r="CZ43" s="671">
        <v>0.5</v>
      </c>
      <c r="DA43" s="706"/>
      <c r="DB43" s="706"/>
      <c r="DC43" s="709"/>
      <c r="DD43" s="675">
        <v>65570</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353</v>
      </c>
      <c r="C44" s="711"/>
      <c r="D44" s="711"/>
      <c r="E44" s="711"/>
      <c r="F44" s="711"/>
      <c r="G44" s="711"/>
      <c r="H44" s="711"/>
      <c r="I44" s="711"/>
      <c r="J44" s="711"/>
      <c r="K44" s="711"/>
      <c r="L44" s="711"/>
      <c r="M44" s="711"/>
      <c r="N44" s="711"/>
      <c r="O44" s="711"/>
      <c r="P44" s="711"/>
      <c r="Q44" s="712"/>
      <c r="R44" s="760">
        <v>15472993</v>
      </c>
      <c r="S44" s="761"/>
      <c r="T44" s="761"/>
      <c r="U44" s="761"/>
      <c r="V44" s="761"/>
      <c r="W44" s="761"/>
      <c r="X44" s="761"/>
      <c r="Y44" s="762"/>
      <c r="Z44" s="763">
        <v>100</v>
      </c>
      <c r="AA44" s="763"/>
      <c r="AB44" s="763"/>
      <c r="AC44" s="763"/>
      <c r="AD44" s="764">
        <v>9110749</v>
      </c>
      <c r="AE44" s="764"/>
      <c r="AF44" s="764"/>
      <c r="AG44" s="764"/>
      <c r="AH44" s="764"/>
      <c r="AI44" s="764"/>
      <c r="AJ44" s="764"/>
      <c r="AK44" s="764"/>
      <c r="AL44" s="765">
        <v>100</v>
      </c>
      <c r="AM44" s="738"/>
      <c r="AN44" s="738"/>
      <c r="AO44" s="766"/>
      <c r="CD44" s="767" t="s">
        <v>300</v>
      </c>
      <c r="CE44" s="768"/>
      <c r="CF44" s="663" t="s">
        <v>354</v>
      </c>
      <c r="CG44" s="664"/>
      <c r="CH44" s="664"/>
      <c r="CI44" s="664"/>
      <c r="CJ44" s="664"/>
      <c r="CK44" s="664"/>
      <c r="CL44" s="664"/>
      <c r="CM44" s="664"/>
      <c r="CN44" s="664"/>
      <c r="CO44" s="664"/>
      <c r="CP44" s="664"/>
      <c r="CQ44" s="665"/>
      <c r="CR44" s="666">
        <v>1484429</v>
      </c>
      <c r="CS44" s="667"/>
      <c r="CT44" s="667"/>
      <c r="CU44" s="667"/>
      <c r="CV44" s="667"/>
      <c r="CW44" s="667"/>
      <c r="CX44" s="667"/>
      <c r="CY44" s="668"/>
      <c r="CZ44" s="671">
        <v>10.199999999999999</v>
      </c>
      <c r="DA44" s="672"/>
      <c r="DB44" s="672"/>
      <c r="DC44" s="684"/>
      <c r="DD44" s="675">
        <v>229755</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355</v>
      </c>
      <c r="CG45" s="664"/>
      <c r="CH45" s="664"/>
      <c r="CI45" s="664"/>
      <c r="CJ45" s="664"/>
      <c r="CK45" s="664"/>
      <c r="CL45" s="664"/>
      <c r="CM45" s="664"/>
      <c r="CN45" s="664"/>
      <c r="CO45" s="664"/>
      <c r="CP45" s="664"/>
      <c r="CQ45" s="665"/>
      <c r="CR45" s="666">
        <v>351374</v>
      </c>
      <c r="CS45" s="704"/>
      <c r="CT45" s="704"/>
      <c r="CU45" s="704"/>
      <c r="CV45" s="704"/>
      <c r="CW45" s="704"/>
      <c r="CX45" s="704"/>
      <c r="CY45" s="705"/>
      <c r="CZ45" s="671">
        <v>2.4</v>
      </c>
      <c r="DA45" s="706"/>
      <c r="DB45" s="706"/>
      <c r="DC45" s="709"/>
      <c r="DD45" s="675">
        <v>7785</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357</v>
      </c>
      <c r="CG46" s="664"/>
      <c r="CH46" s="664"/>
      <c r="CI46" s="664"/>
      <c r="CJ46" s="664"/>
      <c r="CK46" s="664"/>
      <c r="CL46" s="664"/>
      <c r="CM46" s="664"/>
      <c r="CN46" s="664"/>
      <c r="CO46" s="664"/>
      <c r="CP46" s="664"/>
      <c r="CQ46" s="665"/>
      <c r="CR46" s="666">
        <v>1127526</v>
      </c>
      <c r="CS46" s="667"/>
      <c r="CT46" s="667"/>
      <c r="CU46" s="667"/>
      <c r="CV46" s="667"/>
      <c r="CW46" s="667"/>
      <c r="CX46" s="667"/>
      <c r="CY46" s="668"/>
      <c r="CZ46" s="671">
        <v>7.8</v>
      </c>
      <c r="DA46" s="672"/>
      <c r="DB46" s="672"/>
      <c r="DC46" s="684"/>
      <c r="DD46" s="675">
        <v>217441</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358</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359</v>
      </c>
      <c r="CG47" s="664"/>
      <c r="CH47" s="664"/>
      <c r="CI47" s="664"/>
      <c r="CJ47" s="664"/>
      <c r="CK47" s="664"/>
      <c r="CL47" s="664"/>
      <c r="CM47" s="664"/>
      <c r="CN47" s="664"/>
      <c r="CO47" s="664"/>
      <c r="CP47" s="664"/>
      <c r="CQ47" s="665"/>
      <c r="CR47" s="666">
        <v>106567</v>
      </c>
      <c r="CS47" s="704"/>
      <c r="CT47" s="704"/>
      <c r="CU47" s="704"/>
      <c r="CV47" s="704"/>
      <c r="CW47" s="704"/>
      <c r="CX47" s="704"/>
      <c r="CY47" s="705"/>
      <c r="CZ47" s="671">
        <v>0.7</v>
      </c>
      <c r="DA47" s="706"/>
      <c r="DB47" s="706"/>
      <c r="DC47" s="709"/>
      <c r="DD47" s="675">
        <v>28058</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360</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361</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362</v>
      </c>
      <c r="CE49" s="711"/>
      <c r="CF49" s="711"/>
      <c r="CG49" s="711"/>
      <c r="CH49" s="711"/>
      <c r="CI49" s="711"/>
      <c r="CJ49" s="711"/>
      <c r="CK49" s="711"/>
      <c r="CL49" s="711"/>
      <c r="CM49" s="711"/>
      <c r="CN49" s="711"/>
      <c r="CO49" s="711"/>
      <c r="CP49" s="711"/>
      <c r="CQ49" s="712"/>
      <c r="CR49" s="760">
        <v>14501577</v>
      </c>
      <c r="CS49" s="737"/>
      <c r="CT49" s="737"/>
      <c r="CU49" s="737"/>
      <c r="CV49" s="737"/>
      <c r="CW49" s="737"/>
      <c r="CX49" s="737"/>
      <c r="CY49" s="774"/>
      <c r="CZ49" s="765">
        <v>100</v>
      </c>
      <c r="DA49" s="775"/>
      <c r="DB49" s="775"/>
      <c r="DC49" s="776"/>
      <c r="DD49" s="777">
        <v>10131841</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5ahFR4E7GYX+ckt92NX1e9WpOO73fx3vFGoRfaWTXTpil1PtTSvTVhe7Y+3HapK++6sX5cDq/gTZfJ4jNRbHFw==" saltValue="MLxpWZNH4CG8BGe7O+bPC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363</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364</v>
      </c>
      <c r="DK2" s="1157"/>
      <c r="DL2" s="1157"/>
      <c r="DM2" s="1157"/>
      <c r="DN2" s="1157"/>
      <c r="DO2" s="1158"/>
      <c r="DP2" s="224"/>
      <c r="DQ2" s="1156" t="s">
        <v>365</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366</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367</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368</v>
      </c>
      <c r="B5" s="1061"/>
      <c r="C5" s="1061"/>
      <c r="D5" s="1061"/>
      <c r="E5" s="1061"/>
      <c r="F5" s="1061"/>
      <c r="G5" s="1061"/>
      <c r="H5" s="1061"/>
      <c r="I5" s="1061"/>
      <c r="J5" s="1061"/>
      <c r="K5" s="1061"/>
      <c r="L5" s="1061"/>
      <c r="M5" s="1061"/>
      <c r="N5" s="1061"/>
      <c r="O5" s="1061"/>
      <c r="P5" s="1062"/>
      <c r="Q5" s="1066" t="s">
        <v>369</v>
      </c>
      <c r="R5" s="1067"/>
      <c r="S5" s="1067"/>
      <c r="T5" s="1067"/>
      <c r="U5" s="1068"/>
      <c r="V5" s="1066" t="s">
        <v>370</v>
      </c>
      <c r="W5" s="1067"/>
      <c r="X5" s="1067"/>
      <c r="Y5" s="1067"/>
      <c r="Z5" s="1068"/>
      <c r="AA5" s="1066" t="s">
        <v>371</v>
      </c>
      <c r="AB5" s="1067"/>
      <c r="AC5" s="1067"/>
      <c r="AD5" s="1067"/>
      <c r="AE5" s="1067"/>
      <c r="AF5" s="1159" t="s">
        <v>372</v>
      </c>
      <c r="AG5" s="1067"/>
      <c r="AH5" s="1067"/>
      <c r="AI5" s="1067"/>
      <c r="AJ5" s="1080"/>
      <c r="AK5" s="1067" t="s">
        <v>373</v>
      </c>
      <c r="AL5" s="1067"/>
      <c r="AM5" s="1067"/>
      <c r="AN5" s="1067"/>
      <c r="AO5" s="1068"/>
      <c r="AP5" s="1066" t="s">
        <v>374</v>
      </c>
      <c r="AQ5" s="1067"/>
      <c r="AR5" s="1067"/>
      <c r="AS5" s="1067"/>
      <c r="AT5" s="1068"/>
      <c r="AU5" s="1066" t="s">
        <v>375</v>
      </c>
      <c r="AV5" s="1067"/>
      <c r="AW5" s="1067"/>
      <c r="AX5" s="1067"/>
      <c r="AY5" s="1080"/>
      <c r="AZ5" s="228"/>
      <c r="BA5" s="228"/>
      <c r="BB5" s="228"/>
      <c r="BC5" s="228"/>
      <c r="BD5" s="228"/>
      <c r="BE5" s="229"/>
      <c r="BF5" s="229"/>
      <c r="BG5" s="229"/>
      <c r="BH5" s="229"/>
      <c r="BI5" s="229"/>
      <c r="BJ5" s="229"/>
      <c r="BK5" s="229"/>
      <c r="BL5" s="229"/>
      <c r="BM5" s="229"/>
      <c r="BN5" s="229"/>
      <c r="BO5" s="229"/>
      <c r="BP5" s="229"/>
      <c r="BQ5" s="1060" t="s">
        <v>376</v>
      </c>
      <c r="BR5" s="1061"/>
      <c r="BS5" s="1061"/>
      <c r="BT5" s="1061"/>
      <c r="BU5" s="1061"/>
      <c r="BV5" s="1061"/>
      <c r="BW5" s="1061"/>
      <c r="BX5" s="1061"/>
      <c r="BY5" s="1061"/>
      <c r="BZ5" s="1061"/>
      <c r="CA5" s="1061"/>
      <c r="CB5" s="1061"/>
      <c r="CC5" s="1061"/>
      <c r="CD5" s="1061"/>
      <c r="CE5" s="1061"/>
      <c r="CF5" s="1061"/>
      <c r="CG5" s="1062"/>
      <c r="CH5" s="1066" t="s">
        <v>377</v>
      </c>
      <c r="CI5" s="1067"/>
      <c r="CJ5" s="1067"/>
      <c r="CK5" s="1067"/>
      <c r="CL5" s="1068"/>
      <c r="CM5" s="1066" t="s">
        <v>378</v>
      </c>
      <c r="CN5" s="1067"/>
      <c r="CO5" s="1067"/>
      <c r="CP5" s="1067"/>
      <c r="CQ5" s="1068"/>
      <c r="CR5" s="1066" t="s">
        <v>379</v>
      </c>
      <c r="CS5" s="1067"/>
      <c r="CT5" s="1067"/>
      <c r="CU5" s="1067"/>
      <c r="CV5" s="1068"/>
      <c r="CW5" s="1066" t="s">
        <v>380</v>
      </c>
      <c r="CX5" s="1067"/>
      <c r="CY5" s="1067"/>
      <c r="CZ5" s="1067"/>
      <c r="DA5" s="1068"/>
      <c r="DB5" s="1066" t="s">
        <v>381</v>
      </c>
      <c r="DC5" s="1067"/>
      <c r="DD5" s="1067"/>
      <c r="DE5" s="1067"/>
      <c r="DF5" s="1068"/>
      <c r="DG5" s="1149" t="s">
        <v>382</v>
      </c>
      <c r="DH5" s="1150"/>
      <c r="DI5" s="1150"/>
      <c r="DJ5" s="1150"/>
      <c r="DK5" s="1151"/>
      <c r="DL5" s="1149" t="s">
        <v>383</v>
      </c>
      <c r="DM5" s="1150"/>
      <c r="DN5" s="1150"/>
      <c r="DO5" s="1150"/>
      <c r="DP5" s="1151"/>
      <c r="DQ5" s="1066" t="s">
        <v>384</v>
      </c>
      <c r="DR5" s="1067"/>
      <c r="DS5" s="1067"/>
      <c r="DT5" s="1067"/>
      <c r="DU5" s="1068"/>
      <c r="DV5" s="1066" t="s">
        <v>375</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385</v>
      </c>
      <c r="C7" s="1113"/>
      <c r="D7" s="1113"/>
      <c r="E7" s="1113"/>
      <c r="F7" s="1113"/>
      <c r="G7" s="1113"/>
      <c r="H7" s="1113"/>
      <c r="I7" s="1113"/>
      <c r="J7" s="1113"/>
      <c r="K7" s="1113"/>
      <c r="L7" s="1113"/>
      <c r="M7" s="1113"/>
      <c r="N7" s="1113"/>
      <c r="O7" s="1113"/>
      <c r="P7" s="1114"/>
      <c r="Q7" s="1167">
        <v>15527</v>
      </c>
      <c r="R7" s="1168"/>
      <c r="S7" s="1168"/>
      <c r="T7" s="1168"/>
      <c r="U7" s="1168"/>
      <c r="V7" s="1168">
        <v>14562</v>
      </c>
      <c r="W7" s="1168"/>
      <c r="X7" s="1168"/>
      <c r="Y7" s="1168"/>
      <c r="Z7" s="1168"/>
      <c r="AA7" s="1168">
        <v>965</v>
      </c>
      <c r="AB7" s="1168"/>
      <c r="AC7" s="1168"/>
      <c r="AD7" s="1168"/>
      <c r="AE7" s="1169"/>
      <c r="AF7" s="1170">
        <v>920</v>
      </c>
      <c r="AG7" s="1171"/>
      <c r="AH7" s="1171"/>
      <c r="AI7" s="1171"/>
      <c r="AJ7" s="1172"/>
      <c r="AK7" s="1173">
        <v>546</v>
      </c>
      <c r="AL7" s="1174"/>
      <c r="AM7" s="1174"/>
      <c r="AN7" s="1174"/>
      <c r="AO7" s="1174"/>
      <c r="AP7" s="1174">
        <v>12556</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593</v>
      </c>
      <c r="BT7" s="1165"/>
      <c r="BU7" s="1165"/>
      <c r="BV7" s="1165"/>
      <c r="BW7" s="1165"/>
      <c r="BX7" s="1165"/>
      <c r="BY7" s="1165"/>
      <c r="BZ7" s="1165"/>
      <c r="CA7" s="1165"/>
      <c r="CB7" s="1165"/>
      <c r="CC7" s="1165"/>
      <c r="CD7" s="1165"/>
      <c r="CE7" s="1165"/>
      <c r="CF7" s="1165"/>
      <c r="CG7" s="1177"/>
      <c r="CH7" s="1161">
        <v>0</v>
      </c>
      <c r="CI7" s="1162"/>
      <c r="CJ7" s="1162"/>
      <c r="CK7" s="1162"/>
      <c r="CL7" s="1163"/>
      <c r="CM7" s="1161">
        <v>6</v>
      </c>
      <c r="CN7" s="1162"/>
      <c r="CO7" s="1162"/>
      <c r="CP7" s="1162"/>
      <c r="CQ7" s="1163"/>
      <c r="CR7" s="1161">
        <v>4</v>
      </c>
      <c r="CS7" s="1162"/>
      <c r="CT7" s="1162"/>
      <c r="CU7" s="1162"/>
      <c r="CV7" s="1163"/>
      <c r="CW7" s="1161" t="s">
        <v>511</v>
      </c>
      <c r="CX7" s="1162"/>
      <c r="CY7" s="1162"/>
      <c r="CZ7" s="1162"/>
      <c r="DA7" s="1163"/>
      <c r="DB7" s="1161" t="s">
        <v>511</v>
      </c>
      <c r="DC7" s="1162"/>
      <c r="DD7" s="1162"/>
      <c r="DE7" s="1162"/>
      <c r="DF7" s="1163"/>
      <c r="DG7" s="1161" t="s">
        <v>511</v>
      </c>
      <c r="DH7" s="1162"/>
      <c r="DI7" s="1162"/>
      <c r="DJ7" s="1162"/>
      <c r="DK7" s="1163"/>
      <c r="DL7" s="1161" t="s">
        <v>511</v>
      </c>
      <c r="DM7" s="1162"/>
      <c r="DN7" s="1162"/>
      <c r="DO7" s="1162"/>
      <c r="DP7" s="1163"/>
      <c r="DQ7" s="1161" t="s">
        <v>511</v>
      </c>
      <c r="DR7" s="1162"/>
      <c r="DS7" s="1162"/>
      <c r="DT7" s="1162"/>
      <c r="DU7" s="1163"/>
      <c r="DV7" s="1164"/>
      <c r="DW7" s="1165"/>
      <c r="DX7" s="1165"/>
      <c r="DY7" s="1165"/>
      <c r="DZ7" s="1166"/>
      <c r="EA7" s="230"/>
    </row>
    <row r="8" spans="1:131" s="231" customFormat="1" ht="26.25" customHeight="1" x14ac:dyDescent="0.15">
      <c r="A8" s="234">
        <v>2</v>
      </c>
      <c r="B8" s="1095" t="s">
        <v>386</v>
      </c>
      <c r="C8" s="1096"/>
      <c r="D8" s="1096"/>
      <c r="E8" s="1096"/>
      <c r="F8" s="1096"/>
      <c r="G8" s="1096"/>
      <c r="H8" s="1096"/>
      <c r="I8" s="1096"/>
      <c r="J8" s="1096"/>
      <c r="K8" s="1096"/>
      <c r="L8" s="1096"/>
      <c r="M8" s="1096"/>
      <c r="N8" s="1096"/>
      <c r="O8" s="1096"/>
      <c r="P8" s="1097"/>
      <c r="Q8" s="1103">
        <v>7</v>
      </c>
      <c r="R8" s="1104"/>
      <c r="S8" s="1104"/>
      <c r="T8" s="1104"/>
      <c r="U8" s="1104"/>
      <c r="V8" s="1104">
        <v>4</v>
      </c>
      <c r="W8" s="1104"/>
      <c r="X8" s="1104"/>
      <c r="Y8" s="1104"/>
      <c r="Z8" s="1104"/>
      <c r="AA8" s="1104">
        <v>3</v>
      </c>
      <c r="AB8" s="1104"/>
      <c r="AC8" s="1104"/>
      <c r="AD8" s="1104"/>
      <c r="AE8" s="1105"/>
      <c r="AF8" s="1100">
        <v>3</v>
      </c>
      <c r="AG8" s="1101"/>
      <c r="AH8" s="1101"/>
      <c r="AI8" s="1101"/>
      <c r="AJ8" s="1102"/>
      <c r="AK8" s="1145" t="s">
        <v>511</v>
      </c>
      <c r="AL8" s="1146"/>
      <c r="AM8" s="1146"/>
      <c r="AN8" s="1146"/>
      <c r="AO8" s="1146"/>
      <c r="AP8" s="1146" t="s">
        <v>511</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594</v>
      </c>
      <c r="BT8" s="1058"/>
      <c r="BU8" s="1058"/>
      <c r="BV8" s="1058"/>
      <c r="BW8" s="1058"/>
      <c r="BX8" s="1058"/>
      <c r="BY8" s="1058"/>
      <c r="BZ8" s="1058"/>
      <c r="CA8" s="1058"/>
      <c r="CB8" s="1058"/>
      <c r="CC8" s="1058"/>
      <c r="CD8" s="1058"/>
      <c r="CE8" s="1058"/>
      <c r="CF8" s="1058"/>
      <c r="CG8" s="1079"/>
      <c r="CH8" s="1054">
        <v>5</v>
      </c>
      <c r="CI8" s="1055"/>
      <c r="CJ8" s="1055"/>
      <c r="CK8" s="1055"/>
      <c r="CL8" s="1056"/>
      <c r="CM8" s="1054">
        <v>39</v>
      </c>
      <c r="CN8" s="1055"/>
      <c r="CO8" s="1055"/>
      <c r="CP8" s="1055"/>
      <c r="CQ8" s="1056"/>
      <c r="CR8" s="1054">
        <v>24</v>
      </c>
      <c r="CS8" s="1055"/>
      <c r="CT8" s="1055"/>
      <c r="CU8" s="1055"/>
      <c r="CV8" s="1056"/>
      <c r="CW8" s="1054" t="s">
        <v>511</v>
      </c>
      <c r="CX8" s="1055"/>
      <c r="CY8" s="1055"/>
      <c r="CZ8" s="1055"/>
      <c r="DA8" s="1056"/>
      <c r="DB8" s="1054" t="s">
        <v>511</v>
      </c>
      <c r="DC8" s="1055"/>
      <c r="DD8" s="1055"/>
      <c r="DE8" s="1055"/>
      <c r="DF8" s="1056"/>
      <c r="DG8" s="1054" t="s">
        <v>511</v>
      </c>
      <c r="DH8" s="1055"/>
      <c r="DI8" s="1055"/>
      <c r="DJ8" s="1055"/>
      <c r="DK8" s="1056"/>
      <c r="DL8" s="1054" t="s">
        <v>511</v>
      </c>
      <c r="DM8" s="1055"/>
      <c r="DN8" s="1055"/>
      <c r="DO8" s="1055"/>
      <c r="DP8" s="1056"/>
      <c r="DQ8" s="1054" t="s">
        <v>511</v>
      </c>
      <c r="DR8" s="1055"/>
      <c r="DS8" s="1055"/>
      <c r="DT8" s="1055"/>
      <c r="DU8" s="1056"/>
      <c r="DV8" s="1057"/>
      <c r="DW8" s="1058"/>
      <c r="DX8" s="1058"/>
      <c r="DY8" s="1058"/>
      <c r="DZ8" s="1059"/>
      <c r="EA8" s="230"/>
    </row>
    <row r="9" spans="1:131" s="231" customFormat="1" ht="26.25" customHeight="1" x14ac:dyDescent="0.15">
      <c r="A9" s="234">
        <v>3</v>
      </c>
      <c r="B9" s="1095" t="s">
        <v>387</v>
      </c>
      <c r="C9" s="1096"/>
      <c r="D9" s="1096"/>
      <c r="E9" s="1096"/>
      <c r="F9" s="1096"/>
      <c r="G9" s="1096"/>
      <c r="H9" s="1096"/>
      <c r="I9" s="1096"/>
      <c r="J9" s="1096"/>
      <c r="K9" s="1096"/>
      <c r="L9" s="1096"/>
      <c r="M9" s="1096"/>
      <c r="N9" s="1096"/>
      <c r="O9" s="1096"/>
      <c r="P9" s="1097"/>
      <c r="Q9" s="1103">
        <v>5</v>
      </c>
      <c r="R9" s="1104"/>
      <c r="S9" s="1104"/>
      <c r="T9" s="1104"/>
      <c r="U9" s="1104"/>
      <c r="V9" s="1104">
        <v>1</v>
      </c>
      <c r="W9" s="1104"/>
      <c r="X9" s="1104"/>
      <c r="Y9" s="1104"/>
      <c r="Z9" s="1104"/>
      <c r="AA9" s="1104">
        <v>4</v>
      </c>
      <c r="AB9" s="1104"/>
      <c r="AC9" s="1104"/>
      <c r="AD9" s="1104"/>
      <c r="AE9" s="1105"/>
      <c r="AF9" s="1100">
        <v>4</v>
      </c>
      <c r="AG9" s="1101"/>
      <c r="AH9" s="1101"/>
      <c r="AI9" s="1101"/>
      <c r="AJ9" s="1102"/>
      <c r="AK9" s="1145" t="s">
        <v>511</v>
      </c>
      <c r="AL9" s="1146"/>
      <c r="AM9" s="1146"/>
      <c r="AN9" s="1146"/>
      <c r="AO9" s="1146"/>
      <c r="AP9" s="1146" t="s">
        <v>511</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595</v>
      </c>
      <c r="BT9" s="1058"/>
      <c r="BU9" s="1058"/>
      <c r="BV9" s="1058"/>
      <c r="BW9" s="1058"/>
      <c r="BX9" s="1058"/>
      <c r="BY9" s="1058"/>
      <c r="BZ9" s="1058"/>
      <c r="CA9" s="1058"/>
      <c r="CB9" s="1058"/>
      <c r="CC9" s="1058"/>
      <c r="CD9" s="1058"/>
      <c r="CE9" s="1058"/>
      <c r="CF9" s="1058"/>
      <c r="CG9" s="1079"/>
      <c r="CH9" s="1054">
        <v>-13</v>
      </c>
      <c r="CI9" s="1055"/>
      <c r="CJ9" s="1055"/>
      <c r="CK9" s="1055"/>
      <c r="CL9" s="1056"/>
      <c r="CM9" s="1054">
        <v>13</v>
      </c>
      <c r="CN9" s="1055"/>
      <c r="CO9" s="1055"/>
      <c r="CP9" s="1055"/>
      <c r="CQ9" s="1056"/>
      <c r="CR9" s="1054">
        <v>53</v>
      </c>
      <c r="CS9" s="1055"/>
      <c r="CT9" s="1055"/>
      <c r="CU9" s="1055"/>
      <c r="CV9" s="1056"/>
      <c r="CW9" s="1054" t="s">
        <v>511</v>
      </c>
      <c r="CX9" s="1055"/>
      <c r="CY9" s="1055"/>
      <c r="CZ9" s="1055"/>
      <c r="DA9" s="1056"/>
      <c r="DB9" s="1054" t="s">
        <v>511</v>
      </c>
      <c r="DC9" s="1055"/>
      <c r="DD9" s="1055"/>
      <c r="DE9" s="1055"/>
      <c r="DF9" s="1056"/>
      <c r="DG9" s="1054" t="s">
        <v>511</v>
      </c>
      <c r="DH9" s="1055"/>
      <c r="DI9" s="1055"/>
      <c r="DJ9" s="1055"/>
      <c r="DK9" s="1056"/>
      <c r="DL9" s="1054" t="s">
        <v>511</v>
      </c>
      <c r="DM9" s="1055"/>
      <c r="DN9" s="1055"/>
      <c r="DO9" s="1055"/>
      <c r="DP9" s="1056"/>
      <c r="DQ9" s="1054" t="s">
        <v>511</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t="s">
        <v>596</v>
      </c>
      <c r="BT10" s="1058"/>
      <c r="BU10" s="1058"/>
      <c r="BV10" s="1058"/>
      <c r="BW10" s="1058"/>
      <c r="BX10" s="1058"/>
      <c r="BY10" s="1058"/>
      <c r="BZ10" s="1058"/>
      <c r="CA10" s="1058"/>
      <c r="CB10" s="1058"/>
      <c r="CC10" s="1058"/>
      <c r="CD10" s="1058"/>
      <c r="CE10" s="1058"/>
      <c r="CF10" s="1058"/>
      <c r="CG10" s="1079"/>
      <c r="CH10" s="1054">
        <v>0</v>
      </c>
      <c r="CI10" s="1055"/>
      <c r="CJ10" s="1055"/>
      <c r="CK10" s="1055"/>
      <c r="CL10" s="1056"/>
      <c r="CM10" s="1054">
        <v>12</v>
      </c>
      <c r="CN10" s="1055"/>
      <c r="CO10" s="1055"/>
      <c r="CP10" s="1055"/>
      <c r="CQ10" s="1056"/>
      <c r="CR10" s="1054">
        <v>6</v>
      </c>
      <c r="CS10" s="1055"/>
      <c r="CT10" s="1055"/>
      <c r="CU10" s="1055"/>
      <c r="CV10" s="1056"/>
      <c r="CW10" s="1054" t="s">
        <v>511</v>
      </c>
      <c r="CX10" s="1055"/>
      <c r="CY10" s="1055"/>
      <c r="CZ10" s="1055"/>
      <c r="DA10" s="1056"/>
      <c r="DB10" s="1054" t="s">
        <v>511</v>
      </c>
      <c r="DC10" s="1055"/>
      <c r="DD10" s="1055"/>
      <c r="DE10" s="1055"/>
      <c r="DF10" s="1056"/>
      <c r="DG10" s="1054" t="s">
        <v>511</v>
      </c>
      <c r="DH10" s="1055"/>
      <c r="DI10" s="1055"/>
      <c r="DJ10" s="1055"/>
      <c r="DK10" s="1056"/>
      <c r="DL10" s="1054" t="s">
        <v>511</v>
      </c>
      <c r="DM10" s="1055"/>
      <c r="DN10" s="1055"/>
      <c r="DO10" s="1055"/>
      <c r="DP10" s="1056"/>
      <c r="DQ10" s="1054" t="s">
        <v>511</v>
      </c>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389</v>
      </c>
      <c r="B23" s="1002" t="s">
        <v>390</v>
      </c>
      <c r="C23" s="1003"/>
      <c r="D23" s="1003"/>
      <c r="E23" s="1003"/>
      <c r="F23" s="1003"/>
      <c r="G23" s="1003"/>
      <c r="H23" s="1003"/>
      <c r="I23" s="1003"/>
      <c r="J23" s="1003"/>
      <c r="K23" s="1003"/>
      <c r="L23" s="1003"/>
      <c r="M23" s="1003"/>
      <c r="N23" s="1003"/>
      <c r="O23" s="1003"/>
      <c r="P23" s="1013"/>
      <c r="Q23" s="1132">
        <v>15473</v>
      </c>
      <c r="R23" s="1126"/>
      <c r="S23" s="1126"/>
      <c r="T23" s="1126"/>
      <c r="U23" s="1126"/>
      <c r="V23" s="1126">
        <v>14502</v>
      </c>
      <c r="W23" s="1126"/>
      <c r="X23" s="1126"/>
      <c r="Y23" s="1126"/>
      <c r="Z23" s="1126"/>
      <c r="AA23" s="1126">
        <v>971</v>
      </c>
      <c r="AB23" s="1126"/>
      <c r="AC23" s="1126"/>
      <c r="AD23" s="1126"/>
      <c r="AE23" s="1133"/>
      <c r="AF23" s="1134">
        <v>926</v>
      </c>
      <c r="AG23" s="1126"/>
      <c r="AH23" s="1126"/>
      <c r="AI23" s="1126"/>
      <c r="AJ23" s="1135"/>
      <c r="AK23" s="1136"/>
      <c r="AL23" s="1137"/>
      <c r="AM23" s="1137"/>
      <c r="AN23" s="1137"/>
      <c r="AO23" s="1137"/>
      <c r="AP23" s="1126">
        <v>12556</v>
      </c>
      <c r="AQ23" s="1126"/>
      <c r="AR23" s="1126"/>
      <c r="AS23" s="1126"/>
      <c r="AT23" s="1126"/>
      <c r="AU23" s="1127"/>
      <c r="AV23" s="1127"/>
      <c r="AW23" s="1127"/>
      <c r="AX23" s="1127"/>
      <c r="AY23" s="1128"/>
      <c r="AZ23" s="1129" t="s">
        <v>173</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368</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375</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401</v>
      </c>
      <c r="C28" s="1113"/>
      <c r="D28" s="1113"/>
      <c r="E28" s="1113"/>
      <c r="F28" s="1113"/>
      <c r="G28" s="1113"/>
      <c r="H28" s="1113"/>
      <c r="I28" s="1113"/>
      <c r="J28" s="1113"/>
      <c r="K28" s="1113"/>
      <c r="L28" s="1113"/>
      <c r="M28" s="1113"/>
      <c r="N28" s="1113"/>
      <c r="O28" s="1113"/>
      <c r="P28" s="1114"/>
      <c r="Q28" s="1115">
        <v>2773</v>
      </c>
      <c r="R28" s="1116"/>
      <c r="S28" s="1116"/>
      <c r="T28" s="1116"/>
      <c r="U28" s="1116"/>
      <c r="V28" s="1116">
        <v>2609</v>
      </c>
      <c r="W28" s="1116"/>
      <c r="X28" s="1116"/>
      <c r="Y28" s="1116"/>
      <c r="Z28" s="1116"/>
      <c r="AA28" s="1116">
        <v>164</v>
      </c>
      <c r="AB28" s="1116"/>
      <c r="AC28" s="1116"/>
      <c r="AD28" s="1116"/>
      <c r="AE28" s="1117"/>
      <c r="AF28" s="1118">
        <v>164</v>
      </c>
      <c r="AG28" s="1116"/>
      <c r="AH28" s="1116"/>
      <c r="AI28" s="1116"/>
      <c r="AJ28" s="1119"/>
      <c r="AK28" s="1107">
        <v>229</v>
      </c>
      <c r="AL28" s="1108"/>
      <c r="AM28" s="1108"/>
      <c r="AN28" s="1108"/>
      <c r="AO28" s="1108"/>
      <c r="AP28" s="1108" t="s">
        <v>511</v>
      </c>
      <c r="AQ28" s="1108"/>
      <c r="AR28" s="1108"/>
      <c r="AS28" s="1108"/>
      <c r="AT28" s="1108"/>
      <c r="AU28" s="1108" t="s">
        <v>511</v>
      </c>
      <c r="AV28" s="1108"/>
      <c r="AW28" s="1108"/>
      <c r="AX28" s="1108"/>
      <c r="AY28" s="1108"/>
      <c r="AZ28" s="1109" t="s">
        <v>511</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402</v>
      </c>
      <c r="C29" s="1096"/>
      <c r="D29" s="1096"/>
      <c r="E29" s="1096"/>
      <c r="F29" s="1096"/>
      <c r="G29" s="1096"/>
      <c r="H29" s="1096"/>
      <c r="I29" s="1096"/>
      <c r="J29" s="1096"/>
      <c r="K29" s="1096"/>
      <c r="L29" s="1096"/>
      <c r="M29" s="1096"/>
      <c r="N29" s="1096"/>
      <c r="O29" s="1096"/>
      <c r="P29" s="1097"/>
      <c r="Q29" s="1103">
        <v>267</v>
      </c>
      <c r="R29" s="1104"/>
      <c r="S29" s="1104"/>
      <c r="T29" s="1104"/>
      <c r="U29" s="1104"/>
      <c r="V29" s="1104">
        <v>263</v>
      </c>
      <c r="W29" s="1104"/>
      <c r="X29" s="1104"/>
      <c r="Y29" s="1104"/>
      <c r="Z29" s="1104"/>
      <c r="AA29" s="1104">
        <v>4</v>
      </c>
      <c r="AB29" s="1104"/>
      <c r="AC29" s="1104"/>
      <c r="AD29" s="1104"/>
      <c r="AE29" s="1105"/>
      <c r="AF29" s="1100">
        <v>4</v>
      </c>
      <c r="AG29" s="1101"/>
      <c r="AH29" s="1101"/>
      <c r="AI29" s="1101"/>
      <c r="AJ29" s="1102"/>
      <c r="AK29" s="1045">
        <v>81</v>
      </c>
      <c r="AL29" s="1036"/>
      <c r="AM29" s="1036"/>
      <c r="AN29" s="1036"/>
      <c r="AO29" s="1036"/>
      <c r="AP29" s="1036" t="s">
        <v>511</v>
      </c>
      <c r="AQ29" s="1036"/>
      <c r="AR29" s="1036"/>
      <c r="AS29" s="1036"/>
      <c r="AT29" s="1036"/>
      <c r="AU29" s="1036" t="s">
        <v>511</v>
      </c>
      <c r="AV29" s="1036"/>
      <c r="AW29" s="1036"/>
      <c r="AX29" s="1036"/>
      <c r="AY29" s="1036"/>
      <c r="AZ29" s="1106" t="s">
        <v>511</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403</v>
      </c>
      <c r="C30" s="1096"/>
      <c r="D30" s="1096"/>
      <c r="E30" s="1096"/>
      <c r="F30" s="1096"/>
      <c r="G30" s="1096"/>
      <c r="H30" s="1096"/>
      <c r="I30" s="1096"/>
      <c r="J30" s="1096"/>
      <c r="K30" s="1096"/>
      <c r="L30" s="1096"/>
      <c r="M30" s="1096"/>
      <c r="N30" s="1096"/>
      <c r="O30" s="1096"/>
      <c r="P30" s="1097"/>
      <c r="Q30" s="1103">
        <v>3351</v>
      </c>
      <c r="R30" s="1104"/>
      <c r="S30" s="1104"/>
      <c r="T30" s="1104"/>
      <c r="U30" s="1104"/>
      <c r="V30" s="1104">
        <v>3144</v>
      </c>
      <c r="W30" s="1104"/>
      <c r="X30" s="1104"/>
      <c r="Y30" s="1104"/>
      <c r="Z30" s="1104"/>
      <c r="AA30" s="1104">
        <v>207</v>
      </c>
      <c r="AB30" s="1104"/>
      <c r="AC30" s="1104"/>
      <c r="AD30" s="1104"/>
      <c r="AE30" s="1105"/>
      <c r="AF30" s="1100">
        <v>207</v>
      </c>
      <c r="AG30" s="1101"/>
      <c r="AH30" s="1101"/>
      <c r="AI30" s="1101"/>
      <c r="AJ30" s="1102"/>
      <c r="AK30" s="1045">
        <v>529</v>
      </c>
      <c r="AL30" s="1036"/>
      <c r="AM30" s="1036"/>
      <c r="AN30" s="1036"/>
      <c r="AO30" s="1036"/>
      <c r="AP30" s="1036" t="s">
        <v>511</v>
      </c>
      <c r="AQ30" s="1036"/>
      <c r="AR30" s="1036"/>
      <c r="AS30" s="1036"/>
      <c r="AT30" s="1036"/>
      <c r="AU30" s="1036" t="s">
        <v>511</v>
      </c>
      <c r="AV30" s="1036"/>
      <c r="AW30" s="1036"/>
      <c r="AX30" s="1036"/>
      <c r="AY30" s="1036"/>
      <c r="AZ30" s="1106" t="s">
        <v>511</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404</v>
      </c>
      <c r="C31" s="1096"/>
      <c r="D31" s="1096"/>
      <c r="E31" s="1096"/>
      <c r="F31" s="1096"/>
      <c r="G31" s="1096"/>
      <c r="H31" s="1096"/>
      <c r="I31" s="1096"/>
      <c r="J31" s="1096"/>
      <c r="K31" s="1096"/>
      <c r="L31" s="1096"/>
      <c r="M31" s="1096"/>
      <c r="N31" s="1096"/>
      <c r="O31" s="1096"/>
      <c r="P31" s="1097"/>
      <c r="Q31" s="1103">
        <v>13</v>
      </c>
      <c r="R31" s="1104"/>
      <c r="S31" s="1104"/>
      <c r="T31" s="1104"/>
      <c r="U31" s="1104"/>
      <c r="V31" s="1104">
        <v>11</v>
      </c>
      <c r="W31" s="1104"/>
      <c r="X31" s="1104"/>
      <c r="Y31" s="1104"/>
      <c r="Z31" s="1104"/>
      <c r="AA31" s="1104">
        <v>2</v>
      </c>
      <c r="AB31" s="1104"/>
      <c r="AC31" s="1104"/>
      <c r="AD31" s="1104"/>
      <c r="AE31" s="1105"/>
      <c r="AF31" s="1100">
        <v>2</v>
      </c>
      <c r="AG31" s="1101"/>
      <c r="AH31" s="1101"/>
      <c r="AI31" s="1101"/>
      <c r="AJ31" s="1102"/>
      <c r="AK31" s="1045">
        <v>6</v>
      </c>
      <c r="AL31" s="1036"/>
      <c r="AM31" s="1036"/>
      <c r="AN31" s="1036"/>
      <c r="AO31" s="1036"/>
      <c r="AP31" s="1036" t="s">
        <v>511</v>
      </c>
      <c r="AQ31" s="1036"/>
      <c r="AR31" s="1036"/>
      <c r="AS31" s="1036"/>
      <c r="AT31" s="1036"/>
      <c r="AU31" s="1036" t="s">
        <v>511</v>
      </c>
      <c r="AV31" s="1036"/>
      <c r="AW31" s="1036"/>
      <c r="AX31" s="1036"/>
      <c r="AY31" s="1036"/>
      <c r="AZ31" s="1106" t="s">
        <v>511</v>
      </c>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405</v>
      </c>
      <c r="C32" s="1096"/>
      <c r="D32" s="1096"/>
      <c r="E32" s="1096"/>
      <c r="F32" s="1096"/>
      <c r="G32" s="1096"/>
      <c r="H32" s="1096"/>
      <c r="I32" s="1096"/>
      <c r="J32" s="1096"/>
      <c r="K32" s="1096"/>
      <c r="L32" s="1096"/>
      <c r="M32" s="1096"/>
      <c r="N32" s="1096"/>
      <c r="O32" s="1096"/>
      <c r="P32" s="1097"/>
      <c r="Q32" s="1103">
        <v>3</v>
      </c>
      <c r="R32" s="1104"/>
      <c r="S32" s="1104"/>
      <c r="T32" s="1104"/>
      <c r="U32" s="1104"/>
      <c r="V32" s="1104">
        <v>2</v>
      </c>
      <c r="W32" s="1104"/>
      <c r="X32" s="1104"/>
      <c r="Y32" s="1104"/>
      <c r="Z32" s="1104"/>
      <c r="AA32" s="1104">
        <v>1</v>
      </c>
      <c r="AB32" s="1104"/>
      <c r="AC32" s="1104"/>
      <c r="AD32" s="1104"/>
      <c r="AE32" s="1105"/>
      <c r="AF32" s="1100">
        <v>1</v>
      </c>
      <c r="AG32" s="1101"/>
      <c r="AH32" s="1101"/>
      <c r="AI32" s="1101"/>
      <c r="AJ32" s="1102"/>
      <c r="AK32" s="1045">
        <v>1</v>
      </c>
      <c r="AL32" s="1036"/>
      <c r="AM32" s="1036"/>
      <c r="AN32" s="1036"/>
      <c r="AO32" s="1036"/>
      <c r="AP32" s="1036" t="s">
        <v>511</v>
      </c>
      <c r="AQ32" s="1036"/>
      <c r="AR32" s="1036"/>
      <c r="AS32" s="1036"/>
      <c r="AT32" s="1036"/>
      <c r="AU32" s="1036" t="s">
        <v>511</v>
      </c>
      <c r="AV32" s="1036"/>
      <c r="AW32" s="1036"/>
      <c r="AX32" s="1036"/>
      <c r="AY32" s="1036"/>
      <c r="AZ32" s="1106" t="s">
        <v>511</v>
      </c>
      <c r="BA32" s="1106"/>
      <c r="BB32" s="1106"/>
      <c r="BC32" s="1106"/>
      <c r="BD32" s="1106"/>
      <c r="BE32" s="1037"/>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406</v>
      </c>
      <c r="C33" s="1096"/>
      <c r="D33" s="1096"/>
      <c r="E33" s="1096"/>
      <c r="F33" s="1096"/>
      <c r="G33" s="1096"/>
      <c r="H33" s="1096"/>
      <c r="I33" s="1096"/>
      <c r="J33" s="1096"/>
      <c r="K33" s="1096"/>
      <c r="L33" s="1096"/>
      <c r="M33" s="1096"/>
      <c r="N33" s="1096"/>
      <c r="O33" s="1096"/>
      <c r="P33" s="1097"/>
      <c r="Q33" s="1103">
        <v>481</v>
      </c>
      <c r="R33" s="1104"/>
      <c r="S33" s="1104"/>
      <c r="T33" s="1104"/>
      <c r="U33" s="1104"/>
      <c r="V33" s="1104">
        <v>456</v>
      </c>
      <c r="W33" s="1104"/>
      <c r="X33" s="1104"/>
      <c r="Y33" s="1104"/>
      <c r="Z33" s="1104"/>
      <c r="AA33" s="1104">
        <v>26</v>
      </c>
      <c r="AB33" s="1104"/>
      <c r="AC33" s="1104"/>
      <c r="AD33" s="1104"/>
      <c r="AE33" s="1105"/>
      <c r="AF33" s="1100">
        <v>729</v>
      </c>
      <c r="AG33" s="1101"/>
      <c r="AH33" s="1101"/>
      <c r="AI33" s="1101"/>
      <c r="AJ33" s="1102"/>
      <c r="AK33" s="1045">
        <v>21</v>
      </c>
      <c r="AL33" s="1036"/>
      <c r="AM33" s="1036"/>
      <c r="AN33" s="1036"/>
      <c r="AO33" s="1036"/>
      <c r="AP33" s="1036">
        <v>637</v>
      </c>
      <c r="AQ33" s="1036"/>
      <c r="AR33" s="1036"/>
      <c r="AS33" s="1036"/>
      <c r="AT33" s="1036"/>
      <c r="AU33" s="1036">
        <v>30</v>
      </c>
      <c r="AV33" s="1036"/>
      <c r="AW33" s="1036"/>
      <c r="AX33" s="1036"/>
      <c r="AY33" s="1036"/>
      <c r="AZ33" s="1106" t="s">
        <v>511</v>
      </c>
      <c r="BA33" s="1106"/>
      <c r="BB33" s="1106"/>
      <c r="BC33" s="1106"/>
      <c r="BD33" s="1106"/>
      <c r="BE33" s="1037" t="s">
        <v>407</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408</v>
      </c>
      <c r="C34" s="1096"/>
      <c r="D34" s="1096"/>
      <c r="E34" s="1096"/>
      <c r="F34" s="1096"/>
      <c r="G34" s="1096"/>
      <c r="H34" s="1096"/>
      <c r="I34" s="1096"/>
      <c r="J34" s="1096"/>
      <c r="K34" s="1096"/>
      <c r="L34" s="1096"/>
      <c r="M34" s="1096"/>
      <c r="N34" s="1096"/>
      <c r="O34" s="1096"/>
      <c r="P34" s="1097"/>
      <c r="Q34" s="1103">
        <v>1010</v>
      </c>
      <c r="R34" s="1104"/>
      <c r="S34" s="1104"/>
      <c r="T34" s="1104"/>
      <c r="U34" s="1104"/>
      <c r="V34" s="1104">
        <v>989</v>
      </c>
      <c r="W34" s="1104"/>
      <c r="X34" s="1104"/>
      <c r="Y34" s="1104"/>
      <c r="Z34" s="1104"/>
      <c r="AA34" s="1104">
        <v>22</v>
      </c>
      <c r="AB34" s="1104"/>
      <c r="AC34" s="1104"/>
      <c r="AD34" s="1104"/>
      <c r="AE34" s="1105"/>
      <c r="AF34" s="1100">
        <v>17</v>
      </c>
      <c r="AG34" s="1101"/>
      <c r="AH34" s="1101"/>
      <c r="AI34" s="1101"/>
      <c r="AJ34" s="1102"/>
      <c r="AK34" s="1045">
        <v>452</v>
      </c>
      <c r="AL34" s="1036"/>
      <c r="AM34" s="1036"/>
      <c r="AN34" s="1036"/>
      <c r="AO34" s="1036"/>
      <c r="AP34" s="1036">
        <v>4637</v>
      </c>
      <c r="AQ34" s="1036"/>
      <c r="AR34" s="1036"/>
      <c r="AS34" s="1036"/>
      <c r="AT34" s="1036"/>
      <c r="AU34" s="1036">
        <v>4378</v>
      </c>
      <c r="AV34" s="1036"/>
      <c r="AW34" s="1036"/>
      <c r="AX34" s="1036"/>
      <c r="AY34" s="1036"/>
      <c r="AZ34" s="1106" t="s">
        <v>511</v>
      </c>
      <c r="BA34" s="1106"/>
      <c r="BB34" s="1106"/>
      <c r="BC34" s="1106"/>
      <c r="BD34" s="1106"/>
      <c r="BE34" s="1037" t="s">
        <v>409</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t="s">
        <v>410</v>
      </c>
      <c r="C35" s="1096"/>
      <c r="D35" s="1096"/>
      <c r="E35" s="1096"/>
      <c r="F35" s="1096"/>
      <c r="G35" s="1096"/>
      <c r="H35" s="1096"/>
      <c r="I35" s="1096"/>
      <c r="J35" s="1096"/>
      <c r="K35" s="1096"/>
      <c r="L35" s="1096"/>
      <c r="M35" s="1096"/>
      <c r="N35" s="1096"/>
      <c r="O35" s="1096"/>
      <c r="P35" s="1097"/>
      <c r="Q35" s="1103">
        <v>100</v>
      </c>
      <c r="R35" s="1104"/>
      <c r="S35" s="1104"/>
      <c r="T35" s="1104"/>
      <c r="U35" s="1104"/>
      <c r="V35" s="1104">
        <v>94</v>
      </c>
      <c r="W35" s="1104"/>
      <c r="X35" s="1104"/>
      <c r="Y35" s="1104"/>
      <c r="Z35" s="1104"/>
      <c r="AA35" s="1104">
        <v>6</v>
      </c>
      <c r="AB35" s="1104"/>
      <c r="AC35" s="1104"/>
      <c r="AD35" s="1104"/>
      <c r="AE35" s="1105"/>
      <c r="AF35" s="1100">
        <v>6</v>
      </c>
      <c r="AG35" s="1101"/>
      <c r="AH35" s="1101"/>
      <c r="AI35" s="1101"/>
      <c r="AJ35" s="1102"/>
      <c r="AK35" s="1045">
        <v>33</v>
      </c>
      <c r="AL35" s="1036"/>
      <c r="AM35" s="1036"/>
      <c r="AN35" s="1036"/>
      <c r="AO35" s="1036"/>
      <c r="AP35" s="1036">
        <v>277</v>
      </c>
      <c r="AQ35" s="1036"/>
      <c r="AR35" s="1036"/>
      <c r="AS35" s="1036"/>
      <c r="AT35" s="1036"/>
      <c r="AU35" s="1036">
        <v>277</v>
      </c>
      <c r="AV35" s="1036"/>
      <c r="AW35" s="1036"/>
      <c r="AX35" s="1036"/>
      <c r="AY35" s="1036"/>
      <c r="AZ35" s="1106" t="s">
        <v>511</v>
      </c>
      <c r="BA35" s="1106"/>
      <c r="BB35" s="1106"/>
      <c r="BC35" s="1106"/>
      <c r="BD35" s="1106"/>
      <c r="BE35" s="1037" t="s">
        <v>409</v>
      </c>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411</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389</v>
      </c>
      <c r="B63" s="1002" t="s">
        <v>412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1130</v>
      </c>
      <c r="AG63" s="1024"/>
      <c r="AH63" s="1024"/>
      <c r="AI63" s="1024"/>
      <c r="AJ63" s="1087"/>
      <c r="AK63" s="1088"/>
      <c r="AL63" s="1028"/>
      <c r="AM63" s="1028"/>
      <c r="AN63" s="1028"/>
      <c r="AO63" s="1028"/>
      <c r="AP63" s="1024">
        <v>5551</v>
      </c>
      <c r="AQ63" s="1024"/>
      <c r="AR63" s="1024"/>
      <c r="AS63" s="1024"/>
      <c r="AT63" s="1024"/>
      <c r="AU63" s="1024">
        <v>4685</v>
      </c>
      <c r="AV63" s="1024"/>
      <c r="AW63" s="1024"/>
      <c r="AX63" s="1024"/>
      <c r="AY63" s="1024"/>
      <c r="AZ63" s="1082"/>
      <c r="BA63" s="1082"/>
      <c r="BB63" s="1082"/>
      <c r="BC63" s="1082"/>
      <c r="BD63" s="1082"/>
      <c r="BE63" s="1025"/>
      <c r="BF63" s="1025"/>
      <c r="BG63" s="1025"/>
      <c r="BH63" s="1025"/>
      <c r="BI63" s="1026"/>
      <c r="BJ63" s="1083" t="s">
        <v>173</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414</v>
      </c>
      <c r="B66" s="1061"/>
      <c r="C66" s="1061"/>
      <c r="D66" s="1061"/>
      <c r="E66" s="1061"/>
      <c r="F66" s="1061"/>
      <c r="G66" s="1061"/>
      <c r="H66" s="1061"/>
      <c r="I66" s="1061"/>
      <c r="J66" s="1061"/>
      <c r="K66" s="1061"/>
      <c r="L66" s="1061"/>
      <c r="M66" s="1061"/>
      <c r="N66" s="1061"/>
      <c r="O66" s="1061"/>
      <c r="P66" s="1062"/>
      <c r="Q66" s="1066" t="s">
        <v>415</v>
      </c>
      <c r="R66" s="1067"/>
      <c r="S66" s="1067"/>
      <c r="T66" s="1067"/>
      <c r="U66" s="1068"/>
      <c r="V66" s="1066" t="s">
        <v>416</v>
      </c>
      <c r="W66" s="1067"/>
      <c r="X66" s="1067"/>
      <c r="Y66" s="1067"/>
      <c r="Z66" s="1068"/>
      <c r="AA66" s="1066" t="s">
        <v>395</v>
      </c>
      <c r="AB66" s="1067"/>
      <c r="AC66" s="1067"/>
      <c r="AD66" s="1067"/>
      <c r="AE66" s="1068"/>
      <c r="AF66" s="1072" t="s">
        <v>417</v>
      </c>
      <c r="AG66" s="1073"/>
      <c r="AH66" s="1073"/>
      <c r="AI66" s="1073"/>
      <c r="AJ66" s="1074"/>
      <c r="AK66" s="1066" t="s">
        <v>397</v>
      </c>
      <c r="AL66" s="1061"/>
      <c r="AM66" s="1061"/>
      <c r="AN66" s="1061"/>
      <c r="AO66" s="1062"/>
      <c r="AP66" s="1066" t="s">
        <v>398</v>
      </c>
      <c r="AQ66" s="1067"/>
      <c r="AR66" s="1067"/>
      <c r="AS66" s="1067"/>
      <c r="AT66" s="1068"/>
      <c r="AU66" s="1066" t="s">
        <v>418</v>
      </c>
      <c r="AV66" s="1067"/>
      <c r="AW66" s="1067"/>
      <c r="AX66" s="1067"/>
      <c r="AY66" s="1068"/>
      <c r="AZ66" s="1066" t="s">
        <v>375</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584</v>
      </c>
      <c r="C68" s="1051"/>
      <c r="D68" s="1051"/>
      <c r="E68" s="1051"/>
      <c r="F68" s="1051"/>
      <c r="G68" s="1051"/>
      <c r="H68" s="1051"/>
      <c r="I68" s="1051"/>
      <c r="J68" s="1051"/>
      <c r="K68" s="1051"/>
      <c r="L68" s="1051"/>
      <c r="M68" s="1051"/>
      <c r="N68" s="1051"/>
      <c r="O68" s="1051"/>
      <c r="P68" s="1052"/>
      <c r="Q68" s="1053">
        <v>10978</v>
      </c>
      <c r="R68" s="1047"/>
      <c r="S68" s="1047"/>
      <c r="T68" s="1047"/>
      <c r="U68" s="1047"/>
      <c r="V68" s="1047">
        <v>10532</v>
      </c>
      <c r="W68" s="1047"/>
      <c r="X68" s="1047"/>
      <c r="Y68" s="1047"/>
      <c r="Z68" s="1047"/>
      <c r="AA68" s="1047">
        <v>446</v>
      </c>
      <c r="AB68" s="1047"/>
      <c r="AC68" s="1047"/>
      <c r="AD68" s="1047"/>
      <c r="AE68" s="1047"/>
      <c r="AF68" s="1047">
        <v>446</v>
      </c>
      <c r="AG68" s="1047"/>
      <c r="AH68" s="1047"/>
      <c r="AI68" s="1047"/>
      <c r="AJ68" s="1047"/>
      <c r="AK68" s="1047">
        <v>660</v>
      </c>
      <c r="AL68" s="1047"/>
      <c r="AM68" s="1047"/>
      <c r="AN68" s="1047"/>
      <c r="AO68" s="1047"/>
      <c r="AP68" s="1047" t="s">
        <v>511</v>
      </c>
      <c r="AQ68" s="1047"/>
      <c r="AR68" s="1047"/>
      <c r="AS68" s="1047"/>
      <c r="AT68" s="1047"/>
      <c r="AU68" s="1047" t="s">
        <v>511</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585</v>
      </c>
      <c r="C69" s="1040"/>
      <c r="D69" s="1040"/>
      <c r="E69" s="1040"/>
      <c r="F69" s="1040"/>
      <c r="G69" s="1040"/>
      <c r="H69" s="1040"/>
      <c r="I69" s="1040"/>
      <c r="J69" s="1040"/>
      <c r="K69" s="1040"/>
      <c r="L69" s="1040"/>
      <c r="M69" s="1040"/>
      <c r="N69" s="1040"/>
      <c r="O69" s="1040"/>
      <c r="P69" s="1041"/>
      <c r="Q69" s="1042">
        <v>860</v>
      </c>
      <c r="R69" s="1036"/>
      <c r="S69" s="1036"/>
      <c r="T69" s="1036"/>
      <c r="U69" s="1036"/>
      <c r="V69" s="1036">
        <v>858</v>
      </c>
      <c r="W69" s="1036"/>
      <c r="X69" s="1036"/>
      <c r="Y69" s="1036"/>
      <c r="Z69" s="1036"/>
      <c r="AA69" s="1036">
        <v>2</v>
      </c>
      <c r="AB69" s="1036"/>
      <c r="AC69" s="1036"/>
      <c r="AD69" s="1036"/>
      <c r="AE69" s="1036"/>
      <c r="AF69" s="1036">
        <v>2</v>
      </c>
      <c r="AG69" s="1036"/>
      <c r="AH69" s="1036"/>
      <c r="AI69" s="1036"/>
      <c r="AJ69" s="1036"/>
      <c r="AK69" s="1036">
        <v>1</v>
      </c>
      <c r="AL69" s="1036"/>
      <c r="AM69" s="1036"/>
      <c r="AN69" s="1036"/>
      <c r="AO69" s="1036"/>
      <c r="AP69" s="1036" t="s">
        <v>511</v>
      </c>
      <c r="AQ69" s="1036"/>
      <c r="AR69" s="1036"/>
      <c r="AS69" s="1036"/>
      <c r="AT69" s="1036"/>
      <c r="AU69" s="1036" t="s">
        <v>511</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586</v>
      </c>
      <c r="C70" s="1040"/>
      <c r="D70" s="1040"/>
      <c r="E70" s="1040"/>
      <c r="F70" s="1040"/>
      <c r="G70" s="1040"/>
      <c r="H70" s="1040"/>
      <c r="I70" s="1040"/>
      <c r="J70" s="1040"/>
      <c r="K70" s="1040"/>
      <c r="L70" s="1040"/>
      <c r="M70" s="1040"/>
      <c r="N70" s="1040"/>
      <c r="O70" s="1040"/>
      <c r="P70" s="1041"/>
      <c r="Q70" s="1042">
        <v>12439</v>
      </c>
      <c r="R70" s="1036"/>
      <c r="S70" s="1036"/>
      <c r="T70" s="1036"/>
      <c r="U70" s="1036"/>
      <c r="V70" s="1036">
        <v>12332</v>
      </c>
      <c r="W70" s="1036"/>
      <c r="X70" s="1036"/>
      <c r="Y70" s="1036"/>
      <c r="Z70" s="1036"/>
      <c r="AA70" s="1036">
        <v>107</v>
      </c>
      <c r="AB70" s="1036"/>
      <c r="AC70" s="1036"/>
      <c r="AD70" s="1036"/>
      <c r="AE70" s="1036"/>
      <c r="AF70" s="1036">
        <v>103</v>
      </c>
      <c r="AG70" s="1036"/>
      <c r="AH70" s="1036"/>
      <c r="AI70" s="1036"/>
      <c r="AJ70" s="1036"/>
      <c r="AK70" s="1036">
        <v>136</v>
      </c>
      <c r="AL70" s="1036"/>
      <c r="AM70" s="1036"/>
      <c r="AN70" s="1036"/>
      <c r="AO70" s="1036"/>
      <c r="AP70" s="1036">
        <v>3309</v>
      </c>
      <c r="AQ70" s="1036"/>
      <c r="AR70" s="1036"/>
      <c r="AS70" s="1036"/>
      <c r="AT70" s="1036"/>
      <c r="AU70" s="1036">
        <v>301</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587</v>
      </c>
      <c r="C71" s="1040"/>
      <c r="D71" s="1040"/>
      <c r="E71" s="1040"/>
      <c r="F71" s="1040"/>
      <c r="G71" s="1040"/>
      <c r="H71" s="1040"/>
      <c r="I71" s="1040"/>
      <c r="J71" s="1040"/>
      <c r="K71" s="1040"/>
      <c r="L71" s="1040"/>
      <c r="M71" s="1040"/>
      <c r="N71" s="1040"/>
      <c r="O71" s="1040"/>
      <c r="P71" s="1041"/>
      <c r="Q71" s="1042">
        <v>163</v>
      </c>
      <c r="R71" s="1036"/>
      <c r="S71" s="1036"/>
      <c r="T71" s="1036"/>
      <c r="U71" s="1036"/>
      <c r="V71" s="1036">
        <v>160</v>
      </c>
      <c r="W71" s="1036"/>
      <c r="X71" s="1036"/>
      <c r="Y71" s="1036"/>
      <c r="Z71" s="1036"/>
      <c r="AA71" s="1036">
        <v>3</v>
      </c>
      <c r="AB71" s="1036"/>
      <c r="AC71" s="1036"/>
      <c r="AD71" s="1036"/>
      <c r="AE71" s="1036"/>
      <c r="AF71" s="1036">
        <v>3</v>
      </c>
      <c r="AG71" s="1036"/>
      <c r="AH71" s="1036"/>
      <c r="AI71" s="1036"/>
      <c r="AJ71" s="1036"/>
      <c r="AK71" s="1036">
        <v>8</v>
      </c>
      <c r="AL71" s="1036"/>
      <c r="AM71" s="1036"/>
      <c r="AN71" s="1036"/>
      <c r="AO71" s="1036"/>
      <c r="AP71" s="1036" t="s">
        <v>511</v>
      </c>
      <c r="AQ71" s="1036"/>
      <c r="AR71" s="1036"/>
      <c r="AS71" s="1036"/>
      <c r="AT71" s="1036"/>
      <c r="AU71" s="1036" t="s">
        <v>511</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588</v>
      </c>
      <c r="C72" s="1040"/>
      <c r="D72" s="1040"/>
      <c r="E72" s="1040"/>
      <c r="F72" s="1040"/>
      <c r="G72" s="1040"/>
      <c r="H72" s="1040"/>
      <c r="I72" s="1040"/>
      <c r="J72" s="1040"/>
      <c r="K72" s="1040"/>
      <c r="L72" s="1040"/>
      <c r="M72" s="1040"/>
      <c r="N72" s="1040"/>
      <c r="O72" s="1040"/>
      <c r="P72" s="1041"/>
      <c r="Q72" s="1042">
        <v>871</v>
      </c>
      <c r="R72" s="1036"/>
      <c r="S72" s="1036"/>
      <c r="T72" s="1036"/>
      <c r="U72" s="1036"/>
      <c r="V72" s="1036">
        <v>863</v>
      </c>
      <c r="W72" s="1036"/>
      <c r="X72" s="1036"/>
      <c r="Y72" s="1036"/>
      <c r="Z72" s="1036"/>
      <c r="AA72" s="1036">
        <v>8</v>
      </c>
      <c r="AB72" s="1036"/>
      <c r="AC72" s="1036"/>
      <c r="AD72" s="1036"/>
      <c r="AE72" s="1036"/>
      <c r="AF72" s="1036">
        <v>8</v>
      </c>
      <c r="AG72" s="1036"/>
      <c r="AH72" s="1036"/>
      <c r="AI72" s="1036"/>
      <c r="AJ72" s="1036"/>
      <c r="AK72" s="1036" t="s">
        <v>511</v>
      </c>
      <c r="AL72" s="1036"/>
      <c r="AM72" s="1036"/>
      <c r="AN72" s="1036"/>
      <c r="AO72" s="1036"/>
      <c r="AP72" s="1036" t="s">
        <v>511</v>
      </c>
      <c r="AQ72" s="1036"/>
      <c r="AR72" s="1036"/>
      <c r="AS72" s="1036"/>
      <c r="AT72" s="1036"/>
      <c r="AU72" s="1036" t="s">
        <v>511</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589</v>
      </c>
      <c r="C73" s="1040"/>
      <c r="D73" s="1040"/>
      <c r="E73" s="1040"/>
      <c r="F73" s="1040"/>
      <c r="G73" s="1040"/>
      <c r="H73" s="1040"/>
      <c r="I73" s="1040"/>
      <c r="J73" s="1040"/>
      <c r="K73" s="1040"/>
      <c r="L73" s="1040"/>
      <c r="M73" s="1040"/>
      <c r="N73" s="1040"/>
      <c r="O73" s="1040"/>
      <c r="P73" s="1041"/>
      <c r="Q73" s="1042">
        <v>1367</v>
      </c>
      <c r="R73" s="1036"/>
      <c r="S73" s="1036"/>
      <c r="T73" s="1036"/>
      <c r="U73" s="1036"/>
      <c r="V73" s="1036">
        <v>1323</v>
      </c>
      <c r="W73" s="1036"/>
      <c r="X73" s="1036"/>
      <c r="Y73" s="1036"/>
      <c r="Z73" s="1036"/>
      <c r="AA73" s="1036">
        <v>44</v>
      </c>
      <c r="AB73" s="1036"/>
      <c r="AC73" s="1036"/>
      <c r="AD73" s="1036"/>
      <c r="AE73" s="1036"/>
      <c r="AF73" s="1036" t="s">
        <v>511</v>
      </c>
      <c r="AG73" s="1036"/>
      <c r="AH73" s="1036"/>
      <c r="AI73" s="1036"/>
      <c r="AJ73" s="1036"/>
      <c r="AK73" s="1036">
        <v>513</v>
      </c>
      <c r="AL73" s="1036"/>
      <c r="AM73" s="1036"/>
      <c r="AN73" s="1036"/>
      <c r="AO73" s="1036"/>
      <c r="AP73" s="1036">
        <v>1096</v>
      </c>
      <c r="AQ73" s="1036"/>
      <c r="AR73" s="1036"/>
      <c r="AS73" s="1036"/>
      <c r="AT73" s="1036"/>
      <c r="AU73" s="1036">
        <v>403</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590</v>
      </c>
      <c r="C74" s="1040"/>
      <c r="D74" s="1040"/>
      <c r="E74" s="1040"/>
      <c r="F74" s="1040"/>
      <c r="G74" s="1040"/>
      <c r="H74" s="1040"/>
      <c r="I74" s="1040"/>
      <c r="J74" s="1040"/>
      <c r="K74" s="1040"/>
      <c r="L74" s="1040"/>
      <c r="M74" s="1040"/>
      <c r="N74" s="1040"/>
      <c r="O74" s="1040"/>
      <c r="P74" s="1041"/>
      <c r="Q74" s="1042">
        <v>619</v>
      </c>
      <c r="R74" s="1036"/>
      <c r="S74" s="1036"/>
      <c r="T74" s="1036"/>
      <c r="U74" s="1036"/>
      <c r="V74" s="1036">
        <v>576</v>
      </c>
      <c r="W74" s="1036"/>
      <c r="X74" s="1036"/>
      <c r="Y74" s="1036"/>
      <c r="Z74" s="1036"/>
      <c r="AA74" s="1036">
        <v>43</v>
      </c>
      <c r="AB74" s="1036"/>
      <c r="AC74" s="1036"/>
      <c r="AD74" s="1036"/>
      <c r="AE74" s="1036"/>
      <c r="AF74" s="1036">
        <v>163</v>
      </c>
      <c r="AG74" s="1036"/>
      <c r="AH74" s="1036"/>
      <c r="AI74" s="1036"/>
      <c r="AJ74" s="1036"/>
      <c r="AK74" s="1036">
        <v>225</v>
      </c>
      <c r="AL74" s="1036"/>
      <c r="AM74" s="1036"/>
      <c r="AN74" s="1036"/>
      <c r="AO74" s="1036"/>
      <c r="AP74" s="1036">
        <v>776</v>
      </c>
      <c r="AQ74" s="1036"/>
      <c r="AR74" s="1036"/>
      <c r="AS74" s="1036"/>
      <c r="AT74" s="1036"/>
      <c r="AU74" s="1036">
        <v>479</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591</v>
      </c>
      <c r="C75" s="1040"/>
      <c r="D75" s="1040"/>
      <c r="E75" s="1040"/>
      <c r="F75" s="1040"/>
      <c r="G75" s="1040"/>
      <c r="H75" s="1040"/>
      <c r="I75" s="1040"/>
      <c r="J75" s="1040"/>
      <c r="K75" s="1040"/>
      <c r="L75" s="1040"/>
      <c r="M75" s="1040"/>
      <c r="N75" s="1040"/>
      <c r="O75" s="1040"/>
      <c r="P75" s="1041"/>
      <c r="Q75" s="1043">
        <v>249</v>
      </c>
      <c r="R75" s="1044"/>
      <c r="S75" s="1044"/>
      <c r="T75" s="1044"/>
      <c r="U75" s="1045"/>
      <c r="V75" s="1046">
        <v>171</v>
      </c>
      <c r="W75" s="1044"/>
      <c r="X75" s="1044"/>
      <c r="Y75" s="1044"/>
      <c r="Z75" s="1045"/>
      <c r="AA75" s="1046">
        <v>78</v>
      </c>
      <c r="AB75" s="1044"/>
      <c r="AC75" s="1044"/>
      <c r="AD75" s="1044"/>
      <c r="AE75" s="1045"/>
      <c r="AF75" s="1046">
        <v>78</v>
      </c>
      <c r="AG75" s="1044"/>
      <c r="AH75" s="1044"/>
      <c r="AI75" s="1044"/>
      <c r="AJ75" s="1045"/>
      <c r="AK75" s="1046">
        <v>35</v>
      </c>
      <c r="AL75" s="1044"/>
      <c r="AM75" s="1044"/>
      <c r="AN75" s="1044"/>
      <c r="AO75" s="1045"/>
      <c r="AP75" s="1046" t="s">
        <v>511</v>
      </c>
      <c r="AQ75" s="1044"/>
      <c r="AR75" s="1044"/>
      <c r="AS75" s="1044"/>
      <c r="AT75" s="1045"/>
      <c r="AU75" s="1046" t="s">
        <v>511</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t="s">
        <v>592</v>
      </c>
      <c r="C76" s="1040"/>
      <c r="D76" s="1040"/>
      <c r="E76" s="1040"/>
      <c r="F76" s="1040"/>
      <c r="G76" s="1040"/>
      <c r="H76" s="1040"/>
      <c r="I76" s="1040"/>
      <c r="J76" s="1040"/>
      <c r="K76" s="1040"/>
      <c r="L76" s="1040"/>
      <c r="M76" s="1040"/>
      <c r="N76" s="1040"/>
      <c r="O76" s="1040"/>
      <c r="P76" s="1041"/>
      <c r="Q76" s="1043">
        <v>273284</v>
      </c>
      <c r="R76" s="1044"/>
      <c r="S76" s="1044"/>
      <c r="T76" s="1044"/>
      <c r="U76" s="1045"/>
      <c r="V76" s="1046">
        <v>266441</v>
      </c>
      <c r="W76" s="1044"/>
      <c r="X76" s="1044"/>
      <c r="Y76" s="1044"/>
      <c r="Z76" s="1045"/>
      <c r="AA76" s="1046">
        <v>6843</v>
      </c>
      <c r="AB76" s="1044"/>
      <c r="AC76" s="1044"/>
      <c r="AD76" s="1044"/>
      <c r="AE76" s="1045"/>
      <c r="AF76" s="1046">
        <v>6843</v>
      </c>
      <c r="AG76" s="1044"/>
      <c r="AH76" s="1044"/>
      <c r="AI76" s="1044"/>
      <c r="AJ76" s="1045"/>
      <c r="AK76" s="1046">
        <v>11003</v>
      </c>
      <c r="AL76" s="1044"/>
      <c r="AM76" s="1044"/>
      <c r="AN76" s="1044"/>
      <c r="AO76" s="1045"/>
      <c r="AP76" s="1046" t="s">
        <v>511</v>
      </c>
      <c r="AQ76" s="1044"/>
      <c r="AR76" s="1044"/>
      <c r="AS76" s="1044"/>
      <c r="AT76" s="1045"/>
      <c r="AU76" s="1046" t="s">
        <v>511</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389</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7646</v>
      </c>
      <c r="AG88" s="1024"/>
      <c r="AH88" s="1024"/>
      <c r="AI88" s="1024"/>
      <c r="AJ88" s="1024"/>
      <c r="AK88" s="1028"/>
      <c r="AL88" s="1028"/>
      <c r="AM88" s="1028"/>
      <c r="AN88" s="1028"/>
      <c r="AO88" s="1028"/>
      <c r="AP88" s="1024">
        <v>5181</v>
      </c>
      <c r="AQ88" s="1024"/>
      <c r="AR88" s="1024"/>
      <c r="AS88" s="1024"/>
      <c r="AT88" s="1024"/>
      <c r="AU88" s="1024">
        <v>1183</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87</v>
      </c>
      <c r="CS102" s="1018"/>
      <c r="CT102" s="1018"/>
      <c r="CU102" s="1018"/>
      <c r="CV102" s="1019"/>
      <c r="CW102" s="1017" t="s">
        <v>511</v>
      </c>
      <c r="CX102" s="1018"/>
      <c r="CY102" s="1018"/>
      <c r="CZ102" s="1018"/>
      <c r="DA102" s="1019"/>
      <c r="DB102" s="1017" t="s">
        <v>511</v>
      </c>
      <c r="DC102" s="1018"/>
      <c r="DD102" s="1018"/>
      <c r="DE102" s="1018"/>
      <c r="DF102" s="1019"/>
      <c r="DG102" s="1017" t="s">
        <v>511</v>
      </c>
      <c r="DH102" s="1018"/>
      <c r="DI102" s="1018"/>
      <c r="DJ102" s="1018"/>
      <c r="DK102" s="1019"/>
      <c r="DL102" s="1017" t="s">
        <v>511</v>
      </c>
      <c r="DM102" s="1018"/>
      <c r="DN102" s="1018"/>
      <c r="DO102" s="1018"/>
      <c r="DP102" s="1019"/>
      <c r="DQ102" s="1017" t="s">
        <v>511</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302</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302</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302</v>
      </c>
      <c r="DR109" s="961"/>
      <c r="DS109" s="961"/>
      <c r="DT109" s="961"/>
      <c r="DU109" s="962"/>
      <c r="DV109" s="963" t="s">
        <v>430</v>
      </c>
      <c r="DW109" s="961"/>
      <c r="DX109" s="961"/>
      <c r="DY109" s="961"/>
      <c r="DZ109" s="994"/>
    </row>
    <row r="110" spans="1:131" s="226" customFormat="1" ht="26.25" customHeight="1" x14ac:dyDescent="0.15">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1632652</v>
      </c>
      <c r="AB110" s="954"/>
      <c r="AC110" s="954"/>
      <c r="AD110" s="954"/>
      <c r="AE110" s="955"/>
      <c r="AF110" s="956">
        <v>1573026</v>
      </c>
      <c r="AG110" s="954"/>
      <c r="AH110" s="954"/>
      <c r="AI110" s="954"/>
      <c r="AJ110" s="955"/>
      <c r="AK110" s="956">
        <v>1488199</v>
      </c>
      <c r="AL110" s="954"/>
      <c r="AM110" s="954"/>
      <c r="AN110" s="954"/>
      <c r="AO110" s="955"/>
      <c r="AP110" s="957">
        <v>19.100000000000001</v>
      </c>
      <c r="AQ110" s="958"/>
      <c r="AR110" s="958"/>
      <c r="AS110" s="958"/>
      <c r="AT110" s="959"/>
      <c r="AU110" s="995" t="s">
        <v>73</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13459614</v>
      </c>
      <c r="BR110" s="907"/>
      <c r="BS110" s="907"/>
      <c r="BT110" s="907"/>
      <c r="BU110" s="907"/>
      <c r="BV110" s="907">
        <v>12821110</v>
      </c>
      <c r="BW110" s="907"/>
      <c r="BX110" s="907"/>
      <c r="BY110" s="907"/>
      <c r="BZ110" s="907"/>
      <c r="CA110" s="907">
        <v>12556067</v>
      </c>
      <c r="CB110" s="907"/>
      <c r="CC110" s="907"/>
      <c r="CD110" s="907"/>
      <c r="CE110" s="907"/>
      <c r="CF110" s="931">
        <v>160.9</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436</v>
      </c>
      <c r="DH110" s="907"/>
      <c r="DI110" s="907"/>
      <c r="DJ110" s="907"/>
      <c r="DK110" s="907"/>
      <c r="DL110" s="907" t="s">
        <v>437</v>
      </c>
      <c r="DM110" s="907"/>
      <c r="DN110" s="907"/>
      <c r="DO110" s="907"/>
      <c r="DP110" s="907"/>
      <c r="DQ110" s="907" t="s">
        <v>437</v>
      </c>
      <c r="DR110" s="907"/>
      <c r="DS110" s="907"/>
      <c r="DT110" s="907"/>
      <c r="DU110" s="907"/>
      <c r="DV110" s="908" t="s">
        <v>436</v>
      </c>
      <c r="DW110" s="908"/>
      <c r="DX110" s="908"/>
      <c r="DY110" s="908"/>
      <c r="DZ110" s="909"/>
    </row>
    <row r="111" spans="1:131" s="226" customFormat="1" ht="26.25" customHeight="1" x14ac:dyDescent="0.15">
      <c r="A111" s="839" t="s">
        <v>438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173</v>
      </c>
      <c r="AB111" s="984"/>
      <c r="AC111" s="984"/>
      <c r="AD111" s="984"/>
      <c r="AE111" s="985"/>
      <c r="AF111" s="986" t="s">
        <v>436</v>
      </c>
      <c r="AG111" s="984"/>
      <c r="AH111" s="984"/>
      <c r="AI111" s="984"/>
      <c r="AJ111" s="985"/>
      <c r="AK111" s="986" t="s">
        <v>437</v>
      </c>
      <c r="AL111" s="984"/>
      <c r="AM111" s="984"/>
      <c r="AN111" s="984"/>
      <c r="AO111" s="985"/>
      <c r="AP111" s="987" t="s">
        <v>173</v>
      </c>
      <c r="AQ111" s="988"/>
      <c r="AR111" s="988"/>
      <c r="AS111" s="988"/>
      <c r="AT111" s="989"/>
      <c r="AU111" s="997"/>
      <c r="AV111" s="998"/>
      <c r="AW111" s="998"/>
      <c r="AX111" s="998"/>
      <c r="AY111" s="998"/>
      <c r="AZ111" s="880" t="s">
        <v>439</v>
      </c>
      <c r="BA111" s="817"/>
      <c r="BB111" s="817"/>
      <c r="BC111" s="817"/>
      <c r="BD111" s="817"/>
      <c r="BE111" s="817"/>
      <c r="BF111" s="817"/>
      <c r="BG111" s="817"/>
      <c r="BH111" s="817"/>
      <c r="BI111" s="817"/>
      <c r="BJ111" s="817"/>
      <c r="BK111" s="817"/>
      <c r="BL111" s="817"/>
      <c r="BM111" s="817"/>
      <c r="BN111" s="817"/>
      <c r="BO111" s="817"/>
      <c r="BP111" s="818"/>
      <c r="BQ111" s="881">
        <v>49542</v>
      </c>
      <c r="BR111" s="882"/>
      <c r="BS111" s="882"/>
      <c r="BT111" s="882"/>
      <c r="BU111" s="882"/>
      <c r="BV111" s="882">
        <v>39161</v>
      </c>
      <c r="BW111" s="882"/>
      <c r="BX111" s="882"/>
      <c r="BY111" s="882"/>
      <c r="BZ111" s="882"/>
      <c r="CA111" s="882">
        <v>32194</v>
      </c>
      <c r="CB111" s="882"/>
      <c r="CC111" s="882"/>
      <c r="CD111" s="882"/>
      <c r="CE111" s="882"/>
      <c r="CF111" s="940">
        <v>0.4</v>
      </c>
      <c r="CG111" s="941"/>
      <c r="CH111" s="941"/>
      <c r="CI111" s="941"/>
      <c r="CJ111" s="941"/>
      <c r="CK111" s="992"/>
      <c r="CL111" s="886"/>
      <c r="CM111" s="880" t="s">
        <v>440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436</v>
      </c>
      <c r="DH111" s="882"/>
      <c r="DI111" s="882"/>
      <c r="DJ111" s="882"/>
      <c r="DK111" s="882"/>
      <c r="DL111" s="882" t="s">
        <v>437</v>
      </c>
      <c r="DM111" s="882"/>
      <c r="DN111" s="882"/>
      <c r="DO111" s="882"/>
      <c r="DP111" s="882"/>
      <c r="DQ111" s="882" t="s">
        <v>441</v>
      </c>
      <c r="DR111" s="882"/>
      <c r="DS111" s="882"/>
      <c r="DT111" s="882"/>
      <c r="DU111" s="882"/>
      <c r="DV111" s="859" t="s">
        <v>173</v>
      </c>
      <c r="DW111" s="859"/>
      <c r="DX111" s="859"/>
      <c r="DY111" s="859"/>
      <c r="DZ111" s="860"/>
    </row>
    <row r="112" spans="1:131" s="226" customFormat="1" ht="26.25" customHeight="1" x14ac:dyDescent="0.15">
      <c r="A112" s="977" t="s">
        <v>442</v>
      </c>
      <c r="B112" s="978"/>
      <c r="C112" s="817" t="s">
        <v>443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436</v>
      </c>
      <c r="AB112" s="845"/>
      <c r="AC112" s="845"/>
      <c r="AD112" s="845"/>
      <c r="AE112" s="846"/>
      <c r="AF112" s="847" t="s">
        <v>173</v>
      </c>
      <c r="AG112" s="845"/>
      <c r="AH112" s="845"/>
      <c r="AI112" s="845"/>
      <c r="AJ112" s="846"/>
      <c r="AK112" s="847" t="s">
        <v>437</v>
      </c>
      <c r="AL112" s="845"/>
      <c r="AM112" s="845"/>
      <c r="AN112" s="845"/>
      <c r="AO112" s="846"/>
      <c r="AP112" s="889" t="s">
        <v>173</v>
      </c>
      <c r="AQ112" s="890"/>
      <c r="AR112" s="890"/>
      <c r="AS112" s="890"/>
      <c r="AT112" s="891"/>
      <c r="AU112" s="997"/>
      <c r="AV112" s="998"/>
      <c r="AW112" s="998"/>
      <c r="AX112" s="998"/>
      <c r="AY112" s="998"/>
      <c r="AZ112" s="880" t="s">
        <v>444</v>
      </c>
      <c r="BA112" s="817"/>
      <c r="BB112" s="817"/>
      <c r="BC112" s="817"/>
      <c r="BD112" s="817"/>
      <c r="BE112" s="817"/>
      <c r="BF112" s="817"/>
      <c r="BG112" s="817"/>
      <c r="BH112" s="817"/>
      <c r="BI112" s="817"/>
      <c r="BJ112" s="817"/>
      <c r="BK112" s="817"/>
      <c r="BL112" s="817"/>
      <c r="BM112" s="817"/>
      <c r="BN112" s="817"/>
      <c r="BO112" s="817"/>
      <c r="BP112" s="818"/>
      <c r="BQ112" s="881">
        <v>5423025</v>
      </c>
      <c r="BR112" s="882"/>
      <c r="BS112" s="882"/>
      <c r="BT112" s="882"/>
      <c r="BU112" s="882"/>
      <c r="BV112" s="882">
        <v>5059118</v>
      </c>
      <c r="BW112" s="882"/>
      <c r="BX112" s="882"/>
      <c r="BY112" s="882"/>
      <c r="BZ112" s="882"/>
      <c r="CA112" s="882">
        <v>4684587</v>
      </c>
      <c r="CB112" s="882"/>
      <c r="CC112" s="882"/>
      <c r="CD112" s="882"/>
      <c r="CE112" s="882"/>
      <c r="CF112" s="940">
        <v>60</v>
      </c>
      <c r="CG112" s="941"/>
      <c r="CH112" s="941"/>
      <c r="CI112" s="941"/>
      <c r="CJ112" s="941"/>
      <c r="CK112" s="992"/>
      <c r="CL112" s="886"/>
      <c r="CM112" s="880" t="s">
        <v>445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173</v>
      </c>
      <c r="DH112" s="882"/>
      <c r="DI112" s="882"/>
      <c r="DJ112" s="882"/>
      <c r="DK112" s="882"/>
      <c r="DL112" s="882" t="s">
        <v>437</v>
      </c>
      <c r="DM112" s="882"/>
      <c r="DN112" s="882"/>
      <c r="DO112" s="882"/>
      <c r="DP112" s="882"/>
      <c r="DQ112" s="882" t="s">
        <v>437</v>
      </c>
      <c r="DR112" s="882"/>
      <c r="DS112" s="882"/>
      <c r="DT112" s="882"/>
      <c r="DU112" s="882"/>
      <c r="DV112" s="859" t="s">
        <v>437</v>
      </c>
      <c r="DW112" s="859"/>
      <c r="DX112" s="859"/>
      <c r="DY112" s="859"/>
      <c r="DZ112" s="860"/>
    </row>
    <row r="113" spans="1:130" s="226" customFormat="1" ht="26.25" customHeight="1" x14ac:dyDescent="0.15">
      <c r="A113" s="979"/>
      <c r="B113" s="980"/>
      <c r="C113" s="817" t="s">
        <v>446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435265</v>
      </c>
      <c r="AB113" s="984"/>
      <c r="AC113" s="984"/>
      <c r="AD113" s="984"/>
      <c r="AE113" s="985"/>
      <c r="AF113" s="986">
        <v>424370</v>
      </c>
      <c r="AG113" s="984"/>
      <c r="AH113" s="984"/>
      <c r="AI113" s="984"/>
      <c r="AJ113" s="985"/>
      <c r="AK113" s="986">
        <v>437098</v>
      </c>
      <c r="AL113" s="984"/>
      <c r="AM113" s="984"/>
      <c r="AN113" s="984"/>
      <c r="AO113" s="985"/>
      <c r="AP113" s="987">
        <v>5.6</v>
      </c>
      <c r="AQ113" s="988"/>
      <c r="AR113" s="988"/>
      <c r="AS113" s="988"/>
      <c r="AT113" s="989"/>
      <c r="AU113" s="997"/>
      <c r="AV113" s="998"/>
      <c r="AW113" s="998"/>
      <c r="AX113" s="998"/>
      <c r="AY113" s="998"/>
      <c r="AZ113" s="880" t="s">
        <v>447</v>
      </c>
      <c r="BA113" s="817"/>
      <c r="BB113" s="817"/>
      <c r="BC113" s="817"/>
      <c r="BD113" s="817"/>
      <c r="BE113" s="817"/>
      <c r="BF113" s="817"/>
      <c r="BG113" s="817"/>
      <c r="BH113" s="817"/>
      <c r="BI113" s="817"/>
      <c r="BJ113" s="817"/>
      <c r="BK113" s="817"/>
      <c r="BL113" s="817"/>
      <c r="BM113" s="817"/>
      <c r="BN113" s="817"/>
      <c r="BO113" s="817"/>
      <c r="BP113" s="818"/>
      <c r="BQ113" s="881">
        <v>1361623</v>
      </c>
      <c r="BR113" s="882"/>
      <c r="BS113" s="882"/>
      <c r="BT113" s="882"/>
      <c r="BU113" s="882"/>
      <c r="BV113" s="882">
        <v>1278843</v>
      </c>
      <c r="BW113" s="882"/>
      <c r="BX113" s="882"/>
      <c r="BY113" s="882"/>
      <c r="BZ113" s="882"/>
      <c r="CA113" s="882">
        <v>1182955</v>
      </c>
      <c r="CB113" s="882"/>
      <c r="CC113" s="882"/>
      <c r="CD113" s="882"/>
      <c r="CE113" s="882"/>
      <c r="CF113" s="940">
        <v>15.2</v>
      </c>
      <c r="CG113" s="941"/>
      <c r="CH113" s="941"/>
      <c r="CI113" s="941"/>
      <c r="CJ113" s="941"/>
      <c r="CK113" s="992"/>
      <c r="CL113" s="886"/>
      <c r="CM113" s="880" t="s">
        <v>448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436</v>
      </c>
      <c r="DH113" s="845"/>
      <c r="DI113" s="845"/>
      <c r="DJ113" s="845"/>
      <c r="DK113" s="846"/>
      <c r="DL113" s="847" t="s">
        <v>437</v>
      </c>
      <c r="DM113" s="845"/>
      <c r="DN113" s="845"/>
      <c r="DO113" s="845"/>
      <c r="DP113" s="846"/>
      <c r="DQ113" s="847" t="s">
        <v>436</v>
      </c>
      <c r="DR113" s="845"/>
      <c r="DS113" s="845"/>
      <c r="DT113" s="845"/>
      <c r="DU113" s="846"/>
      <c r="DV113" s="889" t="s">
        <v>173</v>
      </c>
      <c r="DW113" s="890"/>
      <c r="DX113" s="890"/>
      <c r="DY113" s="890"/>
      <c r="DZ113" s="891"/>
    </row>
    <row r="114" spans="1:130" s="226" customFormat="1" ht="26.25" customHeight="1" x14ac:dyDescent="0.15">
      <c r="A114" s="979"/>
      <c r="B114" s="980"/>
      <c r="C114" s="817" t="s">
        <v>449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178495</v>
      </c>
      <c r="AB114" s="845"/>
      <c r="AC114" s="845"/>
      <c r="AD114" s="845"/>
      <c r="AE114" s="846"/>
      <c r="AF114" s="847">
        <v>169507</v>
      </c>
      <c r="AG114" s="845"/>
      <c r="AH114" s="845"/>
      <c r="AI114" s="845"/>
      <c r="AJ114" s="846"/>
      <c r="AK114" s="847">
        <v>163154</v>
      </c>
      <c r="AL114" s="845"/>
      <c r="AM114" s="845"/>
      <c r="AN114" s="845"/>
      <c r="AO114" s="846"/>
      <c r="AP114" s="889">
        <v>2.1</v>
      </c>
      <c r="AQ114" s="890"/>
      <c r="AR114" s="890"/>
      <c r="AS114" s="890"/>
      <c r="AT114" s="891"/>
      <c r="AU114" s="997"/>
      <c r="AV114" s="998"/>
      <c r="AW114" s="998"/>
      <c r="AX114" s="998"/>
      <c r="AY114" s="998"/>
      <c r="AZ114" s="880" t="s">
        <v>450</v>
      </c>
      <c r="BA114" s="817"/>
      <c r="BB114" s="817"/>
      <c r="BC114" s="817"/>
      <c r="BD114" s="817"/>
      <c r="BE114" s="817"/>
      <c r="BF114" s="817"/>
      <c r="BG114" s="817"/>
      <c r="BH114" s="817"/>
      <c r="BI114" s="817"/>
      <c r="BJ114" s="817"/>
      <c r="BK114" s="817"/>
      <c r="BL114" s="817"/>
      <c r="BM114" s="817"/>
      <c r="BN114" s="817"/>
      <c r="BO114" s="817"/>
      <c r="BP114" s="818"/>
      <c r="BQ114" s="881">
        <v>2516609</v>
      </c>
      <c r="BR114" s="882"/>
      <c r="BS114" s="882"/>
      <c r="BT114" s="882"/>
      <c r="BU114" s="882"/>
      <c r="BV114" s="882">
        <v>2379667</v>
      </c>
      <c r="BW114" s="882"/>
      <c r="BX114" s="882"/>
      <c r="BY114" s="882"/>
      <c r="BZ114" s="882"/>
      <c r="CA114" s="882">
        <v>2360448</v>
      </c>
      <c r="CB114" s="882"/>
      <c r="CC114" s="882"/>
      <c r="CD114" s="882"/>
      <c r="CE114" s="882"/>
      <c r="CF114" s="940">
        <v>30.2</v>
      </c>
      <c r="CG114" s="941"/>
      <c r="CH114" s="941"/>
      <c r="CI114" s="941"/>
      <c r="CJ114" s="941"/>
      <c r="CK114" s="992"/>
      <c r="CL114" s="886"/>
      <c r="CM114" s="880" t="s">
        <v>451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173</v>
      </c>
      <c r="DH114" s="845"/>
      <c r="DI114" s="845"/>
      <c r="DJ114" s="845"/>
      <c r="DK114" s="846"/>
      <c r="DL114" s="847" t="s">
        <v>436</v>
      </c>
      <c r="DM114" s="845"/>
      <c r="DN114" s="845"/>
      <c r="DO114" s="845"/>
      <c r="DP114" s="846"/>
      <c r="DQ114" s="847" t="s">
        <v>437</v>
      </c>
      <c r="DR114" s="845"/>
      <c r="DS114" s="845"/>
      <c r="DT114" s="845"/>
      <c r="DU114" s="846"/>
      <c r="DV114" s="889" t="s">
        <v>173</v>
      </c>
      <c r="DW114" s="890"/>
      <c r="DX114" s="890"/>
      <c r="DY114" s="890"/>
      <c r="DZ114" s="891"/>
    </row>
    <row r="115" spans="1:130" s="226" customFormat="1" ht="26.25" customHeight="1" x14ac:dyDescent="0.15">
      <c r="A115" s="979"/>
      <c r="B115" s="980"/>
      <c r="C115" s="817" t="s">
        <v>452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10875</v>
      </c>
      <c r="AB115" s="984"/>
      <c r="AC115" s="984"/>
      <c r="AD115" s="984"/>
      <c r="AE115" s="985"/>
      <c r="AF115" s="986">
        <v>7273</v>
      </c>
      <c r="AG115" s="984"/>
      <c r="AH115" s="984"/>
      <c r="AI115" s="984"/>
      <c r="AJ115" s="985"/>
      <c r="AK115" s="986">
        <v>7174</v>
      </c>
      <c r="AL115" s="984"/>
      <c r="AM115" s="984"/>
      <c r="AN115" s="984"/>
      <c r="AO115" s="985"/>
      <c r="AP115" s="987">
        <v>0.1</v>
      </c>
      <c r="AQ115" s="988"/>
      <c r="AR115" s="988"/>
      <c r="AS115" s="988"/>
      <c r="AT115" s="989"/>
      <c r="AU115" s="997"/>
      <c r="AV115" s="998"/>
      <c r="AW115" s="998"/>
      <c r="AX115" s="998"/>
      <c r="AY115" s="998"/>
      <c r="AZ115" s="880" t="s">
        <v>453</v>
      </c>
      <c r="BA115" s="817"/>
      <c r="BB115" s="817"/>
      <c r="BC115" s="817"/>
      <c r="BD115" s="817"/>
      <c r="BE115" s="817"/>
      <c r="BF115" s="817"/>
      <c r="BG115" s="817"/>
      <c r="BH115" s="817"/>
      <c r="BI115" s="817"/>
      <c r="BJ115" s="817"/>
      <c r="BK115" s="817"/>
      <c r="BL115" s="817"/>
      <c r="BM115" s="817"/>
      <c r="BN115" s="817"/>
      <c r="BO115" s="817"/>
      <c r="BP115" s="818"/>
      <c r="BQ115" s="881" t="s">
        <v>436</v>
      </c>
      <c r="BR115" s="882"/>
      <c r="BS115" s="882"/>
      <c r="BT115" s="882"/>
      <c r="BU115" s="882"/>
      <c r="BV115" s="882" t="s">
        <v>436</v>
      </c>
      <c r="BW115" s="882"/>
      <c r="BX115" s="882"/>
      <c r="BY115" s="882"/>
      <c r="BZ115" s="882"/>
      <c r="CA115" s="882">
        <v>2456</v>
      </c>
      <c r="CB115" s="882"/>
      <c r="CC115" s="882"/>
      <c r="CD115" s="882"/>
      <c r="CE115" s="882"/>
      <c r="CF115" s="940">
        <v>0</v>
      </c>
      <c r="CG115" s="941"/>
      <c r="CH115" s="941"/>
      <c r="CI115" s="941"/>
      <c r="CJ115" s="941"/>
      <c r="CK115" s="992"/>
      <c r="CL115" s="886"/>
      <c r="CM115" s="880" t="s">
        <v>454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436</v>
      </c>
      <c r="DH115" s="845"/>
      <c r="DI115" s="845"/>
      <c r="DJ115" s="845"/>
      <c r="DK115" s="846"/>
      <c r="DL115" s="847" t="s">
        <v>436</v>
      </c>
      <c r="DM115" s="845"/>
      <c r="DN115" s="845"/>
      <c r="DO115" s="845"/>
      <c r="DP115" s="846"/>
      <c r="DQ115" s="847" t="s">
        <v>436</v>
      </c>
      <c r="DR115" s="845"/>
      <c r="DS115" s="845"/>
      <c r="DT115" s="845"/>
      <c r="DU115" s="846"/>
      <c r="DV115" s="889" t="s">
        <v>437</v>
      </c>
      <c r="DW115" s="890"/>
      <c r="DX115" s="890"/>
      <c r="DY115" s="890"/>
      <c r="DZ115" s="891"/>
    </row>
    <row r="116" spans="1:130" s="226" customFormat="1" ht="26.25" customHeight="1" x14ac:dyDescent="0.15">
      <c r="A116" s="981"/>
      <c r="B116" s="982"/>
      <c r="C116" s="904" t="s">
        <v>455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436</v>
      </c>
      <c r="AB116" s="845"/>
      <c r="AC116" s="845"/>
      <c r="AD116" s="845"/>
      <c r="AE116" s="846"/>
      <c r="AF116" s="847" t="s">
        <v>173</v>
      </c>
      <c r="AG116" s="845"/>
      <c r="AH116" s="845"/>
      <c r="AI116" s="845"/>
      <c r="AJ116" s="846"/>
      <c r="AK116" s="847" t="s">
        <v>173</v>
      </c>
      <c r="AL116" s="845"/>
      <c r="AM116" s="845"/>
      <c r="AN116" s="845"/>
      <c r="AO116" s="846"/>
      <c r="AP116" s="889" t="s">
        <v>173</v>
      </c>
      <c r="AQ116" s="890"/>
      <c r="AR116" s="890"/>
      <c r="AS116" s="890"/>
      <c r="AT116" s="891"/>
      <c r="AU116" s="997"/>
      <c r="AV116" s="998"/>
      <c r="AW116" s="998"/>
      <c r="AX116" s="998"/>
      <c r="AY116" s="998"/>
      <c r="AZ116" s="974" t="s">
        <v>456</v>
      </c>
      <c r="BA116" s="975"/>
      <c r="BB116" s="975"/>
      <c r="BC116" s="975"/>
      <c r="BD116" s="975"/>
      <c r="BE116" s="975"/>
      <c r="BF116" s="975"/>
      <c r="BG116" s="975"/>
      <c r="BH116" s="975"/>
      <c r="BI116" s="975"/>
      <c r="BJ116" s="975"/>
      <c r="BK116" s="975"/>
      <c r="BL116" s="975"/>
      <c r="BM116" s="975"/>
      <c r="BN116" s="975"/>
      <c r="BO116" s="975"/>
      <c r="BP116" s="976"/>
      <c r="BQ116" s="881" t="s">
        <v>437</v>
      </c>
      <c r="BR116" s="882"/>
      <c r="BS116" s="882"/>
      <c r="BT116" s="882"/>
      <c r="BU116" s="882"/>
      <c r="BV116" s="882" t="s">
        <v>437</v>
      </c>
      <c r="BW116" s="882"/>
      <c r="BX116" s="882"/>
      <c r="BY116" s="882"/>
      <c r="BZ116" s="882"/>
      <c r="CA116" s="882" t="s">
        <v>441</v>
      </c>
      <c r="CB116" s="882"/>
      <c r="CC116" s="882"/>
      <c r="CD116" s="882"/>
      <c r="CE116" s="882"/>
      <c r="CF116" s="940" t="s">
        <v>437</v>
      </c>
      <c r="CG116" s="941"/>
      <c r="CH116" s="941"/>
      <c r="CI116" s="941"/>
      <c r="CJ116" s="941"/>
      <c r="CK116" s="992"/>
      <c r="CL116" s="886"/>
      <c r="CM116" s="880" t="s">
        <v>457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436</v>
      </c>
      <c r="DH116" s="845"/>
      <c r="DI116" s="845"/>
      <c r="DJ116" s="845"/>
      <c r="DK116" s="846"/>
      <c r="DL116" s="847" t="s">
        <v>437</v>
      </c>
      <c r="DM116" s="845"/>
      <c r="DN116" s="845"/>
      <c r="DO116" s="845"/>
      <c r="DP116" s="846"/>
      <c r="DQ116" s="847" t="s">
        <v>441</v>
      </c>
      <c r="DR116" s="845"/>
      <c r="DS116" s="845"/>
      <c r="DT116" s="845"/>
      <c r="DU116" s="846"/>
      <c r="DV116" s="889" t="s">
        <v>437</v>
      </c>
      <c r="DW116" s="890"/>
      <c r="DX116" s="890"/>
      <c r="DY116" s="890"/>
      <c r="DZ116" s="891"/>
    </row>
    <row r="117" spans="1:130" s="226" customFormat="1" ht="26.25" customHeight="1" x14ac:dyDescent="0.15">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458</v>
      </c>
      <c r="Z117" s="962"/>
      <c r="AA117" s="967">
        <v>2257287</v>
      </c>
      <c r="AB117" s="968"/>
      <c r="AC117" s="968"/>
      <c r="AD117" s="968"/>
      <c r="AE117" s="969"/>
      <c r="AF117" s="970">
        <v>2174176</v>
      </c>
      <c r="AG117" s="968"/>
      <c r="AH117" s="968"/>
      <c r="AI117" s="968"/>
      <c r="AJ117" s="969"/>
      <c r="AK117" s="970">
        <v>2095625</v>
      </c>
      <c r="AL117" s="968"/>
      <c r="AM117" s="968"/>
      <c r="AN117" s="968"/>
      <c r="AO117" s="969"/>
      <c r="AP117" s="971"/>
      <c r="AQ117" s="972"/>
      <c r="AR117" s="972"/>
      <c r="AS117" s="972"/>
      <c r="AT117" s="973"/>
      <c r="AU117" s="997"/>
      <c r="AV117" s="998"/>
      <c r="AW117" s="998"/>
      <c r="AX117" s="998"/>
      <c r="AY117" s="998"/>
      <c r="AZ117" s="928" t="s">
        <v>459</v>
      </c>
      <c r="BA117" s="929"/>
      <c r="BB117" s="929"/>
      <c r="BC117" s="929"/>
      <c r="BD117" s="929"/>
      <c r="BE117" s="929"/>
      <c r="BF117" s="929"/>
      <c r="BG117" s="929"/>
      <c r="BH117" s="929"/>
      <c r="BI117" s="929"/>
      <c r="BJ117" s="929"/>
      <c r="BK117" s="929"/>
      <c r="BL117" s="929"/>
      <c r="BM117" s="929"/>
      <c r="BN117" s="929"/>
      <c r="BO117" s="929"/>
      <c r="BP117" s="930"/>
      <c r="BQ117" s="881" t="s">
        <v>173</v>
      </c>
      <c r="BR117" s="882"/>
      <c r="BS117" s="882"/>
      <c r="BT117" s="882"/>
      <c r="BU117" s="882"/>
      <c r="BV117" s="882" t="s">
        <v>441</v>
      </c>
      <c r="BW117" s="882"/>
      <c r="BX117" s="882"/>
      <c r="BY117" s="882"/>
      <c r="BZ117" s="882"/>
      <c r="CA117" s="882" t="s">
        <v>437</v>
      </c>
      <c r="CB117" s="882"/>
      <c r="CC117" s="882"/>
      <c r="CD117" s="882"/>
      <c r="CE117" s="882"/>
      <c r="CF117" s="940" t="s">
        <v>441</v>
      </c>
      <c r="CG117" s="941"/>
      <c r="CH117" s="941"/>
      <c r="CI117" s="941"/>
      <c r="CJ117" s="941"/>
      <c r="CK117" s="992"/>
      <c r="CL117" s="886"/>
      <c r="CM117" s="880" t="s">
        <v>460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441</v>
      </c>
      <c r="DH117" s="845"/>
      <c r="DI117" s="845"/>
      <c r="DJ117" s="845"/>
      <c r="DK117" s="846"/>
      <c r="DL117" s="847" t="s">
        <v>437</v>
      </c>
      <c r="DM117" s="845"/>
      <c r="DN117" s="845"/>
      <c r="DO117" s="845"/>
      <c r="DP117" s="846"/>
      <c r="DQ117" s="847" t="s">
        <v>173</v>
      </c>
      <c r="DR117" s="845"/>
      <c r="DS117" s="845"/>
      <c r="DT117" s="845"/>
      <c r="DU117" s="846"/>
      <c r="DV117" s="889" t="s">
        <v>173</v>
      </c>
      <c r="DW117" s="890"/>
      <c r="DX117" s="890"/>
      <c r="DY117" s="890"/>
      <c r="DZ117" s="891"/>
    </row>
    <row r="118" spans="1:130" s="226" customFormat="1" ht="26.25" customHeight="1" x14ac:dyDescent="0.15">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302</v>
      </c>
      <c r="AL118" s="961"/>
      <c r="AM118" s="961"/>
      <c r="AN118" s="961"/>
      <c r="AO118" s="962"/>
      <c r="AP118" s="964" t="s">
        <v>430</v>
      </c>
      <c r="AQ118" s="965"/>
      <c r="AR118" s="965"/>
      <c r="AS118" s="965"/>
      <c r="AT118" s="966"/>
      <c r="AU118" s="997"/>
      <c r="AV118" s="998"/>
      <c r="AW118" s="998"/>
      <c r="AX118" s="998"/>
      <c r="AY118" s="998"/>
      <c r="AZ118" s="903" t="s">
        <v>461</v>
      </c>
      <c r="BA118" s="904"/>
      <c r="BB118" s="904"/>
      <c r="BC118" s="904"/>
      <c r="BD118" s="904"/>
      <c r="BE118" s="904"/>
      <c r="BF118" s="904"/>
      <c r="BG118" s="904"/>
      <c r="BH118" s="904"/>
      <c r="BI118" s="904"/>
      <c r="BJ118" s="904"/>
      <c r="BK118" s="904"/>
      <c r="BL118" s="904"/>
      <c r="BM118" s="904"/>
      <c r="BN118" s="904"/>
      <c r="BO118" s="904"/>
      <c r="BP118" s="905"/>
      <c r="BQ118" s="944">
        <v>3009</v>
      </c>
      <c r="BR118" s="910"/>
      <c r="BS118" s="910"/>
      <c r="BT118" s="910"/>
      <c r="BU118" s="910"/>
      <c r="BV118" s="910" t="s">
        <v>437</v>
      </c>
      <c r="BW118" s="910"/>
      <c r="BX118" s="910"/>
      <c r="BY118" s="910"/>
      <c r="BZ118" s="910"/>
      <c r="CA118" s="910" t="s">
        <v>173</v>
      </c>
      <c r="CB118" s="910"/>
      <c r="CC118" s="910"/>
      <c r="CD118" s="910"/>
      <c r="CE118" s="910"/>
      <c r="CF118" s="940" t="s">
        <v>441</v>
      </c>
      <c r="CG118" s="941"/>
      <c r="CH118" s="941"/>
      <c r="CI118" s="941"/>
      <c r="CJ118" s="941"/>
      <c r="CK118" s="992"/>
      <c r="CL118" s="886"/>
      <c r="CM118" s="880" t="s">
        <v>462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v>3413</v>
      </c>
      <c r="DH118" s="845"/>
      <c r="DI118" s="845"/>
      <c r="DJ118" s="845"/>
      <c r="DK118" s="846"/>
      <c r="DL118" s="847" t="s">
        <v>441</v>
      </c>
      <c r="DM118" s="845"/>
      <c r="DN118" s="845"/>
      <c r="DO118" s="845"/>
      <c r="DP118" s="846"/>
      <c r="DQ118" s="847" t="s">
        <v>441</v>
      </c>
      <c r="DR118" s="845"/>
      <c r="DS118" s="845"/>
      <c r="DT118" s="845"/>
      <c r="DU118" s="846"/>
      <c r="DV118" s="889" t="s">
        <v>173</v>
      </c>
      <c r="DW118" s="890"/>
      <c r="DX118" s="890"/>
      <c r="DY118" s="890"/>
      <c r="DZ118" s="891"/>
    </row>
    <row r="119" spans="1:130" s="226" customFormat="1" ht="26.25" customHeight="1" x14ac:dyDescent="0.15">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173</v>
      </c>
      <c r="AB119" s="954"/>
      <c r="AC119" s="954"/>
      <c r="AD119" s="954"/>
      <c r="AE119" s="955"/>
      <c r="AF119" s="956" t="s">
        <v>173</v>
      </c>
      <c r="AG119" s="954"/>
      <c r="AH119" s="954"/>
      <c r="AI119" s="954"/>
      <c r="AJ119" s="955"/>
      <c r="AK119" s="956" t="s">
        <v>441</v>
      </c>
      <c r="AL119" s="954"/>
      <c r="AM119" s="954"/>
      <c r="AN119" s="954"/>
      <c r="AO119" s="955"/>
      <c r="AP119" s="957" t="s">
        <v>173</v>
      </c>
      <c r="AQ119" s="958"/>
      <c r="AR119" s="958"/>
      <c r="AS119" s="958"/>
      <c r="AT119" s="959"/>
      <c r="AU119" s="999"/>
      <c r="AV119" s="1000"/>
      <c r="AW119" s="1000"/>
      <c r="AX119" s="1000"/>
      <c r="AY119" s="1000"/>
      <c r="AZ119" s="247" t="s">
        <v>185</v>
      </c>
      <c r="BA119" s="247"/>
      <c r="BB119" s="247"/>
      <c r="BC119" s="247"/>
      <c r="BD119" s="247"/>
      <c r="BE119" s="247"/>
      <c r="BF119" s="247"/>
      <c r="BG119" s="247"/>
      <c r="BH119" s="247"/>
      <c r="BI119" s="247"/>
      <c r="BJ119" s="247"/>
      <c r="BK119" s="247"/>
      <c r="BL119" s="247"/>
      <c r="BM119" s="247"/>
      <c r="BN119" s="247"/>
      <c r="BO119" s="942" t="s">
        <v>463</v>
      </c>
      <c r="BP119" s="943"/>
      <c r="BQ119" s="944">
        <v>22813422</v>
      </c>
      <c r="BR119" s="910"/>
      <c r="BS119" s="910"/>
      <c r="BT119" s="910"/>
      <c r="BU119" s="910"/>
      <c r="BV119" s="910">
        <v>21577899</v>
      </c>
      <c r="BW119" s="910"/>
      <c r="BX119" s="910"/>
      <c r="BY119" s="910"/>
      <c r="BZ119" s="910"/>
      <c r="CA119" s="910">
        <v>20818707</v>
      </c>
      <c r="CB119" s="910"/>
      <c r="CC119" s="910"/>
      <c r="CD119" s="910"/>
      <c r="CE119" s="910"/>
      <c r="CF119" s="813"/>
      <c r="CG119" s="814"/>
      <c r="CH119" s="814"/>
      <c r="CI119" s="814"/>
      <c r="CJ119" s="899"/>
      <c r="CK119" s="993"/>
      <c r="CL119" s="888"/>
      <c r="CM119" s="903" t="s">
        <v>464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46129</v>
      </c>
      <c r="DH119" s="829"/>
      <c r="DI119" s="829"/>
      <c r="DJ119" s="829"/>
      <c r="DK119" s="830"/>
      <c r="DL119" s="831">
        <v>39161</v>
      </c>
      <c r="DM119" s="829"/>
      <c r="DN119" s="829"/>
      <c r="DO119" s="829"/>
      <c r="DP119" s="830"/>
      <c r="DQ119" s="831">
        <v>32194</v>
      </c>
      <c r="DR119" s="829"/>
      <c r="DS119" s="829"/>
      <c r="DT119" s="829"/>
      <c r="DU119" s="830"/>
      <c r="DV119" s="913">
        <v>0.4</v>
      </c>
      <c r="DW119" s="914"/>
      <c r="DX119" s="914"/>
      <c r="DY119" s="914"/>
      <c r="DZ119" s="915"/>
    </row>
    <row r="120" spans="1:130" s="226" customFormat="1" ht="26.25" customHeight="1" x14ac:dyDescent="0.15">
      <c r="A120" s="885"/>
      <c r="B120" s="886"/>
      <c r="C120" s="880" t="s">
        <v>440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173</v>
      </c>
      <c r="AB120" s="845"/>
      <c r="AC120" s="845"/>
      <c r="AD120" s="845"/>
      <c r="AE120" s="846"/>
      <c r="AF120" s="847" t="s">
        <v>173</v>
      </c>
      <c r="AG120" s="845"/>
      <c r="AH120" s="845"/>
      <c r="AI120" s="845"/>
      <c r="AJ120" s="846"/>
      <c r="AK120" s="847" t="s">
        <v>437</v>
      </c>
      <c r="AL120" s="845"/>
      <c r="AM120" s="845"/>
      <c r="AN120" s="845"/>
      <c r="AO120" s="846"/>
      <c r="AP120" s="889" t="s">
        <v>173</v>
      </c>
      <c r="AQ120" s="890"/>
      <c r="AR120" s="890"/>
      <c r="AS120" s="890"/>
      <c r="AT120" s="891"/>
      <c r="AU120" s="945" t="s">
        <v>465</v>
      </c>
      <c r="AV120" s="946"/>
      <c r="AW120" s="946"/>
      <c r="AX120" s="946"/>
      <c r="AY120" s="947"/>
      <c r="AZ120" s="925" t="s">
        <v>466</v>
      </c>
      <c r="BA120" s="873"/>
      <c r="BB120" s="873"/>
      <c r="BC120" s="873"/>
      <c r="BD120" s="873"/>
      <c r="BE120" s="873"/>
      <c r="BF120" s="873"/>
      <c r="BG120" s="873"/>
      <c r="BH120" s="873"/>
      <c r="BI120" s="873"/>
      <c r="BJ120" s="873"/>
      <c r="BK120" s="873"/>
      <c r="BL120" s="873"/>
      <c r="BM120" s="873"/>
      <c r="BN120" s="873"/>
      <c r="BO120" s="873"/>
      <c r="BP120" s="874"/>
      <c r="BQ120" s="926">
        <v>4833678</v>
      </c>
      <c r="BR120" s="907"/>
      <c r="BS120" s="907"/>
      <c r="BT120" s="907"/>
      <c r="BU120" s="907"/>
      <c r="BV120" s="907">
        <v>4547345</v>
      </c>
      <c r="BW120" s="907"/>
      <c r="BX120" s="907"/>
      <c r="BY120" s="907"/>
      <c r="BZ120" s="907"/>
      <c r="CA120" s="907">
        <v>4882781</v>
      </c>
      <c r="CB120" s="907"/>
      <c r="CC120" s="907"/>
      <c r="CD120" s="907"/>
      <c r="CE120" s="907"/>
      <c r="CF120" s="931">
        <v>62.6</v>
      </c>
      <c r="CG120" s="932"/>
      <c r="CH120" s="932"/>
      <c r="CI120" s="932"/>
      <c r="CJ120" s="932"/>
      <c r="CK120" s="933" t="s">
        <v>467</v>
      </c>
      <c r="CL120" s="917"/>
      <c r="CM120" s="917"/>
      <c r="CN120" s="917"/>
      <c r="CO120" s="918"/>
      <c r="CP120" s="937" t="s">
        <v>468</v>
      </c>
      <c r="CQ120" s="938"/>
      <c r="CR120" s="938"/>
      <c r="CS120" s="938"/>
      <c r="CT120" s="938"/>
      <c r="CU120" s="938"/>
      <c r="CV120" s="938"/>
      <c r="CW120" s="938"/>
      <c r="CX120" s="938"/>
      <c r="CY120" s="938"/>
      <c r="CZ120" s="938"/>
      <c r="DA120" s="938"/>
      <c r="DB120" s="938"/>
      <c r="DC120" s="938"/>
      <c r="DD120" s="938"/>
      <c r="DE120" s="938"/>
      <c r="DF120" s="939"/>
      <c r="DG120" s="926">
        <v>5107266</v>
      </c>
      <c r="DH120" s="907"/>
      <c r="DI120" s="907"/>
      <c r="DJ120" s="907"/>
      <c r="DK120" s="907"/>
      <c r="DL120" s="907">
        <v>4747076</v>
      </c>
      <c r="DM120" s="907"/>
      <c r="DN120" s="907"/>
      <c r="DO120" s="907"/>
      <c r="DP120" s="907"/>
      <c r="DQ120" s="907">
        <v>4377725</v>
      </c>
      <c r="DR120" s="907"/>
      <c r="DS120" s="907"/>
      <c r="DT120" s="907"/>
      <c r="DU120" s="907"/>
      <c r="DV120" s="908">
        <v>56.1</v>
      </c>
      <c r="DW120" s="908"/>
      <c r="DX120" s="908"/>
      <c r="DY120" s="908"/>
      <c r="DZ120" s="909"/>
    </row>
    <row r="121" spans="1:130" s="226" customFormat="1" ht="26.25" customHeight="1" x14ac:dyDescent="0.15">
      <c r="A121" s="885"/>
      <c r="B121" s="886"/>
      <c r="C121" s="928" t="s">
        <v>469</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441</v>
      </c>
      <c r="AB121" s="845"/>
      <c r="AC121" s="845"/>
      <c r="AD121" s="845"/>
      <c r="AE121" s="846"/>
      <c r="AF121" s="847" t="s">
        <v>437</v>
      </c>
      <c r="AG121" s="845"/>
      <c r="AH121" s="845"/>
      <c r="AI121" s="845"/>
      <c r="AJ121" s="846"/>
      <c r="AK121" s="847" t="s">
        <v>173</v>
      </c>
      <c r="AL121" s="845"/>
      <c r="AM121" s="845"/>
      <c r="AN121" s="845"/>
      <c r="AO121" s="846"/>
      <c r="AP121" s="889" t="s">
        <v>437</v>
      </c>
      <c r="AQ121" s="890"/>
      <c r="AR121" s="890"/>
      <c r="AS121" s="890"/>
      <c r="AT121" s="891"/>
      <c r="AU121" s="948"/>
      <c r="AV121" s="949"/>
      <c r="AW121" s="949"/>
      <c r="AX121" s="949"/>
      <c r="AY121" s="950"/>
      <c r="AZ121" s="880" t="s">
        <v>470</v>
      </c>
      <c r="BA121" s="817"/>
      <c r="BB121" s="817"/>
      <c r="BC121" s="817"/>
      <c r="BD121" s="817"/>
      <c r="BE121" s="817"/>
      <c r="BF121" s="817"/>
      <c r="BG121" s="817"/>
      <c r="BH121" s="817"/>
      <c r="BI121" s="817"/>
      <c r="BJ121" s="817"/>
      <c r="BK121" s="817"/>
      <c r="BL121" s="817"/>
      <c r="BM121" s="817"/>
      <c r="BN121" s="817"/>
      <c r="BO121" s="817"/>
      <c r="BP121" s="818"/>
      <c r="BQ121" s="881">
        <v>449341</v>
      </c>
      <c r="BR121" s="882"/>
      <c r="BS121" s="882"/>
      <c r="BT121" s="882"/>
      <c r="BU121" s="882"/>
      <c r="BV121" s="882">
        <v>402664</v>
      </c>
      <c r="BW121" s="882"/>
      <c r="BX121" s="882"/>
      <c r="BY121" s="882"/>
      <c r="BZ121" s="882"/>
      <c r="CA121" s="882">
        <v>354167</v>
      </c>
      <c r="CB121" s="882"/>
      <c r="CC121" s="882"/>
      <c r="CD121" s="882"/>
      <c r="CE121" s="882"/>
      <c r="CF121" s="940">
        <v>4.5</v>
      </c>
      <c r="CG121" s="941"/>
      <c r="CH121" s="941"/>
      <c r="CI121" s="941"/>
      <c r="CJ121" s="941"/>
      <c r="CK121" s="934"/>
      <c r="CL121" s="920"/>
      <c r="CM121" s="920"/>
      <c r="CN121" s="920"/>
      <c r="CO121" s="921"/>
      <c r="CP121" s="900" t="s">
        <v>471</v>
      </c>
      <c r="CQ121" s="901"/>
      <c r="CR121" s="901"/>
      <c r="CS121" s="901"/>
      <c r="CT121" s="901"/>
      <c r="CU121" s="901"/>
      <c r="CV121" s="901"/>
      <c r="CW121" s="901"/>
      <c r="CX121" s="901"/>
      <c r="CY121" s="901"/>
      <c r="CZ121" s="901"/>
      <c r="DA121" s="901"/>
      <c r="DB121" s="901"/>
      <c r="DC121" s="901"/>
      <c r="DD121" s="901"/>
      <c r="DE121" s="901"/>
      <c r="DF121" s="902"/>
      <c r="DG121" s="881">
        <v>279294</v>
      </c>
      <c r="DH121" s="882"/>
      <c r="DI121" s="882"/>
      <c r="DJ121" s="882"/>
      <c r="DK121" s="882"/>
      <c r="DL121" s="882">
        <v>279200</v>
      </c>
      <c r="DM121" s="882"/>
      <c r="DN121" s="882"/>
      <c r="DO121" s="882"/>
      <c r="DP121" s="882"/>
      <c r="DQ121" s="882">
        <v>276947</v>
      </c>
      <c r="DR121" s="882"/>
      <c r="DS121" s="882"/>
      <c r="DT121" s="882"/>
      <c r="DU121" s="882"/>
      <c r="DV121" s="859">
        <v>3.5</v>
      </c>
      <c r="DW121" s="859"/>
      <c r="DX121" s="859"/>
      <c r="DY121" s="859"/>
      <c r="DZ121" s="860"/>
    </row>
    <row r="122" spans="1:130" s="226" customFormat="1" ht="26.25" customHeight="1" x14ac:dyDescent="0.15">
      <c r="A122" s="885"/>
      <c r="B122" s="886"/>
      <c r="C122" s="880" t="s">
        <v>451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437</v>
      </c>
      <c r="AB122" s="845"/>
      <c r="AC122" s="845"/>
      <c r="AD122" s="845"/>
      <c r="AE122" s="846"/>
      <c r="AF122" s="847" t="s">
        <v>441</v>
      </c>
      <c r="AG122" s="845"/>
      <c r="AH122" s="845"/>
      <c r="AI122" s="845"/>
      <c r="AJ122" s="846"/>
      <c r="AK122" s="847" t="s">
        <v>173</v>
      </c>
      <c r="AL122" s="845"/>
      <c r="AM122" s="845"/>
      <c r="AN122" s="845"/>
      <c r="AO122" s="846"/>
      <c r="AP122" s="889" t="s">
        <v>173</v>
      </c>
      <c r="AQ122" s="890"/>
      <c r="AR122" s="890"/>
      <c r="AS122" s="890"/>
      <c r="AT122" s="891"/>
      <c r="AU122" s="948"/>
      <c r="AV122" s="949"/>
      <c r="AW122" s="949"/>
      <c r="AX122" s="949"/>
      <c r="AY122" s="950"/>
      <c r="AZ122" s="903" t="s">
        <v>472</v>
      </c>
      <c r="BA122" s="904"/>
      <c r="BB122" s="904"/>
      <c r="BC122" s="904"/>
      <c r="BD122" s="904"/>
      <c r="BE122" s="904"/>
      <c r="BF122" s="904"/>
      <c r="BG122" s="904"/>
      <c r="BH122" s="904"/>
      <c r="BI122" s="904"/>
      <c r="BJ122" s="904"/>
      <c r="BK122" s="904"/>
      <c r="BL122" s="904"/>
      <c r="BM122" s="904"/>
      <c r="BN122" s="904"/>
      <c r="BO122" s="904"/>
      <c r="BP122" s="905"/>
      <c r="BQ122" s="944">
        <v>14124820</v>
      </c>
      <c r="BR122" s="910"/>
      <c r="BS122" s="910"/>
      <c r="BT122" s="910"/>
      <c r="BU122" s="910"/>
      <c r="BV122" s="910">
        <v>13583596</v>
      </c>
      <c r="BW122" s="910"/>
      <c r="BX122" s="910"/>
      <c r="BY122" s="910"/>
      <c r="BZ122" s="910"/>
      <c r="CA122" s="910">
        <v>13147844</v>
      </c>
      <c r="CB122" s="910"/>
      <c r="CC122" s="910"/>
      <c r="CD122" s="910"/>
      <c r="CE122" s="910"/>
      <c r="CF122" s="911">
        <v>168.4</v>
      </c>
      <c r="CG122" s="912"/>
      <c r="CH122" s="912"/>
      <c r="CI122" s="912"/>
      <c r="CJ122" s="912"/>
      <c r="CK122" s="934"/>
      <c r="CL122" s="920"/>
      <c r="CM122" s="920"/>
      <c r="CN122" s="920"/>
      <c r="CO122" s="921"/>
      <c r="CP122" s="900" t="s">
        <v>406</v>
      </c>
      <c r="CQ122" s="901"/>
      <c r="CR122" s="901"/>
      <c r="CS122" s="901"/>
      <c r="CT122" s="901"/>
      <c r="CU122" s="901"/>
      <c r="CV122" s="901"/>
      <c r="CW122" s="901"/>
      <c r="CX122" s="901"/>
      <c r="CY122" s="901"/>
      <c r="CZ122" s="901"/>
      <c r="DA122" s="901"/>
      <c r="DB122" s="901"/>
      <c r="DC122" s="901"/>
      <c r="DD122" s="901"/>
      <c r="DE122" s="901"/>
      <c r="DF122" s="902"/>
      <c r="DG122" s="881">
        <v>36465</v>
      </c>
      <c r="DH122" s="882"/>
      <c r="DI122" s="882"/>
      <c r="DJ122" s="882"/>
      <c r="DK122" s="882"/>
      <c r="DL122" s="882">
        <v>32842</v>
      </c>
      <c r="DM122" s="882"/>
      <c r="DN122" s="882"/>
      <c r="DO122" s="882"/>
      <c r="DP122" s="882"/>
      <c r="DQ122" s="882">
        <v>29915</v>
      </c>
      <c r="DR122" s="882"/>
      <c r="DS122" s="882"/>
      <c r="DT122" s="882"/>
      <c r="DU122" s="882"/>
      <c r="DV122" s="859">
        <v>0.4</v>
      </c>
      <c r="DW122" s="859"/>
      <c r="DX122" s="859"/>
      <c r="DY122" s="859"/>
      <c r="DZ122" s="860"/>
    </row>
    <row r="123" spans="1:130" s="226" customFormat="1" ht="26.25" customHeight="1" x14ac:dyDescent="0.15">
      <c r="A123" s="885"/>
      <c r="B123" s="886"/>
      <c r="C123" s="880" t="s">
        <v>457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441</v>
      </c>
      <c r="AB123" s="845"/>
      <c r="AC123" s="845"/>
      <c r="AD123" s="845"/>
      <c r="AE123" s="846"/>
      <c r="AF123" s="847" t="s">
        <v>173</v>
      </c>
      <c r="AG123" s="845"/>
      <c r="AH123" s="845"/>
      <c r="AI123" s="845"/>
      <c r="AJ123" s="846"/>
      <c r="AK123" s="847" t="s">
        <v>173</v>
      </c>
      <c r="AL123" s="845"/>
      <c r="AM123" s="845"/>
      <c r="AN123" s="845"/>
      <c r="AO123" s="846"/>
      <c r="AP123" s="889" t="s">
        <v>437</v>
      </c>
      <c r="AQ123" s="890"/>
      <c r="AR123" s="890"/>
      <c r="AS123" s="890"/>
      <c r="AT123" s="891"/>
      <c r="AU123" s="951"/>
      <c r="AV123" s="952"/>
      <c r="AW123" s="952"/>
      <c r="AX123" s="952"/>
      <c r="AY123" s="952"/>
      <c r="AZ123" s="247" t="s">
        <v>185</v>
      </c>
      <c r="BA123" s="247"/>
      <c r="BB123" s="247"/>
      <c r="BC123" s="247"/>
      <c r="BD123" s="247"/>
      <c r="BE123" s="247"/>
      <c r="BF123" s="247"/>
      <c r="BG123" s="247"/>
      <c r="BH123" s="247"/>
      <c r="BI123" s="247"/>
      <c r="BJ123" s="247"/>
      <c r="BK123" s="247"/>
      <c r="BL123" s="247"/>
      <c r="BM123" s="247"/>
      <c r="BN123" s="247"/>
      <c r="BO123" s="942" t="s">
        <v>473</v>
      </c>
      <c r="BP123" s="943"/>
      <c r="BQ123" s="897">
        <v>19407839</v>
      </c>
      <c r="BR123" s="898"/>
      <c r="BS123" s="898"/>
      <c r="BT123" s="898"/>
      <c r="BU123" s="898"/>
      <c r="BV123" s="898">
        <v>18533605</v>
      </c>
      <c r="BW123" s="898"/>
      <c r="BX123" s="898"/>
      <c r="BY123" s="898"/>
      <c r="BZ123" s="898"/>
      <c r="CA123" s="898">
        <v>18384792</v>
      </c>
      <c r="CB123" s="898"/>
      <c r="CC123" s="898"/>
      <c r="CD123" s="898"/>
      <c r="CE123" s="898"/>
      <c r="CF123" s="813"/>
      <c r="CG123" s="814"/>
      <c r="CH123" s="814"/>
      <c r="CI123" s="814"/>
      <c r="CJ123" s="899"/>
      <c r="CK123" s="934"/>
      <c r="CL123" s="920"/>
      <c r="CM123" s="920"/>
      <c r="CN123" s="920"/>
      <c r="CO123" s="921"/>
      <c r="CP123" s="900" t="s">
        <v>474</v>
      </c>
      <c r="CQ123" s="901"/>
      <c r="CR123" s="901"/>
      <c r="CS123" s="901"/>
      <c r="CT123" s="901"/>
      <c r="CU123" s="901"/>
      <c r="CV123" s="901"/>
      <c r="CW123" s="901"/>
      <c r="CX123" s="901"/>
      <c r="CY123" s="901"/>
      <c r="CZ123" s="901"/>
      <c r="DA123" s="901"/>
      <c r="DB123" s="901"/>
      <c r="DC123" s="901"/>
      <c r="DD123" s="901"/>
      <c r="DE123" s="901"/>
      <c r="DF123" s="902"/>
      <c r="DG123" s="844" t="s">
        <v>437</v>
      </c>
      <c r="DH123" s="845"/>
      <c r="DI123" s="845"/>
      <c r="DJ123" s="845"/>
      <c r="DK123" s="846"/>
      <c r="DL123" s="847" t="s">
        <v>441</v>
      </c>
      <c r="DM123" s="845"/>
      <c r="DN123" s="845"/>
      <c r="DO123" s="845"/>
      <c r="DP123" s="846"/>
      <c r="DQ123" s="847" t="s">
        <v>441</v>
      </c>
      <c r="DR123" s="845"/>
      <c r="DS123" s="845"/>
      <c r="DT123" s="845"/>
      <c r="DU123" s="846"/>
      <c r="DV123" s="889" t="s">
        <v>437</v>
      </c>
      <c r="DW123" s="890"/>
      <c r="DX123" s="890"/>
      <c r="DY123" s="890"/>
      <c r="DZ123" s="891"/>
    </row>
    <row r="124" spans="1:130" s="226" customFormat="1" ht="26.25" customHeight="1" thickBot="1" x14ac:dyDescent="0.2">
      <c r="A124" s="885"/>
      <c r="B124" s="886"/>
      <c r="C124" s="880" t="s">
        <v>460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173</v>
      </c>
      <c r="AB124" s="845"/>
      <c r="AC124" s="845"/>
      <c r="AD124" s="845"/>
      <c r="AE124" s="846"/>
      <c r="AF124" s="847" t="s">
        <v>173</v>
      </c>
      <c r="AG124" s="845"/>
      <c r="AH124" s="845"/>
      <c r="AI124" s="845"/>
      <c r="AJ124" s="846"/>
      <c r="AK124" s="847" t="s">
        <v>173</v>
      </c>
      <c r="AL124" s="845"/>
      <c r="AM124" s="845"/>
      <c r="AN124" s="845"/>
      <c r="AO124" s="846"/>
      <c r="AP124" s="889" t="s">
        <v>437</v>
      </c>
      <c r="AQ124" s="890"/>
      <c r="AR124" s="890"/>
      <c r="AS124" s="890"/>
      <c r="AT124" s="891"/>
      <c r="AU124" s="892" t="s">
        <v>475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48.1</v>
      </c>
      <c r="BR124" s="896"/>
      <c r="BS124" s="896"/>
      <c r="BT124" s="896"/>
      <c r="BU124" s="896"/>
      <c r="BV124" s="896">
        <v>41</v>
      </c>
      <c r="BW124" s="896"/>
      <c r="BX124" s="896"/>
      <c r="BY124" s="896"/>
      <c r="BZ124" s="896"/>
      <c r="CA124" s="896">
        <v>31.1</v>
      </c>
      <c r="CB124" s="896"/>
      <c r="CC124" s="896"/>
      <c r="CD124" s="896"/>
      <c r="CE124" s="896"/>
      <c r="CF124" s="791"/>
      <c r="CG124" s="792"/>
      <c r="CH124" s="792"/>
      <c r="CI124" s="792"/>
      <c r="CJ124" s="927"/>
      <c r="CK124" s="935"/>
      <c r="CL124" s="935"/>
      <c r="CM124" s="935"/>
      <c r="CN124" s="935"/>
      <c r="CO124" s="936"/>
      <c r="CP124" s="900" t="s">
        <v>476</v>
      </c>
      <c r="CQ124" s="901"/>
      <c r="CR124" s="901"/>
      <c r="CS124" s="901"/>
      <c r="CT124" s="901"/>
      <c r="CU124" s="901"/>
      <c r="CV124" s="901"/>
      <c r="CW124" s="901"/>
      <c r="CX124" s="901"/>
      <c r="CY124" s="901"/>
      <c r="CZ124" s="901"/>
      <c r="DA124" s="901"/>
      <c r="DB124" s="901"/>
      <c r="DC124" s="901"/>
      <c r="DD124" s="901"/>
      <c r="DE124" s="901"/>
      <c r="DF124" s="902"/>
      <c r="DG124" s="828" t="s">
        <v>437</v>
      </c>
      <c r="DH124" s="829"/>
      <c r="DI124" s="829"/>
      <c r="DJ124" s="829"/>
      <c r="DK124" s="830"/>
      <c r="DL124" s="831" t="s">
        <v>437</v>
      </c>
      <c r="DM124" s="829"/>
      <c r="DN124" s="829"/>
      <c r="DO124" s="829"/>
      <c r="DP124" s="830"/>
      <c r="DQ124" s="831" t="s">
        <v>173</v>
      </c>
      <c r="DR124" s="829"/>
      <c r="DS124" s="829"/>
      <c r="DT124" s="829"/>
      <c r="DU124" s="830"/>
      <c r="DV124" s="913" t="s">
        <v>437</v>
      </c>
      <c r="DW124" s="914"/>
      <c r="DX124" s="914"/>
      <c r="DY124" s="914"/>
      <c r="DZ124" s="915"/>
    </row>
    <row r="125" spans="1:130" s="226" customFormat="1" ht="26.25" customHeight="1" x14ac:dyDescent="0.15">
      <c r="A125" s="885"/>
      <c r="B125" s="886"/>
      <c r="C125" s="880" t="s">
        <v>462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437</v>
      </c>
      <c r="AB125" s="845"/>
      <c r="AC125" s="845"/>
      <c r="AD125" s="845"/>
      <c r="AE125" s="846"/>
      <c r="AF125" s="847" t="s">
        <v>437</v>
      </c>
      <c r="AG125" s="845"/>
      <c r="AH125" s="845"/>
      <c r="AI125" s="845"/>
      <c r="AJ125" s="846"/>
      <c r="AK125" s="847" t="s">
        <v>437</v>
      </c>
      <c r="AL125" s="845"/>
      <c r="AM125" s="845"/>
      <c r="AN125" s="845"/>
      <c r="AO125" s="846"/>
      <c r="AP125" s="889" t="s">
        <v>437</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477</v>
      </c>
      <c r="CL125" s="917"/>
      <c r="CM125" s="917"/>
      <c r="CN125" s="917"/>
      <c r="CO125" s="918"/>
      <c r="CP125" s="925" t="s">
        <v>478</v>
      </c>
      <c r="CQ125" s="873"/>
      <c r="CR125" s="873"/>
      <c r="CS125" s="873"/>
      <c r="CT125" s="873"/>
      <c r="CU125" s="873"/>
      <c r="CV125" s="873"/>
      <c r="CW125" s="873"/>
      <c r="CX125" s="873"/>
      <c r="CY125" s="873"/>
      <c r="CZ125" s="873"/>
      <c r="DA125" s="873"/>
      <c r="DB125" s="873"/>
      <c r="DC125" s="873"/>
      <c r="DD125" s="873"/>
      <c r="DE125" s="873"/>
      <c r="DF125" s="874"/>
      <c r="DG125" s="926" t="s">
        <v>437</v>
      </c>
      <c r="DH125" s="907"/>
      <c r="DI125" s="907"/>
      <c r="DJ125" s="907"/>
      <c r="DK125" s="907"/>
      <c r="DL125" s="907" t="s">
        <v>437</v>
      </c>
      <c r="DM125" s="907"/>
      <c r="DN125" s="907"/>
      <c r="DO125" s="907"/>
      <c r="DP125" s="907"/>
      <c r="DQ125" s="907" t="s">
        <v>437</v>
      </c>
      <c r="DR125" s="907"/>
      <c r="DS125" s="907"/>
      <c r="DT125" s="907"/>
      <c r="DU125" s="907"/>
      <c r="DV125" s="908" t="s">
        <v>437</v>
      </c>
      <c r="DW125" s="908"/>
      <c r="DX125" s="908"/>
      <c r="DY125" s="908"/>
      <c r="DZ125" s="909"/>
    </row>
    <row r="126" spans="1:130" s="226" customFormat="1" ht="26.25" customHeight="1" thickBot="1" x14ac:dyDescent="0.2">
      <c r="A126" s="885"/>
      <c r="B126" s="886"/>
      <c r="C126" s="880" t="s">
        <v>464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10381</v>
      </c>
      <c r="AB126" s="845"/>
      <c r="AC126" s="845"/>
      <c r="AD126" s="845"/>
      <c r="AE126" s="846"/>
      <c r="AF126" s="847">
        <v>6968</v>
      </c>
      <c r="AG126" s="845"/>
      <c r="AH126" s="845"/>
      <c r="AI126" s="845"/>
      <c r="AJ126" s="846"/>
      <c r="AK126" s="847">
        <v>6968</v>
      </c>
      <c r="AL126" s="845"/>
      <c r="AM126" s="845"/>
      <c r="AN126" s="845"/>
      <c r="AO126" s="846"/>
      <c r="AP126" s="889">
        <v>0.1</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479</v>
      </c>
      <c r="CQ126" s="817"/>
      <c r="CR126" s="817"/>
      <c r="CS126" s="817"/>
      <c r="CT126" s="817"/>
      <c r="CU126" s="817"/>
      <c r="CV126" s="817"/>
      <c r="CW126" s="817"/>
      <c r="CX126" s="817"/>
      <c r="CY126" s="817"/>
      <c r="CZ126" s="817"/>
      <c r="DA126" s="817"/>
      <c r="DB126" s="817"/>
      <c r="DC126" s="817"/>
      <c r="DD126" s="817"/>
      <c r="DE126" s="817"/>
      <c r="DF126" s="818"/>
      <c r="DG126" s="881" t="s">
        <v>437</v>
      </c>
      <c r="DH126" s="882"/>
      <c r="DI126" s="882"/>
      <c r="DJ126" s="882"/>
      <c r="DK126" s="882"/>
      <c r="DL126" s="882" t="s">
        <v>437</v>
      </c>
      <c r="DM126" s="882"/>
      <c r="DN126" s="882"/>
      <c r="DO126" s="882"/>
      <c r="DP126" s="882"/>
      <c r="DQ126" s="882" t="s">
        <v>437</v>
      </c>
      <c r="DR126" s="882"/>
      <c r="DS126" s="882"/>
      <c r="DT126" s="882"/>
      <c r="DU126" s="882"/>
      <c r="DV126" s="859" t="s">
        <v>437</v>
      </c>
      <c r="DW126" s="859"/>
      <c r="DX126" s="859"/>
      <c r="DY126" s="859"/>
      <c r="DZ126" s="860"/>
    </row>
    <row r="127" spans="1:130" s="226" customFormat="1" ht="26.25" customHeight="1" x14ac:dyDescent="0.15">
      <c r="A127" s="887"/>
      <c r="B127" s="888"/>
      <c r="C127" s="903" t="s">
        <v>480</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494</v>
      </c>
      <c r="AB127" s="845"/>
      <c r="AC127" s="845"/>
      <c r="AD127" s="845"/>
      <c r="AE127" s="846"/>
      <c r="AF127" s="847">
        <v>305</v>
      </c>
      <c r="AG127" s="845"/>
      <c r="AH127" s="845"/>
      <c r="AI127" s="845"/>
      <c r="AJ127" s="846"/>
      <c r="AK127" s="847">
        <v>206</v>
      </c>
      <c r="AL127" s="845"/>
      <c r="AM127" s="845"/>
      <c r="AN127" s="845"/>
      <c r="AO127" s="846"/>
      <c r="AP127" s="889">
        <v>0</v>
      </c>
      <c r="AQ127" s="890"/>
      <c r="AR127" s="890"/>
      <c r="AS127" s="890"/>
      <c r="AT127" s="891"/>
      <c r="AU127" s="228"/>
      <c r="AV127" s="228"/>
      <c r="AW127" s="228"/>
      <c r="AX127" s="906" t="s">
        <v>481</v>
      </c>
      <c r="AY127" s="877"/>
      <c r="AZ127" s="877"/>
      <c r="BA127" s="877"/>
      <c r="BB127" s="877"/>
      <c r="BC127" s="877"/>
      <c r="BD127" s="877"/>
      <c r="BE127" s="878"/>
      <c r="BF127" s="876" t="s">
        <v>482</v>
      </c>
      <c r="BG127" s="877"/>
      <c r="BH127" s="877"/>
      <c r="BI127" s="877"/>
      <c r="BJ127" s="877"/>
      <c r="BK127" s="877"/>
      <c r="BL127" s="878"/>
      <c r="BM127" s="876" t="s">
        <v>483</v>
      </c>
      <c r="BN127" s="877"/>
      <c r="BO127" s="877"/>
      <c r="BP127" s="877"/>
      <c r="BQ127" s="877"/>
      <c r="BR127" s="877"/>
      <c r="BS127" s="878"/>
      <c r="BT127" s="876" t="s">
        <v>484</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485</v>
      </c>
      <c r="CQ127" s="817"/>
      <c r="CR127" s="817"/>
      <c r="CS127" s="817"/>
      <c r="CT127" s="817"/>
      <c r="CU127" s="817"/>
      <c r="CV127" s="817"/>
      <c r="CW127" s="817"/>
      <c r="CX127" s="817"/>
      <c r="CY127" s="817"/>
      <c r="CZ127" s="817"/>
      <c r="DA127" s="817"/>
      <c r="DB127" s="817"/>
      <c r="DC127" s="817"/>
      <c r="DD127" s="817"/>
      <c r="DE127" s="817"/>
      <c r="DF127" s="818"/>
      <c r="DG127" s="881" t="s">
        <v>173</v>
      </c>
      <c r="DH127" s="882"/>
      <c r="DI127" s="882"/>
      <c r="DJ127" s="882"/>
      <c r="DK127" s="882"/>
      <c r="DL127" s="882" t="s">
        <v>437</v>
      </c>
      <c r="DM127" s="882"/>
      <c r="DN127" s="882"/>
      <c r="DO127" s="882"/>
      <c r="DP127" s="882"/>
      <c r="DQ127" s="882" t="s">
        <v>437</v>
      </c>
      <c r="DR127" s="882"/>
      <c r="DS127" s="882"/>
      <c r="DT127" s="882"/>
      <c r="DU127" s="882"/>
      <c r="DV127" s="859" t="s">
        <v>437</v>
      </c>
      <c r="DW127" s="859"/>
      <c r="DX127" s="859"/>
      <c r="DY127" s="859"/>
      <c r="DZ127" s="860"/>
    </row>
    <row r="128" spans="1:130" s="226" customFormat="1" ht="26.25" customHeight="1" thickBot="1" x14ac:dyDescent="0.2">
      <c r="A128" s="861" t="s">
        <v>486</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487</v>
      </c>
      <c r="X128" s="863"/>
      <c r="Y128" s="863"/>
      <c r="Z128" s="864"/>
      <c r="AA128" s="865">
        <v>53300</v>
      </c>
      <c r="AB128" s="866"/>
      <c r="AC128" s="866"/>
      <c r="AD128" s="866"/>
      <c r="AE128" s="867"/>
      <c r="AF128" s="868">
        <v>51345</v>
      </c>
      <c r="AG128" s="866"/>
      <c r="AH128" s="866"/>
      <c r="AI128" s="866"/>
      <c r="AJ128" s="867"/>
      <c r="AK128" s="868">
        <v>54151</v>
      </c>
      <c r="AL128" s="866"/>
      <c r="AM128" s="866"/>
      <c r="AN128" s="866"/>
      <c r="AO128" s="867"/>
      <c r="AP128" s="869"/>
      <c r="AQ128" s="870"/>
      <c r="AR128" s="870"/>
      <c r="AS128" s="870"/>
      <c r="AT128" s="871"/>
      <c r="AU128" s="228"/>
      <c r="AV128" s="228"/>
      <c r="AW128" s="228"/>
      <c r="AX128" s="872" t="s">
        <v>488</v>
      </c>
      <c r="AY128" s="873"/>
      <c r="AZ128" s="873"/>
      <c r="BA128" s="873"/>
      <c r="BB128" s="873"/>
      <c r="BC128" s="873"/>
      <c r="BD128" s="873"/>
      <c r="BE128" s="874"/>
      <c r="BF128" s="851" t="s">
        <v>173</v>
      </c>
      <c r="BG128" s="852"/>
      <c r="BH128" s="852"/>
      <c r="BI128" s="852"/>
      <c r="BJ128" s="852"/>
      <c r="BK128" s="852"/>
      <c r="BL128" s="875"/>
      <c r="BM128" s="851">
        <v>13.45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489</v>
      </c>
      <c r="CQ128" s="795"/>
      <c r="CR128" s="795"/>
      <c r="CS128" s="795"/>
      <c r="CT128" s="795"/>
      <c r="CU128" s="795"/>
      <c r="CV128" s="795"/>
      <c r="CW128" s="795"/>
      <c r="CX128" s="795"/>
      <c r="CY128" s="795"/>
      <c r="CZ128" s="795"/>
      <c r="DA128" s="795"/>
      <c r="DB128" s="795"/>
      <c r="DC128" s="795"/>
      <c r="DD128" s="795"/>
      <c r="DE128" s="795"/>
      <c r="DF128" s="796"/>
      <c r="DG128" s="855" t="s">
        <v>173</v>
      </c>
      <c r="DH128" s="856"/>
      <c r="DI128" s="856"/>
      <c r="DJ128" s="856"/>
      <c r="DK128" s="856"/>
      <c r="DL128" s="856" t="s">
        <v>173</v>
      </c>
      <c r="DM128" s="856"/>
      <c r="DN128" s="856"/>
      <c r="DO128" s="856"/>
      <c r="DP128" s="856"/>
      <c r="DQ128" s="856">
        <v>2456</v>
      </c>
      <c r="DR128" s="856"/>
      <c r="DS128" s="856"/>
      <c r="DT128" s="856"/>
      <c r="DU128" s="856"/>
      <c r="DV128" s="857">
        <v>0</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490</v>
      </c>
      <c r="X129" s="842"/>
      <c r="Y129" s="842"/>
      <c r="Z129" s="843"/>
      <c r="AA129" s="844">
        <v>8690040</v>
      </c>
      <c r="AB129" s="845"/>
      <c r="AC129" s="845"/>
      <c r="AD129" s="845"/>
      <c r="AE129" s="846"/>
      <c r="AF129" s="847">
        <v>8971569</v>
      </c>
      <c r="AG129" s="845"/>
      <c r="AH129" s="845"/>
      <c r="AI129" s="845"/>
      <c r="AJ129" s="846"/>
      <c r="AK129" s="847">
        <v>9327575</v>
      </c>
      <c r="AL129" s="845"/>
      <c r="AM129" s="845"/>
      <c r="AN129" s="845"/>
      <c r="AO129" s="846"/>
      <c r="AP129" s="848"/>
      <c r="AQ129" s="849"/>
      <c r="AR129" s="849"/>
      <c r="AS129" s="849"/>
      <c r="AT129" s="850"/>
      <c r="AU129" s="229"/>
      <c r="AV129" s="229"/>
      <c r="AW129" s="229"/>
      <c r="AX129" s="816" t="s">
        <v>491</v>
      </c>
      <c r="AY129" s="817"/>
      <c r="AZ129" s="817"/>
      <c r="BA129" s="817"/>
      <c r="BB129" s="817"/>
      <c r="BC129" s="817"/>
      <c r="BD129" s="817"/>
      <c r="BE129" s="818"/>
      <c r="BF129" s="835" t="s">
        <v>173</v>
      </c>
      <c r="BG129" s="836"/>
      <c r="BH129" s="836"/>
      <c r="BI129" s="836"/>
      <c r="BJ129" s="836"/>
      <c r="BK129" s="836"/>
      <c r="BL129" s="837"/>
      <c r="BM129" s="835">
        <v>18.45</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492</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493</v>
      </c>
      <c r="X130" s="842"/>
      <c r="Y130" s="842"/>
      <c r="Z130" s="843"/>
      <c r="AA130" s="844">
        <v>1610941</v>
      </c>
      <c r="AB130" s="845"/>
      <c r="AC130" s="845"/>
      <c r="AD130" s="845"/>
      <c r="AE130" s="846"/>
      <c r="AF130" s="847">
        <v>1561458</v>
      </c>
      <c r="AG130" s="845"/>
      <c r="AH130" s="845"/>
      <c r="AI130" s="845"/>
      <c r="AJ130" s="846"/>
      <c r="AK130" s="847">
        <v>1522377</v>
      </c>
      <c r="AL130" s="845"/>
      <c r="AM130" s="845"/>
      <c r="AN130" s="845"/>
      <c r="AO130" s="846"/>
      <c r="AP130" s="848"/>
      <c r="AQ130" s="849"/>
      <c r="AR130" s="849"/>
      <c r="AS130" s="849"/>
      <c r="AT130" s="850"/>
      <c r="AU130" s="229"/>
      <c r="AV130" s="229"/>
      <c r="AW130" s="229"/>
      <c r="AX130" s="816" t="s">
        <v>494</v>
      </c>
      <c r="AY130" s="817"/>
      <c r="AZ130" s="817"/>
      <c r="BA130" s="817"/>
      <c r="BB130" s="817"/>
      <c r="BC130" s="817"/>
      <c r="BD130" s="817"/>
      <c r="BE130" s="818"/>
      <c r="BF130" s="819">
        <v>7.5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495</v>
      </c>
      <c r="X131" s="826"/>
      <c r="Y131" s="826"/>
      <c r="Z131" s="827"/>
      <c r="AA131" s="828">
        <v>7079099</v>
      </c>
      <c r="AB131" s="829"/>
      <c r="AC131" s="829"/>
      <c r="AD131" s="829"/>
      <c r="AE131" s="830"/>
      <c r="AF131" s="831">
        <v>7410111</v>
      </c>
      <c r="AG131" s="829"/>
      <c r="AH131" s="829"/>
      <c r="AI131" s="829"/>
      <c r="AJ131" s="830"/>
      <c r="AK131" s="831">
        <v>7805198</v>
      </c>
      <c r="AL131" s="829"/>
      <c r="AM131" s="829"/>
      <c r="AN131" s="829"/>
      <c r="AO131" s="830"/>
      <c r="AP131" s="832"/>
      <c r="AQ131" s="833"/>
      <c r="AR131" s="833"/>
      <c r="AS131" s="833"/>
      <c r="AT131" s="834"/>
      <c r="AU131" s="229"/>
      <c r="AV131" s="229"/>
      <c r="AW131" s="229"/>
      <c r="AX131" s="794" t="s">
        <v>496</v>
      </c>
      <c r="AY131" s="795"/>
      <c r="AZ131" s="795"/>
      <c r="BA131" s="795"/>
      <c r="BB131" s="795"/>
      <c r="BC131" s="795"/>
      <c r="BD131" s="795"/>
      <c r="BE131" s="796"/>
      <c r="BF131" s="797">
        <v>31.1</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497</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498</v>
      </c>
      <c r="W132" s="807"/>
      <c r="X132" s="807"/>
      <c r="Y132" s="807"/>
      <c r="Z132" s="808"/>
      <c r="AA132" s="809">
        <v>8.3774220419999992</v>
      </c>
      <c r="AB132" s="810"/>
      <c r="AC132" s="810"/>
      <c r="AD132" s="810"/>
      <c r="AE132" s="811"/>
      <c r="AF132" s="812">
        <v>7.575770457</v>
      </c>
      <c r="AG132" s="810"/>
      <c r="AH132" s="810"/>
      <c r="AI132" s="810"/>
      <c r="AJ132" s="811"/>
      <c r="AK132" s="812">
        <v>6.6506576769999999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499</v>
      </c>
      <c r="W133" s="786"/>
      <c r="X133" s="786"/>
      <c r="Y133" s="786"/>
      <c r="Z133" s="787"/>
      <c r="AA133" s="788">
        <v>8.1</v>
      </c>
      <c r="AB133" s="789"/>
      <c r="AC133" s="789"/>
      <c r="AD133" s="789"/>
      <c r="AE133" s="790"/>
      <c r="AF133" s="788">
        <v>8.1</v>
      </c>
      <c r="AG133" s="789"/>
      <c r="AH133" s="789"/>
      <c r="AI133" s="789"/>
      <c r="AJ133" s="790"/>
      <c r="AK133" s="788">
        <v>7.5</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SvKWQsHKj3nPiN5fr6KNCL1es9RdkvCJSZym7NFKrw7BYMZUrlwIKxE+EnckuyLwJec9AGq/pWdwWXQKcmv1A==" saltValue="g5kTFsNbOPGk34KcTa2Gb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cKTyDfQ9WB2Sr0YWMxjnaQPmFZ/frw2Ne0O66IOqHDlGY++b/mGiGUps50P9EA+z6NpEbI9ckbIzaXVxQfeA==" saltValue="cfdGwhjh1KeFSM+NWysG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508</v>
      </c>
      <c r="AL9" s="1196"/>
      <c r="AM9" s="1196"/>
      <c r="AN9" s="1197"/>
      <c r="AO9" s="277">
        <v>2682480</v>
      </c>
      <c r="AP9" s="277">
        <v>121297</v>
      </c>
      <c r="AQ9" s="278">
        <v>75794</v>
      </c>
      <c r="AR9" s="279">
        <v>60</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509</v>
      </c>
      <c r="AL10" s="1196"/>
      <c r="AM10" s="1196"/>
      <c r="AN10" s="1197"/>
      <c r="AO10" s="280">
        <v>219878</v>
      </c>
      <c r="AP10" s="280">
        <v>9942</v>
      </c>
      <c r="AQ10" s="281">
        <v>8131</v>
      </c>
      <c r="AR10" s="282">
        <v>22.3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510</v>
      </c>
      <c r="AL11" s="1196"/>
      <c r="AM11" s="1196"/>
      <c r="AN11" s="1197"/>
      <c r="AO11" s="280" t="s">
        <v>511</v>
      </c>
      <c r="AP11" s="280" t="s">
        <v>511</v>
      </c>
      <c r="AQ11" s="281">
        <v>549</v>
      </c>
      <c r="AR11" s="282" t="s">
        <v>511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512</v>
      </c>
      <c r="AL12" s="1196"/>
      <c r="AM12" s="1196"/>
      <c r="AN12" s="1197"/>
      <c r="AO12" s="280" t="s">
        <v>511</v>
      </c>
      <c r="AP12" s="280" t="s">
        <v>511</v>
      </c>
      <c r="AQ12" s="281">
        <v>5</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513</v>
      </c>
      <c r="AL13" s="1196"/>
      <c r="AM13" s="1196"/>
      <c r="AN13" s="1197"/>
      <c r="AO13" s="280">
        <v>95880</v>
      </c>
      <c r="AP13" s="280">
        <v>4336</v>
      </c>
      <c r="AQ13" s="281">
        <v>2734</v>
      </c>
      <c r="AR13" s="282">
        <v>58.6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514</v>
      </c>
      <c r="AL14" s="1196"/>
      <c r="AM14" s="1196"/>
      <c r="AN14" s="1197"/>
      <c r="AO14" s="280">
        <v>69030</v>
      </c>
      <c r="AP14" s="280">
        <v>3121</v>
      </c>
      <c r="AQ14" s="281">
        <v>1219</v>
      </c>
      <c r="AR14" s="282">
        <v>156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515</v>
      </c>
      <c r="AL15" s="1199"/>
      <c r="AM15" s="1199"/>
      <c r="AN15" s="1200"/>
      <c r="AO15" s="280">
        <v>-213239</v>
      </c>
      <c r="AP15" s="280">
        <v>-9642</v>
      </c>
      <c r="AQ15" s="281">
        <v>-5248</v>
      </c>
      <c r="AR15" s="282">
        <v>83.7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185</v>
      </c>
      <c r="AL16" s="1199"/>
      <c r="AM16" s="1199"/>
      <c r="AN16" s="1200"/>
      <c r="AO16" s="280">
        <v>2854029</v>
      </c>
      <c r="AP16" s="280">
        <v>129054</v>
      </c>
      <c r="AQ16" s="281">
        <v>83183</v>
      </c>
      <c r="AR16" s="282">
        <v>55.1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520</v>
      </c>
      <c r="AL21" s="1202"/>
      <c r="AM21" s="1202"/>
      <c r="AN21" s="1203"/>
      <c r="AO21" s="293">
        <v>11.26</v>
      </c>
      <c r="AP21" s="294">
        <v>7.75</v>
      </c>
      <c r="AQ21" s="295">
        <v>3.51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521</v>
      </c>
      <c r="AL22" s="1202"/>
      <c r="AM22" s="1202"/>
      <c r="AN22" s="1203"/>
      <c r="AO22" s="298">
        <v>94.4</v>
      </c>
      <c r="AP22" s="299">
        <v>97.5</v>
      </c>
      <c r="AQ22" s="300">
        <v>-3.1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522</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525</v>
      </c>
      <c r="AL32" s="1186"/>
      <c r="AM32" s="1186"/>
      <c r="AN32" s="1187"/>
      <c r="AO32" s="308">
        <v>1488199</v>
      </c>
      <c r="AP32" s="308">
        <v>67294</v>
      </c>
      <c r="AQ32" s="309">
        <v>33516</v>
      </c>
      <c r="AR32" s="310">
        <v>100.8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526</v>
      </c>
      <c r="AL33" s="1186"/>
      <c r="AM33" s="1186"/>
      <c r="AN33" s="1187"/>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527</v>
      </c>
      <c r="AL34" s="1186"/>
      <c r="AM34" s="1186"/>
      <c r="AN34" s="1187"/>
      <c r="AO34" s="308" t="s">
        <v>511</v>
      </c>
      <c r="AP34" s="308" t="s">
        <v>511</v>
      </c>
      <c r="AQ34" s="309" t="s">
        <v>511</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528</v>
      </c>
      <c r="AL35" s="1186"/>
      <c r="AM35" s="1186"/>
      <c r="AN35" s="1187"/>
      <c r="AO35" s="308">
        <v>437098</v>
      </c>
      <c r="AP35" s="308">
        <v>19765</v>
      </c>
      <c r="AQ35" s="309">
        <v>11499</v>
      </c>
      <c r="AR35" s="310">
        <v>71.900000000000006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529</v>
      </c>
      <c r="AL36" s="1186"/>
      <c r="AM36" s="1186"/>
      <c r="AN36" s="1187"/>
      <c r="AO36" s="308">
        <v>163154</v>
      </c>
      <c r="AP36" s="308">
        <v>7378</v>
      </c>
      <c r="AQ36" s="309">
        <v>2953</v>
      </c>
      <c r="AR36" s="310">
        <v>149.80000000000001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530</v>
      </c>
      <c r="AL37" s="1186"/>
      <c r="AM37" s="1186"/>
      <c r="AN37" s="1187"/>
      <c r="AO37" s="308">
        <v>7174</v>
      </c>
      <c r="AP37" s="308">
        <v>324</v>
      </c>
      <c r="AQ37" s="309">
        <v>178</v>
      </c>
      <c r="AR37" s="310">
        <v>82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531</v>
      </c>
      <c r="AL38" s="1189"/>
      <c r="AM38" s="1189"/>
      <c r="AN38" s="1190"/>
      <c r="AO38" s="311" t="s">
        <v>511</v>
      </c>
      <c r="AP38" s="311" t="s">
        <v>511</v>
      </c>
      <c r="AQ38" s="312">
        <v>3</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532</v>
      </c>
      <c r="AL39" s="1189"/>
      <c r="AM39" s="1189"/>
      <c r="AN39" s="1190"/>
      <c r="AO39" s="308">
        <v>-54151</v>
      </c>
      <c r="AP39" s="308">
        <v>-2449</v>
      </c>
      <c r="AQ39" s="309">
        <v>-2838</v>
      </c>
      <c r="AR39" s="310">
        <v>-13.7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533</v>
      </c>
      <c r="AL40" s="1186"/>
      <c r="AM40" s="1186"/>
      <c r="AN40" s="1187"/>
      <c r="AO40" s="308">
        <v>-1522377</v>
      </c>
      <c r="AP40" s="308">
        <v>-68839</v>
      </c>
      <c r="AQ40" s="309">
        <v>-31562</v>
      </c>
      <c r="AR40" s="310">
        <v>118.1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295</v>
      </c>
      <c r="AL41" s="1192"/>
      <c r="AM41" s="1192"/>
      <c r="AN41" s="1193"/>
      <c r="AO41" s="308">
        <v>519097</v>
      </c>
      <c r="AP41" s="308">
        <v>23473</v>
      </c>
      <c r="AQ41" s="309">
        <v>13749</v>
      </c>
      <c r="AR41" s="310">
        <v>70.7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503</v>
      </c>
      <c r="AN49" s="1180" t="s">
        <v>537</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1420401</v>
      </c>
      <c r="AN51" s="330">
        <v>59548</v>
      </c>
      <c r="AO51" s="331">
        <v>-0.1</v>
      </c>
      <c r="AP51" s="332">
        <v>53655</v>
      </c>
      <c r="AQ51" s="333">
        <v>-6.1</v>
      </c>
      <c r="AR51" s="334">
        <v>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976439</v>
      </c>
      <c r="AN52" s="338">
        <v>40936</v>
      </c>
      <c r="AO52" s="339">
        <v>-17.8</v>
      </c>
      <c r="AP52" s="340">
        <v>32719</v>
      </c>
      <c r="AQ52" s="341">
        <v>-9.6</v>
      </c>
      <c r="AR52" s="342">
        <v>-8.1999999999999993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1202108</v>
      </c>
      <c r="AN53" s="330">
        <v>51423</v>
      </c>
      <c r="AO53" s="331">
        <v>-13.6</v>
      </c>
      <c r="AP53" s="332">
        <v>53869</v>
      </c>
      <c r="AQ53" s="333">
        <v>0.4</v>
      </c>
      <c r="AR53" s="334">
        <v>-14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816719</v>
      </c>
      <c r="AN54" s="338">
        <v>34937</v>
      </c>
      <c r="AO54" s="339">
        <v>-14.7</v>
      </c>
      <c r="AP54" s="340">
        <v>35046</v>
      </c>
      <c r="AQ54" s="341">
        <v>7.1</v>
      </c>
      <c r="AR54" s="342">
        <v>-21.8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1749335</v>
      </c>
      <c r="AN55" s="330">
        <v>76085</v>
      </c>
      <c r="AO55" s="331">
        <v>48</v>
      </c>
      <c r="AP55" s="332">
        <v>59119</v>
      </c>
      <c r="AQ55" s="333">
        <v>9.6999999999999993</v>
      </c>
      <c r="AR55" s="334">
        <v>38.299999999999997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1060002</v>
      </c>
      <c r="AN56" s="338">
        <v>46103</v>
      </c>
      <c r="AO56" s="339">
        <v>32</v>
      </c>
      <c r="AP56" s="340">
        <v>29900</v>
      </c>
      <c r="AQ56" s="341">
        <v>-14.7</v>
      </c>
      <c r="AR56" s="342">
        <v>46.7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1412153</v>
      </c>
      <c r="AN57" s="330">
        <v>62573</v>
      </c>
      <c r="AO57" s="331">
        <v>-17.8</v>
      </c>
      <c r="AP57" s="332">
        <v>53895</v>
      </c>
      <c r="AQ57" s="333">
        <v>-8.8000000000000007</v>
      </c>
      <c r="AR57" s="334">
        <v>-9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788966</v>
      </c>
      <c r="AN58" s="338">
        <v>34960</v>
      </c>
      <c r="AO58" s="339">
        <v>-24.2</v>
      </c>
      <c r="AP58" s="340">
        <v>31224</v>
      </c>
      <c r="AQ58" s="341">
        <v>4.4000000000000004</v>
      </c>
      <c r="AR58" s="342">
        <v>-28.6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1484429</v>
      </c>
      <c r="AN59" s="330">
        <v>67123</v>
      </c>
      <c r="AO59" s="331">
        <v>7.3</v>
      </c>
      <c r="AP59" s="332">
        <v>56181</v>
      </c>
      <c r="AQ59" s="333">
        <v>4.2</v>
      </c>
      <c r="AR59" s="334">
        <v>3.1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1127526</v>
      </c>
      <c r="AN60" s="338">
        <v>50985</v>
      </c>
      <c r="AO60" s="339">
        <v>45.8</v>
      </c>
      <c r="AP60" s="340">
        <v>32039</v>
      </c>
      <c r="AQ60" s="341">
        <v>2.6</v>
      </c>
      <c r="AR60" s="342">
        <v>43.2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1453685</v>
      </c>
      <c r="AN61" s="345">
        <v>63350</v>
      </c>
      <c r="AO61" s="346">
        <v>4.8</v>
      </c>
      <c r="AP61" s="347">
        <v>55344</v>
      </c>
      <c r="AQ61" s="348">
        <v>-0.1</v>
      </c>
      <c r="AR61" s="334">
        <v>4.9000000000000004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953930</v>
      </c>
      <c r="AN62" s="338">
        <v>41584</v>
      </c>
      <c r="AO62" s="339">
        <v>4.2</v>
      </c>
      <c r="AP62" s="340">
        <v>32186</v>
      </c>
      <c r="AQ62" s="341">
        <v>-2</v>
      </c>
      <c r="AR62" s="342">
        <v>6.2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cWjs+rbny40y2hjiVPOdLGPilf+9zWMBdb4zyV6mF1UR2mqEHmkbywmTJGdy4bcCSOVAQIB3zGJf/nfswH8kdA==" saltValue="8HyI2Qn0nEZykR67WKOx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HhBKYKepmlyBxxC/bbxrxGJwdicZbRkSNloQY06x0hZ2PJnPm1nGrjcE4Rfq9ogNiPmvbaMoBkQwj8JhoZ98Hw==" saltValue="3SeiUhsYhXaNENQlQfYP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ARL6n4FYLUIp4qeZ6JLn3ijU/6N0X0s32CzxGJstbXLbQx4NfUxtyozPeoNXvLAi5vD2QqO6BBKf6u+ryuf8Cw==" saltValue="a2X2N0GGojWeM1y1XQbt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4" t="s">
        <v>3</v>
      </c>
      <c r="D47" s="1204"/>
      <c r="E47" s="1205"/>
      <c r="F47" s="11">
        <v>33.04</v>
      </c>
      <c r="G47" s="12">
        <v>29.77</v>
      </c>
      <c r="H47" s="12">
        <v>25.37</v>
      </c>
      <c r="I47" s="12">
        <v>19.670000000000002</v>
      </c>
      <c r="J47" s="13">
        <v>20.21</v>
      </c>
    </row>
    <row r="48" spans="2:10" ht="57.75" customHeight="1" x14ac:dyDescent="0.15">
      <c r="B48" s="14"/>
      <c r="C48" s="1206" t="s">
        <v>4</v>
      </c>
      <c r="D48" s="1206"/>
      <c r="E48" s="1207"/>
      <c r="F48" s="15">
        <v>7.41</v>
      </c>
      <c r="G48" s="16">
        <v>6.09</v>
      </c>
      <c r="H48" s="16">
        <v>3.3</v>
      </c>
      <c r="I48" s="16">
        <v>6.7</v>
      </c>
      <c r="J48" s="17">
        <v>9.93</v>
      </c>
    </row>
    <row r="49" spans="2:10" ht="57.75" customHeight="1" thickBot="1" x14ac:dyDescent="0.2">
      <c r="B49" s="18"/>
      <c r="C49" s="1208" t="s">
        <v>5</v>
      </c>
      <c r="D49" s="1208"/>
      <c r="E49" s="1209"/>
      <c r="F49" s="19" t="s">
        <v>558</v>
      </c>
      <c r="G49" s="20" t="s">
        <v>559</v>
      </c>
      <c r="H49" s="20" t="s">
        <v>560</v>
      </c>
      <c r="I49" s="20" t="s">
        <v>561</v>
      </c>
      <c r="J49" s="21">
        <v>1.45</v>
      </c>
    </row>
    <row r="50" spans="2:10" x14ac:dyDescent="0.15"/>
  </sheetData>
  <sheetProtection algorithmName="SHA-512" hashValue="X3t9IbPQsbIdaxngomxLEKv81KMGOHhmFP6nVP1QkbRTeFKcxYmnvTyU83cEUEPx0V2IyaZlxz3fsuKhtluLdw==" saltValue="ANrXjyf1JV0BNWR6zRwn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2023-03-16T01:41:32Z</cp:lastPrinted>
  <dcterms:created xsi:type="dcterms:W3CDTF">2023-02-20T03:53:15Z</dcterms:created>
  <dcterms:modified xsi:type="dcterms:W3CDTF">2023-10-12T08:28:41Z</dcterms:modified>
  <cp:category/>
</cp:coreProperties>
</file>