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5CE8B307-0A30-48E1-81FF-58A03E2EB656}"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U38" i="10"/>
  <c r="C38" i="10"/>
  <c r="CO37" i="10"/>
  <c r="BE37" i="10"/>
  <c r="U37" i="10"/>
  <c r="C37" i="10"/>
  <c r="CO36" i="10"/>
  <c r="BE36" i="10"/>
  <c r="C36" i="10"/>
  <c r="CO35" i="10"/>
  <c r="BE35" i="10"/>
  <c r="C35" i="10"/>
  <c r="CO34" i="10"/>
  <c r="BE34" i="10"/>
  <c r="C34" i="10"/>
  <c r="U34" i="10" s="1"/>
  <c r="U35" i="10" l="1"/>
  <c r="U36"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alcChain>
</file>

<file path=xl/sharedStrings.xml><?xml version="1.0" encoding="utf-8"?>
<sst xmlns="http://schemas.openxmlformats.org/spreadsheetml/2006/main" count="1137" uniqueCount="575">
  <si>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</si>
  <si>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</si>
  <si>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</si>
  <si>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</si>
  <si>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</si>
  <si>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</si>
  <si>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</si>
  <si>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</si>
  <si>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</si>
  <si>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</si>
  <si>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</si>
  <si>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</si>
  <si>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</si>
  <si>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</si>
  <si>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</si>
  <si>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</si>
  <si>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</si>
  <si>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</si>
  <si>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</si>
  <si>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</si>
  <si>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</si>
  <si>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</si>
  <si>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</si>
  <si>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</si>
  <si>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</si>
  <si>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</si>
  <si>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</si>
  <si>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</si>
  <si>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</si>
  <si>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</si>
  <si>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</si>
  <si>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</si>
  <si>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</si>
  <si>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</si>
  <si>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</si>
  <si>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</si>
  <si>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</si>
  <si>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</si>
  <si>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</si>
  <si>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</si>
  <si>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</si>
  <si>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</si>
  <si>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</si>
  <si>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</si>
  <si>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</si>
  <si>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</si>
  <si>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</si>
  <si>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</si>
  <si>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</si>
  <si>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</si>
  <si>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</si>
  <si>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</si>
  <si>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</si>
  <si>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</si>
  <si>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</si>
  <si>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</si>
  <si>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</si>
  <si>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</si>
  <si>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</si>
  <si>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</si>
  <si>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</si>
  <si>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</si>
  <si>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</si>
  <si>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</si>
  <si>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</si>
  <si>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</si>
  <si>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</si>
  <si>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</si>
  <si>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</si>
  <si>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</si>
  <si>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</si>
  <si>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</si>
  <si>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</si>
  <si>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</si>
  <si>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</si>
  <si>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</si>
  <si>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</si>
  <si>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</si>
  <si>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</si>
  <si>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</si>
  <si>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</si>
  <si>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</si>
  <si>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</si>
  <si>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</si>
  <si>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</si>
  <si>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</si>
  <si>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</si>
  <si>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</si>
  <si>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</si>
  <si>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</si>
  <si>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</si>
  <si>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</si>
  <si>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</si>
  <si>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</si>
  <si>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涌谷町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</si>
  <si>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</si>
  <si>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</si>
  <si>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</si>
  <si>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</si>
  <si>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</si>
  <si>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</si>
  <si>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</si>
  <si>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</si>
  <si>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</si>
  <si>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</si>
  <si>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</si>
  <si>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</si>
  <si>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</si>
  <si>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</si>
  <si>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</si>
  <si>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</si>
  <si>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</si>
  <si>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</si>
  <si>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</si>
  <si>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</si>
  <si>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</si>
  <si>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</si>
  <si>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</si>
  <si>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</si>
  <si>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</si>
  <si>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</si>
  <si>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</si>
  <si>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</si>
  <si>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</si>
  <si>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</si>
  <si>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</si>
  <si>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</si>
  <si>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</si>
  <si>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</si>
  <si>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</si>
  <si>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</si>
  <si>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</si>
  <si>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</si>
  <si>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</si>
  <si>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</si>
  <si>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</si>
  <si>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</si>
  <si>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</si>
  <si>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</si>
  <si>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</si>
  <si>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</si>
  <si>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</si>
  <si>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</si>
  <si>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</si>
  <si>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</si>
  <si>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</si>
  <si>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</si>
  <si>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</si>
  <si>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</si>
  <si>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</si>
  <si>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</si>
  <si>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</si>
  <si>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</si>
  <si>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</si>
  <si>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</si>
  <si>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</si>
  <si>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</si>
  <si>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</si>
  <si>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</si>
  <si>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</si>
  <si>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</si>
  <si>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</si>
  <si>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</si>
  <si>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</si>
  <si>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</si>
  <si>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</si>
  <si>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</si>
  <si>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</si>
  <si>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</si>
  <si>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</si>
  <si>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</si>
  <si>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</si>
  <si>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</si>
  <si>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</si>
  <si>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</si>
  <si>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</si>
  <si>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</si>
  <si>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</si>
  <si>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</si>
  <si>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</si>
  <si>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</si>
  <si>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</si>
  <si>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</si>
  <si>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</si>
  <si>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</si>
  <si>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</si>
  <si>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</si>
  <si>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</si>
  <si>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</si>
  <si>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</si>
  <si>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</si>
  <si>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</si>
  <si>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</si>
  <si>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</si>
  <si>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</si>
  <si>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</si>
  <si>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</si>
  <si>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</si>
  <si>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</si>
  <si>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</si>
  <si>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</si>
  <si>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</si>
  <si>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</si>
  <si>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宮城県涌谷町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</si>
  <si>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</si>
  <si>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</si>
  <si>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</si>
  <si>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</si>
  <si>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</si>
  <si>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</si>
  <si>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</si>
  <si>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</si>
  <si>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</si>
  <si>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</si>
  <si>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</si>
  <si>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</si>
  <si>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</si>
  <si>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</si>
  <si>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</si>
  <si>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</si>
  <si>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</si>
  <si>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</si>
  <si>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</si>
  <si>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</si>
  <si>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</si>
  <si>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</si>
  <si>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</si>
  <si>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</si>
  <si>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</si>
  <si>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</si>
  <si>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</si>
  <si>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</si>
  <si>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</si>
  <si>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</si>
  <si>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</si>
  <si>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</si>
  <si>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</si>
  <si>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</si>
  <si>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</si>
  <si>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</si>
  <si>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</si>
  <si>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</si>
  <si>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</si>
  <si>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</si>
  <si>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</si>
  <si>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</si>
  <si>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</si>
  <si>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</si>
  <si>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</si>
  <si>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</si>
  <si>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</si>
  <si>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</si>
  <si>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</si>
  <si>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</si>
  <si>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</si>
  <si>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</si>
  <si>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</si>
  <si>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</si>
  <si>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</si>
  <si>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</si>
  <si>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</si>
  <si>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</si>
  <si>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</si>
  <si>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</si>
  <si>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</si>
  <si>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</si>
  <si>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</si>
  <si>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</si>
  <si>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</si>
  <si>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</si>
  <si>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</si>
  <si>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</si>
  <si>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</si>
  <si>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</si>
  <si>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</si>
  <si>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</si>
  <si>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</si>
  <si>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</si>
  <si>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</si>
  <si>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</si>
  <si>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</si>
  <si>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</si>
  <si>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</si>
  <si>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</si>
  <si>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</si>
  <si>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</si>
  <si>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</si>
  <si>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</si>
  <si>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</si>
  <si>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</si>
  <si>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</si>
  <si>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</si>
  <si>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</si>
  <si>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</si>
  <si>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</si>
  <si>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</si>
  <si>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</si>
  <si>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</si>
  <si>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</si>
  <si>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</si>
  <si>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</si>
  <si>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</si>
  <si>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</si>
  <si>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</si>
  <si>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</si>
  <si>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</si>
  <si>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</si>
  <si>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</si>
  <si>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</si>
  <si>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</si>
  <si>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</si>
  <si>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</si>
  <si>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</si>
  <si>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</si>
  <si>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</si>
  <si>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</si>
  <si>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</si>
  <si>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</si>
  <si>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</si>
  <si>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</si>
  <si>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</si>
  <si>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</si>
  <si>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</si>
  <si>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</si>
  <si>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</si>
  <si>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</si>
  <si>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</si>
  <si>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</si>
  <si>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</si>
  <si>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</si>
  <si>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</si>
  <si>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</si>
  <si>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</si>
  <si>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</si>
  <si>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</si>
  <si>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</si>
  <si>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</si>
  <si>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</si>
  <si>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</si>
  <si>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</si>
  <si>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</si>
  <si>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</si>
  <si>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</si>
  <si>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</si>
  <si>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</si>
  <si>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</si>
  <si>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</si>
  <si>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</si>
  <si>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</si>
  <si>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</si>
  <si>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</si>
  <si>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</si>
  <si>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</si>
  <si>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</si>
  <si>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宮城県涌谷町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</si>
  <si>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</si>
  <si>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</si>
  <si>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</si>
  <si>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</si>
  <si>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</si>
  <si>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</si>
  <si>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</si>
  <si>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</si>
  <si>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</si>
  <si>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</si>
  <si>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</si>
  <si>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</si>
  <si>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</si>
  <si>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</si>
  <si>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</si>
  <si>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</si>
  <si>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</si>
  <si>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</si>
  <si>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</si>
  <si>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涌谷町一般会計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</si>
  <si>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</si>
  <si>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</si>
  <si>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</si>
  <si>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</si>
  <si>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</si>
  <si>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</si>
  <si>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</si>
  <si>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</si>
  <si>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</si>
  <si>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</si>
  <si>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</si>
  <si>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</si>
  <si>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</si>
  <si>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涌谷町国民健康保険事業勘定特別会計</t>
    <phoneticPr fontId="5"/>
  </si>
  <si>
    <t>涌谷町介護保険事業勘定特別会計</t>
    <phoneticPr fontId="5"/>
  </si>
  <si>
    <t>涌谷町後期高齢者医療保険事業勘定特別会計</t>
    <phoneticPr fontId="5"/>
  </si>
  <si>
    <t>涌谷町国民健康保険病院事業会計</t>
    <phoneticPr fontId="5"/>
  </si>
  <si>
    <t>法適用企業</t>
    <phoneticPr fontId="5"/>
  </si>
  <si>
    <t>涌谷町老人保健施設事業会計</t>
    <phoneticPr fontId="5"/>
  </si>
  <si>
    <t>涌谷町訪問看護ステーション事業会計</t>
    <phoneticPr fontId="5"/>
  </si>
  <si>
    <t>涌谷町水道事業会計</t>
    <phoneticPr fontId="5"/>
  </si>
  <si>
    <t>涌谷町下水道事業会計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</si>
  <si>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</si>
  <si>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</si>
  <si>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</si>
  <si>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</si>
  <si>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</si>
  <si>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</si>
  <si>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</si>
  <si>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</si>
  <si>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</si>
  <si>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</si>
  <si>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</si>
  <si>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</si>
  <si>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</si>
  <si>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</si>
  <si>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</si>
  <si>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</si>
  <si>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</si>
  <si>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</si>
  <si>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</si>
  <si>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</si>
  <si>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</si>
  <si>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</si>
  <si>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</si>
  <si>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</si>
  <si>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</si>
  <si>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</si>
  <si>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</si>
  <si>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</si>
  <si>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</si>
  <si>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</si>
  <si>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</si>
  <si>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</si>
  <si>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</si>
  <si>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</si>
  <si>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</si>
  <si>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</si>
  <si>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</si>
  <si>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</si>
  <si>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</si>
  <si>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</si>
  <si>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</si>
  <si>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</si>
  <si>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</si>
  <si>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</si>
  <si>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</si>
  <si>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</si>
  <si>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</si>
  <si>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</si>
  <si>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</si>
  <si>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</si>
  <si>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</si>
  <si>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</si>
  <si>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</si>
  <si>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</si>
  <si>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</si>
  <si>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</si>
  <si>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</si>
  <si>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</si>
  <si>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</si>
  <si>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</si>
  <si>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</si>
  <si>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</si>
  <si>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</si>
  <si>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</si>
  <si>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</si>
  <si>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</si>
  <si>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</si>
  <si>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</si>
  <si>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</si>
  <si>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</si>
  <si>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</si>
  <si>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</si>
  <si>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</si>
  <si>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</si>
  <si>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</si>
  <si>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</si>
  <si>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</si>
  <si>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</si>
  <si>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</si>
  <si>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</si>
  <si>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</si>
  <si>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</si>
  <si>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</si>
  <si>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</si>
  <si>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</si>
  <si>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</si>
  <si>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</si>
  <si>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</si>
  <si>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</si>
  <si>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</si>
  <si>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</si>
  <si>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</si>
  <si>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</si>
  <si>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</si>
  <si>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</si>
  <si>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</si>
  <si>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</si>
  <si>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</si>
  <si>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</si>
  <si>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</si>
  <si>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</si>
  <si>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</si>
  <si>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</si>
  <si>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</si>
  <si>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</si>
  <si>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</si>
  <si>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</si>
  <si>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</si>
  <si>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</si>
  <si>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</si>
  <si>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</si>
  <si>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</si>
  <si>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</si>
  <si>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</si>
  <si>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</si>
  <si>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</si>
  <si>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</si>
  <si>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</si>
  <si>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</si>
  <si>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</si>
  <si>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</si>
  <si>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</si>
  <si>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</si>
  <si>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</si>
  <si>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</si>
  <si>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</si>
  <si>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</si>
  <si>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</si>
  <si>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</si>
  <si>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</si>
  <si>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</si>
  <si>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</si>
  <si>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</si>
  <si>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</si>
  <si>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</si>
  <si>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1.32</t>
  </si>
  <si>
    <t>涌谷町水道事業会計</t>
  </si>
  <si>
    <t>涌谷町下水道事業会計</t>
  </si>
  <si>
    <t>涌谷町一般会計</t>
  </si>
  <si>
    <t>涌谷町老人保健施設事業会計</t>
  </si>
  <si>
    <t>涌谷町介護保険事業勘定特別会計</t>
  </si>
  <si>
    <t>涌谷町国民健康保険事業勘定特別会計</t>
  </si>
  <si>
    <t>涌谷町訪問看護ステーション事業会計</t>
  </si>
  <si>
    <t>涌谷町後期高齢者医療保険事業勘定特別会計</t>
  </si>
  <si>
    <t>その他会計（赤字）</t>
  </si>
  <si>
    <t>▲ 1.68</t>
  </si>
  <si>
    <t>▲ 3.63</t>
  </si>
  <si>
    <t>▲ 2.14</t>
  </si>
  <si>
    <t>その他会計（黒字）</t>
  </si>
  <si>
    <t>R02</t>
    <phoneticPr fontId="5"/>
  </si>
  <si>
    <t>R03</t>
    <phoneticPr fontId="5"/>
  </si>
  <si>
    <t>R04</t>
    <phoneticPr fontId="5"/>
  </si>
  <si>
    <t>R05</t>
    <phoneticPr fontId="5"/>
  </si>
  <si>
    <t>R06</t>
    <phoneticPr fontId="5"/>
  </si>
  <si>
    <t>-</t>
    <phoneticPr fontId="2"/>
  </si>
  <si>
    <t>宮城県市町村職員退職手当組合</t>
  </si>
  <si>
    <t>宮城県市町村非常勤消防団員補償報償組合</t>
  </si>
  <si>
    <t>大崎地域広域行政事務組合</t>
  </si>
  <si>
    <t>宮城県市町村自治振興センター</t>
  </si>
  <si>
    <t>宮城県後期高齢者医療広域連合</t>
  </si>
  <si>
    <t>宮城県後期高齢者医療事業会計</t>
    <phoneticPr fontId="38"/>
  </si>
  <si>
    <t>歴史文化基金</t>
    <rPh sb="0" eb="4">
      <t>レキシブンカ</t>
    </rPh>
    <rPh sb="4" eb="6">
      <t>キキン</t>
    </rPh>
    <phoneticPr fontId="5"/>
  </si>
  <si>
    <t>ふるさと涌谷創生基金</t>
    <phoneticPr fontId="5"/>
  </si>
  <si>
    <t>公共施設総合管理基金</t>
    <phoneticPr fontId="2"/>
  </si>
  <si>
    <t>公営住宅用地取得基金</t>
    <phoneticPr fontId="2"/>
  </si>
  <si>
    <t>ふるさと水と土保全基金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</si>
  <si>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</si>
  <si>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</si>
  <si>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</si>
  <si>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</si>
  <si>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</si>
  <si>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</si>
  <si>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</si>
  <si>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</si>
  <si>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</si>
  <si>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</si>
  <si>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令和5年度決算より将来負担比率はなくなっているものの、有形固定資産減価償却率は1.3ポイント上昇している。
　公共施設等総合管理基金等の積立てを行ったこと等により充当可能財源が増加したことで将来負担比率の改善に繋がっている。また、令和5年度まで財政再建計画を実施しており、必要最低限の経費で財政運営に取組んでいかなければならず、資産の更新や改修に充てる財源が少なく、有形固定資産減価償却率が改善するような大規模改修等を実施できていない現状である。</t>
    <rPh sb="1" eb="3">
      <t>レイワ</t>
    </rPh>
    <rPh sb="4" eb="6">
      <t>ネンド</t>
    </rPh>
    <rPh sb="6" eb="8">
      <t>ケッサン</t>
    </rPh>
    <rPh sb="10" eb="16">
      <t>ショウライフタンヒリツ</t>
    </rPh>
    <rPh sb="28" eb="32">
      <t>ユウケイコテイ</t>
    </rPh>
    <rPh sb="32" eb="34">
      <t>シサン</t>
    </rPh>
    <rPh sb="34" eb="39">
      <t>ゲンカショウキャクリツ</t>
    </rPh>
    <rPh sb="47" eb="49">
      <t>ジョウショウ</t>
    </rPh>
    <rPh sb="56" eb="60">
      <t>コウキョウシセツ</t>
    </rPh>
    <rPh sb="60" eb="61">
      <t>トウ</t>
    </rPh>
    <rPh sb="61" eb="65">
      <t>ソウゴウカンリ</t>
    </rPh>
    <rPh sb="65" eb="67">
      <t>キキン</t>
    </rPh>
    <rPh sb="67" eb="68">
      <t>トウ</t>
    </rPh>
    <rPh sb="69" eb="71">
      <t>ツミタテ</t>
    </rPh>
    <rPh sb="73" eb="74">
      <t>オコナ</t>
    </rPh>
    <rPh sb="78" eb="79">
      <t>トウ</t>
    </rPh>
    <rPh sb="82" eb="88">
      <t>ジュウトウカノウザイゲン</t>
    </rPh>
    <rPh sb="89" eb="91">
      <t>ゾウカ</t>
    </rPh>
    <rPh sb="96" eb="102">
      <t>ショウライフタンヒリツ</t>
    </rPh>
    <rPh sb="103" eb="105">
      <t>カイゼン</t>
    </rPh>
    <rPh sb="106" eb="107">
      <t>ツナ</t>
    </rPh>
    <rPh sb="116" eb="118">
      <t>レイワ</t>
    </rPh>
    <rPh sb="119" eb="121">
      <t>ネンド</t>
    </rPh>
    <rPh sb="123" eb="129">
      <t>ザイセイサイケンケイカク</t>
    </rPh>
    <rPh sb="137" eb="139">
      <t>ヒツヨウ</t>
    </rPh>
    <rPh sb="139" eb="142">
      <t>サイテイゲン</t>
    </rPh>
    <rPh sb="143" eb="145">
      <t>ケイヒ</t>
    </rPh>
    <rPh sb="146" eb="150">
      <t>ザイセイウンエイ</t>
    </rPh>
    <rPh sb="151" eb="153">
      <t>トリク</t>
    </rPh>
    <rPh sb="165" eb="167">
      <t>シサン</t>
    </rPh>
    <rPh sb="168" eb="170">
      <t>コウシン</t>
    </rPh>
    <rPh sb="171" eb="173">
      <t>カイシュウ</t>
    </rPh>
    <rPh sb="174" eb="175">
      <t>ア</t>
    </rPh>
    <rPh sb="177" eb="179">
      <t>ザイゲン</t>
    </rPh>
    <rPh sb="180" eb="181">
      <t>スク</t>
    </rPh>
    <rPh sb="184" eb="186">
      <t>ユウケイ</t>
    </rPh>
    <rPh sb="186" eb="190">
      <t>コテイシサン</t>
    </rPh>
    <rPh sb="190" eb="195">
      <t>ゲンカショウキャクリツ</t>
    </rPh>
    <rPh sb="196" eb="198">
      <t>カイゼン</t>
    </rPh>
    <rPh sb="203" eb="206">
      <t>ダイキボ</t>
    </rPh>
    <rPh sb="206" eb="208">
      <t>カイシュウ</t>
    </rPh>
    <rPh sb="208" eb="209">
      <t>トウ</t>
    </rPh>
    <rPh sb="210" eb="212">
      <t>ジッシ</t>
    </rPh>
    <rPh sb="218" eb="220">
      <t>ゲンジョウ</t>
    </rPh>
    <phoneticPr fontId="5"/>
  </si>
  <si>
    <t>　将来負担比率においては、公共施設等総合管理基金等の積立てを行ったこと等により充当可能財源が増加したことで将来負担比率の改善に繋がっている。実質公債費比率においては、入替年度である令和3年度と令和6年度を　比較して、分子である元利償還金等が増加したことが主な要因となり0.8ポイントの増加となった。
　引続き、財源の確保と将来負担額の縮減に取り組み、健全な財政運営に努める。</t>
    <rPh sb="1" eb="3">
      <t>ショウライ</t>
    </rPh>
    <rPh sb="3" eb="5">
      <t>フタン</t>
    </rPh>
    <rPh sb="5" eb="7">
      <t>ヒリツ</t>
    </rPh>
    <rPh sb="13" eb="17">
      <t>コウキョウシセツ</t>
    </rPh>
    <rPh sb="17" eb="18">
      <t>トウ</t>
    </rPh>
    <rPh sb="18" eb="24">
      <t>ソウゴウカンリキキン</t>
    </rPh>
    <rPh sb="24" eb="25">
      <t>トウ</t>
    </rPh>
    <rPh sb="26" eb="28">
      <t>ツミタテ</t>
    </rPh>
    <rPh sb="30" eb="31">
      <t>オコナ</t>
    </rPh>
    <rPh sb="35" eb="36">
      <t>トウ</t>
    </rPh>
    <rPh sb="39" eb="45">
      <t>ジュウトウカノウザイゲン</t>
    </rPh>
    <rPh sb="46" eb="48">
      <t>ゾウカ</t>
    </rPh>
    <rPh sb="53" eb="59">
      <t>ショウライフタンヒリツ</t>
    </rPh>
    <rPh sb="60" eb="62">
      <t>カイゼン</t>
    </rPh>
    <rPh sb="63" eb="64">
      <t>ツナ</t>
    </rPh>
    <rPh sb="70" eb="75">
      <t>ジッシツコウサイヒ</t>
    </rPh>
    <rPh sb="75" eb="77">
      <t>ヒリツ</t>
    </rPh>
    <rPh sb="83" eb="87">
      <t>イレカエネンド</t>
    </rPh>
    <rPh sb="90" eb="92">
      <t>レイワ</t>
    </rPh>
    <rPh sb="93" eb="95">
      <t>ネンド</t>
    </rPh>
    <rPh sb="96" eb="98">
      <t>レイワ</t>
    </rPh>
    <rPh sb="99" eb="101">
      <t>ネンド</t>
    </rPh>
    <rPh sb="104" eb="106">
      <t>ヒカク</t>
    </rPh>
    <rPh sb="109" eb="111">
      <t>ブンシ</t>
    </rPh>
    <rPh sb="114" eb="120">
      <t>ガンリショウカンキントウ</t>
    </rPh>
    <rPh sb="121" eb="123">
      <t>ゾウカ</t>
    </rPh>
    <rPh sb="128" eb="129">
      <t>オモ</t>
    </rPh>
    <rPh sb="130" eb="132">
      <t>ヨウイン</t>
    </rPh>
    <rPh sb="143" eb="145">
      <t>ゾウカ</t>
    </rPh>
    <rPh sb="152" eb="154">
      <t>ヒキツヅ</t>
    </rPh>
    <rPh sb="156" eb="158">
      <t>ザイゲン</t>
    </rPh>
    <rPh sb="159" eb="161">
      <t>カクホ</t>
    </rPh>
    <rPh sb="162" eb="164">
      <t>ショウライ</t>
    </rPh>
    <rPh sb="164" eb="167">
      <t>フタンガク</t>
    </rPh>
    <rPh sb="168" eb="170">
      <t>シュクゲン</t>
    </rPh>
    <rPh sb="171" eb="172">
      <t>ト</t>
    </rPh>
    <rPh sb="173" eb="174">
      <t>ク</t>
    </rPh>
    <rPh sb="176" eb="178">
      <t>ケンゼン</t>
    </rPh>
    <rPh sb="179" eb="183">
      <t>ザイセイウンエイ</t>
    </rPh>
    <rPh sb="184" eb="185">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</si>
</sst>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16" fillId="0" borderId="0" applyFont="0" applyFill="0" applyBorder="0" applyAlignment="0" applyProtection="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桁区切り 2" xfId="20" xr:uid="{0DF2D0FE-A3A8-457C-9C3C-42DD828F1BA4}"/>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E4AF83BD-B53C-4150-B198-65DAEB64A3B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8C21-4C03-8B37-7372BE1537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33344</c:v>
                </c:pt>
                <c:pt idx="1">
                  <c:v>22495</c:v>
                </c:pt>
                <c:pt idx="2">
                  <c:v>47757</c:v>
                </c:pt>
                <c:pt idx="3">
                  <c:v>50774</c:v>
                </c:pt>
                <c:pt idx="4">
                  <c:v>42936</c:v>
                </c:pt>
              </c:numCache>
            </c:numRef>
          </c:val>
          <c:smooth val="0"/>
          <c:extLst>
            <c:ext xmlns:c16="http://schemas.microsoft.com/office/drawing/2014/chart" uri="{C3380CC4-5D6E-409C-BE32-E72D297353CC}">
              <c16:uniqueId val="{00000001-8C21-4C03-8B37-7372BE1537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3.58</c:v>
                </c:pt>
                <c:pt idx="1">
                  <c:v>1.94</c:v>
                </c:pt>
                <c:pt idx="2">
                  <c:v>2.75</c:v>
                </c:pt>
                <c:pt idx="3">
                  <c:v>4.46</c:v>
                </c:pt>
                <c:pt idx="4">
                  <c:v>2.6</c:v>
                </c:pt>
              </c:numCache>
            </c:numRef>
          </c:val>
          <c:extLst>
            <c:ext xmlns:c16="http://schemas.microsoft.com/office/drawing/2014/chart" uri="{C3380CC4-5D6E-409C-BE32-E72D297353CC}">
              <c16:uniqueId val="{00000000-AF90-4280-8CC3-F79AA427ADE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13.99</c:v>
                </c:pt>
                <c:pt idx="1">
                  <c:v>20.74</c:v>
                </c:pt>
                <c:pt idx="2">
                  <c:v>28.51</c:v>
                </c:pt>
                <c:pt idx="3">
                  <c:v>30.46</c:v>
                </c:pt>
                <c:pt idx="4">
                  <c:v>30</c:v>
                </c:pt>
              </c:numCache>
            </c:numRef>
          </c:val>
          <c:extLst>
            <c:ext xmlns:c16="http://schemas.microsoft.com/office/drawing/2014/chart" uri="{C3380CC4-5D6E-409C-BE32-E72D297353CC}">
              <c16:uniqueId val="{00000001-AF90-4280-8CC3-F79AA427ADE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3.13</c:v>
                </c:pt>
                <c:pt idx="1">
                  <c:v>5.91</c:v>
                </c:pt>
                <c:pt idx="2">
                  <c:v>8.43</c:v>
                </c:pt>
                <c:pt idx="3">
                  <c:v>3.21</c:v>
                </c:pt>
                <c:pt idx="4">
                  <c:v>-1.32</c:v>
                </c:pt>
              </c:numCache>
            </c:numRef>
          </c:val>
          <c:smooth val="0"/>
          <c:extLst>
            <c:ext xmlns:c16="http://schemas.microsoft.com/office/drawing/2014/chart" uri="{C3380CC4-5D6E-409C-BE32-E72D297353CC}">
              <c16:uniqueId val="{00000002-AF90-4280-8CC3-F79AA427ADE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0-26E5-4202-AB31-5C3455DF12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1.68</c:v>
                </c:pt>
                <c:pt idx="1">
                  <c:v>#N/A</c:v>
                </c:pt>
                <c:pt idx="2">
                  <c:v>3.63</c:v>
                </c:pt>
                <c:pt idx="3">
                  <c:v>#N/A</c:v>
                </c:pt>
                <c:pt idx="4">
                  <c:v>2.14</c:v>
                </c:pt>
                <c:pt idx="5">
                  <c:v>#N/A</c:v>
                </c:pt>
                <c:pt idx="6">
                  <c:v>0</c:v>
                </c:pt>
                <c:pt idx="7">
                  <c:v>0</c:v>
                </c:pt>
                <c:pt idx="8">
                  <c:v>0</c:v>
                </c:pt>
                <c:pt idx="9">
                  <c:v>0</c:v>
                </c:pt>
              </c:numCache>
            </c:numRef>
          </c:val>
          <c:extLst>
            <c:ext xmlns:c16="http://schemas.microsoft.com/office/drawing/2014/chart" uri="{C3380CC4-5D6E-409C-BE32-E72D297353CC}">
              <c16:uniqueId val="{00000001-26E5-4202-AB31-5C3455DF1218}"/>
            </c:ext>
          </c:extLst>
        </c:ser>
        <c:ser>
          <c:idx val="2"/>
          <c:order val="2"/>
          <c:tx>
            <c:strRef>
              <c:f>データシート!$A$29</c:f>
              <c:strCache>
                <c:ptCount val="1"/>
                <c:pt idx="0">
                  <c:v>涌谷町後期高齢者医療保険事業勘定特別会計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0.1</c:v>
                </c:pt>
                <c:pt idx="4">
                  <c:v>#N/A</c:v>
                </c:pt>
                <c:pt idx="5">
                  <c:v>0.11</c:v>
                </c:pt>
                <c:pt idx="6">
                  <c:v>#N/A</c:v>
                </c:pt>
                <c:pt idx="7">
                  <c:v>0.12</c:v>
                </c:pt>
                <c:pt idx="8">
                  <c:v>#N/A</c:v>
                </c:pt>
                <c:pt idx="9">
                  <c:v>0.12</c:v>
                </c:pt>
              </c:numCache>
            </c:numRef>
          </c:val>
          <c:extLst>
            <c:ext xmlns:c16="http://schemas.microsoft.com/office/drawing/2014/chart" uri="{C3380CC4-5D6E-409C-BE32-E72D297353CC}">
              <c16:uniqueId val="{00000002-26E5-4202-AB31-5C3455DF1218}"/>
            </c:ext>
          </c:extLst>
        </c:ser>
        <c:ser>
          <c:idx val="3"/>
          <c:order val="3"/>
          <c:tx>
            <c:strRef>
              <c:f>データシート!$A$30</c:f>
              <c:strCache>
                <c:ptCount val="1"/>
                <c:pt idx="0">
                  <c:v>涌谷町訪問看護ステーション事業会計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1.24</c:v>
                </c:pt>
                <c:pt idx="2">
                  <c:v>#N/A</c:v>
                </c:pt>
                <c:pt idx="3">
                  <c:v>1.1200000000000001</c:v>
                </c:pt>
                <c:pt idx="4">
                  <c:v>#N/A</c:v>
                </c:pt>
                <c:pt idx="5">
                  <c:v>0.77</c:v>
                </c:pt>
                <c:pt idx="6">
                  <c:v>#N/A</c:v>
                </c:pt>
                <c:pt idx="7">
                  <c:v>0.49</c:v>
                </c:pt>
                <c:pt idx="8">
                  <c:v>#N/A</c:v>
                </c:pt>
                <c:pt idx="9">
                  <c:v>0.25</c:v>
                </c:pt>
              </c:numCache>
            </c:numRef>
          </c:val>
          <c:extLst>
            <c:ext xmlns:c16="http://schemas.microsoft.com/office/drawing/2014/chart" uri="{C3380CC4-5D6E-409C-BE32-E72D297353CC}">
              <c16:uniqueId val="{00000003-26E5-4202-AB31-5C3455DF1218}"/>
            </c:ext>
          </c:extLst>
        </c:ser>
        <c:ser>
          <c:idx val="4"/>
          <c:order val="4"/>
          <c:tx>
            <c:strRef>
              <c:f>データシート!$A$31</c:f>
              <c:strCache>
                <c:ptCount val="1"/>
                <c:pt idx="0">
                  <c:v>涌谷町国民健康保険事業勘定特別会計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0.64</c:v>
                </c:pt>
                <c:pt idx="2">
                  <c:v>#N/A</c:v>
                </c:pt>
                <c:pt idx="3">
                  <c:v>0.35</c:v>
                </c:pt>
                <c:pt idx="4">
                  <c:v>#N/A</c:v>
                </c:pt>
                <c:pt idx="5">
                  <c:v>0.4</c:v>
                </c:pt>
                <c:pt idx="6">
                  <c:v>#N/A</c:v>
                </c:pt>
                <c:pt idx="7">
                  <c:v>0.38</c:v>
                </c:pt>
                <c:pt idx="8">
                  <c:v>#N/A</c:v>
                </c:pt>
                <c:pt idx="9">
                  <c:v>0.31</c:v>
                </c:pt>
              </c:numCache>
            </c:numRef>
          </c:val>
          <c:extLst>
            <c:ext xmlns:c16="http://schemas.microsoft.com/office/drawing/2014/chart" uri="{C3380CC4-5D6E-409C-BE32-E72D297353CC}">
              <c16:uniqueId val="{00000004-26E5-4202-AB31-5C3455DF1218}"/>
            </c:ext>
          </c:extLst>
        </c:ser>
        <c:ser>
          <c:idx val="5"/>
          <c:order val="5"/>
          <c:tx>
            <c:strRef>
              <c:f>データシート!$A$32</c:f>
              <c:strCache>
                <c:ptCount val="1"/>
                <c:pt idx="0">
                  <c:v>涌谷町介護保険事業勘定特別会計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0.53</c:v>
                </c:pt>
                <c:pt idx="2">
                  <c:v>#N/A</c:v>
                </c:pt>
                <c:pt idx="3">
                  <c:v>1.46</c:v>
                </c:pt>
                <c:pt idx="4">
                  <c:v>#N/A</c:v>
                </c:pt>
                <c:pt idx="5">
                  <c:v>1.2</c:v>
                </c:pt>
                <c:pt idx="6">
                  <c:v>#N/A</c:v>
                </c:pt>
                <c:pt idx="7">
                  <c:v>0.85</c:v>
                </c:pt>
                <c:pt idx="8">
                  <c:v>#N/A</c:v>
                </c:pt>
                <c:pt idx="9">
                  <c:v>0.59</c:v>
                </c:pt>
              </c:numCache>
            </c:numRef>
          </c:val>
          <c:extLst>
            <c:ext xmlns:c16="http://schemas.microsoft.com/office/drawing/2014/chart" uri="{C3380CC4-5D6E-409C-BE32-E72D297353CC}">
              <c16:uniqueId val="{00000005-26E5-4202-AB31-5C3455DF1218}"/>
            </c:ext>
          </c:extLst>
        </c:ser>
        <c:ser>
          <c:idx val="6"/>
          <c:order val="6"/>
          <c:tx>
            <c:strRef>
              <c:f>データシート!$A$33</c:f>
              <c:strCache>
                <c:ptCount val="1"/>
                <c:pt idx="0">
                  <c:v>涌谷町老人保健施設事業会計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1.26</c:v>
                </c:pt>
                <c:pt idx="2">
                  <c:v>#N/A</c:v>
                </c:pt>
                <c:pt idx="3">
                  <c:v>1.2</c:v>
                </c:pt>
                <c:pt idx="4">
                  <c:v>#N/A</c:v>
                </c:pt>
                <c:pt idx="5">
                  <c:v>0.48</c:v>
                </c:pt>
                <c:pt idx="6">
                  <c:v>#N/A</c:v>
                </c:pt>
                <c:pt idx="7">
                  <c:v>0.63</c:v>
                </c:pt>
                <c:pt idx="8">
                  <c:v>#N/A</c:v>
                </c:pt>
                <c:pt idx="9">
                  <c:v>0.69</c:v>
                </c:pt>
              </c:numCache>
            </c:numRef>
          </c:val>
          <c:extLst>
            <c:ext xmlns:c16="http://schemas.microsoft.com/office/drawing/2014/chart" uri="{C3380CC4-5D6E-409C-BE32-E72D297353CC}">
              <c16:uniqueId val="{00000006-26E5-4202-AB31-5C3455DF1218}"/>
            </c:ext>
          </c:extLst>
        </c:ser>
        <c:ser>
          <c:idx val="7"/>
          <c:order val="7"/>
          <c:tx>
            <c:strRef>
              <c:f>データシート!$A$34</c:f>
              <c:strCache>
                <c:ptCount val="1"/>
                <c:pt idx="0">
                  <c:v>涌谷町一般会計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3.58</c:v>
                </c:pt>
                <c:pt idx="2">
                  <c:v>#N/A</c:v>
                </c:pt>
                <c:pt idx="3">
                  <c:v>1.93</c:v>
                </c:pt>
                <c:pt idx="4">
                  <c:v>#N/A</c:v>
                </c:pt>
                <c:pt idx="5">
                  <c:v>2.75</c:v>
                </c:pt>
                <c:pt idx="6">
                  <c:v>#N/A</c:v>
                </c:pt>
                <c:pt idx="7">
                  <c:v>4.45</c:v>
                </c:pt>
                <c:pt idx="8">
                  <c:v>#N/A</c:v>
                </c:pt>
                <c:pt idx="9">
                  <c:v>2.6</c:v>
                </c:pt>
              </c:numCache>
            </c:numRef>
          </c:val>
          <c:extLst>
            <c:ext xmlns:c16="http://schemas.microsoft.com/office/drawing/2014/chart" uri="{C3380CC4-5D6E-409C-BE32-E72D297353CC}">
              <c16:uniqueId val="{00000007-26E5-4202-AB31-5C3455DF1218}"/>
            </c:ext>
          </c:extLst>
        </c:ser>
        <c:ser>
          <c:idx val="8"/>
          <c:order val="8"/>
          <c:tx>
            <c:strRef>
              <c:f>データシート!$A$35</c:f>
              <c:strCache>
                <c:ptCount val="1"/>
                <c:pt idx="0">
                  <c:v>涌谷町下水道事業会計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2.12</c:v>
                </c:pt>
                <c:pt idx="2">
                  <c:v>#N/A</c:v>
                </c:pt>
                <c:pt idx="3">
                  <c:v>2.3199999999999998</c:v>
                </c:pt>
                <c:pt idx="4">
                  <c:v>#N/A</c:v>
                </c:pt>
                <c:pt idx="5">
                  <c:v>2.56</c:v>
                </c:pt>
                <c:pt idx="6">
                  <c:v>#N/A</c:v>
                </c:pt>
                <c:pt idx="7">
                  <c:v>3.09</c:v>
                </c:pt>
                <c:pt idx="8">
                  <c:v>#N/A</c:v>
                </c:pt>
                <c:pt idx="9">
                  <c:v>3.39</c:v>
                </c:pt>
              </c:numCache>
            </c:numRef>
          </c:val>
          <c:extLst>
            <c:ext xmlns:c16="http://schemas.microsoft.com/office/drawing/2014/chart" uri="{C3380CC4-5D6E-409C-BE32-E72D297353CC}">
              <c16:uniqueId val="{00000008-26E5-4202-AB31-5C3455DF1218}"/>
            </c:ext>
          </c:extLst>
        </c:ser>
        <c:ser>
          <c:idx val="9"/>
          <c:order val="9"/>
          <c:tx>
            <c:strRef>
              <c:f>データシート!$A$36</c:f>
              <c:strCache>
                <c:ptCount val="1"/>
                <c:pt idx="0">
                  <c:v>涌谷町水道事業会計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5.65</c:v>
                </c:pt>
                <c:pt idx="2">
                  <c:v>#N/A</c:v>
                </c:pt>
                <c:pt idx="3">
                  <c:v>6.27</c:v>
                </c:pt>
                <c:pt idx="4">
                  <c:v>#N/A</c:v>
                </c:pt>
                <c:pt idx="5">
                  <c:v>6.87</c:v>
                </c:pt>
                <c:pt idx="6">
                  <c:v>#N/A</c:v>
                </c:pt>
                <c:pt idx="7">
                  <c:v>7.65</c:v>
                </c:pt>
                <c:pt idx="8">
                  <c:v>#N/A</c:v>
                </c:pt>
                <c:pt idx="9">
                  <c:v>7.76</c:v>
                </c:pt>
              </c:numCache>
            </c:numRef>
          </c:val>
          <c:extLst>
            <c:ext xmlns:c16="http://schemas.microsoft.com/office/drawing/2014/chart" uri="{C3380CC4-5D6E-409C-BE32-E72D297353CC}">
              <c16:uniqueId val="{00000009-26E5-4202-AB31-5C3455DF121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670</c:v>
                </c:pt>
                <c:pt idx="5">
                  <c:v>672</c:v>
                </c:pt>
                <c:pt idx="8">
                  <c:v>663</c:v>
                </c:pt>
                <c:pt idx="11">
                  <c:v>644</c:v>
                </c:pt>
                <c:pt idx="14">
                  <c:v>671</c:v>
                </c:pt>
              </c:numCache>
            </c:numRef>
          </c:val>
          <c:extLst>
            <c:ext xmlns:c16="http://schemas.microsoft.com/office/drawing/2014/chart" uri="{C3380CC4-5D6E-409C-BE32-E72D297353CC}">
              <c16:uniqueId val="{00000000-D4F7-4C57-8839-2758001B10F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4F7-4C57-8839-2758001B10F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4F7-4C57-8839-2758001B10F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94</c:v>
                </c:pt>
                <c:pt idx="3">
                  <c:v>98</c:v>
                </c:pt>
                <c:pt idx="6">
                  <c:v>98</c:v>
                </c:pt>
                <c:pt idx="9">
                  <c:v>98</c:v>
                </c:pt>
                <c:pt idx="12">
                  <c:v>94</c:v>
                </c:pt>
              </c:numCache>
            </c:numRef>
          </c:val>
          <c:extLst>
            <c:ext xmlns:c16="http://schemas.microsoft.com/office/drawing/2014/chart" uri="{C3380CC4-5D6E-409C-BE32-E72D297353CC}">
              <c16:uniqueId val="{00000003-D4F7-4C57-8839-2758001B10F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282</c:v>
                </c:pt>
                <c:pt idx="3">
                  <c:v>271</c:v>
                </c:pt>
                <c:pt idx="6">
                  <c:v>257</c:v>
                </c:pt>
                <c:pt idx="9">
                  <c:v>262</c:v>
                </c:pt>
                <c:pt idx="12">
                  <c:v>273</c:v>
                </c:pt>
              </c:numCache>
            </c:numRef>
          </c:val>
          <c:extLst>
            <c:ext xmlns:c16="http://schemas.microsoft.com/office/drawing/2014/chart" uri="{C3380CC4-5D6E-409C-BE32-E72D297353CC}">
              <c16:uniqueId val="{00000004-D4F7-4C57-8839-2758001B10F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c:v>
                </c:pt>
                <c:pt idx="3">
                  <c:v>0</c:v>
                </c:pt>
                <c:pt idx="6">
                  <c:v>0</c:v>
                </c:pt>
                <c:pt idx="9">
                  <c:v>0</c:v>
                </c:pt>
                <c:pt idx="12">
                  <c:v>0</c:v>
                </c:pt>
              </c:numCache>
            </c:numRef>
          </c:val>
          <c:extLst>
            <c:ext xmlns:c16="http://schemas.microsoft.com/office/drawing/2014/chart" uri="{C3380CC4-5D6E-409C-BE32-E72D297353CC}">
              <c16:uniqueId val="{00000005-D4F7-4C57-8839-2758001B10F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F7-4C57-8839-2758001B10F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668</c:v>
                </c:pt>
                <c:pt idx="3">
                  <c:v>543</c:v>
                </c:pt>
                <c:pt idx="6">
                  <c:v>556</c:v>
                </c:pt>
                <c:pt idx="9">
                  <c:v>577</c:v>
                </c:pt>
                <c:pt idx="12">
                  <c:v>645</c:v>
                </c:pt>
              </c:numCache>
            </c:numRef>
          </c:val>
          <c:extLst>
            <c:ext xmlns:c16="http://schemas.microsoft.com/office/drawing/2014/chart" uri="{C3380CC4-5D6E-409C-BE32-E72D297353CC}">
              <c16:uniqueId val="{00000007-D4F7-4C57-8839-2758001B10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387</c:v>
                </c:pt>
                <c:pt idx="2">
                  <c:v>#N/A</c:v>
                </c:pt>
                <c:pt idx="3">
                  <c:v>#N/A</c:v>
                </c:pt>
                <c:pt idx="4">
                  <c:v>240</c:v>
                </c:pt>
                <c:pt idx="5">
                  <c:v>#N/A</c:v>
                </c:pt>
                <c:pt idx="6">
                  <c:v>#N/A</c:v>
                </c:pt>
                <c:pt idx="7">
                  <c:v>248</c:v>
                </c:pt>
                <c:pt idx="8">
                  <c:v>#N/A</c:v>
                </c:pt>
                <c:pt idx="9">
                  <c:v>#N/A</c:v>
                </c:pt>
                <c:pt idx="10">
                  <c:v>293</c:v>
                </c:pt>
                <c:pt idx="11">
                  <c:v>#N/A</c:v>
                </c:pt>
                <c:pt idx="12">
                  <c:v>#N/A</c:v>
                </c:pt>
                <c:pt idx="13">
                  <c:v>341</c:v>
                </c:pt>
                <c:pt idx="14">
                  <c:v>#N/A</c:v>
                </c:pt>
              </c:numCache>
            </c:numRef>
          </c:val>
          <c:smooth val="0"/>
          <c:extLst>
            <c:ext xmlns:c16="http://schemas.microsoft.com/office/drawing/2014/chart" uri="{C3380CC4-5D6E-409C-BE32-E72D297353CC}">
              <c16:uniqueId val="{00000008-D4F7-4C57-8839-2758001B10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6544</c:v>
                </c:pt>
                <c:pt idx="5">
                  <c:v>6177</c:v>
                </c:pt>
                <c:pt idx="8">
                  <c:v>5965</c:v>
                </c:pt>
                <c:pt idx="11">
                  <c:v>5995</c:v>
                </c:pt>
                <c:pt idx="14">
                  <c:v>5752</c:v>
                </c:pt>
              </c:numCache>
            </c:numRef>
          </c:val>
          <c:extLst>
            <c:ext xmlns:c16="http://schemas.microsoft.com/office/drawing/2014/chart" uri="{C3380CC4-5D6E-409C-BE32-E72D297353CC}">
              <c16:uniqueId val="{00000000-A9A3-4A56-B2AA-2E916CE31B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268</c:v>
                </c:pt>
                <c:pt idx="5">
                  <c:v>220</c:v>
                </c:pt>
                <c:pt idx="8">
                  <c:v>172</c:v>
                </c:pt>
                <c:pt idx="11">
                  <c:v>131</c:v>
                </c:pt>
                <c:pt idx="14">
                  <c:v>103</c:v>
                </c:pt>
              </c:numCache>
            </c:numRef>
          </c:val>
          <c:extLst>
            <c:ext xmlns:c16="http://schemas.microsoft.com/office/drawing/2014/chart" uri="{C3380CC4-5D6E-409C-BE32-E72D297353CC}">
              <c16:uniqueId val="{00000001-A9A3-4A56-B2AA-2E916CE31B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2167</c:v>
                </c:pt>
                <c:pt idx="5">
                  <c:v>3106</c:v>
                </c:pt>
                <c:pt idx="8">
                  <c:v>3843</c:v>
                </c:pt>
                <c:pt idx="11">
                  <c:v>4120</c:v>
                </c:pt>
                <c:pt idx="14">
                  <c:v>4554</c:v>
                </c:pt>
              </c:numCache>
            </c:numRef>
          </c:val>
          <c:extLst>
            <c:ext xmlns:c16="http://schemas.microsoft.com/office/drawing/2014/chart" uri="{C3380CC4-5D6E-409C-BE32-E72D297353CC}">
              <c16:uniqueId val="{00000002-A9A3-4A56-B2AA-2E916CE31B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A3-4A56-B2AA-2E916CE31B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A3-4A56-B2AA-2E916CE31B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A3-4A56-B2AA-2E916CE31B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257</c:v>
                </c:pt>
                <c:pt idx="3">
                  <c:v>334</c:v>
                </c:pt>
                <c:pt idx="6">
                  <c:v>346</c:v>
                </c:pt>
                <c:pt idx="9">
                  <c:v>369</c:v>
                </c:pt>
                <c:pt idx="12">
                  <c:v>417</c:v>
                </c:pt>
              </c:numCache>
            </c:numRef>
          </c:val>
          <c:extLst>
            <c:ext xmlns:c16="http://schemas.microsoft.com/office/drawing/2014/chart" uri="{C3380CC4-5D6E-409C-BE32-E72D297353CC}">
              <c16:uniqueId val="{00000006-A9A3-4A56-B2AA-2E916CE31B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624</c:v>
                </c:pt>
                <c:pt idx="3">
                  <c:v>725</c:v>
                </c:pt>
                <c:pt idx="6">
                  <c:v>696</c:v>
                </c:pt>
                <c:pt idx="9">
                  <c:v>1018</c:v>
                </c:pt>
                <c:pt idx="12">
                  <c:v>1002</c:v>
                </c:pt>
              </c:numCache>
            </c:numRef>
          </c:val>
          <c:extLst>
            <c:ext xmlns:c16="http://schemas.microsoft.com/office/drawing/2014/chart" uri="{C3380CC4-5D6E-409C-BE32-E72D297353CC}">
              <c16:uniqueId val="{00000007-A9A3-4A56-B2AA-2E916CE31B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3345</c:v>
                </c:pt>
                <c:pt idx="3">
                  <c:v>3002</c:v>
                </c:pt>
                <c:pt idx="6">
                  <c:v>2697</c:v>
                </c:pt>
                <c:pt idx="9">
                  <c:v>2544</c:v>
                </c:pt>
                <c:pt idx="12">
                  <c:v>2434</c:v>
                </c:pt>
              </c:numCache>
            </c:numRef>
          </c:val>
          <c:extLst>
            <c:ext xmlns:c16="http://schemas.microsoft.com/office/drawing/2014/chart" uri="{C3380CC4-5D6E-409C-BE32-E72D297353CC}">
              <c16:uniqueId val="{00000008-A9A3-4A56-B2AA-2E916CE31B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26</c:v>
                </c:pt>
                <c:pt idx="9">
                  <c:v>23</c:v>
                </c:pt>
                <c:pt idx="12">
                  <c:v>21</c:v>
                </c:pt>
              </c:numCache>
            </c:numRef>
          </c:val>
          <c:extLst>
            <c:ext xmlns:c16="http://schemas.microsoft.com/office/drawing/2014/chart" uri="{C3380CC4-5D6E-409C-BE32-E72D297353CC}">
              <c16:uniqueId val="{00000009-A9A3-4A56-B2AA-2E916CE31B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6453</c:v>
                </c:pt>
                <c:pt idx="3">
                  <c:v>6357</c:v>
                </c:pt>
                <c:pt idx="6">
                  <c:v>6318</c:v>
                </c:pt>
                <c:pt idx="9">
                  <c:v>6290</c:v>
                </c:pt>
                <c:pt idx="12">
                  <c:v>6081</c:v>
                </c:pt>
              </c:numCache>
            </c:numRef>
          </c:val>
          <c:extLst>
            <c:ext xmlns:c16="http://schemas.microsoft.com/office/drawing/2014/chart" uri="{C3380CC4-5D6E-409C-BE32-E72D297353CC}">
              <c16:uniqueId val="{0000000A-A9A3-4A56-B2AA-2E916CE31B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1698</c:v>
                </c:pt>
                <c:pt idx="2">
                  <c:v>#N/A</c:v>
                </c:pt>
                <c:pt idx="3">
                  <c:v>#N/A</c:v>
                </c:pt>
                <c:pt idx="4">
                  <c:v>914</c:v>
                </c:pt>
                <c:pt idx="5">
                  <c:v>#N/A</c:v>
                </c:pt>
                <c:pt idx="6">
                  <c:v>#N/A</c:v>
                </c:pt>
                <c:pt idx="7">
                  <c:v>103</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A3-4A56-B2AA-2E916CE31B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1443</c:v>
                </c:pt>
                <c:pt idx="1">
                  <c:v>1521</c:v>
                </c:pt>
                <c:pt idx="2">
                  <c:v>1542</c:v>
                </c:pt>
              </c:numCache>
            </c:numRef>
          </c:val>
          <c:extLst>
            <c:ext xmlns:c16="http://schemas.microsoft.com/office/drawing/2014/chart" uri="{C3380CC4-5D6E-409C-BE32-E72D297353CC}">
              <c16:uniqueId val="{00000000-421C-41A1-B1F1-C11115BBD8A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668</c:v>
                </c:pt>
                <c:pt idx="1">
                  <c:v>669</c:v>
                </c:pt>
                <c:pt idx="2">
                  <c:v>670</c:v>
                </c:pt>
              </c:numCache>
            </c:numRef>
          </c:val>
          <c:extLst>
            <c:ext xmlns:c16="http://schemas.microsoft.com/office/drawing/2014/chart" uri="{C3380CC4-5D6E-409C-BE32-E72D297353CC}">
              <c16:uniqueId val="{00000001-421C-41A1-B1F1-C11115BBD8A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732</c:v>
                </c:pt>
                <c:pt idx="1">
                  <c:v>884</c:v>
                </c:pt>
                <c:pt idx="2">
                  <c:v>1219</c:v>
                </c:pt>
              </c:numCache>
            </c:numRef>
          </c:val>
          <c:extLst>
            <c:ext xmlns:c16="http://schemas.microsoft.com/office/drawing/2014/chart" uri="{C3380CC4-5D6E-409C-BE32-E72D297353CC}">
              <c16:uniqueId val="{00000002-421C-41A1-B1F1-C11115BBD8A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{88056E8C-2C9C-445D-ACE7-37C799D48D44}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13-4CA0-AD98-014CF85C54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{CBBB5886-5E88-4803-A3C9-051AB8796C7F}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13-4CA0-AD98-014CF85C54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{D18BBA1C-A8D3-49DD-BC7B-99858AC53C1D}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13-4CA0-AD98-014CF85C54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{84841C03-99CD-4A40-A360-CD87518F6A9E}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13-4CA0-AD98-014CF85C54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{D49998EC-615E-4EB1-A09D-50646CFD9080}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13-4CA0-AD98-014CF85C54E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{19CE9538-F1CD-4188-AD8B-B00A55BB0302}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13-4CA0-AD98-014CF85C54E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{D5820B41-D61D-42E9-B7E9-609DFAC3BF1A}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13-4CA0-AD98-014CF85C54E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{88E5F7FD-923C-4C93-87B0-B1F3EAB50FBB}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13-4CA0-AD98-014CF85C54E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{2391DE57-654A-4368-847C-87BFC8281198}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13-4CA0-AD98-014CF85C54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79.599999999999994</c:v>
                </c:pt>
                <c:pt idx="8">
                  <c:v>81</c:v>
                </c:pt>
                <c:pt idx="16">
                  <c:v>82.5</c:v>
                </c:pt>
                <c:pt idx="24">
                  <c:v>83.4</c:v>
                </c:pt>
                <c:pt idx="32">
                  <c:v>84.7</c:v>
                </c:pt>
              </c:numCache>
            </c:numRef>
          </c:xVal>
          <c:yVal>
            <c:numRef>
              <c:f>公会計指標分析・財政指標組合せ分析表!$BP$51:$DC$51</c:f>
              <c:numCache>
                <c:formatCode>#,##0.0;"▲ "#,##0.0</c:formatCode>
                <c:ptCount val="40"/>
                <c:pt idx="0">
                  <c:v>40.1</c:v>
                </c:pt>
                <c:pt idx="8">
                  <c:v>20.399999999999999</c:v>
                </c:pt>
                <c:pt idx="16">
                  <c:v>2.2999999999999998</c:v>
                </c:pt>
              </c:numCache>
            </c:numRef>
          </c:yVal>
          <c:smooth val="0"/>
          <c:extLst>
            <c:ext xmlns:c16="http://schemas.microsoft.com/office/drawing/2014/chart" uri="{C3380CC4-5D6E-409C-BE32-E72D297353CC}">
              <c16:uniqueId val="{00000009-2113-4CA0-AD98-014CF85C54E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{8E7E0753-95BE-4EA2-AE90-898E54BAD9EA}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13-4CA0-AD98-014CF85C54E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{B4CE872C-EC58-4BC7-94E0-CC640359ABC5}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13-4CA0-AD98-014CF85C54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{D2B199DE-EC1B-45EF-8DF2-02B384B0DDEB}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13-4CA0-AD98-014CF85C54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{2E26671C-2E2F-4FD2-8449-E0A0BD7BDB02}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13-4CA0-AD98-014CF85C54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{07BA0434-39D9-4399-8532-4A7B474EC00E}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13-4CA0-AD98-014CF85C54E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{8C4AB9C7-82B1-478A-BA65-9F6E0ADBFD5F}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13-4CA0-AD98-014CF85C54E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{E7EBBF7D-329C-48BC-B704-1DF6207FD38E}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13-4CA0-AD98-014CF85C54E5}"/>
                </c:ext>
              </c:extLst>
            </c:dLbl>
            <c:dLbl>
              <c:idx val="24"/>
              <c:layout>
                <c:manualLayout>
                  <c:x val="0"/>
                  <c:y val="-1.96247270495131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{F83B093F-EA65-4BBE-AD7E-F070BCF81220}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13-4CA0-AD98-014CF85C54E5}"/>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{9B77B71E-7311-4D7E-B49C-1E1E5F2F40AF}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13-4CA0-AD98-014CF85C54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2113-4CA0-AD98-014CF85C54E5}"/>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{68A959E3-373D-4773-8A05-BF1766CF3363}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01D-458D-A724-4F66CC7CA8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{C86D2CAB-DA8F-410D-892E-39460F180065}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1D-458D-A724-4F66CC7CA8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{CE115C1C-B9B8-4957-A348-8D6EACF4545B}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1D-458D-A724-4F66CC7CA8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{059A2046-8D63-4F9A-8F97-831FB730977F}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1D-458D-A724-4F66CC7CA8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{0FE824C6-6803-4ED4-853C-95F58A78F6A3}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1D-458D-A724-4F66CC7CA8A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{324E6117-0AE5-44B2-B83A-394279DCE3C5}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01D-458D-A724-4F66CC7CA8A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{0ED4B354-7C8C-436E-9944-E5D32EBD6A32}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01D-458D-A724-4F66CC7CA8A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{AD525573-B361-4FB3-96BB-3969F95F25C8}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01D-458D-A724-4F66CC7CA8A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{60463FAF-0C12-44A8-8207-50C1C0D19FB7}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01D-458D-A724-4F66CC7CA8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7.4</c:v>
                </c:pt>
                <c:pt idx="16">
                  <c:v>6.6</c:v>
                </c:pt>
                <c:pt idx="24">
                  <c:v>5.8</c:v>
                </c:pt>
                <c:pt idx="32">
                  <c:v>6.6</c:v>
                </c:pt>
              </c:numCache>
            </c:numRef>
          </c:xVal>
          <c:yVal>
            <c:numRef>
              <c:f>公会計指標分析・財政指標組合せ分析表!$BP$73:$DC$73</c:f>
              <c:numCache>
                <c:formatCode>#,##0.0;"▲ "#,##0.0</c:formatCode>
                <c:ptCount val="40"/>
                <c:pt idx="0">
                  <c:v>40.1</c:v>
                </c:pt>
                <c:pt idx="8">
                  <c:v>20.399999999999999</c:v>
                </c:pt>
                <c:pt idx="16">
                  <c:v>2.2999999999999998</c:v>
                </c:pt>
              </c:numCache>
            </c:numRef>
          </c:yVal>
          <c:smooth val="0"/>
          <c:extLst>
            <c:ext xmlns:c16="http://schemas.microsoft.com/office/drawing/2014/chart" uri="{C3380CC4-5D6E-409C-BE32-E72D297353CC}">
              <c16:uniqueId val="{00000009-B01D-458D-A724-4F66CC7CA8A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{2E03F98E-097A-4937-AE64-EB86F9696900}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01D-458D-A724-4F66CC7CA8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{0F2EF67A-71AC-4238-8C18-35D08AB6497A}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1D-458D-A724-4F66CC7CA8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{3DEA2BCA-96C4-4507-B226-FFE109513B4F}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1D-458D-A724-4F66CC7CA8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{3C33F860-0CCE-4580-A167-F75C1F6C96DA}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1D-458D-A724-4F66CC7CA8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{8867C327-D227-43A2-B64C-C501654A2A7A}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1D-458D-A724-4F66CC7CA8A5}"/>
                </c:ext>
              </c:extLst>
            </c:dLbl>
            <c:dLbl>
              <c:idx val="8"/>
              <c:layout>
                <c:manualLayout>
                  <c:x val="0"/>
                  <c:y val="-4.96665198536618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{8288C57B-A178-4069-9AC1-00996470A3FF}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01D-458D-A724-4F66CC7CA8A5}"/>
                </c:ext>
              </c:extLst>
            </c:dLbl>
            <c:dLbl>
              <c:idx val="16"/>
              <c:layout>
                <c:manualLayout>
                  <c:x val="0"/>
                  <c:y val="5.321503356035688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{225BAD27-D6C8-4FDE-A1E9-955A65C7B56A}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01D-458D-A724-4F66CC7CA8A5}"/>
                </c:ext>
              </c:extLst>
            </c:dLbl>
            <c:dLbl>
              <c:idx val="24"/>
              <c:layout>
                <c:manualLayout>
                  <c:x val="0"/>
                  <c:y val="-2.06941264066820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{A7FFDFEF-78B8-4349-9FA5-5DDD35538C97}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01D-458D-A724-4F66CC7CA8A5}"/>
                </c:ext>
              </c:extLst>
            </c:dLbl>
            <c:dLbl>
              <c:idx val="32"/>
              <c:layout>
                <c:manualLayout>
                  <c:x val="0"/>
                  <c:y val="1.714732513783414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{6C5A7720-66CB-4B55-B2E8-5490B7ADCA17}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01D-458D-A724-4F66CC7CA8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B01D-458D-A724-4F66CC7CA8A5}"/>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年度からほぼ横ばいで、令和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年度においてもほぼ同値となった。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年度について、基準財政需要額においては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包括算定経費の増加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過疎対策事業債元利償還金の増加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等により、前年度比で約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基準財政収入額においては、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定額減税減収補填分による地方特例交付金の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により、前年度比で約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万円増加している。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類似団体平均値より低い数値で推移しているため、自主財源確保のために、移住定住政策をはじめとした、人口減少対策、町有地への企業誘致等を推進していく。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365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43</xdr:row>
      <xdr:rowOff>164193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164193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020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年度から令和３年度までは減少傾向にあったが、以降は再び上昇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傾向である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年度について、分母である歳入においては、普通交付税、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地方消費税交付金の増加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が主な要因となり、約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た。分子である歳出においては、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令和５年度借入分償還等による公債費や病院事業会計への負担金等の増加により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人事院勧告による人件費の増加や全国的な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物価高騰による経常経費の増加に注視し、財政運営に取り組む必要がある。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41003</xdr:rowOff>
    </xdr:from>
    <xdr:to>
      <xdr:col>23</xdr:col>
      <xdr:colOff>133350</xdr:colOff>
      <xdr:row>62</xdr:row>
      <xdr:rowOff>103051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670903"/>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62</xdr:row>
      <xdr:rowOff>103051</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408920"/>
          <a:ext cx="889000" cy="3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65859</xdr:rowOff>
    </xdr:from>
    <xdr:to>
      <xdr:col>15</xdr:col>
      <xdr:colOff>82550</xdr:colOff>
      <xdr:row>60</xdr:row>
      <xdr:rowOff>121920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181409"/>
          <a:ext cx="889000" cy="22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65859</xdr:rowOff>
    </xdr:from>
    <xdr:to>
      <xdr:col>11</xdr:col>
      <xdr:colOff>31750</xdr:colOff>
      <xdr:row>63</xdr:row>
      <xdr:rowOff>97065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181409"/>
          <a:ext cx="889000" cy="71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161653</xdr:rowOff>
    </xdr:from>
    <xdr:to>
      <xdr:col>23</xdr:col>
      <xdr:colOff>184150</xdr:colOff>
      <xdr:row>62</xdr:row>
      <xdr:rowOff>91803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6730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52251</xdr:rowOff>
    </xdr:from>
    <xdr:to>
      <xdr:col>19</xdr:col>
      <xdr:colOff>184150</xdr:colOff>
      <xdr:row>62</xdr:row>
      <xdr:rowOff>153851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164028</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451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11447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15059</xdr:rowOff>
    </xdr:from>
    <xdr:to>
      <xdr:col>11</xdr:col>
      <xdr:colOff>82550</xdr:colOff>
      <xdr:row>59</xdr:row>
      <xdr:rowOff>116659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126836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89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46265</xdr:rowOff>
    </xdr:from>
    <xdr:to>
      <xdr:col>7</xdr:col>
      <xdr:colOff>31750</xdr:colOff>
      <xdr:row>63</xdr:row>
      <xdr:rowOff>147865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132642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3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[189,403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類似団体平均値と比較すると、低い額で推移しているが、令和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12,044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年度決算において、人件費については、任期の定めのない常勤職員の基本給、期末・勤勉手当が増加した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。さらに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会計年度任用職員の基本給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と勤勉手当の発生が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主な増要因となった。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汚染廃棄物の圏外処理を実施したことによる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放射能汚染廃棄物処理業務委託料の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等が主な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人件費、物価高騰による経費上昇と当町の財政状況を踏まえ、今後も必要経費の見極めを行っていく。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39139</xdr:rowOff>
    </xdr:from>
    <xdr:to>
      <xdr:col>23</xdr:col>
      <xdr:colOff>133350</xdr:colOff>
      <xdr:row>80</xdr:row>
      <xdr:rowOff>63357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55139"/>
          <a:ext cx="838200" cy="2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36117</xdr:rowOff>
    </xdr:from>
    <xdr:to>
      <xdr:col>19</xdr:col>
      <xdr:colOff>133350</xdr:colOff>
      <xdr:row>80</xdr:row>
      <xdr:rowOff>39139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752117"/>
          <a:ext cx="889000" cy="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171185</xdr:rowOff>
    </xdr:from>
    <xdr:to>
      <xdr:col>15</xdr:col>
      <xdr:colOff>82550</xdr:colOff>
      <xdr:row>80</xdr:row>
      <xdr:rowOff>36117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15735"/>
          <a:ext cx="889000" cy="3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171185</xdr:rowOff>
    </xdr:from>
    <xdr:to>
      <xdr:col>11</xdr:col>
      <xdr:colOff>31750</xdr:colOff>
      <xdr:row>80</xdr:row>
      <xdr:rowOff>27877</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715735"/>
          <a:ext cx="889000" cy="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12557</xdr:rowOff>
    </xdr:from>
    <xdr:to>
      <xdr:col>23</xdr:col>
      <xdr:colOff>184150</xdr:colOff>
      <xdr:row>80</xdr:row>
      <xdr:rowOff>114157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2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105284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4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159789</xdr:rowOff>
    </xdr:from>
    <xdr:to>
      <xdr:col>19</xdr:col>
      <xdr:colOff>184150</xdr:colOff>
      <xdr:row>80</xdr:row>
      <xdr:rowOff>89939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7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100116</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73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156767</xdr:rowOff>
    </xdr:from>
    <xdr:to>
      <xdr:col>15</xdr:col>
      <xdr:colOff>133350</xdr:colOff>
      <xdr:row>80</xdr:row>
      <xdr:rowOff>86917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0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97094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70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120385</xdr:rowOff>
    </xdr:from>
    <xdr:to>
      <xdr:col>11</xdr:col>
      <xdr:colOff>82550</xdr:colOff>
      <xdr:row>80</xdr:row>
      <xdr:rowOff>50535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60712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3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148527</xdr:rowOff>
    </xdr:from>
    <xdr:to>
      <xdr:col>7</xdr:col>
      <xdr:colOff>31750</xdr:colOff>
      <xdr:row>80</xdr:row>
      <xdr:rowOff>78677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9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88854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6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従来から類似団体と比較して</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ポイント程度低い数値で推移している。今後も人事院勧告に準拠し、指数の変動要因を分析しながら引き続き給与水準の適正化に努めていく。</a:t>
          </a:r>
          <a:endParaRPr lang="ja-JP" altLang="ja-JP" sz="1400" b="0">
            <a:effectLst/>
            <a:latin typeface="ＭＳ Ｐゴシック" panose="020B0600070205080204" pitchFamily="50" charset="-128"/>
            <a:ea typeface="ＭＳ Ｐゴシック" panose="020B0600070205080204" pitchFamily="50" charset="-128"/>
          </a:endParaRPr>
        </a:p>
        <a:p>
          <a:endParaRPr kumimoji="1" lang="ja-JP" altLang="en-US" sz="1300" b="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134409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001750"/>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33866</xdr:rowOff>
    </xdr:from>
    <xdr:to>
      <xdr:col>77</xdr:col>
      <xdr:colOff>44450</xdr:colOff>
      <xdr:row>81</xdr:row>
      <xdr:rowOff>134409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392131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33866</xdr:rowOff>
    </xdr:from>
    <xdr:to>
      <xdr:col>72</xdr:col>
      <xdr:colOff>203200</xdr:colOff>
      <xdr:row>81</xdr:row>
      <xdr:rowOff>94191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392131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94191</xdr:rowOff>
    </xdr:from>
    <xdr:to>
      <xdr:col>68</xdr:col>
      <xdr:colOff>152400</xdr:colOff>
      <xdr:row>83</xdr:row>
      <xdr:rowOff>52916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81641"/>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63500</xdr:rowOff>
    </xdr:from>
    <xdr:to>
      <xdr:col>81</xdr:col>
      <xdr:colOff>95250</xdr:colOff>
      <xdr:row>81</xdr:row>
      <xdr:rowOff>165100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80027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83609</xdr:rowOff>
    </xdr:from>
    <xdr:to>
      <xdr:col>77</xdr:col>
      <xdr:colOff>95250</xdr:colOff>
      <xdr:row>82</xdr:row>
      <xdr:rowOff>13759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23936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39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154516</xdr:rowOff>
    </xdr:from>
    <xdr:to>
      <xdr:col>73</xdr:col>
      <xdr:colOff>44450</xdr:colOff>
      <xdr:row>81</xdr:row>
      <xdr:rowOff>84666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94843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63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43391</xdr:rowOff>
    </xdr:from>
    <xdr:to>
      <xdr:col>68</xdr:col>
      <xdr:colOff>203200</xdr:colOff>
      <xdr:row>81</xdr:row>
      <xdr:rowOff>144991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9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155168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9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類似団体平均並みの水準といえる。職員数は、公営企業会計部門も含めた総数で前年より</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人減の</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317</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人となった。普通会計部門では昨年同数の</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156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人、公営企業会計等部門において前年より</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人減の</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人となった。地方分権の推進や制度改正等による業務量の増加、行政ニーズの複雑化・多様化により、職員一人ひとりの負担が大きくなっている。今後も定員管理の見直しを行い、多様な人材の活用や職員の働き方改革を進めるなど、バランスを考慮した定員管理に努めていく。</a:t>
          </a:r>
          <a:endParaRPr lang="ja-JP" altLang="ja-JP" sz="1400" b="0">
            <a:effectLst/>
            <a:latin typeface="ＭＳ Ｐゴシック" panose="020B0600070205080204" pitchFamily="50" charset="-128"/>
            <a:ea typeface="ＭＳ Ｐゴシック" panose="020B0600070205080204" pitchFamily="50" charset="-128"/>
          </a:endParaRPr>
        </a:p>
        <a:p>
          <a:endParaRPr kumimoji="1" lang="ja-JP" altLang="en-US" sz="1300" b="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106499</xdr:rowOff>
    </xdr:from>
    <xdr:to>
      <xdr:col>81</xdr:col>
      <xdr:colOff>44450</xdr:colOff>
      <xdr:row>62</xdr:row>
      <xdr:rowOff>156482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36399"/>
          <a:ext cx="8382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70303</xdr:rowOff>
    </xdr:from>
    <xdr:to>
      <xdr:col>77</xdr:col>
      <xdr:colOff>44450</xdr:colOff>
      <xdr:row>62</xdr:row>
      <xdr:rowOff>106499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700203"/>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28938</xdr:rowOff>
    </xdr:from>
    <xdr:to>
      <xdr:col>72</xdr:col>
      <xdr:colOff>203200</xdr:colOff>
      <xdr:row>62</xdr:row>
      <xdr:rowOff>70303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58838"/>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159022</xdr:rowOff>
    </xdr:from>
    <xdr:to>
      <xdr:col>68</xdr:col>
      <xdr:colOff>152400</xdr:colOff>
      <xdr:row>62</xdr:row>
      <xdr:rowOff>28938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1747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105682</xdr:rowOff>
    </xdr:from>
    <xdr:to>
      <xdr:col>81</xdr:col>
      <xdr:colOff>95250</xdr:colOff>
      <xdr:row>63</xdr:row>
      <xdr:rowOff>35832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7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77759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0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55699</xdr:rowOff>
    </xdr:from>
    <xdr:to>
      <xdr:col>77</xdr:col>
      <xdr:colOff>95250</xdr:colOff>
      <xdr:row>62</xdr:row>
      <xdr:rowOff>157299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142076</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771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19503</xdr:rowOff>
    </xdr:from>
    <xdr:to>
      <xdr:col>73</xdr:col>
      <xdr:colOff>44450</xdr:colOff>
      <xdr:row>62</xdr:row>
      <xdr:rowOff>121103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64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105880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735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149588</xdr:rowOff>
    </xdr:from>
    <xdr:to>
      <xdr:col>68</xdr:col>
      <xdr:colOff>203200</xdr:colOff>
      <xdr:row>62</xdr:row>
      <xdr:rowOff>79738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60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64515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9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108222</xdr:rowOff>
    </xdr:from>
    <xdr:to>
      <xdr:col>64</xdr:col>
      <xdr:colOff>152400</xdr:colOff>
      <xdr:row>62</xdr:row>
      <xdr:rowOff>38372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6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23149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年度から改善傾向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上昇した。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３ヵ年の入替年度である令和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標準税収入額や普通交付税が増加したことで分母が増加したが、過疎対策事業債償還金の追加や公共事業等債等の償還金が増加したことにより分子も増加した。分母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より分子の増加幅が大きいため実質公債費比率が上昇した。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今後も計画的な地方債の発行、償還に努めていく。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b="1">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19896</xdr:rowOff>
    </xdr:from>
    <xdr:to>
      <xdr:col>81</xdr:col>
      <xdr:colOff>44450</xdr:colOff>
      <xdr:row>41</xdr:row>
      <xdr:rowOff>84244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4934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84244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04934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148590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1136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42</xdr:row>
      <xdr:rowOff>121920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780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49971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財政再建計画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を推進していた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ポイント以上の減少が続いており、令和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前年度に引き続き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将来負担比率は発生していない。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臨時財政対策債現在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高が減少したことに加えて、財政調整基金やふるさと涌谷創生基金等の充当可能基金が増加したことにより、充当可能財源が将来負担額を上回ったため指標が改善した。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改善した指標を維持し続けられるよう、引き続き収支のバランスに注視した財政運営に取り組んでいく。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124006</xdr:rowOff>
    </xdr:from>
    <xdr:to>
      <xdr:col>72</xdr:col>
      <xdr:colOff>203200</xdr:colOff>
      <xdr:row>15</xdr:row>
      <xdr:rowOff>93073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52856"/>
          <a:ext cx="889000" cy="31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93073</xdr:rowOff>
    </xdr:from>
    <xdr:to>
      <xdr:col>68</xdr:col>
      <xdr:colOff>152400</xdr:colOff>
      <xdr:row>17</xdr:row>
      <xdr:rowOff>89716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64823"/>
          <a:ext cx="889000" cy="33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73206</xdr:rowOff>
    </xdr:from>
    <xdr:to>
      <xdr:col>73</xdr:col>
      <xdr:colOff>44450</xdr:colOff>
      <xdr:row>14</xdr:row>
      <xdr:rowOff>3356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30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159583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38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42273</xdr:rowOff>
    </xdr:from>
    <xdr:to>
      <xdr:col>68</xdr:col>
      <xdr:colOff>203200</xdr:colOff>
      <xdr:row>15</xdr:row>
      <xdr:rowOff>143873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1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128650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38916</xdr:rowOff>
    </xdr:from>
    <xdr:to>
      <xdr:col>64</xdr:col>
      <xdr:colOff>152400</xdr:colOff>
      <xdr:row>17</xdr:row>
      <xdr:rowOff>140516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5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125293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039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類似団体平均より低値だが、令和２年度からほぼ横ばいで推移している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年度の人件費については、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任期の定めのない常勤職員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や期末・勤勉手当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が、分母である経常一般財源が増加したことから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、人件費全体で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260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76708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77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03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032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128778</xdr:rowOff>
    </xdr:from>
    <xdr:to>
      <xdr:col>11</xdr:col>
      <xdr:colOff>60325</xdr:colOff>
      <xdr:row>36</xdr:row>
      <xdr:rowOff>58928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69105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類似団体平均より低値だが、令和２年度からほぼ横ばいで推移している。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各種予防接種やスクールバス運行業務の委託料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教員用パソコンリース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料の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みられたものの、分母である経常一般財源が増加したことから、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全国的な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物価高騰や人件費上昇に伴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い、物件費全体の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増加が見られる。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159657</xdr:rowOff>
    </xdr:from>
    <xdr:to>
      <xdr:col>82</xdr:col>
      <xdr:colOff>107950</xdr:colOff>
      <xdr:row>15</xdr:row>
      <xdr:rowOff>20864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599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170543</xdr:rowOff>
    </xdr:from>
    <xdr:to>
      <xdr:col>78</xdr:col>
      <xdr:colOff>69850</xdr:colOff>
      <xdr:row>15</xdr:row>
      <xdr:rowOff>20864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708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14</xdr:row>
      <xdr:rowOff>170543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108857</xdr:rowOff>
    </xdr:from>
    <xdr:to>
      <xdr:col>82</xdr:col>
      <xdr:colOff>158750</xdr:colOff>
      <xdr:row>15</xdr:row>
      <xdr:rowOff>39007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125384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141514</xdr:rowOff>
    </xdr:from>
    <xdr:to>
      <xdr:col>78</xdr:col>
      <xdr:colOff>120650</xdr:colOff>
      <xdr:row>15</xdr:row>
      <xdr:rowOff>71664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81841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119743</xdr:rowOff>
    </xdr:from>
    <xdr:to>
      <xdr:col>74</xdr:col>
      <xdr:colOff>31750</xdr:colOff>
      <xdr:row>15</xdr:row>
      <xdr:rowOff>49893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60070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類似団体平均より低値だが、令和２年度からほぼ横ばいで推移して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年度の扶助費については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前年度と同値となった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私立保育園・こども園への保育委託料や障害者自立支援給付費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したものの、分母である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経常一般財源が増加したことから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同値と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54</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56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1567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53</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238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令和２年度決算から数値が上昇して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維持補修費において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道路維持補修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で減少し、繰出金において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後期高齢医療広域連合負担金や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国民健康</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保険事業会計への繰出金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等の減少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が数値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の要因となった。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135165</xdr:rowOff>
    </xdr:from>
    <xdr:to>
      <xdr:col>82</xdr:col>
      <xdr:colOff>107950</xdr:colOff>
      <xdr:row>58</xdr:row>
      <xdr:rowOff>159657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078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159657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568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100892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49184</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82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で数値が減少したものの、以降は上昇して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ポイント上昇し、依然として類似団体平均より高値で推移している。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人事院勧告に伴う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病院事業会計や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老人保健施設事業会計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への負担金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の増加が主な要因となっている。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106426</xdr:rowOff>
    </xdr:from>
    <xdr:to>
      <xdr:col>82</xdr:col>
      <xdr:colOff>107950</xdr:colOff>
      <xdr:row>39</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7929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46990</xdr:rowOff>
    </xdr:from>
    <xdr:to>
      <xdr:col>78</xdr:col>
      <xdr:colOff>69850</xdr:colOff>
      <xdr:row>39</xdr:row>
      <xdr:rowOff>106426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7335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140716</xdr:rowOff>
    </xdr:from>
    <xdr:to>
      <xdr:col>73</xdr:col>
      <xdr:colOff>180975</xdr:colOff>
      <xdr:row>39</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558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140716</xdr:rowOff>
    </xdr:from>
    <xdr:to>
      <xdr:col>69</xdr:col>
      <xdr:colOff>92075</xdr:colOff>
      <xdr:row>39</xdr:row>
      <xdr:rowOff>152146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65581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64770</xdr:rowOff>
    </xdr:from>
    <xdr:to>
      <xdr:col>82</xdr:col>
      <xdr:colOff>158750</xdr:colOff>
      <xdr:row>39</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144797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5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55626</xdr:rowOff>
    </xdr:from>
    <xdr:to>
      <xdr:col>78</xdr:col>
      <xdr:colOff>120650</xdr:colOff>
      <xdr:row>39</xdr:row>
      <xdr:rowOff>157226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142003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8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167640</xdr:rowOff>
    </xdr:from>
    <xdr:to>
      <xdr:col>74</xdr:col>
      <xdr:colOff>31750</xdr:colOff>
      <xdr:row>39</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101346</xdr:rowOff>
    </xdr:from>
    <xdr:to>
      <xdr:col>65</xdr:col>
      <xdr:colOff>53975</xdr:colOff>
      <xdr:row>40</xdr:row>
      <xdr:rowOff>31496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16273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8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類似団体平均より低値だが、令和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は上昇して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単独災害復旧事業債や過疎対策事業債、公共事業等債等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の元利償還金増加が主な増加要因となった。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121286</xdr:rowOff>
    </xdr:from>
    <xdr:to>
      <xdr:col>24</xdr:col>
      <xdr:colOff>25400</xdr:colOff>
      <xdr:row>78</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322936"/>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81280</xdr:rowOff>
    </xdr:from>
    <xdr:to>
      <xdr:col>19</xdr:col>
      <xdr:colOff>187325</xdr:colOff>
      <xdr:row>77</xdr:row>
      <xdr:rowOff>121286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829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58420</xdr:rowOff>
    </xdr:from>
    <xdr:to>
      <xdr:col>15</xdr:col>
      <xdr:colOff>98425</xdr:colOff>
      <xdr:row>77</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00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58420</xdr:rowOff>
    </xdr:from>
    <xdr:to>
      <xdr:col>11</xdr:col>
      <xdr:colOff>9525</xdr:colOff>
      <xdr:row>78</xdr:row>
      <xdr:rowOff>69850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007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121920</xdr:rowOff>
    </xdr:from>
    <xdr:to>
      <xdr:col>24</xdr:col>
      <xdr:colOff>76200</xdr:colOff>
      <xdr:row>78</xdr:row>
      <xdr:rowOff>52070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138447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6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70486</xdr:rowOff>
    </xdr:from>
    <xdr:to>
      <xdr:col>20</xdr:col>
      <xdr:colOff>38100</xdr:colOff>
      <xdr:row>78</xdr:row>
      <xdr:rowOff>636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10813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41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30480</xdr:rowOff>
    </xdr:from>
    <xdr:to>
      <xdr:col>15</xdr:col>
      <xdr:colOff>149225</xdr:colOff>
      <xdr:row>77</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142257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0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xdr:rowOff>
    </xdr:from>
    <xdr:to>
      <xdr:col>11</xdr:col>
      <xdr:colOff>60325</xdr:colOff>
      <xdr:row>77</xdr:row>
      <xdr:rowOff>109220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119397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19050</xdr:rowOff>
    </xdr:from>
    <xdr:to>
      <xdr:col>6</xdr:col>
      <xdr:colOff>171450</xdr:colOff>
      <xdr:row>78</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6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年度においては類似団体平均とほぼ同値とな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、令和５年度においては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類似団体平均より高値となったものの、令和６年度は前年度比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類似団体平均とほぼ同値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今後も更なる人件費の上昇や物価高騰が見込まれることに加えて、新規事業等の実施も見込まれる。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国内外の情勢と当町の財政状況を注視しながら、財政運営を行っていく必要がある。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113393</xdr:rowOff>
    </xdr:from>
    <xdr:to>
      <xdr:col>82</xdr:col>
      <xdr:colOff>107950</xdr:colOff>
      <xdr:row>78</xdr:row>
      <xdr:rowOff>137886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315043"/>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45357</xdr:rowOff>
    </xdr:from>
    <xdr:to>
      <xdr:col>78</xdr:col>
      <xdr:colOff>69850</xdr:colOff>
      <xdr:row>78</xdr:row>
      <xdr:rowOff>137886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075557"/>
          <a:ext cx="889000" cy="43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72572</xdr:rowOff>
    </xdr:from>
    <xdr:to>
      <xdr:col>73</xdr:col>
      <xdr:colOff>180975</xdr:colOff>
      <xdr:row>76</xdr:row>
      <xdr:rowOff>45357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59872"/>
          <a:ext cx="889000" cy="3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72572</xdr:rowOff>
    </xdr:from>
    <xdr:to>
      <xdr:col>69</xdr:col>
      <xdr:colOff>92075</xdr:colOff>
      <xdr:row>78</xdr:row>
      <xdr:rowOff>170543</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59872"/>
          <a:ext cx="889000" cy="78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62593</xdr:rowOff>
    </xdr:from>
    <xdr:to>
      <xdr:col>82</xdr:col>
      <xdr:colOff>158750</xdr:colOff>
      <xdr:row>77</xdr:row>
      <xdr:rowOff>164193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79120</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0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87086</xdr:rowOff>
    </xdr:from>
    <xdr:to>
      <xdr:col>78</xdr:col>
      <xdr:colOff>120650</xdr:colOff>
      <xdr:row>79</xdr:row>
      <xdr:rowOff>17236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6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2013</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46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166007</xdr:rowOff>
    </xdr:from>
    <xdr:to>
      <xdr:col>74</xdr:col>
      <xdr:colOff>31750</xdr:colOff>
      <xdr:row>76</xdr:row>
      <xdr:rowOff>96157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80934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21772</xdr:rowOff>
    </xdr:from>
    <xdr:to>
      <xdr:col>69</xdr:col>
      <xdr:colOff>142875</xdr:colOff>
      <xdr:row>74</xdr:row>
      <xdr:rowOff>123372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108149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79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119743</xdr:rowOff>
    </xdr:from>
    <xdr:to>
      <xdr:col>65</xdr:col>
      <xdr:colOff>53975</xdr:colOff>
      <xdr:row>79</xdr:row>
      <xdr:rowOff>49893</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4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34670</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57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42355</xdr:rowOff>
    </xdr:from>
    <xdr:to>
      <xdr:col>29</xdr:col>
      <xdr:colOff>127000</xdr:colOff>
      <xdr:row>16</xdr:row>
      <xdr:rowOff>49708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1730"/>
          <a:ext cx="647700" cy="178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49708</xdr:rowOff>
    </xdr:from>
    <xdr:to>
      <xdr:col>26</xdr:col>
      <xdr:colOff>50800</xdr:colOff>
      <xdr:row>16</xdr:row>
      <xdr:rowOff>164490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40533"/>
          <a:ext cx="698500" cy="114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164490</xdr:rowOff>
    </xdr:from>
    <xdr:to>
      <xdr:col>22</xdr:col>
      <xdr:colOff>114300</xdr:colOff>
      <xdr:row>17</xdr:row>
      <xdr:rowOff>87897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55315"/>
          <a:ext cx="698500" cy="94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87897</xdr:rowOff>
    </xdr:from>
    <xdr:to>
      <xdr:col>18</xdr:col>
      <xdr:colOff>177800</xdr:colOff>
      <xdr:row>17</xdr:row>
      <xdr:rowOff>127013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0172"/>
          <a:ext cx="698500" cy="391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163005</xdr:rowOff>
    </xdr:from>
    <xdr:to>
      <xdr:col>29</xdr:col>
      <xdr:colOff>177800</xdr:colOff>
      <xdr:row>15</xdr:row>
      <xdr:rowOff>93155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0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8082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5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170358</xdr:rowOff>
    </xdr:from>
    <xdr:to>
      <xdr:col>26</xdr:col>
      <xdr:colOff>101600</xdr:colOff>
      <xdr:row>16</xdr:row>
      <xdr:rowOff>100508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89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110685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58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113690</xdr:rowOff>
    </xdr:from>
    <xdr:to>
      <xdr:col>22</xdr:col>
      <xdr:colOff>165100</xdr:colOff>
      <xdr:row>17</xdr:row>
      <xdr:rowOff>43840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4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28617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90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37097</xdr:rowOff>
    </xdr:from>
    <xdr:to>
      <xdr:col>19</xdr:col>
      <xdr:colOff>38100</xdr:colOff>
      <xdr:row>17</xdr:row>
      <xdr:rowOff>138697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99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123474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76213</xdr:rowOff>
    </xdr:from>
    <xdr:to>
      <xdr:col>15</xdr:col>
      <xdr:colOff>101600</xdr:colOff>
      <xdr:row>18</xdr:row>
      <xdr:rowOff>6363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8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162590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2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108883</xdr:rowOff>
    </xdr:from>
    <xdr:to>
      <xdr:col>29</xdr:col>
      <xdr:colOff>127000</xdr:colOff>
      <xdr:row>35</xdr:row>
      <xdr:rowOff>183350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19233"/>
          <a:ext cx="647700" cy="74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183350</xdr:rowOff>
    </xdr:from>
    <xdr:to>
      <xdr:col>26</xdr:col>
      <xdr:colOff>50800</xdr:colOff>
      <xdr:row>35</xdr:row>
      <xdr:rowOff>249930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3700"/>
          <a:ext cx="698500" cy="66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249930</xdr:rowOff>
    </xdr:from>
    <xdr:to>
      <xdr:col>22</xdr:col>
      <xdr:colOff>114300</xdr:colOff>
      <xdr:row>35</xdr:row>
      <xdr:rowOff>264275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60280"/>
          <a:ext cx="698500" cy="14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91377</xdr:rowOff>
    </xdr:from>
    <xdr:to>
      <xdr:col>18</xdr:col>
      <xdr:colOff>177800</xdr:colOff>
      <xdr:row>35</xdr:row>
      <xdr:rowOff>264275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01727"/>
          <a:ext cx="698500" cy="172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58083</xdr:rowOff>
    </xdr:from>
    <xdr:to>
      <xdr:col>29</xdr:col>
      <xdr:colOff>177800</xdr:colOff>
      <xdr:row>35</xdr:row>
      <xdr:rowOff>159683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68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30160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4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132550</xdr:rowOff>
    </xdr:from>
    <xdr:to>
      <xdr:col>26</xdr:col>
      <xdr:colOff>101600</xdr:colOff>
      <xdr:row>35</xdr:row>
      <xdr:rowOff>234150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2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218927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2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199130</xdr:rowOff>
    </xdr:from>
    <xdr:to>
      <xdr:col>22</xdr:col>
      <xdr:colOff>165100</xdr:colOff>
      <xdr:row>35</xdr:row>
      <xdr:rowOff>300730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9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285507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9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213475</xdr:rowOff>
    </xdr:from>
    <xdr:to>
      <xdr:col>19</xdr:col>
      <xdr:colOff>38100</xdr:colOff>
      <xdr:row>35</xdr:row>
      <xdr:rowOff>315075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23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299852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1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40577</xdr:rowOff>
    </xdr:from>
    <xdr:to>
      <xdr:col>15</xdr:col>
      <xdr:colOff>101600</xdr:colOff>
      <xdr:row>35</xdr:row>
      <xdr:rowOff>142177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50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152354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19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32626</xdr:rowOff>
    </xdr:from>
    <xdr:to>
      <xdr:col>24</xdr:col>
      <xdr:colOff>63500</xdr:colOff>
      <xdr:row>36</xdr:row>
      <xdr:rowOff>129565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04826"/>
          <a:ext cx="838200" cy="9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129565</xdr:rowOff>
    </xdr:from>
    <xdr:to>
      <xdr:col>19</xdr:col>
      <xdr:colOff>177800</xdr:colOff>
      <xdr:row>37</xdr:row>
      <xdr:rowOff>26556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01765"/>
          <a:ext cx="889000" cy="6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26556</xdr:rowOff>
    </xdr:from>
    <xdr:to>
      <xdr:col>15</xdr:col>
      <xdr:colOff>50800</xdr:colOff>
      <xdr:row>37</xdr:row>
      <xdr:rowOff>59588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0206"/>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59423</xdr:rowOff>
    </xdr:from>
    <xdr:to>
      <xdr:col>10</xdr:col>
      <xdr:colOff>114300</xdr:colOff>
      <xdr:row>37</xdr:row>
      <xdr:rowOff>59588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03073"/>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153276</xdr:rowOff>
    </xdr:from>
    <xdr:to>
      <xdr:col>24</xdr:col>
      <xdr:colOff>114300</xdr:colOff>
      <xdr:row>36</xdr:row>
      <xdr:rowOff>83426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131703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32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78765</xdr:rowOff>
    </xdr:from>
    <xdr:to>
      <xdr:col>20</xdr:col>
      <xdr:colOff>38100</xdr:colOff>
      <xdr:row>37</xdr:row>
      <xdr:rowOff>8915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4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147206</xdr:rowOff>
    </xdr:from>
    <xdr:to>
      <xdr:col>15</xdr:col>
      <xdr:colOff>101600</xdr:colOff>
      <xdr:row>37</xdr:row>
      <xdr:rowOff>77356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1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68483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1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8788</xdr:rowOff>
    </xdr:from>
    <xdr:to>
      <xdr:col>10</xdr:col>
      <xdr:colOff>165100</xdr:colOff>
      <xdr:row>37</xdr:row>
      <xdr:rowOff>110388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5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101515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4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8623</xdr:rowOff>
    </xdr:from>
    <xdr:to>
      <xdr:col>6</xdr:col>
      <xdr:colOff>38100</xdr:colOff>
      <xdr:row>37</xdr:row>
      <xdr:rowOff>110223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101350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4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53958</xdr:rowOff>
    </xdr:from>
    <xdr:to>
      <xdr:col>24</xdr:col>
      <xdr:colOff>63500</xdr:colOff>
      <xdr:row>58</xdr:row>
      <xdr:rowOff>64574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8058"/>
          <a:ext cx="838200" cy="1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58012</xdr:rowOff>
    </xdr:from>
    <xdr:to>
      <xdr:col>19</xdr:col>
      <xdr:colOff>177800</xdr:colOff>
      <xdr:row>58</xdr:row>
      <xdr:rowOff>64574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02112"/>
          <a:ext cx="889000" cy="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58012</xdr:rowOff>
    </xdr:from>
    <xdr:to>
      <xdr:col>15</xdr:col>
      <xdr:colOff>50800</xdr:colOff>
      <xdr:row>58</xdr:row>
      <xdr:rowOff>85457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2112"/>
          <a:ext cx="889000" cy="2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50104</xdr:rowOff>
    </xdr:from>
    <xdr:to>
      <xdr:col>10</xdr:col>
      <xdr:colOff>114300</xdr:colOff>
      <xdr:row>58</xdr:row>
      <xdr:rowOff>85457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94204"/>
          <a:ext cx="889000" cy="3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3158</xdr:rowOff>
    </xdr:from>
    <xdr:to>
      <xdr:col>24</xdr:col>
      <xdr:colOff>114300</xdr:colOff>
      <xdr:row>58</xdr:row>
      <xdr:rowOff>104758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89535</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6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13774</xdr:rowOff>
    </xdr:from>
    <xdr:to>
      <xdr:col>20</xdr:col>
      <xdr:colOff>38100</xdr:colOff>
      <xdr:row>58</xdr:row>
      <xdr:rowOff>115374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106501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5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7212</xdr:rowOff>
    </xdr:from>
    <xdr:to>
      <xdr:col>15</xdr:col>
      <xdr:colOff>101600</xdr:colOff>
      <xdr:row>58</xdr:row>
      <xdr:rowOff>108812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99939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4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34657</xdr:rowOff>
    </xdr:from>
    <xdr:to>
      <xdr:col>10</xdr:col>
      <xdr:colOff>165100</xdr:colOff>
      <xdr:row>58</xdr:row>
      <xdr:rowOff>136257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127384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7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170754</xdr:rowOff>
    </xdr:from>
    <xdr:to>
      <xdr:col>6</xdr:col>
      <xdr:colOff>38100</xdr:colOff>
      <xdr:row>58</xdr:row>
      <xdr:rowOff>100904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92031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3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96989</xdr:rowOff>
    </xdr:from>
    <xdr:to>
      <xdr:col>24</xdr:col>
      <xdr:colOff>63500</xdr:colOff>
      <xdr:row>77</xdr:row>
      <xdr:rowOff>124422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298639"/>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83807</xdr:rowOff>
    </xdr:from>
    <xdr:to>
      <xdr:col>19</xdr:col>
      <xdr:colOff>177800</xdr:colOff>
      <xdr:row>77</xdr:row>
      <xdr:rowOff>96989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85457"/>
          <a:ext cx="889000" cy="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83807</xdr:rowOff>
    </xdr:from>
    <xdr:to>
      <xdr:col>15</xdr:col>
      <xdr:colOff>50800</xdr:colOff>
      <xdr:row>77</xdr:row>
      <xdr:rowOff>165188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85457"/>
          <a:ext cx="889000" cy="8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165188</xdr:rowOff>
    </xdr:from>
    <xdr:to>
      <xdr:col>10</xdr:col>
      <xdr:colOff>114300</xdr:colOff>
      <xdr:row>78</xdr:row>
      <xdr:rowOff>59537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66838"/>
          <a:ext cx="889000" cy="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73622</xdr:rowOff>
    </xdr:from>
    <xdr:to>
      <xdr:col>24</xdr:col>
      <xdr:colOff>114300</xdr:colOff>
      <xdr:row>78</xdr:row>
      <xdr:rowOff>3772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52049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46189</xdr:rowOff>
    </xdr:from>
    <xdr:to>
      <xdr:col>20</xdr:col>
      <xdr:colOff>38100</xdr:colOff>
      <xdr:row>77</xdr:row>
      <xdr:rowOff>147789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4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138916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4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33007</xdr:rowOff>
    </xdr:from>
    <xdr:to>
      <xdr:col>15</xdr:col>
      <xdr:colOff>101600</xdr:colOff>
      <xdr:row>77</xdr:row>
      <xdr:rowOff>134607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125734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114388</xdr:rowOff>
    </xdr:from>
    <xdr:to>
      <xdr:col>10</xdr:col>
      <xdr:colOff>165100</xdr:colOff>
      <xdr:row>78</xdr:row>
      <xdr:rowOff>44538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35665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8737</xdr:rowOff>
    </xdr:from>
    <xdr:to>
      <xdr:col>6</xdr:col>
      <xdr:colOff>38100</xdr:colOff>
      <xdr:row>78</xdr:row>
      <xdr:rowOff>110337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8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101464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7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96546</xdr:rowOff>
    </xdr:from>
    <xdr:to>
      <xdr:col>24</xdr:col>
      <xdr:colOff>63500</xdr:colOff>
      <xdr:row>95</xdr:row>
      <xdr:rowOff>107175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84296"/>
          <a:ext cx="8382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96546</xdr:rowOff>
    </xdr:from>
    <xdr:to>
      <xdr:col>19</xdr:col>
      <xdr:colOff>177800</xdr:colOff>
      <xdr:row>96</xdr:row>
      <xdr:rowOff>78651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84296"/>
          <a:ext cx="889000" cy="15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59359</xdr:rowOff>
    </xdr:from>
    <xdr:to>
      <xdr:col>15</xdr:col>
      <xdr:colOff>50800</xdr:colOff>
      <xdr:row>96</xdr:row>
      <xdr:rowOff>78651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47109"/>
          <a:ext cx="889000" cy="19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59359</xdr:rowOff>
    </xdr:from>
    <xdr:to>
      <xdr:col>10</xdr:col>
      <xdr:colOff>114300</xdr:colOff>
      <xdr:row>97</xdr:row>
      <xdr:rowOff>37198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47109"/>
          <a:ext cx="889000" cy="32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56375</xdr:rowOff>
    </xdr:from>
    <xdr:to>
      <xdr:col>24</xdr:col>
      <xdr:colOff>114300</xdr:colOff>
      <xdr:row>95</xdr:row>
      <xdr:rowOff>157975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4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34802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2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45746</xdr:rowOff>
    </xdr:from>
    <xdr:to>
      <xdr:col>20</xdr:col>
      <xdr:colOff>38100</xdr:colOff>
      <xdr:row>95</xdr:row>
      <xdr:rowOff>147346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3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138473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2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27851</xdr:rowOff>
    </xdr:from>
    <xdr:to>
      <xdr:col>15</xdr:col>
      <xdr:colOff>101600</xdr:colOff>
      <xdr:row>96</xdr:row>
      <xdr:rowOff>129451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8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120578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8559</xdr:rowOff>
    </xdr:from>
    <xdr:to>
      <xdr:col>10</xdr:col>
      <xdr:colOff>165100</xdr:colOff>
      <xdr:row>95</xdr:row>
      <xdr:rowOff>110159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9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101286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8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157848</xdr:rowOff>
    </xdr:from>
    <xdr:to>
      <xdr:col>6</xdr:col>
      <xdr:colOff>38100</xdr:colOff>
      <xdr:row>97</xdr:row>
      <xdr:rowOff>87998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1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79125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0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62369</xdr:rowOff>
    </xdr:from>
    <xdr:to>
      <xdr:col>55</xdr:col>
      <xdr:colOff>0</xdr:colOff>
      <xdr:row>35</xdr:row>
      <xdr:rowOff>84232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063119"/>
          <a:ext cx="838200" cy="2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62369</xdr:rowOff>
    </xdr:from>
    <xdr:to>
      <xdr:col>50</xdr:col>
      <xdr:colOff>114300</xdr:colOff>
      <xdr:row>36</xdr:row>
      <xdr:rowOff>18857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063119"/>
          <a:ext cx="889000" cy="12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92005</xdr:rowOff>
    </xdr:from>
    <xdr:to>
      <xdr:col>45</xdr:col>
      <xdr:colOff>177800</xdr:colOff>
      <xdr:row>36</xdr:row>
      <xdr:rowOff>18857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092755"/>
          <a:ext cx="889000" cy="9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68788</xdr:rowOff>
    </xdr:from>
    <xdr:to>
      <xdr:col>41</xdr:col>
      <xdr:colOff>50800</xdr:colOff>
      <xdr:row>35</xdr:row>
      <xdr:rowOff>92005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555188"/>
          <a:ext cx="889000" cy="5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33432</xdr:rowOff>
    </xdr:from>
    <xdr:to>
      <xdr:col>55</xdr:col>
      <xdr:colOff>50800</xdr:colOff>
      <xdr:row>35</xdr:row>
      <xdr:rowOff>135032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3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56309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8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11569</xdr:rowOff>
    </xdr:from>
    <xdr:to>
      <xdr:col>50</xdr:col>
      <xdr:colOff>165100</xdr:colOff>
      <xdr:row>35</xdr:row>
      <xdr:rowOff>113169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01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129696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8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139507</xdr:rowOff>
    </xdr:from>
    <xdr:to>
      <xdr:col>46</xdr:col>
      <xdr:colOff>38100</xdr:colOff>
      <xdr:row>36</xdr:row>
      <xdr:rowOff>69657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86184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91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41205</xdr:rowOff>
    </xdr:from>
    <xdr:to>
      <xdr:col>41</xdr:col>
      <xdr:colOff>101600</xdr:colOff>
      <xdr:row>35</xdr:row>
      <xdr:rowOff>142805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04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159332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81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17988</xdr:rowOff>
    </xdr:from>
    <xdr:to>
      <xdr:col>36</xdr:col>
      <xdr:colOff>165100</xdr:colOff>
      <xdr:row>32</xdr:row>
      <xdr:rowOff>119588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50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136115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27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43383</xdr:rowOff>
    </xdr:from>
    <xdr:to>
      <xdr:col>54</xdr:col>
      <xdr:colOff>189865</xdr:colOff>
      <xdr:row>57</xdr:row>
      <xdr:rowOff>96434</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15883"/>
          <a:ext cx="1270" cy="1253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100261</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98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96434</xdr:rowOff>
    </xdr:from>
    <xdr:to>
      <xdr:col>55</xdr:col>
      <xdr:colOff>88900</xdr:colOff>
      <xdr:row>57</xdr:row>
      <xdr:rowOff>96434</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86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161510</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39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43383</xdr:rowOff>
    </xdr:from>
    <xdr:to>
      <xdr:col>55</xdr:col>
      <xdr:colOff>88900</xdr:colOff>
      <xdr:row>50</xdr:row>
      <xdr:rowOff>43383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1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452</xdr:rowOff>
    </xdr:from>
    <xdr:to>
      <xdr:col>55</xdr:col>
      <xdr:colOff>0</xdr:colOff>
      <xdr:row>57</xdr:row>
      <xdr:rowOff>60178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773102"/>
          <a:ext cx="838200" cy="5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36499</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294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13622</xdr:rowOff>
    </xdr:from>
    <xdr:to>
      <xdr:col>55</xdr:col>
      <xdr:colOff>50800</xdr:colOff>
      <xdr:row>55</xdr:row>
      <xdr:rowOff>115222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44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452</xdr:rowOff>
    </xdr:from>
    <xdr:to>
      <xdr:col>50</xdr:col>
      <xdr:colOff>114300</xdr:colOff>
      <xdr:row>57</xdr:row>
      <xdr:rowOff>23442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73102"/>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74414</xdr:rowOff>
    </xdr:from>
    <xdr:to>
      <xdr:col>50</xdr:col>
      <xdr:colOff>165100</xdr:colOff>
      <xdr:row>56</xdr:row>
      <xdr:rowOff>4564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50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21091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27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23442</xdr:rowOff>
    </xdr:from>
    <xdr:to>
      <xdr:col>45</xdr:col>
      <xdr:colOff>177800</xdr:colOff>
      <xdr:row>58</xdr:row>
      <xdr:rowOff>44488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96092"/>
          <a:ext cx="889000" cy="19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117909</xdr:rowOff>
    </xdr:from>
    <xdr:to>
      <xdr:col>46</xdr:col>
      <xdr:colOff>38100</xdr:colOff>
      <xdr:row>56</xdr:row>
      <xdr:rowOff>48059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54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64586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32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133269</xdr:rowOff>
    </xdr:from>
    <xdr:to>
      <xdr:col>41</xdr:col>
      <xdr:colOff>50800</xdr:colOff>
      <xdr:row>58</xdr:row>
      <xdr:rowOff>44488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905919"/>
          <a:ext cx="889000" cy="8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111242</xdr:rowOff>
    </xdr:from>
    <xdr:to>
      <xdr:col>41</xdr:col>
      <xdr:colOff>101600</xdr:colOff>
      <xdr:row>56</xdr:row>
      <xdr:rowOff>41392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54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57919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31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35872</xdr:rowOff>
    </xdr:from>
    <xdr:to>
      <xdr:col>36</xdr:col>
      <xdr:colOff>165100</xdr:colOff>
      <xdr:row>55</xdr:row>
      <xdr:rowOff>137472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46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153999</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24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9378</xdr:rowOff>
    </xdr:from>
    <xdr:to>
      <xdr:col>55</xdr:col>
      <xdr:colOff>50800</xdr:colOff>
      <xdr:row>57</xdr:row>
      <xdr:rowOff>110978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95755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9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121102</xdr:rowOff>
    </xdr:from>
    <xdr:to>
      <xdr:col>50</xdr:col>
      <xdr:colOff>165100</xdr:colOff>
      <xdr:row>57</xdr:row>
      <xdr:rowOff>51252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2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42379</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1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144092</xdr:rowOff>
    </xdr:from>
    <xdr:to>
      <xdr:col>46</xdr:col>
      <xdr:colOff>38100</xdr:colOff>
      <xdr:row>57</xdr:row>
      <xdr:rowOff>74242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4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65369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3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165138</xdr:rowOff>
    </xdr:from>
    <xdr:to>
      <xdr:col>41</xdr:col>
      <xdr:colOff>101600</xdr:colOff>
      <xdr:row>58</xdr:row>
      <xdr:rowOff>95288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3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86415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03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82469</xdr:rowOff>
    </xdr:from>
    <xdr:to>
      <xdr:col>36</xdr:col>
      <xdr:colOff>165100</xdr:colOff>
      <xdr:row>58</xdr:row>
      <xdr:rowOff>12619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5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3746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4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87534</xdr:rowOff>
    </xdr:from>
    <xdr:to>
      <xdr:col>55</xdr:col>
      <xdr:colOff>0</xdr:colOff>
      <xdr:row>78</xdr:row>
      <xdr:rowOff>139663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60634"/>
          <a:ext cx="838200" cy="5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87534</xdr:rowOff>
    </xdr:from>
    <xdr:to>
      <xdr:col>50</xdr:col>
      <xdr:colOff>114300</xdr:colOff>
      <xdr:row>78</xdr:row>
      <xdr:rowOff>135813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460634"/>
          <a:ext cx="889000" cy="4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111463</xdr:rowOff>
    </xdr:from>
    <xdr:to>
      <xdr:col>45</xdr:col>
      <xdr:colOff>177800</xdr:colOff>
      <xdr:row>78</xdr:row>
      <xdr:rowOff>135813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484563"/>
          <a:ext cx="889000" cy="2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83575</xdr:rowOff>
    </xdr:from>
    <xdr:to>
      <xdr:col>41</xdr:col>
      <xdr:colOff>50800</xdr:colOff>
      <xdr:row>78</xdr:row>
      <xdr:rowOff>111463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456675"/>
          <a:ext cx="889000" cy="2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88863</xdr:rowOff>
    </xdr:from>
    <xdr:to>
      <xdr:col>55</xdr:col>
      <xdr:colOff>50800</xdr:colOff>
      <xdr:row>79</xdr:row>
      <xdr:rowOff>19013</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3790</xdr:rowOff>
    </xdr:from>
    <xdr:ext cx="249299"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3768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36734</xdr:rowOff>
    </xdr:from>
    <xdr:to>
      <xdr:col>50</xdr:col>
      <xdr:colOff>165100</xdr:colOff>
      <xdr:row>78</xdr:row>
      <xdr:rowOff>138334</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129461</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50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85013</xdr:rowOff>
    </xdr:from>
    <xdr:to>
      <xdr:col>46</xdr:col>
      <xdr:colOff>38100</xdr:colOff>
      <xdr:row>79</xdr:row>
      <xdr:rowOff>15163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6290</xdr:rowOff>
    </xdr:from>
    <xdr:ext cx="378565"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61017" y="13550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60663</xdr:rowOff>
    </xdr:from>
    <xdr:to>
      <xdr:col>41</xdr:col>
      <xdr:colOff>101600</xdr:colOff>
      <xdr:row>78</xdr:row>
      <xdr:rowOff>162263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153390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52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32775</xdr:rowOff>
    </xdr:from>
    <xdr:to>
      <xdr:col>36</xdr:col>
      <xdr:colOff>165100</xdr:colOff>
      <xdr:row>78</xdr:row>
      <xdr:rowOff>134375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0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125502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37428" y="1349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99833</xdr:rowOff>
    </xdr:from>
    <xdr:to>
      <xdr:col>55</xdr:col>
      <xdr:colOff>0</xdr:colOff>
      <xdr:row>97</xdr:row>
      <xdr:rowOff>122647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730483"/>
          <a:ext cx="8382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99833</xdr:rowOff>
    </xdr:from>
    <xdr:to>
      <xdr:col>50</xdr:col>
      <xdr:colOff>114300</xdr:colOff>
      <xdr:row>98</xdr:row>
      <xdr:rowOff>22778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30483"/>
          <a:ext cx="889000" cy="9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22778</xdr:rowOff>
    </xdr:from>
    <xdr:to>
      <xdr:col>45</xdr:col>
      <xdr:colOff>177800</xdr:colOff>
      <xdr:row>98</xdr:row>
      <xdr:rowOff>134237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824878"/>
          <a:ext cx="889000" cy="11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134237</xdr:rowOff>
    </xdr:from>
    <xdr:to>
      <xdr:col>41</xdr:col>
      <xdr:colOff>50800</xdr:colOff>
      <xdr:row>98</xdr:row>
      <xdr:rowOff>139219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936337"/>
          <a:ext cx="889000" cy="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71847</xdr:rowOff>
    </xdr:from>
    <xdr:to>
      <xdr:col>55</xdr:col>
      <xdr:colOff>50800</xdr:colOff>
      <xdr:row>98</xdr:row>
      <xdr:rowOff>1997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0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50274</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8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49033</xdr:rowOff>
    </xdr:from>
    <xdr:to>
      <xdr:col>50</xdr:col>
      <xdr:colOff>165100</xdr:colOff>
      <xdr:row>97</xdr:row>
      <xdr:rowOff>150633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7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141760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143428</xdr:rowOff>
    </xdr:from>
    <xdr:to>
      <xdr:col>46</xdr:col>
      <xdr:colOff>38100</xdr:colOff>
      <xdr:row>98</xdr:row>
      <xdr:rowOff>73578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7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64705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6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83437</xdr:rowOff>
    </xdr:from>
    <xdr:to>
      <xdr:col>41</xdr:col>
      <xdr:colOff>101600</xdr:colOff>
      <xdr:row>99</xdr:row>
      <xdr:rowOff>13587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88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4714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9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88419</xdr:rowOff>
    </xdr:from>
    <xdr:to>
      <xdr:col>36</xdr:col>
      <xdr:colOff>165100</xdr:colOff>
      <xdr:row>99</xdr:row>
      <xdr:rowOff>18569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9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9696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8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143945</xdr:rowOff>
    </xdr:from>
    <xdr:to>
      <xdr:col>85</xdr:col>
      <xdr:colOff>127000</xdr:colOff>
      <xdr:row>39</xdr:row>
      <xdr:rowOff>98487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9045"/>
          <a:ext cx="838200" cy="12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143945</xdr:rowOff>
    </xdr:from>
    <xdr:to>
      <xdr:col>81</xdr:col>
      <xdr:colOff>50800</xdr:colOff>
      <xdr:row>38</xdr:row>
      <xdr:rowOff>159670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59045"/>
          <a:ext cx="889000" cy="1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159670</xdr:rowOff>
    </xdr:from>
    <xdr:to>
      <xdr:col>76</xdr:col>
      <xdr:colOff>114300</xdr:colOff>
      <xdr:row>39</xdr:row>
      <xdr:rowOff>90877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74770"/>
          <a:ext cx="889000" cy="10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78370</xdr:rowOff>
    </xdr:from>
    <xdr:to>
      <xdr:col>71</xdr:col>
      <xdr:colOff>177800</xdr:colOff>
      <xdr:row>39</xdr:row>
      <xdr:rowOff>90877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93470"/>
          <a:ext cx="889000" cy="18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24072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7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47687</xdr:rowOff>
    </xdr:from>
    <xdr:to>
      <xdr:col>85</xdr:col>
      <xdr:colOff>177800</xdr:colOff>
      <xdr:row>39</xdr:row>
      <xdr:rowOff>149287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134064</xdr:rowOff>
    </xdr:from>
    <xdr:ext cx="313932"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49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93145</xdr:rowOff>
    </xdr:from>
    <xdr:to>
      <xdr:col>81</xdr:col>
      <xdr:colOff>101600</xdr:colOff>
      <xdr:row>39</xdr:row>
      <xdr:rowOff>23295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14422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108870</xdr:rowOff>
    </xdr:from>
    <xdr:to>
      <xdr:col>76</xdr:col>
      <xdr:colOff>165100</xdr:colOff>
      <xdr:row>39</xdr:row>
      <xdr:rowOff>39020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55547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39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40077</xdr:rowOff>
    </xdr:from>
    <xdr:to>
      <xdr:col>72</xdr:col>
      <xdr:colOff>38100</xdr:colOff>
      <xdr:row>39</xdr:row>
      <xdr:rowOff>141677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2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132804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819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27570</xdr:rowOff>
    </xdr:from>
    <xdr:to>
      <xdr:col>67</xdr:col>
      <xdr:colOff>101600</xdr:colOff>
      <xdr:row>38</xdr:row>
      <xdr:rowOff>129170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4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145697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3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155715</xdr:rowOff>
    </xdr:from>
    <xdr:to>
      <xdr:col>85</xdr:col>
      <xdr:colOff>127000</xdr:colOff>
      <xdr:row>76</xdr:row>
      <xdr:rowOff>57886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14465"/>
          <a:ext cx="838200" cy="7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57886</xdr:rowOff>
    </xdr:from>
    <xdr:to>
      <xdr:col>81</xdr:col>
      <xdr:colOff>50800</xdr:colOff>
      <xdr:row>76</xdr:row>
      <xdr:rowOff>85789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088086"/>
          <a:ext cx="889000" cy="2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85789</xdr:rowOff>
    </xdr:from>
    <xdr:to>
      <xdr:col>76</xdr:col>
      <xdr:colOff>114300</xdr:colOff>
      <xdr:row>76</xdr:row>
      <xdr:rowOff>104178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15989"/>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13475</xdr:rowOff>
    </xdr:from>
    <xdr:to>
      <xdr:col>71</xdr:col>
      <xdr:colOff>177800</xdr:colOff>
      <xdr:row>76</xdr:row>
      <xdr:rowOff>104178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043675"/>
          <a:ext cx="889000" cy="9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104915</xdr:rowOff>
    </xdr:from>
    <xdr:to>
      <xdr:col>85</xdr:col>
      <xdr:colOff>177800</xdr:colOff>
      <xdr:row>76</xdr:row>
      <xdr:rowOff>35065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9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83342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7086</xdr:rowOff>
    </xdr:from>
    <xdr:to>
      <xdr:col>81</xdr:col>
      <xdr:colOff>101600</xdr:colOff>
      <xdr:row>76</xdr:row>
      <xdr:rowOff>108686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3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99813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1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34989</xdr:rowOff>
    </xdr:from>
    <xdr:to>
      <xdr:col>76</xdr:col>
      <xdr:colOff>165100</xdr:colOff>
      <xdr:row>76</xdr:row>
      <xdr:rowOff>136589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127716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15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53378</xdr:rowOff>
    </xdr:from>
    <xdr:to>
      <xdr:col>72</xdr:col>
      <xdr:colOff>38100</xdr:colOff>
      <xdr:row>76</xdr:row>
      <xdr:rowOff>154978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146105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7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134124</xdr:rowOff>
    </xdr:from>
    <xdr:to>
      <xdr:col>67</xdr:col>
      <xdr:colOff>101600</xdr:colOff>
      <xdr:row>76</xdr:row>
      <xdr:rowOff>64275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9928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55402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8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51181</xdr:rowOff>
    </xdr:from>
    <xdr:to>
      <xdr:col>85</xdr:col>
      <xdr:colOff>127000</xdr:colOff>
      <xdr:row>97</xdr:row>
      <xdr:rowOff>83096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338931"/>
          <a:ext cx="838200" cy="37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152285</xdr:rowOff>
    </xdr:from>
    <xdr:to>
      <xdr:col>81</xdr:col>
      <xdr:colOff>50800</xdr:colOff>
      <xdr:row>97</xdr:row>
      <xdr:rowOff>83096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440035"/>
          <a:ext cx="889000" cy="27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75540</xdr:rowOff>
    </xdr:from>
    <xdr:to>
      <xdr:col>76</xdr:col>
      <xdr:colOff>114300</xdr:colOff>
      <xdr:row>95</xdr:row>
      <xdr:rowOff>152285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191840"/>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75540</xdr:rowOff>
    </xdr:from>
    <xdr:to>
      <xdr:col>71</xdr:col>
      <xdr:colOff>177800</xdr:colOff>
      <xdr:row>97</xdr:row>
      <xdr:rowOff>87464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191840"/>
          <a:ext cx="889000" cy="52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381</xdr:rowOff>
    </xdr:from>
    <xdr:to>
      <xdr:col>85</xdr:col>
      <xdr:colOff>177800</xdr:colOff>
      <xdr:row>95</xdr:row>
      <xdr:rowOff>101981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28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23258</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13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32296</xdr:rowOff>
    </xdr:from>
    <xdr:to>
      <xdr:col>81</xdr:col>
      <xdr:colOff>101600</xdr:colOff>
      <xdr:row>97</xdr:row>
      <xdr:rowOff>133896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6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125023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75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101485</xdr:rowOff>
    </xdr:from>
    <xdr:to>
      <xdr:col>76</xdr:col>
      <xdr:colOff>165100</xdr:colOff>
      <xdr:row>96</xdr:row>
      <xdr:rowOff>31635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3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48162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16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24740</xdr:rowOff>
    </xdr:from>
    <xdr:to>
      <xdr:col>72</xdr:col>
      <xdr:colOff>38100</xdr:colOff>
      <xdr:row>94</xdr:row>
      <xdr:rowOff>126340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14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142867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59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36664</xdr:rowOff>
    </xdr:from>
    <xdr:to>
      <xdr:col>67</xdr:col>
      <xdr:colOff>101600</xdr:colOff>
      <xdr:row>97</xdr:row>
      <xdr:rowOff>138264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66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154791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44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85408</xdr:rowOff>
    </xdr:from>
    <xdr:to>
      <xdr:col>116</xdr:col>
      <xdr:colOff>63500</xdr:colOff>
      <xdr:row>34</xdr:row>
      <xdr:rowOff>143586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5914708"/>
          <a:ext cx="838200" cy="5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143586</xdr:rowOff>
    </xdr:from>
    <xdr:to>
      <xdr:col>111</xdr:col>
      <xdr:colOff>177800</xdr:colOff>
      <xdr:row>34</xdr:row>
      <xdr:rowOff>149758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5972886"/>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149758</xdr:rowOff>
    </xdr:from>
    <xdr:to>
      <xdr:col>107</xdr:col>
      <xdr:colOff>50800</xdr:colOff>
      <xdr:row>35</xdr:row>
      <xdr:rowOff>33801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5979058"/>
          <a:ext cx="889000" cy="5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119240</xdr:rowOff>
    </xdr:from>
    <xdr:to>
      <xdr:col>102</xdr:col>
      <xdr:colOff>114300</xdr:colOff>
      <xdr:row>35</xdr:row>
      <xdr:rowOff>33801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5948540"/>
          <a:ext cx="889000" cy="8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34608</xdr:rowOff>
    </xdr:from>
    <xdr:to>
      <xdr:col>116</xdr:col>
      <xdr:colOff>114300</xdr:colOff>
      <xdr:row>34</xdr:row>
      <xdr:rowOff>136208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586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57485</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71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92786</xdr:rowOff>
    </xdr:from>
    <xdr:to>
      <xdr:col>112</xdr:col>
      <xdr:colOff>38100</xdr:colOff>
      <xdr:row>35</xdr:row>
      <xdr:rowOff>22936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592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39463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56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98958</xdr:rowOff>
    </xdr:from>
    <xdr:to>
      <xdr:col>107</xdr:col>
      <xdr:colOff>101600</xdr:colOff>
      <xdr:row>35</xdr:row>
      <xdr:rowOff>29108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592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45635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57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154451</xdr:rowOff>
    </xdr:from>
    <xdr:to>
      <xdr:col>102</xdr:col>
      <xdr:colOff>165100</xdr:colOff>
      <xdr:row>35</xdr:row>
      <xdr:rowOff>84601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598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101128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75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68440</xdr:rowOff>
    </xdr:from>
    <xdr:to>
      <xdr:col>98</xdr:col>
      <xdr:colOff>38100</xdr:colOff>
      <xdr:row>34</xdr:row>
      <xdr:rowOff>170040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589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15117</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567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70343</xdr:rowOff>
    </xdr:from>
    <xdr:to>
      <xdr:col>116</xdr:col>
      <xdr:colOff>63500</xdr:colOff>
      <xdr:row>57</xdr:row>
      <xdr:rowOff>70526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42993"/>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70526</xdr:rowOff>
    </xdr:from>
    <xdr:to>
      <xdr:col>111</xdr:col>
      <xdr:colOff>177800</xdr:colOff>
      <xdr:row>57</xdr:row>
      <xdr:rowOff>72766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3176"/>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20234</xdr:rowOff>
    </xdr:from>
    <xdr:to>
      <xdr:col>107</xdr:col>
      <xdr:colOff>50800</xdr:colOff>
      <xdr:row>57</xdr:row>
      <xdr:rowOff>72766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792884"/>
          <a:ext cx="889000" cy="5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20234</xdr:rowOff>
    </xdr:from>
    <xdr:to>
      <xdr:col>102</xdr:col>
      <xdr:colOff>114300</xdr:colOff>
      <xdr:row>57</xdr:row>
      <xdr:rowOff>71165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92884"/>
          <a:ext cx="889000" cy="5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19543</xdr:rowOff>
    </xdr:from>
    <xdr:to>
      <xdr:col>116</xdr:col>
      <xdr:colOff>114300</xdr:colOff>
      <xdr:row>57</xdr:row>
      <xdr:rowOff>121143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42420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4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19726</xdr:rowOff>
    </xdr:from>
    <xdr:to>
      <xdr:col>112</xdr:col>
      <xdr:colOff>38100</xdr:colOff>
      <xdr:row>57</xdr:row>
      <xdr:rowOff>121326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137853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6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21966</xdr:rowOff>
    </xdr:from>
    <xdr:to>
      <xdr:col>107</xdr:col>
      <xdr:colOff>101600</xdr:colOff>
      <xdr:row>57</xdr:row>
      <xdr:rowOff>123566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9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140093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6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140884</xdr:rowOff>
    </xdr:from>
    <xdr:to>
      <xdr:col>102</xdr:col>
      <xdr:colOff>165100</xdr:colOff>
      <xdr:row>57</xdr:row>
      <xdr:rowOff>71034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4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87561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51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20365</xdr:rowOff>
    </xdr:from>
    <xdr:to>
      <xdr:col>98</xdr:col>
      <xdr:colOff>38100</xdr:colOff>
      <xdr:row>57</xdr:row>
      <xdr:rowOff>121965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138492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6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108839</xdr:rowOff>
    </xdr:from>
    <xdr:to>
      <xdr:col>116</xdr:col>
      <xdr:colOff>63500</xdr:colOff>
      <xdr:row>73</xdr:row>
      <xdr:rowOff>138329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624689"/>
          <a:ext cx="8382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138329</xdr:rowOff>
    </xdr:from>
    <xdr:to>
      <xdr:col>111</xdr:col>
      <xdr:colOff>177800</xdr:colOff>
      <xdr:row>74</xdr:row>
      <xdr:rowOff>88918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654179"/>
          <a:ext cx="889000" cy="12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88918</xdr:rowOff>
    </xdr:from>
    <xdr:to>
      <xdr:col>107</xdr:col>
      <xdr:colOff>50800</xdr:colOff>
      <xdr:row>74</xdr:row>
      <xdr:rowOff>151554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776218"/>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151554</xdr:rowOff>
    </xdr:from>
    <xdr:to>
      <xdr:col>102</xdr:col>
      <xdr:colOff>114300</xdr:colOff>
      <xdr:row>75</xdr:row>
      <xdr:rowOff>27294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838854"/>
          <a:ext cx="889000" cy="4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58039</xdr:rowOff>
    </xdr:from>
    <xdr:to>
      <xdr:col>116</xdr:col>
      <xdr:colOff>114300</xdr:colOff>
      <xdr:row>73</xdr:row>
      <xdr:rowOff>159639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57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80916</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42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87529</xdr:rowOff>
    </xdr:from>
    <xdr:to>
      <xdr:col>112</xdr:col>
      <xdr:colOff>38100</xdr:colOff>
      <xdr:row>74</xdr:row>
      <xdr:rowOff>17679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0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8806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9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38118</xdr:rowOff>
    </xdr:from>
    <xdr:to>
      <xdr:col>107</xdr:col>
      <xdr:colOff>101600</xdr:colOff>
      <xdr:row>74</xdr:row>
      <xdr:rowOff>139718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2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130845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1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100754</xdr:rowOff>
    </xdr:from>
    <xdr:to>
      <xdr:col>102</xdr:col>
      <xdr:colOff>165100</xdr:colOff>
      <xdr:row>75</xdr:row>
      <xdr:rowOff>30904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8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22031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88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147944</xdr:rowOff>
    </xdr:from>
    <xdr:to>
      <xdr:col>98</xdr:col>
      <xdr:colOff>38100</xdr:colOff>
      <xdr:row>75</xdr:row>
      <xdr:rowOff>78094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83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69221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2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数値が増加した主な項目は、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積立金、人件費、公債費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公共施設等総合管理基金を新設し積み立て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たことによるもの。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常勤職員、会計年度職員ともに基本給、期末・勤勉手当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過疎対策事業債や災害復旧事業債等の元利償還金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数値が減少した主な項目は、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普通建設事業費、災害復旧事業費、普通建設事業費（新規整備）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道路改良事業や小中学校特別教室空調設置工事等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の減少によるもの。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健康文化複合温泉施設や町民医療福祉センター等の災害復旧事業が完了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したことによるもの。普通建設事業費（新規整備）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については、堆肥保管庫整備事業の皆減によるもの。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人口においては、前年度と比較すると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人減少している。今後も人口減少が見込まれることから、事業の見直しや各経費の縮減等、住民一人当たりのコストの上昇を抑える取り組みに努める。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103777</xdr:rowOff>
    </xdr:from>
    <xdr:to>
      <xdr:col>24</xdr:col>
      <xdr:colOff>63500</xdr:colOff>
      <xdr:row>35</xdr:row>
      <xdr:rowOff>46954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33077"/>
          <a:ext cx="838200" cy="1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46954</xdr:rowOff>
    </xdr:from>
    <xdr:to>
      <xdr:col>19</xdr:col>
      <xdr:colOff>177800</xdr:colOff>
      <xdr:row>36</xdr:row>
      <xdr:rowOff>16909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47704"/>
          <a:ext cx="889000" cy="14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149171</xdr:rowOff>
    </xdr:from>
    <xdr:to>
      <xdr:col>15</xdr:col>
      <xdr:colOff>50800</xdr:colOff>
      <xdr:row>36</xdr:row>
      <xdr:rowOff>16909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14992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149171</xdr:rowOff>
    </xdr:from>
    <xdr:to>
      <xdr:col>10</xdr:col>
      <xdr:colOff>114300</xdr:colOff>
      <xdr:row>35</xdr:row>
      <xdr:rowOff>169418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49921"/>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52977</xdr:rowOff>
    </xdr:from>
    <xdr:to>
      <xdr:col>24</xdr:col>
      <xdr:colOff>114300</xdr:colOff>
      <xdr:row>34</xdr:row>
      <xdr:rowOff>154577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75854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3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167604</xdr:rowOff>
    </xdr:from>
    <xdr:to>
      <xdr:col>20</xdr:col>
      <xdr:colOff>38100</xdr:colOff>
      <xdr:row>35</xdr:row>
      <xdr:rowOff>97754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114281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137559</xdr:rowOff>
    </xdr:from>
    <xdr:to>
      <xdr:col>15</xdr:col>
      <xdr:colOff>101600</xdr:colOff>
      <xdr:row>36</xdr:row>
      <xdr:rowOff>67709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3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84236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1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98371</xdr:rowOff>
    </xdr:from>
    <xdr:to>
      <xdr:col>10</xdr:col>
      <xdr:colOff>165100</xdr:colOff>
      <xdr:row>36</xdr:row>
      <xdr:rowOff>28521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9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45048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7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118618</xdr:rowOff>
    </xdr:from>
    <xdr:to>
      <xdr:col>6</xdr:col>
      <xdr:colOff>38100</xdr:colOff>
      <xdr:row>36</xdr:row>
      <xdr:rowOff>48768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65295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77046</xdr:rowOff>
    </xdr:from>
    <xdr:to>
      <xdr:col>24</xdr:col>
      <xdr:colOff>63500</xdr:colOff>
      <xdr:row>56</xdr:row>
      <xdr:rowOff>85613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06796"/>
          <a:ext cx="838200" cy="18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405</xdr:rowOff>
    </xdr:from>
    <xdr:to>
      <xdr:col>19</xdr:col>
      <xdr:colOff>177800</xdr:colOff>
      <xdr:row>56</xdr:row>
      <xdr:rowOff>85613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01605"/>
          <a:ext cx="889000" cy="8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130634</xdr:rowOff>
    </xdr:from>
    <xdr:to>
      <xdr:col>15</xdr:col>
      <xdr:colOff>50800</xdr:colOff>
      <xdr:row>56</xdr:row>
      <xdr:rowOff>405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60384"/>
          <a:ext cx="889000" cy="4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18524</xdr:rowOff>
    </xdr:from>
    <xdr:to>
      <xdr:col>10</xdr:col>
      <xdr:colOff>114300</xdr:colOff>
      <xdr:row>55</xdr:row>
      <xdr:rowOff>130634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76824"/>
          <a:ext cx="889000" cy="28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26246</xdr:rowOff>
    </xdr:from>
    <xdr:to>
      <xdr:col>24</xdr:col>
      <xdr:colOff>114300</xdr:colOff>
      <xdr:row>55</xdr:row>
      <xdr:rowOff>127846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5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4673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34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34813</xdr:rowOff>
    </xdr:from>
    <xdr:to>
      <xdr:col>20</xdr:col>
      <xdr:colOff>38100</xdr:colOff>
      <xdr:row>56</xdr:row>
      <xdr:rowOff>136413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127540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2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121055</xdr:rowOff>
    </xdr:from>
    <xdr:to>
      <xdr:col>15</xdr:col>
      <xdr:colOff>101600</xdr:colOff>
      <xdr:row>56</xdr:row>
      <xdr:rowOff>51205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5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42332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4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79834</xdr:rowOff>
    </xdr:from>
    <xdr:to>
      <xdr:col>10</xdr:col>
      <xdr:colOff>165100</xdr:colOff>
      <xdr:row>56</xdr:row>
      <xdr:rowOff>9984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0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26511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8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139174</xdr:rowOff>
    </xdr:from>
    <xdr:to>
      <xdr:col>6</xdr:col>
      <xdr:colOff>38100</xdr:colOff>
      <xdr:row>54</xdr:row>
      <xdr:rowOff>69324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2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60451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18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127291</xdr:rowOff>
    </xdr:from>
    <xdr:to>
      <xdr:col>24</xdr:col>
      <xdr:colOff>63500</xdr:colOff>
      <xdr:row>77</xdr:row>
      <xdr:rowOff>159707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28941"/>
          <a:ext cx="8382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159707</xdr:rowOff>
    </xdr:from>
    <xdr:to>
      <xdr:col>19</xdr:col>
      <xdr:colOff>177800</xdr:colOff>
      <xdr:row>78</xdr:row>
      <xdr:rowOff>89819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61357"/>
          <a:ext cx="889000" cy="10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110375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89819</xdr:rowOff>
    </xdr:from>
    <xdr:to>
      <xdr:col>15</xdr:col>
      <xdr:colOff>50800</xdr:colOff>
      <xdr:row>78</xdr:row>
      <xdr:rowOff>109982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62919"/>
          <a:ext cx="889000" cy="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26187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5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109982</xdr:rowOff>
    </xdr:from>
    <xdr:to>
      <xdr:col>10</xdr:col>
      <xdr:colOff>114300</xdr:colOff>
      <xdr:row>78</xdr:row>
      <xdr:rowOff>157083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83082"/>
          <a:ext cx="889000" cy="4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125572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76491</xdr:rowOff>
    </xdr:from>
    <xdr:to>
      <xdr:col>24</xdr:col>
      <xdr:colOff>114300</xdr:colOff>
      <xdr:row>78</xdr:row>
      <xdr:rowOff>6641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7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54918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5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108907</xdr:rowOff>
    </xdr:from>
    <xdr:to>
      <xdr:col>20</xdr:col>
      <xdr:colOff>38100</xdr:colOff>
      <xdr:row>78</xdr:row>
      <xdr:rowOff>39057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30184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39019</xdr:rowOff>
    </xdr:from>
    <xdr:to>
      <xdr:col>15</xdr:col>
      <xdr:colOff>101600</xdr:colOff>
      <xdr:row>78</xdr:row>
      <xdr:rowOff>140619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1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131746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0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59182</xdr:rowOff>
    </xdr:from>
    <xdr:to>
      <xdr:col>10</xdr:col>
      <xdr:colOff>165100</xdr:colOff>
      <xdr:row>78</xdr:row>
      <xdr:rowOff>160782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151909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2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106283</xdr:rowOff>
    </xdr:from>
    <xdr:to>
      <xdr:col>6</xdr:col>
      <xdr:colOff>38100</xdr:colOff>
      <xdr:row>79</xdr:row>
      <xdr:rowOff>36433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7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52960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5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70008</xdr:rowOff>
    </xdr:from>
    <xdr:to>
      <xdr:col>24</xdr:col>
      <xdr:colOff>63500</xdr:colOff>
      <xdr:row>98</xdr:row>
      <xdr:rowOff>87261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2108"/>
          <a:ext cx="838200" cy="1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170623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1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84886</xdr:rowOff>
    </xdr:from>
    <xdr:to>
      <xdr:col>19</xdr:col>
      <xdr:colOff>177800</xdr:colOff>
      <xdr:row>98</xdr:row>
      <xdr:rowOff>87261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86986"/>
          <a:ext cx="8890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66749</xdr:rowOff>
    </xdr:from>
    <xdr:to>
      <xdr:col>15</xdr:col>
      <xdr:colOff>50800</xdr:colOff>
      <xdr:row>98</xdr:row>
      <xdr:rowOff>84886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68849"/>
          <a:ext cx="889000" cy="1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63753</xdr:rowOff>
    </xdr:from>
    <xdr:to>
      <xdr:col>10</xdr:col>
      <xdr:colOff>114300</xdr:colOff>
      <xdr:row>98</xdr:row>
      <xdr:rowOff>66749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65853"/>
          <a:ext cx="889000" cy="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19208</xdr:rowOff>
    </xdr:from>
    <xdr:to>
      <xdr:col>24</xdr:col>
      <xdr:colOff>114300</xdr:colOff>
      <xdr:row>98</xdr:row>
      <xdr:rowOff>120808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150035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0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36461</xdr:rowOff>
    </xdr:from>
    <xdr:to>
      <xdr:col>20</xdr:col>
      <xdr:colOff>38100</xdr:colOff>
      <xdr:row>98</xdr:row>
      <xdr:rowOff>138061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154588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1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34086</xdr:rowOff>
    </xdr:from>
    <xdr:to>
      <xdr:col>15</xdr:col>
      <xdr:colOff>101600</xdr:colOff>
      <xdr:row>98</xdr:row>
      <xdr:rowOff>135686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152213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1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15949</xdr:rowOff>
    </xdr:from>
    <xdr:to>
      <xdr:col>10</xdr:col>
      <xdr:colOff>165100</xdr:colOff>
      <xdr:row>98</xdr:row>
      <xdr:rowOff>117549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134076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12953</xdr:rowOff>
    </xdr:from>
    <xdr:to>
      <xdr:col>6</xdr:col>
      <xdr:colOff>38100</xdr:colOff>
      <xdr:row>98</xdr:row>
      <xdr:rowOff>114553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1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131080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9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166446</xdr:rowOff>
    </xdr:from>
    <xdr:to>
      <xdr:col>55</xdr:col>
      <xdr:colOff>0</xdr:colOff>
      <xdr:row>38</xdr:row>
      <xdr:rowOff>14427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10096"/>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14427</xdr:rowOff>
    </xdr:from>
    <xdr:to>
      <xdr:col>50</xdr:col>
      <xdr:colOff>114300</xdr:colOff>
      <xdr:row>38</xdr:row>
      <xdr:rowOff>16942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29527"/>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16942</xdr:rowOff>
    </xdr:from>
    <xdr:to>
      <xdr:col>45</xdr:col>
      <xdr:colOff>177800</xdr:colOff>
      <xdr:row>38</xdr:row>
      <xdr:rowOff>18999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3204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18542</xdr:rowOff>
    </xdr:from>
    <xdr:to>
      <xdr:col>41</xdr:col>
      <xdr:colOff>50800</xdr:colOff>
      <xdr:row>38</xdr:row>
      <xdr:rowOff>18999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53364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115646</xdr:rowOff>
    </xdr:from>
    <xdr:to>
      <xdr:col>55</xdr:col>
      <xdr:colOff>50800</xdr:colOff>
      <xdr:row>38</xdr:row>
      <xdr:rowOff>45796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94073</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37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135077</xdr:rowOff>
    </xdr:from>
    <xdr:to>
      <xdr:col>50</xdr:col>
      <xdr:colOff>165100</xdr:colOff>
      <xdr:row>38</xdr:row>
      <xdr:rowOff>65227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81754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53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137592</xdr:rowOff>
    </xdr:from>
    <xdr:to>
      <xdr:col>46</xdr:col>
      <xdr:colOff>38100</xdr:colOff>
      <xdr:row>38</xdr:row>
      <xdr:rowOff>67742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8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58869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73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139649</xdr:rowOff>
    </xdr:from>
    <xdr:to>
      <xdr:col>41</xdr:col>
      <xdr:colOff>101600</xdr:colOff>
      <xdr:row>38</xdr:row>
      <xdr:rowOff>69799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8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60926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5760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139192</xdr:rowOff>
    </xdr:from>
    <xdr:to>
      <xdr:col>36</xdr:col>
      <xdr:colOff>165100</xdr:colOff>
      <xdr:row>38</xdr:row>
      <xdr:rowOff>69342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8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85869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58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158968</xdr:rowOff>
    </xdr:from>
    <xdr:to>
      <xdr:col>55</xdr:col>
      <xdr:colOff>0</xdr:colOff>
      <xdr:row>56</xdr:row>
      <xdr:rowOff>119126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245818"/>
          <a:ext cx="838200" cy="47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158968</xdr:rowOff>
    </xdr:from>
    <xdr:to>
      <xdr:col>50</xdr:col>
      <xdr:colOff>114300</xdr:colOff>
      <xdr:row>56</xdr:row>
      <xdr:rowOff>94731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245818"/>
          <a:ext cx="889000" cy="45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52130</xdr:rowOff>
    </xdr:from>
    <xdr:to>
      <xdr:col>45</xdr:col>
      <xdr:colOff>177800</xdr:colOff>
      <xdr:row>56</xdr:row>
      <xdr:rowOff>94731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53330"/>
          <a:ext cx="889000" cy="4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41957</xdr:rowOff>
    </xdr:from>
    <xdr:to>
      <xdr:col>41</xdr:col>
      <xdr:colOff>50800</xdr:colOff>
      <xdr:row>56</xdr:row>
      <xdr:rowOff>52130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300257"/>
          <a:ext cx="889000" cy="3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68326</xdr:rowOff>
    </xdr:from>
    <xdr:to>
      <xdr:col>55</xdr:col>
      <xdr:colOff>50800</xdr:colOff>
      <xdr:row>56</xdr:row>
      <xdr:rowOff>169926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6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46753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108168</xdr:rowOff>
    </xdr:from>
    <xdr:to>
      <xdr:col>50</xdr:col>
      <xdr:colOff>165100</xdr:colOff>
      <xdr:row>54</xdr:row>
      <xdr:rowOff>38318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9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54845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7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43931</xdr:rowOff>
    </xdr:from>
    <xdr:to>
      <xdr:col>46</xdr:col>
      <xdr:colOff>38100</xdr:colOff>
      <xdr:row>56</xdr:row>
      <xdr:rowOff>145531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4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136658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7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1330</xdr:rowOff>
    </xdr:from>
    <xdr:to>
      <xdr:col>41</xdr:col>
      <xdr:colOff>101600</xdr:colOff>
      <xdr:row>56</xdr:row>
      <xdr:rowOff>102930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0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94057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69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162607</xdr:rowOff>
    </xdr:from>
    <xdr:to>
      <xdr:col>36</xdr:col>
      <xdr:colOff>165100</xdr:colOff>
      <xdr:row>54</xdr:row>
      <xdr:rowOff>92757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4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109284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02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44053</xdr:rowOff>
    </xdr:from>
    <xdr:to>
      <xdr:col>55</xdr:col>
      <xdr:colOff>0</xdr:colOff>
      <xdr:row>77</xdr:row>
      <xdr:rowOff>109000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245703"/>
          <a:ext cx="838200" cy="6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50318</xdr:rowOff>
    </xdr:from>
    <xdr:to>
      <xdr:col>50</xdr:col>
      <xdr:colOff>114300</xdr:colOff>
      <xdr:row>77</xdr:row>
      <xdr:rowOff>109000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251968"/>
          <a:ext cx="889000" cy="5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160914</xdr:rowOff>
    </xdr:from>
    <xdr:to>
      <xdr:col>45</xdr:col>
      <xdr:colOff>177800</xdr:colOff>
      <xdr:row>77</xdr:row>
      <xdr:rowOff>50318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019664"/>
          <a:ext cx="889000" cy="23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160914</xdr:rowOff>
    </xdr:from>
    <xdr:to>
      <xdr:col>41</xdr:col>
      <xdr:colOff>50800</xdr:colOff>
      <xdr:row>76</xdr:row>
      <xdr:rowOff>135539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019664"/>
          <a:ext cx="889000" cy="14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164703</xdr:rowOff>
    </xdr:from>
    <xdr:to>
      <xdr:col>55</xdr:col>
      <xdr:colOff>50800</xdr:colOff>
      <xdr:row>77</xdr:row>
      <xdr:rowOff>94853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9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143130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7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58200</xdr:rowOff>
    </xdr:from>
    <xdr:to>
      <xdr:col>50</xdr:col>
      <xdr:colOff>165100</xdr:colOff>
      <xdr:row>77</xdr:row>
      <xdr:rowOff>159800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5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150927</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35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170968</xdr:rowOff>
    </xdr:from>
    <xdr:to>
      <xdr:col>46</xdr:col>
      <xdr:colOff>38100</xdr:colOff>
      <xdr:row>77</xdr:row>
      <xdr:rowOff>101118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92245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2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110114</xdr:rowOff>
    </xdr:from>
    <xdr:to>
      <xdr:col>41</xdr:col>
      <xdr:colOff>101600</xdr:colOff>
      <xdr:row>76</xdr:row>
      <xdr:rowOff>40264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96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56791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74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84739</xdr:rowOff>
    </xdr:from>
    <xdr:to>
      <xdr:col>36</xdr:col>
      <xdr:colOff>165100</xdr:colOff>
      <xdr:row>77</xdr:row>
      <xdr:rowOff>14889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11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6016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20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96952</xdr:rowOff>
    </xdr:from>
    <xdr:to>
      <xdr:col>55</xdr:col>
      <xdr:colOff>0</xdr:colOff>
      <xdr:row>95</xdr:row>
      <xdr:rowOff>140824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384702"/>
          <a:ext cx="838200" cy="4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96952</xdr:rowOff>
    </xdr:from>
    <xdr:to>
      <xdr:col>50</xdr:col>
      <xdr:colOff>114300</xdr:colOff>
      <xdr:row>96</xdr:row>
      <xdr:rowOff>17551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384702"/>
          <a:ext cx="889000" cy="9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17551</xdr:rowOff>
    </xdr:from>
    <xdr:to>
      <xdr:col>45</xdr:col>
      <xdr:colOff>177800</xdr:colOff>
      <xdr:row>97</xdr:row>
      <xdr:rowOff>75540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476751"/>
          <a:ext cx="889000" cy="22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75540</xdr:rowOff>
    </xdr:from>
    <xdr:to>
      <xdr:col>41</xdr:col>
      <xdr:colOff>50800</xdr:colOff>
      <xdr:row>97</xdr:row>
      <xdr:rowOff>170066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06190"/>
          <a:ext cx="889000" cy="9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90024</xdr:rowOff>
    </xdr:from>
    <xdr:to>
      <xdr:col>55</xdr:col>
      <xdr:colOff>50800</xdr:colOff>
      <xdr:row>96</xdr:row>
      <xdr:rowOff>20174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68451</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5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46152</xdr:rowOff>
    </xdr:from>
    <xdr:to>
      <xdr:col>50</xdr:col>
      <xdr:colOff>165100</xdr:colOff>
      <xdr:row>95</xdr:row>
      <xdr:rowOff>147752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33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42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138201</xdr:rowOff>
    </xdr:from>
    <xdr:to>
      <xdr:col>46</xdr:col>
      <xdr:colOff>38100</xdr:colOff>
      <xdr:row>96</xdr:row>
      <xdr:rowOff>68351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59478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51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24740</xdr:rowOff>
    </xdr:from>
    <xdr:to>
      <xdr:col>41</xdr:col>
      <xdr:colOff>101600</xdr:colOff>
      <xdr:row>97</xdr:row>
      <xdr:rowOff>126340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5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117467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4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119266</xdr:rowOff>
    </xdr:from>
    <xdr:to>
      <xdr:col>36</xdr:col>
      <xdr:colOff>165100</xdr:colOff>
      <xdr:row>98</xdr:row>
      <xdr:rowOff>49416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40543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84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153264</xdr:rowOff>
    </xdr:from>
    <xdr:to>
      <xdr:col>85</xdr:col>
      <xdr:colOff>127000</xdr:colOff>
      <xdr:row>38</xdr:row>
      <xdr:rowOff>68747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96914"/>
          <a:ext cx="838200" cy="8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68747</xdr:rowOff>
    </xdr:from>
    <xdr:to>
      <xdr:col>81</xdr:col>
      <xdr:colOff>50800</xdr:colOff>
      <xdr:row>38</xdr:row>
      <xdr:rowOff>75202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83847"/>
          <a:ext cx="889000" cy="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75202</xdr:rowOff>
    </xdr:from>
    <xdr:to>
      <xdr:col>76</xdr:col>
      <xdr:colOff>114300</xdr:colOff>
      <xdr:row>38</xdr:row>
      <xdr:rowOff>84379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030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55118</xdr:rowOff>
    </xdr:from>
    <xdr:to>
      <xdr:col>71</xdr:col>
      <xdr:colOff>177800</xdr:colOff>
      <xdr:row>38</xdr:row>
      <xdr:rowOff>84379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70218"/>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102464</xdr:rowOff>
    </xdr:from>
    <xdr:to>
      <xdr:col>85</xdr:col>
      <xdr:colOff>177800</xdr:colOff>
      <xdr:row>38</xdr:row>
      <xdr:rowOff>32614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80891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2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17947</xdr:rowOff>
    </xdr:from>
    <xdr:to>
      <xdr:col>81</xdr:col>
      <xdr:colOff>101600</xdr:colOff>
      <xdr:row>38</xdr:row>
      <xdr:rowOff>119547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110674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24402</xdr:rowOff>
    </xdr:from>
    <xdr:to>
      <xdr:col>76</xdr:col>
      <xdr:colOff>165100</xdr:colOff>
      <xdr:row>38</xdr:row>
      <xdr:rowOff>126002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117129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33579</xdr:rowOff>
    </xdr:from>
    <xdr:to>
      <xdr:col>72</xdr:col>
      <xdr:colOff>38100</xdr:colOff>
      <xdr:row>38</xdr:row>
      <xdr:rowOff>135179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126306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4318</xdr:rowOff>
    </xdr:from>
    <xdr:to>
      <xdr:col>67</xdr:col>
      <xdr:colOff>101600</xdr:colOff>
      <xdr:row>38</xdr:row>
      <xdr:rowOff>105918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97045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1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125737</xdr:rowOff>
    </xdr:from>
    <xdr:to>
      <xdr:col>85</xdr:col>
      <xdr:colOff>127000</xdr:colOff>
      <xdr:row>56</xdr:row>
      <xdr:rowOff>152559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726937"/>
          <a:ext cx="838200" cy="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125737</xdr:rowOff>
    </xdr:from>
    <xdr:to>
      <xdr:col>81</xdr:col>
      <xdr:colOff>50800</xdr:colOff>
      <xdr:row>57</xdr:row>
      <xdr:rowOff>48375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26937"/>
          <a:ext cx="889000" cy="9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48375</xdr:rowOff>
    </xdr:from>
    <xdr:to>
      <xdr:col>76</xdr:col>
      <xdr:colOff>114300</xdr:colOff>
      <xdr:row>57</xdr:row>
      <xdr:rowOff>170428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21025"/>
          <a:ext cx="889000" cy="12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52698</xdr:rowOff>
    </xdr:from>
    <xdr:to>
      <xdr:col>71</xdr:col>
      <xdr:colOff>177800</xdr:colOff>
      <xdr:row>57</xdr:row>
      <xdr:rowOff>170428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25348"/>
          <a:ext cx="889000" cy="11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101759</xdr:rowOff>
    </xdr:from>
    <xdr:to>
      <xdr:col>85</xdr:col>
      <xdr:colOff>177800</xdr:colOff>
      <xdr:row>57</xdr:row>
      <xdr:rowOff>31909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0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80186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8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74937</xdr:rowOff>
    </xdr:from>
    <xdr:to>
      <xdr:col>81</xdr:col>
      <xdr:colOff>101600</xdr:colOff>
      <xdr:row>57</xdr:row>
      <xdr:rowOff>5087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167664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6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169025</xdr:rowOff>
    </xdr:from>
    <xdr:to>
      <xdr:col>76</xdr:col>
      <xdr:colOff>165100</xdr:colOff>
      <xdr:row>57</xdr:row>
      <xdr:rowOff>99175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7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90302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6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119628</xdr:rowOff>
    </xdr:from>
    <xdr:to>
      <xdr:col>72</xdr:col>
      <xdr:colOff>38100</xdr:colOff>
      <xdr:row>58</xdr:row>
      <xdr:rowOff>49778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9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40905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8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1898</xdr:rowOff>
    </xdr:from>
    <xdr:to>
      <xdr:col>67</xdr:col>
      <xdr:colOff>101600</xdr:colOff>
      <xdr:row>57</xdr:row>
      <xdr:rowOff>103498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7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94625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143945</xdr:rowOff>
    </xdr:from>
    <xdr:to>
      <xdr:col>85</xdr:col>
      <xdr:colOff>127000</xdr:colOff>
      <xdr:row>79</xdr:row>
      <xdr:rowOff>98487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7045"/>
          <a:ext cx="838200" cy="12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143945</xdr:rowOff>
    </xdr:from>
    <xdr:to>
      <xdr:col>81</xdr:col>
      <xdr:colOff>50800</xdr:colOff>
      <xdr:row>78</xdr:row>
      <xdr:rowOff>159669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17045"/>
          <a:ext cx="889000" cy="1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159669</xdr:rowOff>
    </xdr:from>
    <xdr:to>
      <xdr:col>76</xdr:col>
      <xdr:colOff>114300</xdr:colOff>
      <xdr:row>79</xdr:row>
      <xdr:rowOff>90878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532769"/>
          <a:ext cx="889000" cy="10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78370</xdr:rowOff>
    </xdr:from>
    <xdr:to>
      <xdr:col>71</xdr:col>
      <xdr:colOff>177800</xdr:colOff>
      <xdr:row>79</xdr:row>
      <xdr:rowOff>90878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51470"/>
          <a:ext cx="889000" cy="18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24072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47687</xdr:rowOff>
    </xdr:from>
    <xdr:to>
      <xdr:col>85</xdr:col>
      <xdr:colOff>177800</xdr:colOff>
      <xdr:row>79</xdr:row>
      <xdr:rowOff>149287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134064</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071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93145</xdr:rowOff>
    </xdr:from>
    <xdr:to>
      <xdr:col>81</xdr:col>
      <xdr:colOff>101600</xdr:colOff>
      <xdr:row>79</xdr:row>
      <xdr:rowOff>23295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14422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5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108869</xdr:rowOff>
    </xdr:from>
    <xdr:to>
      <xdr:col>76</xdr:col>
      <xdr:colOff>165100</xdr:colOff>
      <xdr:row>79</xdr:row>
      <xdr:rowOff>39019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8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55546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25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40078</xdr:rowOff>
    </xdr:from>
    <xdr:to>
      <xdr:col>72</xdr:col>
      <xdr:colOff>38100</xdr:colOff>
      <xdr:row>79</xdr:row>
      <xdr:rowOff>141678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132805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77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27570</xdr:rowOff>
    </xdr:from>
    <xdr:to>
      <xdr:col>67</xdr:col>
      <xdr:colOff>101600</xdr:colOff>
      <xdr:row>78</xdr:row>
      <xdr:rowOff>129170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0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145697</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47111" y="1317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155715</xdr:rowOff>
    </xdr:from>
    <xdr:to>
      <xdr:col>85</xdr:col>
      <xdr:colOff>127000</xdr:colOff>
      <xdr:row>96</xdr:row>
      <xdr:rowOff>57886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443465"/>
          <a:ext cx="838200" cy="7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57886</xdr:rowOff>
    </xdr:from>
    <xdr:to>
      <xdr:col>81</xdr:col>
      <xdr:colOff>50800</xdr:colOff>
      <xdr:row>96</xdr:row>
      <xdr:rowOff>85789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17086"/>
          <a:ext cx="889000" cy="2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85789</xdr:rowOff>
    </xdr:from>
    <xdr:to>
      <xdr:col>76</xdr:col>
      <xdr:colOff>114300</xdr:colOff>
      <xdr:row>96</xdr:row>
      <xdr:rowOff>104178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44989"/>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13475</xdr:rowOff>
    </xdr:from>
    <xdr:to>
      <xdr:col>71</xdr:col>
      <xdr:colOff>177800</xdr:colOff>
      <xdr:row>96</xdr:row>
      <xdr:rowOff>104178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472675"/>
          <a:ext cx="889000" cy="9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104915</xdr:rowOff>
    </xdr:from>
    <xdr:to>
      <xdr:col>85</xdr:col>
      <xdr:colOff>177800</xdr:colOff>
      <xdr:row>96</xdr:row>
      <xdr:rowOff>35065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39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83342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7086</xdr:rowOff>
    </xdr:from>
    <xdr:to>
      <xdr:col>81</xdr:col>
      <xdr:colOff>101600</xdr:colOff>
      <xdr:row>96</xdr:row>
      <xdr:rowOff>108686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6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99813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55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34989</xdr:rowOff>
    </xdr:from>
    <xdr:to>
      <xdr:col>76</xdr:col>
      <xdr:colOff>165100</xdr:colOff>
      <xdr:row>96</xdr:row>
      <xdr:rowOff>136589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9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127716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58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53378</xdr:rowOff>
    </xdr:from>
    <xdr:to>
      <xdr:col>72</xdr:col>
      <xdr:colOff>38100</xdr:colOff>
      <xdr:row>96</xdr:row>
      <xdr:rowOff>154978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146105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0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134125</xdr:rowOff>
    </xdr:from>
    <xdr:to>
      <xdr:col>67</xdr:col>
      <xdr:colOff>101600</xdr:colOff>
      <xdr:row>96</xdr:row>
      <xdr:rowOff>64275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55402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51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数値が増加した主な項目は、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総務費、衛生費、消防費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公共施設等総合管理基金新設に伴う積立金や定額減税補足給付金事業を実施したこと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衛生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放射性廃棄物処理業務委託料や病院事業会計への負担金が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避難退域時検査等場所円滑化事業等の実施により増加した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数値が減少した主な項目は、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農林水産業費、災害復旧事業費、土木費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農業経営高度化支援事業費補助金の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や堆肥保管庫整備事業が完了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健康文化複合温泉施設や町民医療福祉センター等の災害復旧事業が完了したことによるもの。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土木費については、松代橋橋梁補修工事の完了や道路改良事業の減少によるもの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人口においては、前年度と比較すると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人減少している。今後も人口減少が見込まれることから、事業の見直しや各経費の縮減等、住民一人当たりのコストの上昇を抑える取り組みに努める。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宮城県涌谷町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年度において、歳入については、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県支出金である農業経営高度化支援事業補助金の大幅減に加え、町民税（現年課税分）の減収や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ワクチン接種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関連</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補助金等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が皆減した。一方で、</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普通交付税や定額減税減収補填特例交付金等が増加した。さらに、財政調整基金やふるさと涌谷創生基金繰入金も増加したことで</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、結果的に歳入全体が増加した。歳出については、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公共施設等総合管理基金の新設に伴う積立金や定額減税補足給付金事業を実施したことで総務</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費が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増加した。また、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避難退域時検査等場所円滑化対策工事等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り消防費</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も増加した。</a:t>
          </a:r>
          <a:endParaRPr lang="ja-JP" altLang="ja-JP" sz="1000">
            <a:effectLst/>
            <a:latin typeface="ＭＳ Ｐゴシック" panose="020B0600070205080204" pitchFamily="50" charset="-128"/>
            <a:ea typeface="ＭＳ Ｐゴシック" panose="020B0600070205080204" pitchFamily="50" charset="-128"/>
          </a:endParaRPr>
        </a:p>
        <a:p>
          <a:r>
            <a:rPr lang="ja-JP" altLang="en-US" sz="1000">
              <a:effectLst/>
              <a:latin typeface="ＭＳ Ｐゴシック" panose="020B0600070205080204" pitchFamily="50" charset="-128"/>
              <a:ea typeface="ＭＳ Ｐゴシック" panose="020B0600070205080204" pitchFamily="50" charset="-128"/>
            </a:rPr>
            <a:t>令和５年度で財政再建計画が終了し、財政調整基金残高を一定水準に保ちながら財政運営に取り組むこととしているため、計画的な取り崩しを行ったが、引き続き財源確保や事業見直し等による歳出削減を実施していく。</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宮城県涌谷町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〇水道事業会計：令和６年度においては、給水収益は減少したものの交付税措置等により、営業外収益が増加したことから前年度並みの黒字経営となっている。今後も安定的な水道事業運営を図る。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下水道事業会計：水洗化率上昇による使用水量の増加はあるが、その増加分以上に人口減少等で水需要が減少しており、使用料収入は減少している。前年度と比較し純利益は減少したものの、維持管理費や支払利息も減少したことから単年度収支は黒字となった。今後も効率的な事業運営に努めていく。</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〇老人保健施設事業会計：事業収益は前年度に比べ増加したものの、これを上回る人件費や物価高騰の影響により、経営状況は厳しい状況である。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〇介護保険事業勘定特別会計：所得段階別保険料の算定方法が多段階化により介護保険料は増加したものの、施設サービス利用者数の増加に伴う歳出の増加が影響し実質収支が減少した。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〇国民健康保険事業勘定特別会計：保険給付費の増加による歳出の増加と、被保険者数減少に伴う国民健康保険税の減少による歳入の減少で、実質収支が減少した。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〇訪問看護ステーション事業会計：利用者減少に伴う事業収益の減少、及び職員給与費の増加等により、経営状況は厳しくなっている。</a:t>
          </a:r>
          <a:endParaRPr kumimoji="0"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〇後期高齢者医療保険事業勘定特別会計：高齢化に伴い被保険者数が増加したことで、保険料が増加し実質収支は増加した。</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〇国民健康保険病院事業会計：外来患者の減などによる収益の減少、及び人件費や物価の高騰による費用の増加により経営状況は厳しくなっている。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宮城県涌谷町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年度と前年度を比較すると、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算入公債費等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災害対策債元利償還金が増加したことで「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事業費補正により基準財政需要額に算入された公債費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」が増加したことに加え、過疎対策事業債等の元利償還金増加したことで「災害復旧費等に係る基準財政需要額」が増加した。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元利償還金等に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過疎対策事業債、公共事業等債、単独災害復旧事業債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の元利償還金が増加した。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どちらも増加しているが、元利償還金等の増加幅が大きいため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分子総体が増加した。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単年度における実質公債費比率が上昇傾向にあるため、引続き、地方債の適切な借り入れや管理に取り組んでいく。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宮城県涌谷町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財政再建期間中であったことから、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年度から分子は年々減少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傾向で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マイナスとなった。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単独災害復旧事業債現在高や臨時財政対策債現在高の減少により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「地方債の現在高」が減少した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した。一方、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公共施設等総合管理基金の新設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により「充当可能基金」が増加したことで「充当可能財源等」が増加した。結果として、「充当可能財源等」が「将来負担額」を上回り分子がマイナスとなった。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令和５年度に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将来負担比率が無くなったが、今後も健全な財政運営を心掛け、引続き将来負担に注視していかなければならない。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宮城県涌谷町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令和元年度から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令和５年度までの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涌谷町財政再建計画に基づき、財政調整基金を取り崩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しを抑制し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財政運営を行ってきた。令和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年度において、人事院勧告による職員給与の引き上げ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に対応するため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取り崩しを行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前年度同様、税収等の予算に対する上振れ分が発生したことから、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財政調整基金や公共施設等総合管理基金の新設に伴い積立て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たことにより、基金全体の残高が増加した。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新規事業の開始や物価高騰、人件費増加による更なる経費増加が見込まれる。また、自然災害や老朽化している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施設の維持補修等、突発的な経費にも対応していかなければならないため、今後も各基金の計画的な運用を行っていく。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ふるさと涌谷創生基金：地域創生事業に充当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公共施設の更新や維持補修費等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に充当</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歴史文化基金：文化財関係事業へ充当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公営住宅用地取得基金：公営住宅建設用地取得及び建設事業に充当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ふるさと水と土保全基金：集落共同活動事業に充当</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その他特定目的基金のうち、積立額が最も多い基金はふるさと涌谷創生基金であるが、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公共施設等総合管理基金の新設に伴い、積替えを行ったことから大幅に減少した。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歴史文化基金については、文化財の設備設置工事へ充当するため、取り崩したが、ふるさと納税寄付分等で積み立てたため増加した。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取り崩しについては、充当する事業内容と各基金の使途を精査しながら行っていく。積み立てについては、ふるさと涌谷創生基金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と新設した公共施設等総合管理基金を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中心に継続して行い、財政調整基金と減債基金の残高にも留意しながら、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今後の重要施策や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新規事業等に充当する財源を確保していく。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人事院勧告による職員給与引き上げ等に対する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を行ったことから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前年度と比較し、積立てた額は減少したが、町税等の上振れ分等についてを積み立てを行った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財政再建計画が終了したことから、今後は一定水準の残高を維持し続けられるよう、計画的に運用していく。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現状の基金残高を維持するため、運用利子分のみを積み立てた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令和４年度から、償還に係る据置期間を廃止したことから、後年度の元利償還金増加が見込まれる。負担軽減のため、計画的な取り崩し、積み立てを行っていく。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314289-A4D0-47F1-A029-C645B614A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4489AA-B3D4-48E4-A0CB-277F86E20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95BC2B1C-9304-4ED8-8848-D7C3C94126E2}"/>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2DE16BD9-569A-46A7-ADB7-79629DFD329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413D5DC4-0B3B-4CF0-A7B8-0478E1E7C5E3}"/>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C08DE9E2-3BEE-4460-B918-36C0812DEFA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7E58DFB-4691-4144-A769-4B07F1C1333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44B0428-68D0-4B03-8C45-6290548B6F1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7AA68CA4-2646-47C3-8AF6-66A9C58AA91F}"/>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A4A5A83-81C9-4E9D-8467-CC0872DEE472}"/>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C681FBD8-F75F-47BE-AA08-868F4480A78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817D2A47-0D2D-4805-8CC6-E2F61399B76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3DEAC119-C82E-4D06-B14F-27FE39C5A03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37EF706C-4238-4F1E-9221-ECA48E0BCC6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B523767-AC70-405E-B9F3-E8C77D7FADB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E449FF44-FFB9-4524-95FD-81E778D437C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9352B9-142C-41BC-9C8B-40D67E40A1B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E732B68F-3B98-4AD2-8FA6-83850961DB6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E28F430-D46B-4E87-BBB2-E062F008F0D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D25073F5-BE1D-4EE1-B029-477374D81C4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866FD24-28DB-4F78-9BCE-68DC87C6B0F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B9552ACB-66A1-4D3E-BF0B-90A3F0A5B0F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C8A604E0-AA91-45AE-AD85-F2EB0B26608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301C473-DAB2-46F9-8FC9-1DF13461EF1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E11BD79-5073-4F36-AA32-0EE0C1BD477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603BB362-612F-45FF-978A-DF94B0505FE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76FEF6E-EBE9-4A85-AF7B-6A08B13ACDC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CDA0F8B8-8739-4131-BF52-B041EDDE57A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3635FFF-B6FA-425E-A1AF-8FDA868C200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4ADB0978-EF7C-477F-8E67-8E1CC447C32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4F82E997-0731-473F-A4F5-2FEE692836C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AEA2615-4641-4CB3-8151-3AAE22AC048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7AD42E6D-4820-48BE-A3E7-984E3AACA00C}"/>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BDD2A8E-16F1-45EC-8CA9-DA6CB811E37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E6EE0F1-8635-4F06-B26B-FA2304B9ED5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C626A137-B825-4782-BFA1-6E42342305B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38E6ECDC-D894-4352-8B85-4DAED5ABAB9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C152129A-EB88-46CC-B75E-9FA57B74A0FC}"/>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256E0F3D-6CAF-4D88-8CDC-44421ADB211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6F9A64CB-D0CE-4E1C-9D81-E2D7BD80932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55C600D8-A8D1-4DAE-9F0C-932515C6DD5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CA89688-EC69-49D2-B0F5-7D35CC01FA6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9F88D2EC-B30D-41D8-85B2-D3C5C4A3AE8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1B298B05-6D30-46D1-8612-7B4D07D320D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FB869D42-F2C9-4FE6-8099-F86B12AF9DA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B0EC27B2-DF19-43A6-920A-FCE60E8A9E3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4913971-62EE-4A69-8E27-CBC9DDEB5771}"/>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D1D8B7FA-0842-461F-93ED-F79A943606F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53305454-32EF-48A3-A80B-CC609B19FD1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B55C83E-46F7-47DF-A499-46A9F21856B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1A0A486-6DE2-4944-ABB2-F515F965CB6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当町の有形固定資産減価償却率は、年々上昇しており、前年度比</a:t>
          </a:r>
          <a:r>
            <a:rPr kumimoji="1" lang="en-US" altLang="ja-JP" sz="1100" baseline="0">
              <a:latin typeface="ＭＳ Ｐゴシック" panose="020B0600070205080204" pitchFamily="50" charset="-128"/>
              <a:ea typeface="ＭＳ Ｐゴシック" panose="020B0600070205080204" pitchFamily="50" charset="-128"/>
            </a:rPr>
            <a:t>1.3</a:t>
          </a:r>
          <a:r>
            <a:rPr kumimoji="1" lang="ja-JP" altLang="en-US" sz="1100" baseline="0">
              <a:latin typeface="ＭＳ Ｐゴシック" panose="020B0600070205080204" pitchFamily="50" charset="-128"/>
              <a:ea typeface="ＭＳ Ｐゴシック" panose="020B0600070205080204" pitchFamily="50" charset="-128"/>
            </a:rPr>
            <a:t>ポイント上昇している。類似団体と比較すると、差が</a:t>
          </a:r>
          <a:r>
            <a:rPr kumimoji="1" lang="en-US" altLang="ja-JP" sz="1100" baseline="0">
              <a:latin typeface="ＭＳ Ｐゴシック" panose="020B0600070205080204" pitchFamily="50" charset="-128"/>
              <a:ea typeface="ＭＳ Ｐゴシック" panose="020B0600070205080204" pitchFamily="50" charset="-128"/>
            </a:rPr>
            <a:t>17.1</a:t>
          </a:r>
          <a:r>
            <a:rPr kumimoji="1" lang="ja-JP" altLang="en-US" sz="1100" baseline="0">
              <a:latin typeface="ＭＳ Ｐゴシック" panose="020B0600070205080204" pitchFamily="50" charset="-128"/>
              <a:ea typeface="ＭＳ Ｐゴシック" panose="020B0600070205080204" pitchFamily="50" charset="-128"/>
            </a:rPr>
            <a:t>ポイントと大幅に上回っている状況である。庁舎をはじめ、小中学校校舎等、公用・公共施設の老朽化が進んでいるため、公共施設等総合管理計画に基づき、更新や大規模改修等、早急な対応が必要であるが、財源確保が大きな課題となっている。</a:t>
          </a:r>
          <a:endParaRPr kumimoji="1" lang="en-US" altLang="ja-JP" sz="1100" baseline="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2357F7A-BAB9-4EEE-A763-7308FBBC165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954B80A-6E28-4B66-B988-460AA259DC8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8D9F3606-87FE-46C6-A782-72DE324DA144}"/>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C25743A0-426C-4A90-84FF-FE869F602AE7}"/>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8D72F727-389E-4A78-8D29-B06E00CC24A3}"/>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76BF77F-728E-4119-8F31-295D30201530}"/>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42684B9A-78D9-4E1C-B733-C8F6B89608A5}"/>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9792EC82-8A82-4528-9501-7115C3D148DC}"/>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C998E8F4-9F81-4029-84F1-34DC033DD73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29C37A32-A331-4358-B3E6-BD65ACBD1C08}"/>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82B71008-7354-418D-95A8-8A2266382702}"/>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B0B5EC65-85BE-4F38-94E3-3E4C0D2A663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8E2823BB-4AFA-4D0C-B7B2-3FC9BC45728E}"/>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4E8F3219-299F-45FA-B42D-2268B660BBB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E70C4BC-4C13-4402-9604-8B4A54C6081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A3713A9A-4997-439B-AF75-3517395324F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8FD15CB7-4E55-49AC-BF75-D55CFE0506B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2808D10E-2470-4B55-A88A-8E852BB0499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1" name="直線コネクタ 70">
          <a:extLst>
            <a:ext uri="{FF2B5EF4-FFF2-40B4-BE49-F238E27FC236}">
              <a16:creationId xmlns:a16="http://schemas.microsoft.com/office/drawing/2014/main" id="{CF3C9EF8-CE39-47BA-AA52-0D9B9C9654BA}"/>
            </a:ext>
          </a:extLst>
        </xdr:cNvPr>
        <xdr:cNvCxnSpPr/>
      </xdr:nvCxnSpPr>
      <xdr:spPr>
        <a:xfrm flipV="1">
          <a:off x="4306570" y="5150757"/>
          <a:ext cx="1270" cy="1213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2" name="有形固定資産減価償却率最小値テキスト">
          <a:extLst>
            <a:ext uri="{FF2B5EF4-FFF2-40B4-BE49-F238E27FC236}">
              <a16:creationId xmlns:a16="http://schemas.microsoft.com/office/drawing/2014/main" id="{D868EAA8-1E1E-4540-9F2A-99BAFD7196FE}"/>
            </a:ext>
          </a:extLst>
        </xdr:cNvPr>
        <xdr:cNvSpPr txBox="1"/>
      </xdr:nvSpPr>
      <xdr:spPr>
        <a:xfrm>
          <a:off x="4359275" y="637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3" name="直線コネクタ 72">
          <a:extLst>
            <a:ext uri="{FF2B5EF4-FFF2-40B4-BE49-F238E27FC236}">
              <a16:creationId xmlns:a16="http://schemas.microsoft.com/office/drawing/2014/main" id="{1AEAB41C-B43F-40F8-A42D-A0953A8F1690}"/>
            </a:ext>
          </a:extLst>
        </xdr:cNvPr>
        <xdr:cNvCxnSpPr/>
      </xdr:nvCxnSpPr>
      <xdr:spPr>
        <a:xfrm>
          <a:off x="4216400" y="636387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4" name="有形固定資産減価償却率最大値テキスト">
          <a:extLst>
            <a:ext uri="{FF2B5EF4-FFF2-40B4-BE49-F238E27FC236}">
              <a16:creationId xmlns:a16="http://schemas.microsoft.com/office/drawing/2014/main" id="{88FC3DB3-8D44-417F-9AFA-AB787C47EDC1}"/>
            </a:ext>
          </a:extLst>
        </xdr:cNvPr>
        <xdr:cNvSpPr txBox="1"/>
      </xdr:nvSpPr>
      <xdr:spPr>
        <a:xfrm>
          <a:off x="4359275" y="4935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5" name="直線コネクタ 74">
          <a:extLst>
            <a:ext uri="{FF2B5EF4-FFF2-40B4-BE49-F238E27FC236}">
              <a16:creationId xmlns:a16="http://schemas.microsoft.com/office/drawing/2014/main" id="{C716D050-7183-46E5-A2AA-E9950383DD8A}"/>
            </a:ext>
          </a:extLst>
        </xdr:cNvPr>
        <xdr:cNvCxnSpPr/>
      </xdr:nvCxnSpPr>
      <xdr:spPr>
        <a:xfrm>
          <a:off x="4216400" y="515075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6" name="有形固定資産減価償却率平均値テキスト">
          <a:extLst>
            <a:ext uri="{FF2B5EF4-FFF2-40B4-BE49-F238E27FC236}">
              <a16:creationId xmlns:a16="http://schemas.microsoft.com/office/drawing/2014/main" id="{1DAF3D96-08A9-41B9-B39F-17E62849FC6A}"/>
            </a:ext>
          </a:extLst>
        </xdr:cNvPr>
        <xdr:cNvSpPr txBox="1"/>
      </xdr:nvSpPr>
      <xdr:spPr>
        <a:xfrm>
          <a:off x="4359275" y="56751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7" name="フローチャート: 判断 76">
          <a:extLst>
            <a:ext uri="{FF2B5EF4-FFF2-40B4-BE49-F238E27FC236}">
              <a16:creationId xmlns:a16="http://schemas.microsoft.com/office/drawing/2014/main" id="{80310EA0-B0A4-44C6-8CA4-7EC7038CECFC}"/>
            </a:ext>
          </a:extLst>
        </xdr:cNvPr>
        <xdr:cNvSpPr/>
      </xdr:nvSpPr>
      <xdr:spPr>
        <a:xfrm>
          <a:off x="4254500" y="58205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8" name="フローチャート: 判断 77">
          <a:extLst>
            <a:ext uri="{FF2B5EF4-FFF2-40B4-BE49-F238E27FC236}">
              <a16:creationId xmlns:a16="http://schemas.microsoft.com/office/drawing/2014/main" id="{D2FE8D1E-8C1B-40B4-803E-42BE5F0E8A85}"/>
            </a:ext>
          </a:extLst>
        </xdr:cNvPr>
        <xdr:cNvSpPr/>
      </xdr:nvSpPr>
      <xdr:spPr>
        <a:xfrm>
          <a:off x="3616325" y="58020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9" name="フローチャート: 判断 78">
          <a:extLst>
            <a:ext uri="{FF2B5EF4-FFF2-40B4-BE49-F238E27FC236}">
              <a16:creationId xmlns:a16="http://schemas.microsoft.com/office/drawing/2014/main" id="{B36F57D9-3994-497C-9C06-185A270A4585}"/>
            </a:ext>
          </a:extLst>
        </xdr:cNvPr>
        <xdr:cNvSpPr/>
      </xdr:nvSpPr>
      <xdr:spPr>
        <a:xfrm>
          <a:off x="2930525" y="57619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0" name="フローチャート: 判断 79">
          <a:extLst>
            <a:ext uri="{FF2B5EF4-FFF2-40B4-BE49-F238E27FC236}">
              <a16:creationId xmlns:a16="http://schemas.microsoft.com/office/drawing/2014/main" id="{D85F07BD-5104-4650-8D7C-5B80F0CA9A3E}"/>
            </a:ext>
          </a:extLst>
        </xdr:cNvPr>
        <xdr:cNvSpPr/>
      </xdr:nvSpPr>
      <xdr:spPr>
        <a:xfrm>
          <a:off x="2244725" y="5725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1" name="フローチャート: 判断 80">
          <a:extLst>
            <a:ext uri="{FF2B5EF4-FFF2-40B4-BE49-F238E27FC236}">
              <a16:creationId xmlns:a16="http://schemas.microsoft.com/office/drawing/2014/main" id="{DEF3BF13-594B-4EED-8887-DB5D3AF4971E}"/>
            </a:ext>
          </a:extLst>
        </xdr:cNvPr>
        <xdr:cNvSpPr/>
      </xdr:nvSpPr>
      <xdr:spPr>
        <a:xfrm>
          <a:off x="1558925" y="57434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F24D369-A386-4A3C-9FC8-9E650213396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3DFB2A6-DB88-4D44-9039-AE180001935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14D459A-1B67-407F-84BD-D559381FCE0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947ECB3-63FE-45D6-8592-31487B7E9F0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FA6652A-7D60-4C6A-B0D5-DB2D15A8B50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159929</xdr:rowOff>
    </xdr:from>
    <xdr:to>
      <xdr:col>23</xdr:col>
      <xdr:colOff>136525</xdr:colOff>
      <xdr:row>34</xdr:row>
      <xdr:rowOff>90079</xdr:rowOff>
    </xdr:to>
    <xdr:sp macro="" textlink="">
      <xdr:nvSpPr>
        <xdr:cNvPr id="87" name="楕円 86">
          <a:extLst>
            <a:ext uri="{FF2B5EF4-FFF2-40B4-BE49-F238E27FC236}">
              <a16:creationId xmlns:a16="http://schemas.microsoft.com/office/drawing/2014/main" id="{D81BD6D8-45D9-4075-9D55-3A05A3CCD846}"/>
            </a:ext>
          </a:extLst>
        </xdr:cNvPr>
        <xdr:cNvSpPr/>
      </xdr:nvSpPr>
      <xdr:spPr>
        <a:xfrm>
          <a:off x="4254500" y="63257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74856</xdr:rowOff>
    </xdr:from>
    <xdr:ext cx="405111" cy="259045"/>
    <xdr:sp macro="" textlink="">
      <xdr:nvSpPr>
        <xdr:cNvPr id="88" name="有形固定資産減価償却率該当値テキスト">
          <a:extLst>
            <a:ext uri="{FF2B5EF4-FFF2-40B4-BE49-F238E27FC236}">
              <a16:creationId xmlns:a16="http://schemas.microsoft.com/office/drawing/2014/main" id="{A9AA7969-80A6-41B5-935E-508AC66E5E22}"/>
            </a:ext>
          </a:extLst>
        </xdr:cNvPr>
        <xdr:cNvSpPr txBox="1"/>
      </xdr:nvSpPr>
      <xdr:spPr>
        <a:xfrm>
          <a:off x="4359275" y="6237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119834</xdr:rowOff>
    </xdr:from>
    <xdr:to>
      <xdr:col>19</xdr:col>
      <xdr:colOff>187325</xdr:colOff>
      <xdr:row>34</xdr:row>
      <xdr:rowOff>49984</xdr:rowOff>
    </xdr:to>
    <xdr:sp macro="" textlink="">
      <xdr:nvSpPr>
        <xdr:cNvPr id="89" name="楕円 88">
          <a:extLst>
            <a:ext uri="{FF2B5EF4-FFF2-40B4-BE49-F238E27FC236}">
              <a16:creationId xmlns:a16="http://schemas.microsoft.com/office/drawing/2014/main" id="{AD2559D0-A348-4498-A379-89BADBDFD28F}"/>
            </a:ext>
          </a:extLst>
        </xdr:cNvPr>
        <xdr:cNvSpPr/>
      </xdr:nvSpPr>
      <xdr:spPr>
        <a:xfrm>
          <a:off x="3616325" y="628568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170634</xdr:rowOff>
    </xdr:from>
    <xdr:to>
      <xdr:col>23</xdr:col>
      <xdr:colOff>85725</xdr:colOff>
      <xdr:row>34</xdr:row>
      <xdr:rowOff>39279</xdr:rowOff>
    </xdr:to>
    <xdr:cxnSp macro="">
      <xdr:nvCxnSpPr>
        <xdr:cNvPr id="90" name="直線コネクタ 89">
          <a:extLst>
            <a:ext uri="{FF2B5EF4-FFF2-40B4-BE49-F238E27FC236}">
              <a16:creationId xmlns:a16="http://schemas.microsoft.com/office/drawing/2014/main" id="{88D1C4F8-49E5-4F98-AE62-F4A637883DF4}"/>
            </a:ext>
          </a:extLst>
        </xdr:cNvPr>
        <xdr:cNvCxnSpPr/>
      </xdr:nvCxnSpPr>
      <xdr:spPr>
        <a:xfrm>
          <a:off x="3673475" y="6323784"/>
          <a:ext cx="62865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92075</xdr:rowOff>
    </xdr:from>
    <xdr:to>
      <xdr:col>15</xdr:col>
      <xdr:colOff>187325</xdr:colOff>
      <xdr:row>34</xdr:row>
      <xdr:rowOff>22225</xdr:rowOff>
    </xdr:to>
    <xdr:sp macro="" textlink="">
      <xdr:nvSpPr>
        <xdr:cNvPr id="91" name="楕円 90">
          <a:extLst>
            <a:ext uri="{FF2B5EF4-FFF2-40B4-BE49-F238E27FC236}">
              <a16:creationId xmlns:a16="http://schemas.microsoft.com/office/drawing/2014/main" id="{6344C386-3A46-445C-9E40-B94FD191ACCC}"/>
            </a:ext>
          </a:extLst>
        </xdr:cNvPr>
        <xdr:cNvSpPr/>
      </xdr:nvSpPr>
      <xdr:spPr>
        <a:xfrm>
          <a:off x="2930525" y="6254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142875</xdr:rowOff>
    </xdr:from>
    <xdr:to>
      <xdr:col>19</xdr:col>
      <xdr:colOff>136525</xdr:colOff>
      <xdr:row>33</xdr:row>
      <xdr:rowOff>170634</xdr:rowOff>
    </xdr:to>
    <xdr:cxnSp macro="">
      <xdr:nvCxnSpPr>
        <xdr:cNvPr id="92" name="直線コネクタ 91">
          <a:extLst>
            <a:ext uri="{FF2B5EF4-FFF2-40B4-BE49-F238E27FC236}">
              <a16:creationId xmlns:a16="http://schemas.microsoft.com/office/drawing/2014/main" id="{4138046A-05EC-4714-9851-CE2E9B53A637}"/>
            </a:ext>
          </a:extLst>
        </xdr:cNvPr>
        <xdr:cNvCxnSpPr/>
      </xdr:nvCxnSpPr>
      <xdr:spPr>
        <a:xfrm>
          <a:off x="2987675" y="6302375"/>
          <a:ext cx="685800"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45811</xdr:rowOff>
    </xdr:from>
    <xdr:to>
      <xdr:col>11</xdr:col>
      <xdr:colOff>187325</xdr:colOff>
      <xdr:row>33</xdr:row>
      <xdr:rowOff>147411</xdr:rowOff>
    </xdr:to>
    <xdr:sp macro="" textlink="">
      <xdr:nvSpPr>
        <xdr:cNvPr id="93" name="楕円 92">
          <a:extLst>
            <a:ext uri="{FF2B5EF4-FFF2-40B4-BE49-F238E27FC236}">
              <a16:creationId xmlns:a16="http://schemas.microsoft.com/office/drawing/2014/main" id="{41CDF40B-1120-4619-B266-D05CC1C78A5A}"/>
            </a:ext>
          </a:extLst>
        </xdr:cNvPr>
        <xdr:cNvSpPr/>
      </xdr:nvSpPr>
      <xdr:spPr>
        <a:xfrm>
          <a:off x="2244725" y="6211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96610</xdr:rowOff>
    </xdr:from>
    <xdr:to>
      <xdr:col>15</xdr:col>
      <xdr:colOff>136525</xdr:colOff>
      <xdr:row>33</xdr:row>
      <xdr:rowOff>142875</xdr:rowOff>
    </xdr:to>
    <xdr:cxnSp macro="">
      <xdr:nvCxnSpPr>
        <xdr:cNvPr id="94" name="直線コネクタ 93">
          <a:extLst>
            <a:ext uri="{FF2B5EF4-FFF2-40B4-BE49-F238E27FC236}">
              <a16:creationId xmlns:a16="http://schemas.microsoft.com/office/drawing/2014/main" id="{ABC7019A-6677-45B1-BA85-B919BE86793D}"/>
            </a:ext>
          </a:extLst>
        </xdr:cNvPr>
        <xdr:cNvCxnSpPr/>
      </xdr:nvCxnSpPr>
      <xdr:spPr>
        <a:xfrm>
          <a:off x="2301875" y="6259285"/>
          <a:ext cx="685800" cy="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2631</xdr:rowOff>
    </xdr:from>
    <xdr:to>
      <xdr:col>7</xdr:col>
      <xdr:colOff>187325</xdr:colOff>
      <xdr:row>33</xdr:row>
      <xdr:rowOff>104231</xdr:rowOff>
    </xdr:to>
    <xdr:sp macro="" textlink="">
      <xdr:nvSpPr>
        <xdr:cNvPr id="95" name="楕円 94">
          <a:extLst>
            <a:ext uri="{FF2B5EF4-FFF2-40B4-BE49-F238E27FC236}">
              <a16:creationId xmlns:a16="http://schemas.microsoft.com/office/drawing/2014/main" id="{AD7BC7FE-1465-4510-B11F-AC93CE8A530B}"/>
            </a:ext>
          </a:extLst>
        </xdr:cNvPr>
        <xdr:cNvSpPr/>
      </xdr:nvSpPr>
      <xdr:spPr>
        <a:xfrm>
          <a:off x="1558925" y="6165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53431</xdr:rowOff>
    </xdr:from>
    <xdr:to>
      <xdr:col>11</xdr:col>
      <xdr:colOff>136525</xdr:colOff>
      <xdr:row>33</xdr:row>
      <xdr:rowOff>96610</xdr:rowOff>
    </xdr:to>
    <xdr:cxnSp macro="">
      <xdr:nvCxnSpPr>
        <xdr:cNvPr id="96" name="直線コネクタ 95">
          <a:extLst>
            <a:ext uri="{FF2B5EF4-FFF2-40B4-BE49-F238E27FC236}">
              <a16:creationId xmlns:a16="http://schemas.microsoft.com/office/drawing/2014/main" id="{3B8EF96F-242F-4BB3-9D17-1ACAA9CA575D}"/>
            </a:ext>
          </a:extLst>
        </xdr:cNvPr>
        <xdr:cNvCxnSpPr/>
      </xdr:nvCxnSpPr>
      <xdr:spPr>
        <a:xfrm>
          <a:off x="1616075" y="6212931"/>
          <a:ext cx="685800" cy="4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7" name="n_1aveValue有形固定資産減価償却率">
          <a:extLst>
            <a:ext uri="{FF2B5EF4-FFF2-40B4-BE49-F238E27FC236}">
              <a16:creationId xmlns:a16="http://schemas.microsoft.com/office/drawing/2014/main" id="{3113878E-055B-4410-A0BE-5F4978E56CAA}"/>
            </a:ext>
          </a:extLst>
        </xdr:cNvPr>
        <xdr:cNvSpPr txBox="1"/>
      </xdr:nvSpPr>
      <xdr:spPr>
        <a:xfrm>
          <a:off x="3474094" y="559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8" name="n_2aveValue有形固定資産減価償却率">
          <a:extLst>
            <a:ext uri="{FF2B5EF4-FFF2-40B4-BE49-F238E27FC236}">
              <a16:creationId xmlns:a16="http://schemas.microsoft.com/office/drawing/2014/main" id="{163E3002-FC24-4F02-B3F4-BDE8F98CD217}"/>
            </a:ext>
          </a:extLst>
        </xdr:cNvPr>
        <xdr:cNvSpPr txBox="1"/>
      </xdr:nvSpPr>
      <xdr:spPr>
        <a:xfrm>
          <a:off x="2797819"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9" name="n_3aveValue有形固定資産減価償却率">
          <a:extLst>
            <a:ext uri="{FF2B5EF4-FFF2-40B4-BE49-F238E27FC236}">
              <a16:creationId xmlns:a16="http://schemas.microsoft.com/office/drawing/2014/main" id="{53D276AD-6107-4CE0-910A-305E97863646}"/>
            </a:ext>
          </a:extLst>
        </xdr:cNvPr>
        <xdr:cNvSpPr txBox="1"/>
      </xdr:nvSpPr>
      <xdr:spPr>
        <a:xfrm>
          <a:off x="2112019"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0" name="n_4aveValue有形固定資産減価償却率">
          <a:extLst>
            <a:ext uri="{FF2B5EF4-FFF2-40B4-BE49-F238E27FC236}">
              <a16:creationId xmlns:a16="http://schemas.microsoft.com/office/drawing/2014/main" id="{C47CC854-97AC-4731-91D7-76CB8839407A}"/>
            </a:ext>
          </a:extLst>
        </xdr:cNvPr>
        <xdr:cNvSpPr txBox="1"/>
      </xdr:nvSpPr>
      <xdr:spPr>
        <a:xfrm>
          <a:off x="1426219" y="55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41111</xdr:rowOff>
    </xdr:from>
    <xdr:ext cx="405111" cy="259045"/>
    <xdr:sp macro="" textlink="">
      <xdr:nvSpPr>
        <xdr:cNvPr id="101" name="n_1mainValue有形固定資産減価償却率">
          <a:extLst>
            <a:ext uri="{FF2B5EF4-FFF2-40B4-BE49-F238E27FC236}">
              <a16:creationId xmlns:a16="http://schemas.microsoft.com/office/drawing/2014/main" id="{1EB0AC76-0863-4A59-A093-210BF9845658}"/>
            </a:ext>
          </a:extLst>
        </xdr:cNvPr>
        <xdr:cNvSpPr txBox="1"/>
      </xdr:nvSpPr>
      <xdr:spPr>
        <a:xfrm>
          <a:off x="3474094" y="636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13352</xdr:rowOff>
    </xdr:from>
    <xdr:ext cx="405111" cy="259045"/>
    <xdr:sp macro="" textlink="">
      <xdr:nvSpPr>
        <xdr:cNvPr id="102" name="n_2mainValue有形固定資産減価償却率">
          <a:extLst>
            <a:ext uri="{FF2B5EF4-FFF2-40B4-BE49-F238E27FC236}">
              <a16:creationId xmlns:a16="http://schemas.microsoft.com/office/drawing/2014/main" id="{73E15ED8-A91E-49D4-B46D-ADA85E12CAFA}"/>
            </a:ext>
          </a:extLst>
        </xdr:cNvPr>
        <xdr:cNvSpPr txBox="1"/>
      </xdr:nvSpPr>
      <xdr:spPr>
        <a:xfrm>
          <a:off x="2797819"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138537</xdr:rowOff>
    </xdr:from>
    <xdr:ext cx="405111" cy="259045"/>
    <xdr:sp macro="" textlink="">
      <xdr:nvSpPr>
        <xdr:cNvPr id="103" name="n_3mainValue有形固定資産減価償却率">
          <a:extLst>
            <a:ext uri="{FF2B5EF4-FFF2-40B4-BE49-F238E27FC236}">
              <a16:creationId xmlns:a16="http://schemas.microsoft.com/office/drawing/2014/main" id="{2AB34F53-90D7-4CF8-88EF-FCC85CBAE81E}"/>
            </a:ext>
          </a:extLst>
        </xdr:cNvPr>
        <xdr:cNvSpPr txBox="1"/>
      </xdr:nvSpPr>
      <xdr:spPr>
        <a:xfrm>
          <a:off x="2112019" y="630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95358</xdr:rowOff>
    </xdr:from>
    <xdr:ext cx="405111" cy="259045"/>
    <xdr:sp macro="" textlink="">
      <xdr:nvSpPr>
        <xdr:cNvPr id="104" name="n_4mainValue有形固定資産減価償却率">
          <a:extLst>
            <a:ext uri="{FF2B5EF4-FFF2-40B4-BE49-F238E27FC236}">
              <a16:creationId xmlns:a16="http://schemas.microsoft.com/office/drawing/2014/main" id="{56F17BBA-99B3-4FCC-AC1E-03554BB823CE}"/>
            </a:ext>
          </a:extLst>
        </xdr:cNvPr>
        <xdr:cNvSpPr txBox="1"/>
      </xdr:nvSpPr>
      <xdr:spPr>
        <a:xfrm>
          <a:off x="1426219" y="625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CF9BA93-03FF-4946-BC85-05184BEDFB6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0D966EA-499E-4676-8775-9A389292EE1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2F824A3B-DD68-49FF-B463-61FDF1BCE83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D4C4F527-EADB-4F2A-8506-DEF6A9CA7A0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105E9AAA-FE4C-4CE3-8238-38C0D6A7CFA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E26476B1-49CF-4777-93BB-DAF7A2A6253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B861EA3A-6F5F-4B9B-BAF8-28ECE2A5278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4FAA918B-9A01-4A8E-8F3D-929F87B8035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DA87D6BC-A717-4AB4-B217-2F938842E4A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5BB10CB6-F973-43D3-87C0-B5C99E92B96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28279D43-C290-43EC-9697-BD0E8B86E772}"/>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27239D13-CE0F-4F43-9FD5-E3724BAC79F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B55AE04B-0ACE-4083-B001-7F48F47B7F1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債務償還比率は、前年度比</a:t>
          </a:r>
          <a:r>
            <a:rPr kumimoji="1" lang="en-US" altLang="ja-JP" sz="1100">
              <a:latin typeface="ＭＳ Ｐゴシック" panose="020B0600070205080204" pitchFamily="50" charset="-128"/>
              <a:ea typeface="ＭＳ Ｐゴシック" panose="020B0600070205080204" pitchFamily="50" charset="-128"/>
            </a:rPr>
            <a:t>75.5</a:t>
          </a:r>
          <a:r>
            <a:rPr kumimoji="1" lang="ja-JP" altLang="en-US" sz="1100">
              <a:latin typeface="ＭＳ Ｐゴシック" panose="020B0600070205080204" pitchFamily="50" charset="-128"/>
              <a:ea typeface="ＭＳ Ｐゴシック" panose="020B0600070205080204" pitchFamily="50" charset="-128"/>
            </a:rPr>
            <a:t>ポイント減少し、類似団体平均値と比較しても</a:t>
          </a:r>
          <a:r>
            <a:rPr kumimoji="1" lang="en-US" altLang="ja-JP" sz="1100">
              <a:latin typeface="ＭＳ Ｐゴシック" panose="020B0600070205080204" pitchFamily="50" charset="-128"/>
              <a:ea typeface="ＭＳ Ｐゴシック" panose="020B0600070205080204" pitchFamily="50" charset="-128"/>
            </a:rPr>
            <a:t>72.8</a:t>
          </a:r>
          <a:r>
            <a:rPr kumimoji="1" lang="ja-JP" altLang="en-US" sz="1100">
              <a:latin typeface="ＭＳ Ｐゴシック" panose="020B0600070205080204" pitchFamily="50" charset="-128"/>
              <a:ea typeface="ＭＳ Ｐゴシック" panose="020B0600070205080204" pitchFamily="50" charset="-128"/>
            </a:rPr>
            <a:t>ポイント低値となった。将来負担額へ充当可能な基金が増加したことに加えて、公営企業債等に対する繰入見込額や地方債現在高が減少したことが比率減少の要因となった。今後も継続して財源確保に取組み、地方債残高等の将来負担額の抑制に努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A0A975C1-534A-436D-8337-B08F089E79D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977590C-B1F7-4E8F-8441-A9EC21A006E3}"/>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6823ED2-6A8B-4EBA-A01D-376DED150C7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3C268304-62E2-4037-8B11-20B9BEC6E575}"/>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E573209F-D5BC-4A30-B7D6-E1ADD4763698}"/>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8B3F9DD0-DD70-4E80-A5F3-F429E6213B4B}"/>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F2D811C7-7B26-4D15-90E7-3594CD5228CC}"/>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2F464856-F0C3-4E72-AC1E-7EFD663ADE5A}"/>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E77C3EB2-7409-4CF1-BF86-BC75F8BBCDF6}"/>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BC9EFDA1-E1F8-480F-A2E8-68582C553135}"/>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EFD2B738-CEC9-417D-B2CE-8177F8EF4827}"/>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3538FEB2-7EA4-4F4D-9F74-3BB4FF5D16EF}"/>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848305F9-1552-4082-86C6-D078D3999CB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B6A0D1AB-274E-4EA4-AC05-81C28873AF7D}"/>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8EC52E3D-AC80-43F9-9B36-ED24719A60FC}"/>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D5293C8-FD74-48C0-928E-55024045C3E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9DACD7E-6D58-467E-B859-B5DB4C6D5D2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5" name="直線コネクタ 134">
          <a:extLst>
            <a:ext uri="{FF2B5EF4-FFF2-40B4-BE49-F238E27FC236}">
              <a16:creationId xmlns:a16="http://schemas.microsoft.com/office/drawing/2014/main" id="{1627BDE4-1351-4A43-8D69-AE3E7AC1FEC0}"/>
            </a:ext>
          </a:extLst>
        </xdr:cNvPr>
        <xdr:cNvCxnSpPr/>
      </xdr:nvCxnSpPr>
      <xdr:spPr>
        <a:xfrm flipV="1">
          <a:off x="13326745" y="5058228"/>
          <a:ext cx="1269" cy="1275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6" name="債務償還比率最小値テキスト">
          <a:extLst>
            <a:ext uri="{FF2B5EF4-FFF2-40B4-BE49-F238E27FC236}">
              <a16:creationId xmlns:a16="http://schemas.microsoft.com/office/drawing/2014/main" id="{CCDC8488-38D1-4FEB-93B0-B4F75DEF0F9F}"/>
            </a:ext>
          </a:extLst>
        </xdr:cNvPr>
        <xdr:cNvSpPr txBox="1"/>
      </xdr:nvSpPr>
      <xdr:spPr>
        <a:xfrm>
          <a:off x="13379450" y="63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7" name="直線コネクタ 136">
          <a:extLst>
            <a:ext uri="{FF2B5EF4-FFF2-40B4-BE49-F238E27FC236}">
              <a16:creationId xmlns:a16="http://schemas.microsoft.com/office/drawing/2014/main" id="{E1081244-ED15-4E0A-9FE2-CC0C61597E04}"/>
            </a:ext>
          </a:extLst>
        </xdr:cNvPr>
        <xdr:cNvCxnSpPr/>
      </xdr:nvCxnSpPr>
      <xdr:spPr>
        <a:xfrm>
          <a:off x="13255625" y="63340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650CECBD-F714-4087-B5E8-29C0E05BCF78}"/>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4AF4EBE8-FD60-4629-B9FD-E1149B8ED77F}"/>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0" name="債務償還比率平均値テキスト">
          <a:extLst>
            <a:ext uri="{FF2B5EF4-FFF2-40B4-BE49-F238E27FC236}">
              <a16:creationId xmlns:a16="http://schemas.microsoft.com/office/drawing/2014/main" id="{084FF8FC-4176-46C3-B629-69A6F18ABBEB}"/>
            </a:ext>
          </a:extLst>
        </xdr:cNvPr>
        <xdr:cNvSpPr txBox="1"/>
      </xdr:nvSpPr>
      <xdr:spPr>
        <a:xfrm>
          <a:off x="13379450" y="5550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1" name="フローチャート: 判断 140">
          <a:extLst>
            <a:ext uri="{FF2B5EF4-FFF2-40B4-BE49-F238E27FC236}">
              <a16:creationId xmlns:a16="http://schemas.microsoft.com/office/drawing/2014/main" id="{BF72A261-576F-44D9-A272-FC3F8742CDBC}"/>
            </a:ext>
          </a:extLst>
        </xdr:cNvPr>
        <xdr:cNvSpPr/>
      </xdr:nvSpPr>
      <xdr:spPr>
        <a:xfrm>
          <a:off x="13293725" y="55725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2" name="フローチャート: 判断 141">
          <a:extLst>
            <a:ext uri="{FF2B5EF4-FFF2-40B4-BE49-F238E27FC236}">
              <a16:creationId xmlns:a16="http://schemas.microsoft.com/office/drawing/2014/main" id="{245F9445-44D9-40AE-B2ED-E5CE098A83F7}"/>
            </a:ext>
          </a:extLst>
        </xdr:cNvPr>
        <xdr:cNvSpPr/>
      </xdr:nvSpPr>
      <xdr:spPr>
        <a:xfrm>
          <a:off x="12646025" y="55466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3" name="フローチャート: 判断 142">
          <a:extLst>
            <a:ext uri="{FF2B5EF4-FFF2-40B4-BE49-F238E27FC236}">
              <a16:creationId xmlns:a16="http://schemas.microsoft.com/office/drawing/2014/main" id="{37B51B4C-B207-4D3D-ACFB-A63CA2113AC4}"/>
            </a:ext>
          </a:extLst>
        </xdr:cNvPr>
        <xdr:cNvSpPr/>
      </xdr:nvSpPr>
      <xdr:spPr>
        <a:xfrm>
          <a:off x="11960225" y="55503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4" name="フローチャート: 判断 143">
          <a:extLst>
            <a:ext uri="{FF2B5EF4-FFF2-40B4-BE49-F238E27FC236}">
              <a16:creationId xmlns:a16="http://schemas.microsoft.com/office/drawing/2014/main" id="{79CB013A-3D7D-46F1-8FA7-FEB76693DC60}"/>
            </a:ext>
          </a:extLst>
        </xdr:cNvPr>
        <xdr:cNvSpPr/>
      </xdr:nvSpPr>
      <xdr:spPr>
        <a:xfrm>
          <a:off x="11274425" y="55246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5" name="フローチャート: 判断 144">
          <a:extLst>
            <a:ext uri="{FF2B5EF4-FFF2-40B4-BE49-F238E27FC236}">
              <a16:creationId xmlns:a16="http://schemas.microsoft.com/office/drawing/2014/main" id="{69234C2E-D5D4-4F5B-8727-AB429B1A31BF}"/>
            </a:ext>
          </a:extLst>
        </xdr:cNvPr>
        <xdr:cNvSpPr/>
      </xdr:nvSpPr>
      <xdr:spPr>
        <a:xfrm>
          <a:off x="10588625" y="57256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BE4926D-0849-4CC8-AEAE-04745A04811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515D092-8C6E-4B7D-85BB-4DD38085275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E0C677C-600F-4F9D-AB78-F335B0AE9D4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FEC5339-EAD4-40FC-9061-734FA771C958}"/>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A43B8B6-FB1B-421A-AAD7-11AE549AA1DC}"/>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116722</xdr:rowOff>
    </xdr:from>
    <xdr:to>
      <xdr:col>76</xdr:col>
      <xdr:colOff>73025</xdr:colOff>
      <xdr:row>29</xdr:row>
      <xdr:rowOff>46872</xdr:rowOff>
    </xdr:to>
    <xdr:sp macro="" textlink="">
      <xdr:nvSpPr>
        <xdr:cNvPr id="151" name="楕円 150">
          <a:extLst>
            <a:ext uri="{FF2B5EF4-FFF2-40B4-BE49-F238E27FC236}">
              <a16:creationId xmlns:a16="http://schemas.microsoft.com/office/drawing/2014/main" id="{B9421725-94AD-4F7E-8A2B-5D18B94E0DB9}"/>
            </a:ext>
          </a:extLst>
        </xdr:cNvPr>
        <xdr:cNvSpPr/>
      </xdr:nvSpPr>
      <xdr:spPr>
        <a:xfrm>
          <a:off x="13293725" y="54697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139599</xdr:rowOff>
    </xdr:from>
    <xdr:ext cx="469744" cy="259045"/>
    <xdr:sp macro="" textlink="">
      <xdr:nvSpPr>
        <xdr:cNvPr id="152" name="債務償還比率該当値テキスト">
          <a:extLst>
            <a:ext uri="{FF2B5EF4-FFF2-40B4-BE49-F238E27FC236}">
              <a16:creationId xmlns:a16="http://schemas.microsoft.com/office/drawing/2014/main" id="{B099A99F-6C87-4963-A0B1-446DBD95C54D}"/>
            </a:ext>
          </a:extLst>
        </xdr:cNvPr>
        <xdr:cNvSpPr txBox="1"/>
      </xdr:nvSpPr>
      <xdr:spPr>
        <a:xfrm>
          <a:off x="13379450" y="533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61704</xdr:rowOff>
    </xdr:from>
    <xdr:to>
      <xdr:col>72</xdr:col>
      <xdr:colOff>123825</xdr:colOff>
      <xdr:row>29</xdr:row>
      <xdr:rowOff>163304</xdr:rowOff>
    </xdr:to>
    <xdr:sp macro="" textlink="">
      <xdr:nvSpPr>
        <xdr:cNvPr id="153" name="楕円 152">
          <a:extLst>
            <a:ext uri="{FF2B5EF4-FFF2-40B4-BE49-F238E27FC236}">
              <a16:creationId xmlns:a16="http://schemas.microsoft.com/office/drawing/2014/main" id="{C8D0F774-C2F0-475D-89E7-5FE2D2B43358}"/>
            </a:ext>
          </a:extLst>
        </xdr:cNvPr>
        <xdr:cNvSpPr/>
      </xdr:nvSpPr>
      <xdr:spPr>
        <a:xfrm>
          <a:off x="12646025" y="55798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167522</xdr:rowOff>
    </xdr:from>
    <xdr:to>
      <xdr:col>76</xdr:col>
      <xdr:colOff>22225</xdr:colOff>
      <xdr:row>29</xdr:row>
      <xdr:rowOff>112504</xdr:rowOff>
    </xdr:to>
    <xdr:cxnSp macro="">
      <xdr:nvCxnSpPr>
        <xdr:cNvPr id="154" name="直線コネクタ 153">
          <a:extLst>
            <a:ext uri="{FF2B5EF4-FFF2-40B4-BE49-F238E27FC236}">
              <a16:creationId xmlns:a16="http://schemas.microsoft.com/office/drawing/2014/main" id="{F7F59B36-91FB-45F3-AD83-06700397932F}"/>
            </a:ext>
          </a:extLst>
        </xdr:cNvPr>
        <xdr:cNvCxnSpPr/>
      </xdr:nvCxnSpPr>
      <xdr:spPr>
        <a:xfrm flipV="1">
          <a:off x="12693650" y="5517397"/>
          <a:ext cx="638175" cy="1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165917</xdr:rowOff>
    </xdr:from>
    <xdr:to>
      <xdr:col>68</xdr:col>
      <xdr:colOff>123825</xdr:colOff>
      <xdr:row>29</xdr:row>
      <xdr:rowOff>96067</xdr:rowOff>
    </xdr:to>
    <xdr:sp macro="" textlink="">
      <xdr:nvSpPr>
        <xdr:cNvPr id="155" name="楕円 154">
          <a:extLst>
            <a:ext uri="{FF2B5EF4-FFF2-40B4-BE49-F238E27FC236}">
              <a16:creationId xmlns:a16="http://schemas.microsoft.com/office/drawing/2014/main" id="{5F965307-42F1-4BAF-A9F9-AD481790AD7B}"/>
            </a:ext>
          </a:extLst>
        </xdr:cNvPr>
        <xdr:cNvSpPr/>
      </xdr:nvSpPr>
      <xdr:spPr>
        <a:xfrm>
          <a:off x="11960225" y="55157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45267</xdr:rowOff>
    </xdr:from>
    <xdr:to>
      <xdr:col>72</xdr:col>
      <xdr:colOff>73025</xdr:colOff>
      <xdr:row>29</xdr:row>
      <xdr:rowOff>112504</xdr:rowOff>
    </xdr:to>
    <xdr:cxnSp macro="">
      <xdr:nvCxnSpPr>
        <xdr:cNvPr id="156" name="直線コネクタ 155">
          <a:extLst>
            <a:ext uri="{FF2B5EF4-FFF2-40B4-BE49-F238E27FC236}">
              <a16:creationId xmlns:a16="http://schemas.microsoft.com/office/drawing/2014/main" id="{92992739-E51B-4DE0-9320-055B9B5B174B}"/>
            </a:ext>
          </a:extLst>
        </xdr:cNvPr>
        <xdr:cNvCxnSpPr/>
      </xdr:nvCxnSpPr>
      <xdr:spPr>
        <a:xfrm>
          <a:off x="12007850" y="5563417"/>
          <a:ext cx="685800" cy="6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24230</xdr:rowOff>
    </xdr:from>
    <xdr:to>
      <xdr:col>64</xdr:col>
      <xdr:colOff>123825</xdr:colOff>
      <xdr:row>29</xdr:row>
      <xdr:rowOff>125830</xdr:rowOff>
    </xdr:to>
    <xdr:sp macro="" textlink="">
      <xdr:nvSpPr>
        <xdr:cNvPr id="157" name="楕円 156">
          <a:extLst>
            <a:ext uri="{FF2B5EF4-FFF2-40B4-BE49-F238E27FC236}">
              <a16:creationId xmlns:a16="http://schemas.microsoft.com/office/drawing/2014/main" id="{F6D58D44-C413-40D4-9738-3353D88499BD}"/>
            </a:ext>
          </a:extLst>
        </xdr:cNvPr>
        <xdr:cNvSpPr/>
      </xdr:nvSpPr>
      <xdr:spPr>
        <a:xfrm>
          <a:off x="11274425" y="5542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45267</xdr:rowOff>
    </xdr:from>
    <xdr:to>
      <xdr:col>68</xdr:col>
      <xdr:colOff>73025</xdr:colOff>
      <xdr:row>29</xdr:row>
      <xdr:rowOff>75030</xdr:rowOff>
    </xdr:to>
    <xdr:cxnSp macro="">
      <xdr:nvCxnSpPr>
        <xdr:cNvPr id="158" name="直線コネクタ 157">
          <a:extLst>
            <a:ext uri="{FF2B5EF4-FFF2-40B4-BE49-F238E27FC236}">
              <a16:creationId xmlns:a16="http://schemas.microsoft.com/office/drawing/2014/main" id="{08B1902E-D454-46DF-898C-BB1583575762}"/>
            </a:ext>
          </a:extLst>
        </xdr:cNvPr>
        <xdr:cNvCxnSpPr/>
      </xdr:nvCxnSpPr>
      <xdr:spPr>
        <a:xfrm flipV="1">
          <a:off x="11322050" y="5563417"/>
          <a:ext cx="685800" cy="2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133450</xdr:rowOff>
    </xdr:from>
    <xdr:to>
      <xdr:col>60</xdr:col>
      <xdr:colOff>123825</xdr:colOff>
      <xdr:row>31</xdr:row>
      <xdr:rowOff>63600</xdr:rowOff>
    </xdr:to>
    <xdr:sp macro="" textlink="">
      <xdr:nvSpPr>
        <xdr:cNvPr id="159" name="楕円 158">
          <a:extLst>
            <a:ext uri="{FF2B5EF4-FFF2-40B4-BE49-F238E27FC236}">
              <a16:creationId xmlns:a16="http://schemas.microsoft.com/office/drawing/2014/main" id="{B61FFC33-3F95-465A-B39E-70E7B590E83A}"/>
            </a:ext>
          </a:extLst>
        </xdr:cNvPr>
        <xdr:cNvSpPr/>
      </xdr:nvSpPr>
      <xdr:spPr>
        <a:xfrm>
          <a:off x="10588625" y="5810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75030</xdr:rowOff>
    </xdr:from>
    <xdr:to>
      <xdr:col>64</xdr:col>
      <xdr:colOff>73025</xdr:colOff>
      <xdr:row>31</xdr:row>
      <xdr:rowOff>12800</xdr:rowOff>
    </xdr:to>
    <xdr:cxnSp macro="">
      <xdr:nvCxnSpPr>
        <xdr:cNvPr id="160" name="直線コネクタ 159">
          <a:extLst>
            <a:ext uri="{FF2B5EF4-FFF2-40B4-BE49-F238E27FC236}">
              <a16:creationId xmlns:a16="http://schemas.microsoft.com/office/drawing/2014/main" id="{48B7983A-8815-4BEC-B3B3-CEC2F67AB212}"/>
            </a:ext>
          </a:extLst>
        </xdr:cNvPr>
        <xdr:cNvCxnSpPr/>
      </xdr:nvCxnSpPr>
      <xdr:spPr>
        <a:xfrm flipV="1">
          <a:off x="10636250" y="5590005"/>
          <a:ext cx="685800" cy="25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1" name="n_1aveValue債務償還比率">
          <a:extLst>
            <a:ext uri="{FF2B5EF4-FFF2-40B4-BE49-F238E27FC236}">
              <a16:creationId xmlns:a16="http://schemas.microsoft.com/office/drawing/2014/main" id="{7B11C44B-1BEB-41D7-ADA1-612D6D54AE10}"/>
            </a:ext>
          </a:extLst>
        </xdr:cNvPr>
        <xdr:cNvSpPr txBox="1"/>
      </xdr:nvSpPr>
      <xdr:spPr>
        <a:xfrm>
          <a:off x="12465127" y="53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2" name="n_2aveValue債務償還比率">
          <a:extLst>
            <a:ext uri="{FF2B5EF4-FFF2-40B4-BE49-F238E27FC236}">
              <a16:creationId xmlns:a16="http://schemas.microsoft.com/office/drawing/2014/main" id="{8A9FBFEE-E384-45B4-B233-315D0FE01B12}"/>
            </a:ext>
          </a:extLst>
        </xdr:cNvPr>
        <xdr:cNvSpPr txBox="1"/>
      </xdr:nvSpPr>
      <xdr:spPr>
        <a:xfrm>
          <a:off x="11788852" y="563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63" name="n_3aveValue債務償還比率">
          <a:extLst>
            <a:ext uri="{FF2B5EF4-FFF2-40B4-BE49-F238E27FC236}">
              <a16:creationId xmlns:a16="http://schemas.microsoft.com/office/drawing/2014/main" id="{C7E93471-EF4E-4196-AFC2-361582D5386B}"/>
            </a:ext>
          </a:extLst>
        </xdr:cNvPr>
        <xdr:cNvSpPr txBox="1"/>
      </xdr:nvSpPr>
      <xdr:spPr>
        <a:xfrm>
          <a:off x="11103052" y="532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4" name="n_4aveValue債務償還比率">
          <a:extLst>
            <a:ext uri="{FF2B5EF4-FFF2-40B4-BE49-F238E27FC236}">
              <a16:creationId xmlns:a16="http://schemas.microsoft.com/office/drawing/2014/main" id="{D2AF4509-BF08-4AA1-9E22-209AA4425B9D}"/>
            </a:ext>
          </a:extLst>
        </xdr:cNvPr>
        <xdr:cNvSpPr txBox="1"/>
      </xdr:nvSpPr>
      <xdr:spPr>
        <a:xfrm>
          <a:off x="10417252" y="551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154431</xdr:rowOff>
    </xdr:from>
    <xdr:ext cx="469744" cy="259045"/>
    <xdr:sp macro="" textlink="">
      <xdr:nvSpPr>
        <xdr:cNvPr id="165" name="n_1mainValue債務償還比率">
          <a:extLst>
            <a:ext uri="{FF2B5EF4-FFF2-40B4-BE49-F238E27FC236}">
              <a16:creationId xmlns:a16="http://schemas.microsoft.com/office/drawing/2014/main" id="{9DBD16E0-FA79-4B04-B266-410B4BE3DD60}"/>
            </a:ext>
          </a:extLst>
        </xdr:cNvPr>
        <xdr:cNvSpPr txBox="1"/>
      </xdr:nvSpPr>
      <xdr:spPr>
        <a:xfrm>
          <a:off x="12465127" y="566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112594</xdr:rowOff>
    </xdr:from>
    <xdr:ext cx="469744" cy="259045"/>
    <xdr:sp macro="" textlink="">
      <xdr:nvSpPr>
        <xdr:cNvPr id="166" name="n_2mainValue債務償還比率">
          <a:extLst>
            <a:ext uri="{FF2B5EF4-FFF2-40B4-BE49-F238E27FC236}">
              <a16:creationId xmlns:a16="http://schemas.microsoft.com/office/drawing/2014/main" id="{F1F2A442-404A-4D37-9762-D1BC31080A19}"/>
            </a:ext>
          </a:extLst>
        </xdr:cNvPr>
        <xdr:cNvSpPr txBox="1"/>
      </xdr:nvSpPr>
      <xdr:spPr>
        <a:xfrm>
          <a:off x="11788852" y="53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116957</xdr:rowOff>
    </xdr:from>
    <xdr:ext cx="469744" cy="259045"/>
    <xdr:sp macro="" textlink="">
      <xdr:nvSpPr>
        <xdr:cNvPr id="167" name="n_3mainValue債務償還比率">
          <a:extLst>
            <a:ext uri="{FF2B5EF4-FFF2-40B4-BE49-F238E27FC236}">
              <a16:creationId xmlns:a16="http://schemas.microsoft.com/office/drawing/2014/main" id="{8AEBE764-314D-4493-8F42-2662D01686A7}"/>
            </a:ext>
          </a:extLst>
        </xdr:cNvPr>
        <xdr:cNvSpPr txBox="1"/>
      </xdr:nvSpPr>
      <xdr:spPr>
        <a:xfrm>
          <a:off x="11103052" y="56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54727</xdr:rowOff>
    </xdr:from>
    <xdr:ext cx="469744" cy="259045"/>
    <xdr:sp macro="" textlink="">
      <xdr:nvSpPr>
        <xdr:cNvPr id="168" name="n_4mainValue債務償還比率">
          <a:extLst>
            <a:ext uri="{FF2B5EF4-FFF2-40B4-BE49-F238E27FC236}">
              <a16:creationId xmlns:a16="http://schemas.microsoft.com/office/drawing/2014/main" id="{2C819D5E-0464-42E1-B6E7-9545B05D2287}"/>
            </a:ext>
          </a:extLst>
        </xdr:cNvPr>
        <xdr:cNvSpPr txBox="1"/>
      </xdr:nvSpPr>
      <xdr:spPr>
        <a:xfrm>
          <a:off x="10417252" y="58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1A552D9-711B-4653-AE65-53BA18BA6E5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D387F14-A4E5-47EC-92A9-496CA5F059E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21565C04-E62A-41A1-BA08-A05B964C00D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654C03D-EE79-46D7-97E9-D6197085A87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9C50E67-A529-4A9E-8875-91F8F1A9275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345018F7-6566-4B4E-B120-53D4635FF7D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3C0BCF-AB2E-47D9-916F-F8DD2CC784D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3CBB532-5CFE-40D5-90E7-0DBA4522D29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4C2EFB-70AD-4F52-8407-7484A546ABE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C6CC0F-7EF1-4FDF-86F7-A015D4FD904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075A10-418A-44C7-81AE-FB518F92AF6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3A7B56-2FF6-428E-B3DE-B998FA3B56E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B2D5B9-2CC6-4D45-AEA1-64B50E9C516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984D4AA-96ED-4DD5-93BC-C916A14DBE1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B5891B-3173-4F1F-8C48-658B0F63512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D146C7-5821-4E54-8F65-691CD1A3913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5B6BD0-330E-493C-BC03-D8DC10CA7FC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3A7056-35E1-4E7B-BAD2-928CB3FDD5B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E48A6E-8A97-4EDF-BAF1-4E3D616CDE1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5C83F44-A590-4666-BD39-E6D4C426782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CB1D37-7279-464A-9C21-A7616701184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4B8C20-678F-4DF9-9287-4F4D823B0D4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D3465D-8763-41AB-A87D-2D734A80470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257300-16AD-4573-9799-7789B323BC1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4EF570-DF6E-4204-9A99-D85FB1DC684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C27C2E-25C5-4EB3-8DA7-9C3AC7985C7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6BAB11-50B9-4123-A049-10FDDA6F6C3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B8C885-3F9B-453A-B9C4-CF55F3747CF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62E16B-638B-4381-9D95-350950214BD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584161-F741-439F-BAEB-F4EDF9C1CDC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650EA5-2F7D-41D7-B8A8-2665B00C087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B6AF46-BCAA-408F-B33B-D889AF34E76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7E0782-7284-46E6-9665-9CD04EA1372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37E128-2D94-4EB3-9C1C-3C988D56A6C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8CBC5B-ABA3-45A5-A8F3-14DA9FB5CEE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565017F-A31F-4FE4-947B-F223E991AF1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E47611-C464-4258-8950-1CA0FC125BA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70D904-4127-464F-A207-0D9A80DCB86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6A9D04-478D-46A0-AB3F-AF6FE695CA9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A1269A-4B42-4658-87B1-28E338D8542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2DA48D-059E-471E-BFE9-866AA2491A9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96949E-CB83-4D90-882B-3CA539B3EB9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E0876F-F7EE-494C-B8B7-FA8C1A2FA58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AFCB95-E26A-414D-B7B2-BA0B93702D8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D0BA95-C0FD-4F59-9861-90364485622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C4A555-447B-4110-AF2C-F4924A4999E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ABA1D5-F950-4CE6-B4F1-698481E05AC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B07063-BBEC-42CB-AEFE-FEA17C22AC3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BD27FDE-37F8-480D-908F-5641AFDECB1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FC5495-EFF1-4851-96CF-800C1DB2F16A}"/>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E48724B-052D-43AF-B8C4-5FD669BECFC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0C20018-71F6-484A-AA7D-E207D0ECEEB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9FA6CFC-9215-43A1-864C-06275C7110EA}"/>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C8C04D4-7536-4E3A-AF56-447B2F2539D8}"/>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4490648-643D-4264-8D86-8240F8D7A4B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60ECCE-85DF-439E-A4FD-E912C1470DCB}"/>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48A442A-E8C2-4506-9C22-2685676C7EB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6855678-064C-48B7-81D9-6A54AA7B8E12}"/>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9DE8F29-308E-44A0-AEB1-76A4A43FF7E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92A6AEE-0561-48A9-83CC-B75677B0C61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A09B89D-748C-407F-BE2B-CAFF4CAFA9B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E55DC499-3B70-4AA0-8668-496732F6F1AF}"/>
            </a:ext>
          </a:extLst>
        </xdr:cNvPr>
        <xdr:cNvCxnSpPr/>
      </xdr:nvCxnSpPr>
      <xdr:spPr>
        <a:xfrm flipV="1">
          <a:off x="4180840" y="5608320"/>
          <a:ext cx="0" cy="1163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74A33448-3084-440A-A757-7447CD16AB00}"/>
            </a:ext>
          </a:extLst>
        </xdr:cNvPr>
        <xdr:cNvSpPr txBox="1"/>
      </xdr:nvSpPr>
      <xdr:spPr>
        <a:xfrm>
          <a:off x="4219575" y="676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74A635A2-D84E-430A-93E3-6F020F130927}"/>
            </a:ext>
          </a:extLst>
        </xdr:cNvPr>
        <xdr:cNvCxnSpPr/>
      </xdr:nvCxnSpPr>
      <xdr:spPr>
        <a:xfrm>
          <a:off x="4105275" y="67716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3F3A6F11-AC0D-4B41-92B1-53B868F0B25D}"/>
            </a:ext>
          </a:extLst>
        </xdr:cNvPr>
        <xdr:cNvSpPr txBox="1"/>
      </xdr:nvSpPr>
      <xdr:spPr>
        <a:xfrm>
          <a:off x="4219575"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6CC148E0-2866-434C-A60D-D49781032E01}"/>
            </a:ext>
          </a:extLst>
        </xdr:cNvPr>
        <xdr:cNvCxnSpPr/>
      </xdr:nvCxnSpPr>
      <xdr:spPr>
        <a:xfrm>
          <a:off x="4105275" y="56083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11F0CFD1-9D74-4E99-8004-525F9A712EC2}"/>
            </a:ext>
          </a:extLst>
        </xdr:cNvPr>
        <xdr:cNvSpPr txBox="1"/>
      </xdr:nvSpPr>
      <xdr:spPr>
        <a:xfrm>
          <a:off x="4219575" y="6122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B570D574-D8B5-4A63-8945-22915E91F757}"/>
            </a:ext>
          </a:extLst>
        </xdr:cNvPr>
        <xdr:cNvSpPr/>
      </xdr:nvSpPr>
      <xdr:spPr>
        <a:xfrm>
          <a:off x="4124325" y="6258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49A5F8EF-8381-4BD2-B682-79112CA8A3D2}"/>
            </a:ext>
          </a:extLst>
        </xdr:cNvPr>
        <xdr:cNvSpPr/>
      </xdr:nvSpPr>
      <xdr:spPr>
        <a:xfrm>
          <a:off x="3381375" y="6231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BBFD6911-A864-4E55-9CD1-8AEEEED45297}"/>
            </a:ext>
          </a:extLst>
        </xdr:cNvPr>
        <xdr:cNvSpPr/>
      </xdr:nvSpPr>
      <xdr:spPr>
        <a:xfrm>
          <a:off x="2571750" y="61931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465047CE-E7DB-458B-B708-D3FD209D0C29}"/>
            </a:ext>
          </a:extLst>
        </xdr:cNvPr>
        <xdr:cNvSpPr/>
      </xdr:nvSpPr>
      <xdr:spPr>
        <a:xfrm>
          <a:off x="1781175" y="61633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4888BD43-527E-4F77-ADEE-737C7A28C843}"/>
            </a:ext>
          </a:extLst>
        </xdr:cNvPr>
        <xdr:cNvSpPr/>
      </xdr:nvSpPr>
      <xdr:spPr>
        <a:xfrm>
          <a:off x="981075" y="62083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34768C4-BFF9-449D-B2B1-1E52F5D3813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6583CA-E275-4599-8EE9-3A93B716890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63874F-C117-4C25-A0CA-7CF9FCF3CF5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BB90DAD-694B-47BA-BEC5-5A106593216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B90831-EFF1-42EB-8EB1-3802E43974C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101600</xdr:rowOff>
    </xdr:from>
    <xdr:to>
      <xdr:col>24</xdr:col>
      <xdr:colOff>114300</xdr:colOff>
      <xdr:row>41</xdr:row>
      <xdr:rowOff>31750</xdr:rowOff>
    </xdr:to>
    <xdr:sp macro="" textlink="">
      <xdr:nvSpPr>
        <xdr:cNvPr id="73" name="楕円 72">
          <a:extLst>
            <a:ext uri="{FF2B5EF4-FFF2-40B4-BE49-F238E27FC236}">
              <a16:creationId xmlns:a16="http://schemas.microsoft.com/office/drawing/2014/main" id="{C3678E07-89DC-4CA7-AC22-BCBDB626C96F}"/>
            </a:ext>
          </a:extLst>
        </xdr:cNvPr>
        <xdr:cNvSpPr/>
      </xdr:nvSpPr>
      <xdr:spPr>
        <a:xfrm>
          <a:off x="4124325" y="659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80027</xdr:rowOff>
    </xdr:from>
    <xdr:ext cx="405111" cy="259045"/>
    <xdr:sp macro="" textlink="">
      <xdr:nvSpPr>
        <xdr:cNvPr id="74" name="【道路】&#10;有形固定資産減価償却率該当値テキスト">
          <a:extLst>
            <a:ext uri="{FF2B5EF4-FFF2-40B4-BE49-F238E27FC236}">
              <a16:creationId xmlns:a16="http://schemas.microsoft.com/office/drawing/2014/main" id="{0A8ED1B0-CC1A-4269-9A00-BD0173DD155E}"/>
            </a:ext>
          </a:extLst>
        </xdr:cNvPr>
        <xdr:cNvSpPr txBox="1"/>
      </xdr:nvSpPr>
      <xdr:spPr>
        <a:xfrm>
          <a:off x="4219575"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76835</xdr:rowOff>
    </xdr:from>
    <xdr:to>
      <xdr:col>20</xdr:col>
      <xdr:colOff>38100</xdr:colOff>
      <xdr:row>41</xdr:row>
      <xdr:rowOff>6985</xdr:rowOff>
    </xdr:to>
    <xdr:sp macro="" textlink="">
      <xdr:nvSpPr>
        <xdr:cNvPr id="75" name="楕円 74">
          <a:extLst>
            <a:ext uri="{FF2B5EF4-FFF2-40B4-BE49-F238E27FC236}">
              <a16:creationId xmlns:a16="http://schemas.microsoft.com/office/drawing/2014/main" id="{88C1E156-5DA4-4DF3-97CA-658DBBA027DB}"/>
            </a:ext>
          </a:extLst>
        </xdr:cNvPr>
        <xdr:cNvSpPr/>
      </xdr:nvSpPr>
      <xdr:spPr>
        <a:xfrm>
          <a:off x="3381375" y="6563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127635</xdr:rowOff>
    </xdr:from>
    <xdr:to>
      <xdr:col>24</xdr:col>
      <xdr:colOff>63500</xdr:colOff>
      <xdr:row>40</xdr:row>
      <xdr:rowOff>152400</xdr:rowOff>
    </xdr:to>
    <xdr:cxnSp macro="">
      <xdr:nvCxnSpPr>
        <xdr:cNvPr id="76" name="直線コネクタ 75">
          <a:extLst>
            <a:ext uri="{FF2B5EF4-FFF2-40B4-BE49-F238E27FC236}">
              <a16:creationId xmlns:a16="http://schemas.microsoft.com/office/drawing/2014/main" id="{AB9342CB-4B9A-40CC-9E27-3CC69D115A4A}"/>
            </a:ext>
          </a:extLst>
        </xdr:cNvPr>
        <xdr:cNvCxnSpPr/>
      </xdr:nvCxnSpPr>
      <xdr:spPr>
        <a:xfrm>
          <a:off x="3429000" y="661098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53975</xdr:rowOff>
    </xdr:from>
    <xdr:to>
      <xdr:col>15</xdr:col>
      <xdr:colOff>101600</xdr:colOff>
      <xdr:row>40</xdr:row>
      <xdr:rowOff>155575</xdr:rowOff>
    </xdr:to>
    <xdr:sp macro="" textlink="">
      <xdr:nvSpPr>
        <xdr:cNvPr id="77" name="楕円 76">
          <a:extLst>
            <a:ext uri="{FF2B5EF4-FFF2-40B4-BE49-F238E27FC236}">
              <a16:creationId xmlns:a16="http://schemas.microsoft.com/office/drawing/2014/main" id="{4366C0A6-5475-43CC-BEF0-C269BA377DCC}"/>
            </a:ext>
          </a:extLst>
        </xdr:cNvPr>
        <xdr:cNvSpPr/>
      </xdr:nvSpPr>
      <xdr:spPr>
        <a:xfrm>
          <a:off x="2571750" y="6540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104775</xdr:rowOff>
    </xdr:from>
    <xdr:to>
      <xdr:col>19</xdr:col>
      <xdr:colOff>177800</xdr:colOff>
      <xdr:row>40</xdr:row>
      <xdr:rowOff>127635</xdr:rowOff>
    </xdr:to>
    <xdr:cxnSp macro="">
      <xdr:nvCxnSpPr>
        <xdr:cNvPr id="78" name="直線コネクタ 77">
          <a:extLst>
            <a:ext uri="{FF2B5EF4-FFF2-40B4-BE49-F238E27FC236}">
              <a16:creationId xmlns:a16="http://schemas.microsoft.com/office/drawing/2014/main" id="{B3794E51-1391-4F62-B51B-EE0D3B95E9FF}"/>
            </a:ext>
          </a:extLst>
        </xdr:cNvPr>
        <xdr:cNvCxnSpPr/>
      </xdr:nvCxnSpPr>
      <xdr:spPr>
        <a:xfrm>
          <a:off x="2619375" y="658812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79" name="楕円 78">
          <a:extLst>
            <a:ext uri="{FF2B5EF4-FFF2-40B4-BE49-F238E27FC236}">
              <a16:creationId xmlns:a16="http://schemas.microsoft.com/office/drawing/2014/main" id="{C0596BC2-1427-4B87-A615-7E68550126C0}"/>
            </a:ext>
          </a:extLst>
        </xdr:cNvPr>
        <xdr:cNvSpPr/>
      </xdr:nvSpPr>
      <xdr:spPr>
        <a:xfrm>
          <a:off x="1781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104775</xdr:rowOff>
    </xdr:to>
    <xdr:cxnSp macro="">
      <xdr:nvCxnSpPr>
        <xdr:cNvPr id="80" name="直線コネクタ 79">
          <a:extLst>
            <a:ext uri="{FF2B5EF4-FFF2-40B4-BE49-F238E27FC236}">
              <a16:creationId xmlns:a16="http://schemas.microsoft.com/office/drawing/2014/main" id="{652AD477-2E6E-4D39-AC00-19BBA5441FE5}"/>
            </a:ext>
          </a:extLst>
        </xdr:cNvPr>
        <xdr:cNvCxnSpPr/>
      </xdr:nvCxnSpPr>
      <xdr:spPr>
        <a:xfrm>
          <a:off x="1828800" y="656272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168275</xdr:rowOff>
    </xdr:from>
    <xdr:to>
      <xdr:col>6</xdr:col>
      <xdr:colOff>38100</xdr:colOff>
      <xdr:row>40</xdr:row>
      <xdr:rowOff>98425</xdr:rowOff>
    </xdr:to>
    <xdr:sp macro="" textlink="">
      <xdr:nvSpPr>
        <xdr:cNvPr id="81" name="楕円 80">
          <a:extLst>
            <a:ext uri="{FF2B5EF4-FFF2-40B4-BE49-F238E27FC236}">
              <a16:creationId xmlns:a16="http://schemas.microsoft.com/office/drawing/2014/main" id="{361B562F-F130-4849-9349-BCA3E7F8AF74}"/>
            </a:ext>
          </a:extLst>
        </xdr:cNvPr>
        <xdr:cNvSpPr/>
      </xdr:nvSpPr>
      <xdr:spPr>
        <a:xfrm>
          <a:off x="981075" y="64833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47625</xdr:rowOff>
    </xdr:from>
    <xdr:to>
      <xdr:col>10</xdr:col>
      <xdr:colOff>114300</xdr:colOff>
      <xdr:row>40</xdr:row>
      <xdr:rowOff>76200</xdr:rowOff>
    </xdr:to>
    <xdr:cxnSp macro="">
      <xdr:nvCxnSpPr>
        <xdr:cNvPr id="82" name="直線コネクタ 81">
          <a:extLst>
            <a:ext uri="{FF2B5EF4-FFF2-40B4-BE49-F238E27FC236}">
              <a16:creationId xmlns:a16="http://schemas.microsoft.com/office/drawing/2014/main" id="{6EFB244A-5CD0-43D3-9FB5-E09072659889}"/>
            </a:ext>
          </a:extLst>
        </xdr:cNvPr>
        <xdr:cNvCxnSpPr/>
      </xdr:nvCxnSpPr>
      <xdr:spPr>
        <a:xfrm>
          <a:off x="1028700" y="653097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C0D37EDF-FF71-4613-A7A3-089B3A1589DA}"/>
            </a:ext>
          </a:extLst>
        </xdr:cNvPr>
        <xdr:cNvSpPr txBox="1"/>
      </xdr:nvSpPr>
      <xdr:spPr>
        <a:xfrm>
          <a:off x="32391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770A7542-8129-4E85-B925-A58F2FB97370}"/>
            </a:ext>
          </a:extLst>
        </xdr:cNvPr>
        <xdr:cNvSpPr txBox="1"/>
      </xdr:nvSpPr>
      <xdr:spPr>
        <a:xfrm>
          <a:off x="2439044"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BEFE45FF-B1DB-441A-9266-CC76270A5FDD}"/>
            </a:ext>
          </a:extLst>
        </xdr:cNvPr>
        <xdr:cNvSpPr txBox="1"/>
      </xdr:nvSpPr>
      <xdr:spPr>
        <a:xfrm>
          <a:off x="1648469" y="596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F4407519-2407-4228-BE83-6AFC50A9A7AC}"/>
            </a:ext>
          </a:extLst>
        </xdr:cNvPr>
        <xdr:cNvSpPr txBox="1"/>
      </xdr:nvSpPr>
      <xdr:spPr>
        <a:xfrm>
          <a:off x="848369" y="600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169562</xdr:rowOff>
    </xdr:from>
    <xdr:ext cx="405111" cy="259045"/>
    <xdr:sp macro="" textlink="">
      <xdr:nvSpPr>
        <xdr:cNvPr id="87" name="n_1mainValue【道路】&#10;有形固定資産減価償却率">
          <a:extLst>
            <a:ext uri="{FF2B5EF4-FFF2-40B4-BE49-F238E27FC236}">
              <a16:creationId xmlns:a16="http://schemas.microsoft.com/office/drawing/2014/main" id="{F87EB5CC-BE36-4546-A927-C783EBB43450}"/>
            </a:ext>
          </a:extLst>
        </xdr:cNvPr>
        <xdr:cNvSpPr txBox="1"/>
      </xdr:nvSpPr>
      <xdr:spPr>
        <a:xfrm>
          <a:off x="32391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146702</xdr:rowOff>
    </xdr:from>
    <xdr:ext cx="405111" cy="259045"/>
    <xdr:sp macro="" textlink="">
      <xdr:nvSpPr>
        <xdr:cNvPr id="88" name="n_2mainValue【道路】&#10;有形固定資産減価償却率">
          <a:extLst>
            <a:ext uri="{FF2B5EF4-FFF2-40B4-BE49-F238E27FC236}">
              <a16:creationId xmlns:a16="http://schemas.microsoft.com/office/drawing/2014/main" id="{4BB1A68D-08AE-4609-B464-4EECD9288040}"/>
            </a:ext>
          </a:extLst>
        </xdr:cNvPr>
        <xdr:cNvSpPr txBox="1"/>
      </xdr:nvSpPr>
      <xdr:spPr>
        <a:xfrm>
          <a:off x="2439044" y="663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89" name="n_3mainValue【道路】&#10;有形固定資産減価償却率">
          <a:extLst>
            <a:ext uri="{FF2B5EF4-FFF2-40B4-BE49-F238E27FC236}">
              <a16:creationId xmlns:a16="http://schemas.microsoft.com/office/drawing/2014/main" id="{7204E824-1A4B-402B-9319-A01681545B0F}"/>
            </a:ext>
          </a:extLst>
        </xdr:cNvPr>
        <xdr:cNvSpPr txBox="1"/>
      </xdr:nvSpPr>
      <xdr:spPr>
        <a:xfrm>
          <a:off x="1648469"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89552</xdr:rowOff>
    </xdr:from>
    <xdr:ext cx="405111" cy="259045"/>
    <xdr:sp macro="" textlink="">
      <xdr:nvSpPr>
        <xdr:cNvPr id="90" name="n_4mainValue【道路】&#10;有形固定資産減価償却率">
          <a:extLst>
            <a:ext uri="{FF2B5EF4-FFF2-40B4-BE49-F238E27FC236}">
              <a16:creationId xmlns:a16="http://schemas.microsoft.com/office/drawing/2014/main" id="{0D640E37-7114-4AB3-8A68-116FDE58CD33}"/>
            </a:ext>
          </a:extLst>
        </xdr:cNvPr>
        <xdr:cNvSpPr txBox="1"/>
      </xdr:nvSpPr>
      <xdr:spPr>
        <a:xfrm>
          <a:off x="848369" y="657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4A9AC6D-B76C-44B9-8FAF-8F336195BF6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3F12D4-238C-47D7-9AE0-A44EFB45953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CBD6887-C4AC-42F5-9B86-62C4271BE8E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0409BF8-174E-4A44-9D76-A9A9337AACD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2288FD-52B6-4A2D-B20F-09089604C31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6D7B470-6275-4189-818F-1BE2777F93D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15A7AB-9618-4CC3-9356-552D2252C70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805644-3F86-4B90-BD16-975386D39BD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21F4BF1-D45C-4C93-84F0-01047649AF2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089F5A6-B4C3-4451-AFE5-7A76456D749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67A6A5F-ACE2-4662-B39B-821AF2C8259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48C9724-6C2F-4B10-947B-5C9B0893450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EC0C9BC-D31F-49F5-B751-6E4730552B5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380AC7B-39AF-4F2A-A649-3A95F5787C23}"/>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7F58B77-84BB-4F41-9F0A-73E2FE3DDE0B}"/>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E57329A-70BF-452B-B3E9-627F7BD03F5A}"/>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4C7D069-A5D3-46C3-9BB7-BE8E77141105}"/>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C0F3014-46BA-4FBD-B95F-6FDA08A0E56B}"/>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399EDBF-EB25-49BD-98F6-8602D7EC0CC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3998BCC-8AF3-45FA-968D-50F1745D59CA}"/>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D5FC465-8CE9-4CC8-8184-D2E13A2746C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8072E54-064B-491E-8EAA-D6C474EBA548}"/>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92BCE31-DEF1-48E0-9483-28AA2884C15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8353BDAD-2EDF-4ED3-80DF-114DA3C98012}"/>
            </a:ext>
          </a:extLst>
        </xdr:cNvPr>
        <xdr:cNvCxnSpPr/>
      </xdr:nvCxnSpPr>
      <xdr:spPr>
        <a:xfrm flipV="1">
          <a:off x="9429115" y="5457660"/>
          <a:ext cx="0" cy="1288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E970CFC0-4CAE-45F8-BB31-100BB1C83790}"/>
            </a:ext>
          </a:extLst>
        </xdr:cNvPr>
        <xdr:cNvSpPr txBox="1"/>
      </xdr:nvSpPr>
      <xdr:spPr>
        <a:xfrm>
          <a:off x="9467850" y="67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EB9AB150-F401-4AF0-AB2A-E14955A6E06D}"/>
            </a:ext>
          </a:extLst>
        </xdr:cNvPr>
        <xdr:cNvCxnSpPr/>
      </xdr:nvCxnSpPr>
      <xdr:spPr>
        <a:xfrm>
          <a:off x="9363075" y="67457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9305F723-AB1E-4901-BC60-19CE83AF07DF}"/>
            </a:ext>
          </a:extLst>
        </xdr:cNvPr>
        <xdr:cNvSpPr txBox="1"/>
      </xdr:nvSpPr>
      <xdr:spPr>
        <a:xfrm>
          <a:off x="9467850" y="524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ABC4678A-B0C7-4F1A-A4A3-7DF4A5DDA976}"/>
            </a:ext>
          </a:extLst>
        </xdr:cNvPr>
        <xdr:cNvCxnSpPr/>
      </xdr:nvCxnSpPr>
      <xdr:spPr>
        <a:xfrm>
          <a:off x="9363075" y="54576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895136FF-0499-438C-AF1D-2DFE58EE13D8}"/>
            </a:ext>
          </a:extLst>
        </xdr:cNvPr>
        <xdr:cNvSpPr txBox="1"/>
      </xdr:nvSpPr>
      <xdr:spPr>
        <a:xfrm>
          <a:off x="9467850" y="61238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A50A25FE-B3D4-4447-BE84-06A6E949EC83}"/>
            </a:ext>
          </a:extLst>
        </xdr:cNvPr>
        <xdr:cNvSpPr/>
      </xdr:nvSpPr>
      <xdr:spPr>
        <a:xfrm>
          <a:off x="9401175" y="626926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9066232D-C11F-4D78-81C7-C42F2271040D}"/>
            </a:ext>
          </a:extLst>
        </xdr:cNvPr>
        <xdr:cNvSpPr/>
      </xdr:nvSpPr>
      <xdr:spPr>
        <a:xfrm>
          <a:off x="8639175" y="62761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E5320879-42B2-49B1-9B50-D1ED9EF90095}"/>
            </a:ext>
          </a:extLst>
        </xdr:cNvPr>
        <xdr:cNvSpPr/>
      </xdr:nvSpPr>
      <xdr:spPr>
        <a:xfrm>
          <a:off x="7839075" y="628882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EDA70168-971B-4C20-AE4F-54F4D7DFDB1A}"/>
            </a:ext>
          </a:extLst>
        </xdr:cNvPr>
        <xdr:cNvSpPr/>
      </xdr:nvSpPr>
      <xdr:spPr>
        <a:xfrm>
          <a:off x="7029450" y="6293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E610BF95-8420-40B5-BF23-4C53A00BCE43}"/>
            </a:ext>
          </a:extLst>
        </xdr:cNvPr>
        <xdr:cNvSpPr/>
      </xdr:nvSpPr>
      <xdr:spPr>
        <a:xfrm>
          <a:off x="6238875" y="62836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F18AD3-57E0-49AE-BB23-6BA3A8BEBE7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0F9D05-C9DA-4845-BD19-775DD98F4CC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91D98B-81CF-46B0-95E3-256442EB994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81795C9-DFC1-49F1-A069-1C46C63A7E4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A656917-D8C2-4FD2-98F1-547BE503E77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77006</xdr:rowOff>
    </xdr:from>
    <xdr:to>
      <xdr:col>55</xdr:col>
      <xdr:colOff>50800</xdr:colOff>
      <xdr:row>40</xdr:row>
      <xdr:rowOff>7156</xdr:rowOff>
    </xdr:to>
    <xdr:sp macro="" textlink="">
      <xdr:nvSpPr>
        <xdr:cNvPr id="130" name="楕円 129">
          <a:extLst>
            <a:ext uri="{FF2B5EF4-FFF2-40B4-BE49-F238E27FC236}">
              <a16:creationId xmlns:a16="http://schemas.microsoft.com/office/drawing/2014/main" id="{A3A2D6F3-E120-49E9-A73B-FD6B27625BDD}"/>
            </a:ext>
          </a:extLst>
        </xdr:cNvPr>
        <xdr:cNvSpPr/>
      </xdr:nvSpPr>
      <xdr:spPr>
        <a:xfrm>
          <a:off x="9401175" y="640160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55433</xdr:rowOff>
    </xdr:from>
    <xdr:ext cx="534377" cy="259045"/>
    <xdr:sp macro="" textlink="">
      <xdr:nvSpPr>
        <xdr:cNvPr id="131" name="【道路】&#10;一人当たり延長該当値テキスト">
          <a:extLst>
            <a:ext uri="{FF2B5EF4-FFF2-40B4-BE49-F238E27FC236}">
              <a16:creationId xmlns:a16="http://schemas.microsoft.com/office/drawing/2014/main" id="{81FB91C3-D9A0-4940-9980-71DBD8E8C108}"/>
            </a:ext>
          </a:extLst>
        </xdr:cNvPr>
        <xdr:cNvSpPr txBox="1"/>
      </xdr:nvSpPr>
      <xdr:spPr>
        <a:xfrm>
          <a:off x="9467850" y="638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84189</xdr:rowOff>
    </xdr:from>
    <xdr:to>
      <xdr:col>50</xdr:col>
      <xdr:colOff>165100</xdr:colOff>
      <xdr:row>40</xdr:row>
      <xdr:rowOff>14339</xdr:rowOff>
    </xdr:to>
    <xdr:sp macro="" textlink="">
      <xdr:nvSpPr>
        <xdr:cNvPr id="132" name="楕円 131">
          <a:extLst>
            <a:ext uri="{FF2B5EF4-FFF2-40B4-BE49-F238E27FC236}">
              <a16:creationId xmlns:a16="http://schemas.microsoft.com/office/drawing/2014/main" id="{0B3D6EDF-C402-4B91-8BD6-D9D44CF10DF0}"/>
            </a:ext>
          </a:extLst>
        </xdr:cNvPr>
        <xdr:cNvSpPr/>
      </xdr:nvSpPr>
      <xdr:spPr>
        <a:xfrm>
          <a:off x="8639175" y="641196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127806</xdr:rowOff>
    </xdr:from>
    <xdr:to>
      <xdr:col>55</xdr:col>
      <xdr:colOff>0</xdr:colOff>
      <xdr:row>39</xdr:row>
      <xdr:rowOff>134989</xdr:rowOff>
    </xdr:to>
    <xdr:cxnSp macro="">
      <xdr:nvCxnSpPr>
        <xdr:cNvPr id="133" name="直線コネクタ 132">
          <a:extLst>
            <a:ext uri="{FF2B5EF4-FFF2-40B4-BE49-F238E27FC236}">
              <a16:creationId xmlns:a16="http://schemas.microsoft.com/office/drawing/2014/main" id="{F5D05BB4-240D-4F27-934C-757ED82AD991}"/>
            </a:ext>
          </a:extLst>
        </xdr:cNvPr>
        <xdr:cNvCxnSpPr/>
      </xdr:nvCxnSpPr>
      <xdr:spPr>
        <a:xfrm flipV="1">
          <a:off x="8686800" y="6449231"/>
          <a:ext cx="742950" cy="1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92646</xdr:rowOff>
    </xdr:from>
    <xdr:to>
      <xdr:col>46</xdr:col>
      <xdr:colOff>38100</xdr:colOff>
      <xdr:row>40</xdr:row>
      <xdr:rowOff>22796</xdr:rowOff>
    </xdr:to>
    <xdr:sp macro="" textlink="">
      <xdr:nvSpPr>
        <xdr:cNvPr id="134" name="楕円 133">
          <a:extLst>
            <a:ext uri="{FF2B5EF4-FFF2-40B4-BE49-F238E27FC236}">
              <a16:creationId xmlns:a16="http://schemas.microsoft.com/office/drawing/2014/main" id="{9C186831-1B56-44CF-9668-E56D53797603}"/>
            </a:ext>
          </a:extLst>
        </xdr:cNvPr>
        <xdr:cNvSpPr/>
      </xdr:nvSpPr>
      <xdr:spPr>
        <a:xfrm>
          <a:off x="7839075" y="6417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134989</xdr:rowOff>
    </xdr:from>
    <xdr:to>
      <xdr:col>50</xdr:col>
      <xdr:colOff>114300</xdr:colOff>
      <xdr:row>39</xdr:row>
      <xdr:rowOff>143446</xdr:rowOff>
    </xdr:to>
    <xdr:cxnSp macro="">
      <xdr:nvCxnSpPr>
        <xdr:cNvPr id="135" name="直線コネクタ 134">
          <a:extLst>
            <a:ext uri="{FF2B5EF4-FFF2-40B4-BE49-F238E27FC236}">
              <a16:creationId xmlns:a16="http://schemas.microsoft.com/office/drawing/2014/main" id="{9D168C52-3D25-4273-A5B9-CB253B18A0EB}"/>
            </a:ext>
          </a:extLst>
        </xdr:cNvPr>
        <xdr:cNvCxnSpPr/>
      </xdr:nvCxnSpPr>
      <xdr:spPr>
        <a:xfrm flipV="1">
          <a:off x="7886700" y="6459589"/>
          <a:ext cx="800100" cy="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99238</xdr:rowOff>
    </xdr:from>
    <xdr:to>
      <xdr:col>41</xdr:col>
      <xdr:colOff>101600</xdr:colOff>
      <xdr:row>40</xdr:row>
      <xdr:rowOff>29388</xdr:rowOff>
    </xdr:to>
    <xdr:sp macro="" textlink="">
      <xdr:nvSpPr>
        <xdr:cNvPr id="136" name="楕円 135">
          <a:extLst>
            <a:ext uri="{FF2B5EF4-FFF2-40B4-BE49-F238E27FC236}">
              <a16:creationId xmlns:a16="http://schemas.microsoft.com/office/drawing/2014/main" id="{479AD32A-AA50-4E41-AB2F-7CCB2EF4B754}"/>
            </a:ext>
          </a:extLst>
        </xdr:cNvPr>
        <xdr:cNvSpPr/>
      </xdr:nvSpPr>
      <xdr:spPr>
        <a:xfrm>
          <a:off x="7029450" y="64270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143446</xdr:rowOff>
    </xdr:from>
    <xdr:to>
      <xdr:col>45</xdr:col>
      <xdr:colOff>177800</xdr:colOff>
      <xdr:row>39</xdr:row>
      <xdr:rowOff>150038</xdr:rowOff>
    </xdr:to>
    <xdr:cxnSp macro="">
      <xdr:nvCxnSpPr>
        <xdr:cNvPr id="137" name="直線コネクタ 136">
          <a:extLst>
            <a:ext uri="{FF2B5EF4-FFF2-40B4-BE49-F238E27FC236}">
              <a16:creationId xmlns:a16="http://schemas.microsoft.com/office/drawing/2014/main" id="{AFADFD91-E7F3-4190-B9E6-E828FB07301B}"/>
            </a:ext>
          </a:extLst>
        </xdr:cNvPr>
        <xdr:cNvCxnSpPr/>
      </xdr:nvCxnSpPr>
      <xdr:spPr>
        <a:xfrm flipV="1">
          <a:off x="7077075" y="6464871"/>
          <a:ext cx="809625" cy="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102591</xdr:rowOff>
    </xdr:from>
    <xdr:to>
      <xdr:col>36</xdr:col>
      <xdr:colOff>165100</xdr:colOff>
      <xdr:row>40</xdr:row>
      <xdr:rowOff>32741</xdr:rowOff>
    </xdr:to>
    <xdr:sp macro="" textlink="">
      <xdr:nvSpPr>
        <xdr:cNvPr id="138" name="楕円 137">
          <a:extLst>
            <a:ext uri="{FF2B5EF4-FFF2-40B4-BE49-F238E27FC236}">
              <a16:creationId xmlns:a16="http://schemas.microsoft.com/office/drawing/2014/main" id="{78606E83-9B61-4BFF-AB1A-D1B5C0C8C3D9}"/>
            </a:ext>
          </a:extLst>
        </xdr:cNvPr>
        <xdr:cNvSpPr/>
      </xdr:nvSpPr>
      <xdr:spPr>
        <a:xfrm>
          <a:off x="6238875" y="643036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150038</xdr:rowOff>
    </xdr:from>
    <xdr:to>
      <xdr:col>41</xdr:col>
      <xdr:colOff>50800</xdr:colOff>
      <xdr:row>39</xdr:row>
      <xdr:rowOff>153391</xdr:rowOff>
    </xdr:to>
    <xdr:cxnSp macro="">
      <xdr:nvCxnSpPr>
        <xdr:cNvPr id="139" name="直線コネクタ 138">
          <a:extLst>
            <a:ext uri="{FF2B5EF4-FFF2-40B4-BE49-F238E27FC236}">
              <a16:creationId xmlns:a16="http://schemas.microsoft.com/office/drawing/2014/main" id="{752C8964-3A68-4A80-8F54-3523DD3F6572}"/>
            </a:ext>
          </a:extLst>
        </xdr:cNvPr>
        <xdr:cNvCxnSpPr/>
      </xdr:nvCxnSpPr>
      <xdr:spPr>
        <a:xfrm flipV="1">
          <a:off x="6286500" y="6474638"/>
          <a:ext cx="790575"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E3A00D7B-6CC7-4FC2-8518-0C8A7FEFACCD}"/>
            </a:ext>
          </a:extLst>
        </xdr:cNvPr>
        <xdr:cNvSpPr txBox="1"/>
      </xdr:nvSpPr>
      <xdr:spPr>
        <a:xfrm>
          <a:off x="8429136" y="606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88CCDD13-4917-4347-843D-473E2D9A88CE}"/>
            </a:ext>
          </a:extLst>
        </xdr:cNvPr>
        <xdr:cNvSpPr txBox="1"/>
      </xdr:nvSpPr>
      <xdr:spPr>
        <a:xfrm>
          <a:off x="7648086" y="606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87EC46D3-3F71-43C5-998A-A6F359B3E2AF}"/>
            </a:ext>
          </a:extLst>
        </xdr:cNvPr>
        <xdr:cNvSpPr txBox="1"/>
      </xdr:nvSpPr>
      <xdr:spPr>
        <a:xfrm>
          <a:off x="6847986" y="607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C452874E-4E8F-42A5-80E7-415915DD1DAD}"/>
            </a:ext>
          </a:extLst>
        </xdr:cNvPr>
        <xdr:cNvSpPr txBox="1"/>
      </xdr:nvSpPr>
      <xdr:spPr>
        <a:xfrm>
          <a:off x="6038361" y="606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5466</xdr:rowOff>
    </xdr:from>
    <xdr:ext cx="534377" cy="259045"/>
    <xdr:sp macro="" textlink="">
      <xdr:nvSpPr>
        <xdr:cNvPr id="144" name="n_1mainValue【道路】&#10;一人当たり延長">
          <a:extLst>
            <a:ext uri="{FF2B5EF4-FFF2-40B4-BE49-F238E27FC236}">
              <a16:creationId xmlns:a16="http://schemas.microsoft.com/office/drawing/2014/main" id="{E4F25CB3-3C8B-4DE1-BD46-BEED8725094D}"/>
            </a:ext>
          </a:extLst>
        </xdr:cNvPr>
        <xdr:cNvSpPr txBox="1"/>
      </xdr:nvSpPr>
      <xdr:spPr>
        <a:xfrm>
          <a:off x="8429136" y="649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13923</xdr:rowOff>
    </xdr:from>
    <xdr:ext cx="534377" cy="259045"/>
    <xdr:sp macro="" textlink="">
      <xdr:nvSpPr>
        <xdr:cNvPr id="145" name="n_2mainValue【道路】&#10;一人当たり延長">
          <a:extLst>
            <a:ext uri="{FF2B5EF4-FFF2-40B4-BE49-F238E27FC236}">
              <a16:creationId xmlns:a16="http://schemas.microsoft.com/office/drawing/2014/main" id="{320FCC87-8F32-4D9D-A79B-C67FE627E25B}"/>
            </a:ext>
          </a:extLst>
        </xdr:cNvPr>
        <xdr:cNvSpPr txBox="1"/>
      </xdr:nvSpPr>
      <xdr:spPr>
        <a:xfrm>
          <a:off x="7648086" y="649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20515</xdr:rowOff>
    </xdr:from>
    <xdr:ext cx="534377" cy="259045"/>
    <xdr:sp macro="" textlink="">
      <xdr:nvSpPr>
        <xdr:cNvPr id="146" name="n_3mainValue【道路】&#10;一人当たり延長">
          <a:extLst>
            <a:ext uri="{FF2B5EF4-FFF2-40B4-BE49-F238E27FC236}">
              <a16:creationId xmlns:a16="http://schemas.microsoft.com/office/drawing/2014/main" id="{84F6E13C-19F6-4F5E-AB70-3B25AC5D3D20}"/>
            </a:ext>
          </a:extLst>
        </xdr:cNvPr>
        <xdr:cNvSpPr txBox="1"/>
      </xdr:nvSpPr>
      <xdr:spPr>
        <a:xfrm>
          <a:off x="6847986" y="650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23868</xdr:rowOff>
    </xdr:from>
    <xdr:ext cx="534377" cy="259045"/>
    <xdr:sp macro="" textlink="">
      <xdr:nvSpPr>
        <xdr:cNvPr id="147" name="n_4mainValue【道路】&#10;一人当たり延長">
          <a:extLst>
            <a:ext uri="{FF2B5EF4-FFF2-40B4-BE49-F238E27FC236}">
              <a16:creationId xmlns:a16="http://schemas.microsoft.com/office/drawing/2014/main" id="{F9E42FB7-D18A-454C-AE4D-DEE5D885D313}"/>
            </a:ext>
          </a:extLst>
        </xdr:cNvPr>
        <xdr:cNvSpPr txBox="1"/>
      </xdr:nvSpPr>
      <xdr:spPr>
        <a:xfrm>
          <a:off x="6038361" y="65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C7845DD-9414-4881-9272-77553688197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2521D6B-7F10-4208-8693-BC5BF5469DF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7A06671-64B7-4DA1-B605-4F80D09632F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DD03B03-3A2D-41F3-8F4C-15C0F91B435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E7EA51B-A71B-491D-A1F1-69401CC14F9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B3C3B0C-2A41-4C49-A2EC-F7DE0C74A47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0CB25A8-5478-4A53-ADD0-35FB993F053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FF6E03A-D37B-49B5-9CB0-9BB66FA0CBA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4F36DEB-5B03-4113-AA13-89B7038E845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F0567AB-10F7-46F2-96FE-2D67711B072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881F92B-F38A-415D-A4B0-E9EAB546B38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C9F18E2-BE28-4399-9421-E833832B875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4A997EA-5FC1-4CF8-A5A7-FA5566BB672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63B0696-0EB6-41DB-A2F9-1D7FDC014B6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458BCA2-163D-4019-8812-E0A9A8D6467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4EF7717-3C94-4D1D-85AA-98080C14A79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380650C-04EA-46B5-9AB6-F6BE6F6D1ABA}"/>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DED70E9-955F-4EC6-9BFF-093088016B3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D18EF5F-BE26-4581-8EAD-328EC875504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822676D-6839-4869-A6E9-875264927EC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E995EDB-D06D-497E-BE53-16F620734F9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F82BF1D-5CF2-4396-95AE-ABF425950359}"/>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393325E-8847-44DE-BCA6-0E5602B12E0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4951F8E-94F1-40A6-B089-A05D4C24963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CAA6E39-C7C1-4BC2-B150-69ABB657CDE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38F93F82-1150-423E-884F-C38914E72087}"/>
            </a:ext>
          </a:extLst>
        </xdr:cNvPr>
        <xdr:cNvCxnSpPr/>
      </xdr:nvCxnSpPr>
      <xdr:spPr>
        <a:xfrm flipV="1">
          <a:off x="4180840" y="9068888"/>
          <a:ext cx="0" cy="127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E4E4C2B-332E-4E7F-A426-1FB263078C6D}"/>
            </a:ext>
          </a:extLst>
        </xdr:cNvPr>
        <xdr:cNvSpPr txBox="1"/>
      </xdr:nvSpPr>
      <xdr:spPr>
        <a:xfrm>
          <a:off x="4219575" y="10351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DE9CB8F2-8DF3-40DE-8EA5-EAA58A6D7225}"/>
            </a:ext>
          </a:extLst>
        </xdr:cNvPr>
        <xdr:cNvCxnSpPr/>
      </xdr:nvCxnSpPr>
      <xdr:spPr>
        <a:xfrm>
          <a:off x="4105275" y="10344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EFBB21F-AF87-4B61-ABE5-DF8744F9CC4F}"/>
            </a:ext>
          </a:extLst>
        </xdr:cNvPr>
        <xdr:cNvSpPr txBox="1"/>
      </xdr:nvSpPr>
      <xdr:spPr>
        <a:xfrm>
          <a:off x="4219575" y="8856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8B1D67AA-7BCD-42FF-9A32-0670076461D7}"/>
            </a:ext>
          </a:extLst>
        </xdr:cNvPr>
        <xdr:cNvCxnSpPr/>
      </xdr:nvCxnSpPr>
      <xdr:spPr>
        <a:xfrm>
          <a:off x="4105275" y="9068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A12853F-6960-459C-8098-CA5B6EC4BC7C}"/>
            </a:ext>
          </a:extLst>
        </xdr:cNvPr>
        <xdr:cNvSpPr txBox="1"/>
      </xdr:nvSpPr>
      <xdr:spPr>
        <a:xfrm>
          <a:off x="4219575" y="98391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6E5F84A-61B9-4CB1-9387-E32EB6C0C28C}"/>
            </a:ext>
          </a:extLst>
        </xdr:cNvPr>
        <xdr:cNvSpPr/>
      </xdr:nvSpPr>
      <xdr:spPr>
        <a:xfrm>
          <a:off x="4124325" y="99750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A78CC69D-E071-4268-9779-42F9FE62DA08}"/>
            </a:ext>
          </a:extLst>
        </xdr:cNvPr>
        <xdr:cNvSpPr/>
      </xdr:nvSpPr>
      <xdr:spPr>
        <a:xfrm>
          <a:off x="3381375" y="99538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791DA5C3-6289-4A9F-BFA2-BDBBE14C01BB}"/>
            </a:ext>
          </a:extLst>
        </xdr:cNvPr>
        <xdr:cNvSpPr/>
      </xdr:nvSpPr>
      <xdr:spPr>
        <a:xfrm>
          <a:off x="2571750" y="99374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7E66CA7F-7ADA-46B6-930C-A4103F9AEFFE}"/>
            </a:ext>
          </a:extLst>
        </xdr:cNvPr>
        <xdr:cNvSpPr/>
      </xdr:nvSpPr>
      <xdr:spPr>
        <a:xfrm>
          <a:off x="1781175" y="99275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E411C260-197D-44B3-96A9-123CA7A5FD5B}"/>
            </a:ext>
          </a:extLst>
        </xdr:cNvPr>
        <xdr:cNvSpPr/>
      </xdr:nvSpPr>
      <xdr:spPr>
        <a:xfrm>
          <a:off x="981075" y="986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F6F68F-FAED-476D-BEF3-CF1F8ECFDFA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A14EDE0-B17A-4DD5-99EE-42A0EBA75A5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9165B8-7FCD-4B6A-9446-6C11FA095FB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7BC00C2-9598-4F1F-B87A-B6A2FE6772E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A39187-F2A4-4A19-9BA0-B6C3B5D8B5E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7983</xdr:rowOff>
    </xdr:from>
    <xdr:to>
      <xdr:col>24</xdr:col>
      <xdr:colOff>114300</xdr:colOff>
      <xdr:row>63</xdr:row>
      <xdr:rowOff>109583</xdr:rowOff>
    </xdr:to>
    <xdr:sp macro="" textlink="">
      <xdr:nvSpPr>
        <xdr:cNvPr id="189" name="楕円 188">
          <a:extLst>
            <a:ext uri="{FF2B5EF4-FFF2-40B4-BE49-F238E27FC236}">
              <a16:creationId xmlns:a16="http://schemas.microsoft.com/office/drawing/2014/main" id="{8B3FE8C7-B18B-42CB-9D8D-2F330204EFE2}"/>
            </a:ext>
          </a:extLst>
        </xdr:cNvPr>
        <xdr:cNvSpPr/>
      </xdr:nvSpPr>
      <xdr:spPr>
        <a:xfrm>
          <a:off x="4124325" y="102219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94360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A33DF1F-F4D0-4705-8F1A-C342B1CD80FC}"/>
            </a:ext>
          </a:extLst>
        </xdr:cNvPr>
        <xdr:cNvSpPr txBox="1"/>
      </xdr:nvSpPr>
      <xdr:spPr>
        <a:xfrm>
          <a:off x="4219575" y="10143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159838</xdr:rowOff>
    </xdr:from>
    <xdr:to>
      <xdr:col>20</xdr:col>
      <xdr:colOff>38100</xdr:colOff>
      <xdr:row>63</xdr:row>
      <xdr:rowOff>89988</xdr:rowOff>
    </xdr:to>
    <xdr:sp macro="" textlink="">
      <xdr:nvSpPr>
        <xdr:cNvPr id="191" name="楕円 190">
          <a:extLst>
            <a:ext uri="{FF2B5EF4-FFF2-40B4-BE49-F238E27FC236}">
              <a16:creationId xmlns:a16="http://schemas.microsoft.com/office/drawing/2014/main" id="{537B53A2-BA80-4868-BBC6-32B67E520D65}"/>
            </a:ext>
          </a:extLst>
        </xdr:cNvPr>
        <xdr:cNvSpPr/>
      </xdr:nvSpPr>
      <xdr:spPr>
        <a:xfrm>
          <a:off x="3381375" y="102118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39188</xdr:rowOff>
    </xdr:from>
    <xdr:to>
      <xdr:col>24</xdr:col>
      <xdr:colOff>63500</xdr:colOff>
      <xdr:row>63</xdr:row>
      <xdr:rowOff>58783</xdr:rowOff>
    </xdr:to>
    <xdr:cxnSp macro="">
      <xdr:nvCxnSpPr>
        <xdr:cNvPr id="192" name="直線コネクタ 191">
          <a:extLst>
            <a:ext uri="{FF2B5EF4-FFF2-40B4-BE49-F238E27FC236}">
              <a16:creationId xmlns:a16="http://schemas.microsoft.com/office/drawing/2014/main" id="{A41FE981-1A21-400C-875F-8588AD905ECB}"/>
            </a:ext>
          </a:extLst>
        </xdr:cNvPr>
        <xdr:cNvCxnSpPr/>
      </xdr:nvCxnSpPr>
      <xdr:spPr>
        <a:xfrm>
          <a:off x="3429000" y="10249988"/>
          <a:ext cx="7524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145143</xdr:rowOff>
    </xdr:from>
    <xdr:to>
      <xdr:col>15</xdr:col>
      <xdr:colOff>101600</xdr:colOff>
      <xdr:row>63</xdr:row>
      <xdr:rowOff>75293</xdr:rowOff>
    </xdr:to>
    <xdr:sp macro="" textlink="">
      <xdr:nvSpPr>
        <xdr:cNvPr id="193" name="楕円 192">
          <a:extLst>
            <a:ext uri="{FF2B5EF4-FFF2-40B4-BE49-F238E27FC236}">
              <a16:creationId xmlns:a16="http://schemas.microsoft.com/office/drawing/2014/main" id="{BE3907DD-6492-40C2-83BD-E458C4BD635D}"/>
            </a:ext>
          </a:extLst>
        </xdr:cNvPr>
        <xdr:cNvSpPr/>
      </xdr:nvSpPr>
      <xdr:spPr>
        <a:xfrm>
          <a:off x="2571750" y="101908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24493</xdr:rowOff>
    </xdr:from>
    <xdr:to>
      <xdr:col>19</xdr:col>
      <xdr:colOff>177800</xdr:colOff>
      <xdr:row>63</xdr:row>
      <xdr:rowOff>39188</xdr:rowOff>
    </xdr:to>
    <xdr:cxnSp macro="">
      <xdr:nvCxnSpPr>
        <xdr:cNvPr id="194" name="直線コネクタ 193">
          <a:extLst>
            <a:ext uri="{FF2B5EF4-FFF2-40B4-BE49-F238E27FC236}">
              <a16:creationId xmlns:a16="http://schemas.microsoft.com/office/drawing/2014/main" id="{C8D831C9-D996-4CCE-A911-C63A5E1950A9}"/>
            </a:ext>
          </a:extLst>
        </xdr:cNvPr>
        <xdr:cNvCxnSpPr/>
      </xdr:nvCxnSpPr>
      <xdr:spPr>
        <a:xfrm>
          <a:off x="2619375" y="10238468"/>
          <a:ext cx="80962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136978</xdr:rowOff>
    </xdr:from>
    <xdr:to>
      <xdr:col>10</xdr:col>
      <xdr:colOff>165100</xdr:colOff>
      <xdr:row>63</xdr:row>
      <xdr:rowOff>67128</xdr:rowOff>
    </xdr:to>
    <xdr:sp macro="" textlink="">
      <xdr:nvSpPr>
        <xdr:cNvPr id="195" name="楕円 194">
          <a:extLst>
            <a:ext uri="{FF2B5EF4-FFF2-40B4-BE49-F238E27FC236}">
              <a16:creationId xmlns:a16="http://schemas.microsoft.com/office/drawing/2014/main" id="{3259FC21-7028-41CD-8AF0-3353AABA167F}"/>
            </a:ext>
          </a:extLst>
        </xdr:cNvPr>
        <xdr:cNvSpPr/>
      </xdr:nvSpPr>
      <xdr:spPr>
        <a:xfrm>
          <a:off x="1781175" y="101890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16328</xdr:rowOff>
    </xdr:from>
    <xdr:to>
      <xdr:col>15</xdr:col>
      <xdr:colOff>50800</xdr:colOff>
      <xdr:row>63</xdr:row>
      <xdr:rowOff>24493</xdr:rowOff>
    </xdr:to>
    <xdr:cxnSp macro="">
      <xdr:nvCxnSpPr>
        <xdr:cNvPr id="196" name="直線コネクタ 195">
          <a:extLst>
            <a:ext uri="{FF2B5EF4-FFF2-40B4-BE49-F238E27FC236}">
              <a16:creationId xmlns:a16="http://schemas.microsoft.com/office/drawing/2014/main" id="{65B597F6-C241-48B2-8433-423663D2EB94}"/>
            </a:ext>
          </a:extLst>
        </xdr:cNvPr>
        <xdr:cNvCxnSpPr/>
      </xdr:nvCxnSpPr>
      <xdr:spPr>
        <a:xfrm>
          <a:off x="1828800" y="10227128"/>
          <a:ext cx="790575" cy="1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114119</xdr:rowOff>
    </xdr:from>
    <xdr:to>
      <xdr:col>6</xdr:col>
      <xdr:colOff>38100</xdr:colOff>
      <xdr:row>63</xdr:row>
      <xdr:rowOff>44269</xdr:rowOff>
    </xdr:to>
    <xdr:sp macro="" textlink="">
      <xdr:nvSpPr>
        <xdr:cNvPr id="197" name="楕円 196">
          <a:extLst>
            <a:ext uri="{FF2B5EF4-FFF2-40B4-BE49-F238E27FC236}">
              <a16:creationId xmlns:a16="http://schemas.microsoft.com/office/drawing/2014/main" id="{C66EE19D-31F9-49F0-896A-89AA317C12E4}"/>
            </a:ext>
          </a:extLst>
        </xdr:cNvPr>
        <xdr:cNvSpPr/>
      </xdr:nvSpPr>
      <xdr:spPr>
        <a:xfrm>
          <a:off x="981075" y="101629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164919</xdr:rowOff>
    </xdr:from>
    <xdr:to>
      <xdr:col>10</xdr:col>
      <xdr:colOff>114300</xdr:colOff>
      <xdr:row>63</xdr:row>
      <xdr:rowOff>16328</xdr:rowOff>
    </xdr:to>
    <xdr:cxnSp macro="">
      <xdr:nvCxnSpPr>
        <xdr:cNvPr id="198" name="直線コネクタ 197">
          <a:extLst>
            <a:ext uri="{FF2B5EF4-FFF2-40B4-BE49-F238E27FC236}">
              <a16:creationId xmlns:a16="http://schemas.microsoft.com/office/drawing/2014/main" id="{0A45523B-A683-4A1D-AEEC-AC03BA58A810}"/>
            </a:ext>
          </a:extLst>
        </xdr:cNvPr>
        <xdr:cNvCxnSpPr/>
      </xdr:nvCxnSpPr>
      <xdr:spPr>
        <a:xfrm>
          <a:off x="1028700" y="10210619"/>
          <a:ext cx="8001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1295358-F728-4885-B257-DE5D2FF4AB00}"/>
            </a:ext>
          </a:extLst>
        </xdr:cNvPr>
        <xdr:cNvSpPr txBox="1"/>
      </xdr:nvSpPr>
      <xdr:spPr>
        <a:xfrm>
          <a:off x="3239144" y="974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B75532D-93C0-4F95-BA14-C421AF1DFADC}"/>
            </a:ext>
          </a:extLst>
        </xdr:cNvPr>
        <xdr:cNvSpPr txBox="1"/>
      </xdr:nvSpPr>
      <xdr:spPr>
        <a:xfrm>
          <a:off x="2439044" y="97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BD33449-4B28-456E-85FA-5A3161697668}"/>
            </a:ext>
          </a:extLst>
        </xdr:cNvPr>
        <xdr:cNvSpPr txBox="1"/>
      </xdr:nvSpPr>
      <xdr:spPr>
        <a:xfrm>
          <a:off x="1648469" y="972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D85924F-6BBF-43E0-BA73-37238CAEFB03}"/>
            </a:ext>
          </a:extLst>
        </xdr:cNvPr>
        <xdr:cNvSpPr txBox="1"/>
      </xdr:nvSpPr>
      <xdr:spPr>
        <a:xfrm>
          <a:off x="848369"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81115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ACE8CA2-0C02-45A0-B85D-0E372100D474}"/>
            </a:ext>
          </a:extLst>
        </xdr:cNvPr>
        <xdr:cNvSpPr txBox="1"/>
      </xdr:nvSpPr>
      <xdr:spPr>
        <a:xfrm>
          <a:off x="3239144" y="10295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66420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7BFB0A8-9A28-4D33-A070-DA57747260D6}"/>
            </a:ext>
          </a:extLst>
        </xdr:cNvPr>
        <xdr:cNvSpPr txBox="1"/>
      </xdr:nvSpPr>
      <xdr:spPr>
        <a:xfrm>
          <a:off x="2439044" y="1028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58255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9C81491-5CE4-44E9-8D86-53B4853E12DC}"/>
            </a:ext>
          </a:extLst>
        </xdr:cNvPr>
        <xdr:cNvSpPr txBox="1"/>
      </xdr:nvSpPr>
      <xdr:spPr>
        <a:xfrm>
          <a:off x="1648469" y="1026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35396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E239D5E-54E8-4B45-B87F-A8D55CB3D98C}"/>
            </a:ext>
          </a:extLst>
        </xdr:cNvPr>
        <xdr:cNvSpPr txBox="1"/>
      </xdr:nvSpPr>
      <xdr:spPr>
        <a:xfrm>
          <a:off x="848369" y="1024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DB68629-5D9A-441E-BC27-2EAFEC4C56F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EC548BE-881D-4209-B423-52ACA069483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5012A00-F5D0-4283-A166-AEEEBE54CF5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5A02875-E1EF-405D-989B-B4C2291F8B6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DFD5270-D4F6-480A-A2FA-CAA5A5654BA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A51033D-49D5-4F02-9DFE-6B20FE11C4E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9BC5F14-9846-4A76-B34B-1456B3A8EDF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D62E4C7-338A-42ED-9CDB-9F961BF6F7F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458D20F-8356-48A6-8B76-84F1D18C9F7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82FF64B-5751-4B3F-9A9D-9F725500E10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FC2DD12-5207-4749-921A-97095994D1F1}"/>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CD1DD5C-A30B-46B6-A2A5-C951B4EB2C35}"/>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A24DD8A-CFB9-4CEF-BC9B-3FE931278B8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2E4209C-5BDD-4BE9-ACEA-37B6B075468A}"/>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D71E103-1985-4BD0-859F-D4BF5C04D87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944F41D-6E78-4AA7-8674-B27CE2D3208F}"/>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7D2A3B-9F89-4935-B933-1A1C99E5348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D3311EDC-3970-4570-A72C-AF015BC5B8B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4CB4E49-0345-42EB-8711-E7610C583D2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94C57939-F64D-4FF2-BC8A-9C3A99116336}"/>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2A51799-98CF-4721-8976-584CA3E7CF5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F38FC5A-69D2-4D3C-B655-5356A23C821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8F20EEF-1F74-4B24-AD29-F92F6A49F9A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30B1B6E9-6059-4F2E-B491-AE8BD36940BB}"/>
            </a:ext>
          </a:extLst>
        </xdr:cNvPr>
        <xdr:cNvCxnSpPr/>
      </xdr:nvCxnSpPr>
      <xdr:spPr>
        <a:xfrm flipV="1">
          <a:off x="9429115" y="9182482"/>
          <a:ext cx="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940A2EB-DABC-4F4A-BADD-99E6CD25A309}"/>
            </a:ext>
          </a:extLst>
        </xdr:cNvPr>
        <xdr:cNvSpPr txBox="1"/>
      </xdr:nvSpPr>
      <xdr:spPr>
        <a:xfrm>
          <a:off x="9467850" y="1044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E185A13C-0DF3-4716-94A9-EDB87C665690}"/>
            </a:ext>
          </a:extLst>
        </xdr:cNvPr>
        <xdr:cNvCxnSpPr/>
      </xdr:nvCxnSpPr>
      <xdr:spPr>
        <a:xfrm>
          <a:off x="9363075" y="104363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1A7DDEEB-5118-4DA7-83A6-E932975B52C5}"/>
            </a:ext>
          </a:extLst>
        </xdr:cNvPr>
        <xdr:cNvSpPr txBox="1"/>
      </xdr:nvSpPr>
      <xdr:spPr>
        <a:xfrm>
          <a:off x="9467850" y="8960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A3B43161-305C-47CB-ADF2-ACF3FD64E819}"/>
            </a:ext>
          </a:extLst>
        </xdr:cNvPr>
        <xdr:cNvCxnSpPr/>
      </xdr:nvCxnSpPr>
      <xdr:spPr>
        <a:xfrm>
          <a:off x="9363075" y="91824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60D18E1F-D3D6-4A3B-BD27-01E8CC091EC6}"/>
            </a:ext>
          </a:extLst>
        </xdr:cNvPr>
        <xdr:cNvSpPr txBox="1"/>
      </xdr:nvSpPr>
      <xdr:spPr>
        <a:xfrm>
          <a:off x="9467850" y="98788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BECD110-3C2F-4812-AD15-BB7E70700A82}"/>
            </a:ext>
          </a:extLst>
        </xdr:cNvPr>
        <xdr:cNvSpPr/>
      </xdr:nvSpPr>
      <xdr:spPr>
        <a:xfrm>
          <a:off x="9401175" y="98940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EE96D0A2-CDFC-4C1C-8F12-03BB889BA6C1}"/>
            </a:ext>
          </a:extLst>
        </xdr:cNvPr>
        <xdr:cNvSpPr/>
      </xdr:nvSpPr>
      <xdr:spPr>
        <a:xfrm>
          <a:off x="8639175" y="99128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7819DFDF-C3E3-45B0-9A64-ED1EE4ED2C1C}"/>
            </a:ext>
          </a:extLst>
        </xdr:cNvPr>
        <xdr:cNvSpPr/>
      </xdr:nvSpPr>
      <xdr:spPr>
        <a:xfrm>
          <a:off x="7839075" y="9932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820E4872-11D3-433E-8FED-7FF0283ACEE3}"/>
            </a:ext>
          </a:extLst>
        </xdr:cNvPr>
        <xdr:cNvSpPr/>
      </xdr:nvSpPr>
      <xdr:spPr>
        <a:xfrm>
          <a:off x="7029450" y="99422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5E19A489-6E31-4086-9212-8153B7309AA2}"/>
            </a:ext>
          </a:extLst>
        </xdr:cNvPr>
        <xdr:cNvSpPr/>
      </xdr:nvSpPr>
      <xdr:spPr>
        <a:xfrm>
          <a:off x="6238875" y="991814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BA50930-B17D-4F7E-A09C-849CFD15E30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BAE2F73-0FB9-4B3A-A03A-820690DA23F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834F2B4-DD4E-4685-B109-0B2CEC2E17C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7C2401-6681-4F62-8937-7407ABEA5AF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2937842-0C7B-437F-AAFB-369A32ECFB6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63062</xdr:rowOff>
    </xdr:from>
    <xdr:to>
      <xdr:col>55</xdr:col>
      <xdr:colOff>50800</xdr:colOff>
      <xdr:row>59</xdr:row>
      <xdr:rowOff>164662</xdr:rowOff>
    </xdr:to>
    <xdr:sp macro="" textlink="">
      <xdr:nvSpPr>
        <xdr:cNvPr id="246" name="楕円 245">
          <a:extLst>
            <a:ext uri="{FF2B5EF4-FFF2-40B4-BE49-F238E27FC236}">
              <a16:creationId xmlns:a16="http://schemas.microsoft.com/office/drawing/2014/main" id="{E29B1380-D10C-4A23-8746-E451D0C9AEB7}"/>
            </a:ext>
          </a:extLst>
        </xdr:cNvPr>
        <xdr:cNvSpPr/>
      </xdr:nvSpPr>
      <xdr:spPr>
        <a:xfrm>
          <a:off x="9401175" y="962933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85939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7DD52E1-BB71-4356-816B-B1B54F97EEC7}"/>
            </a:ext>
          </a:extLst>
        </xdr:cNvPr>
        <xdr:cNvSpPr txBox="1"/>
      </xdr:nvSpPr>
      <xdr:spPr>
        <a:xfrm>
          <a:off x="9467850" y="948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84297</xdr:rowOff>
    </xdr:from>
    <xdr:to>
      <xdr:col>50</xdr:col>
      <xdr:colOff>165100</xdr:colOff>
      <xdr:row>60</xdr:row>
      <xdr:rowOff>14447</xdr:rowOff>
    </xdr:to>
    <xdr:sp macro="" textlink="">
      <xdr:nvSpPr>
        <xdr:cNvPr id="248" name="楕円 247">
          <a:extLst>
            <a:ext uri="{FF2B5EF4-FFF2-40B4-BE49-F238E27FC236}">
              <a16:creationId xmlns:a16="http://schemas.microsoft.com/office/drawing/2014/main" id="{DF49648E-72DA-441C-8772-FDFEFF1C74C7}"/>
            </a:ext>
          </a:extLst>
        </xdr:cNvPr>
        <xdr:cNvSpPr/>
      </xdr:nvSpPr>
      <xdr:spPr>
        <a:xfrm>
          <a:off x="8639175" y="96505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113862</xdr:rowOff>
    </xdr:from>
    <xdr:to>
      <xdr:col>55</xdr:col>
      <xdr:colOff>0</xdr:colOff>
      <xdr:row>59</xdr:row>
      <xdr:rowOff>135097</xdr:rowOff>
    </xdr:to>
    <xdr:cxnSp macro="">
      <xdr:nvCxnSpPr>
        <xdr:cNvPr id="249" name="直線コネクタ 248">
          <a:extLst>
            <a:ext uri="{FF2B5EF4-FFF2-40B4-BE49-F238E27FC236}">
              <a16:creationId xmlns:a16="http://schemas.microsoft.com/office/drawing/2014/main" id="{4A5BC35C-A95E-43AA-8521-0190F986D08F}"/>
            </a:ext>
          </a:extLst>
        </xdr:cNvPr>
        <xdr:cNvCxnSpPr/>
      </xdr:nvCxnSpPr>
      <xdr:spPr>
        <a:xfrm flipV="1">
          <a:off x="8686800" y="9676962"/>
          <a:ext cx="74295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106351</xdr:rowOff>
    </xdr:from>
    <xdr:to>
      <xdr:col>46</xdr:col>
      <xdr:colOff>38100</xdr:colOff>
      <xdr:row>60</xdr:row>
      <xdr:rowOff>36501</xdr:rowOff>
    </xdr:to>
    <xdr:sp macro="" textlink="">
      <xdr:nvSpPr>
        <xdr:cNvPr id="250" name="楕円 249">
          <a:extLst>
            <a:ext uri="{FF2B5EF4-FFF2-40B4-BE49-F238E27FC236}">
              <a16:creationId xmlns:a16="http://schemas.microsoft.com/office/drawing/2014/main" id="{BADF23FC-517C-4FF7-B713-003F56815906}"/>
            </a:ext>
          </a:extLst>
        </xdr:cNvPr>
        <xdr:cNvSpPr/>
      </xdr:nvSpPr>
      <xdr:spPr>
        <a:xfrm>
          <a:off x="7839075" y="96662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135097</xdr:rowOff>
    </xdr:from>
    <xdr:to>
      <xdr:col>50</xdr:col>
      <xdr:colOff>114300</xdr:colOff>
      <xdr:row>59</xdr:row>
      <xdr:rowOff>157151</xdr:rowOff>
    </xdr:to>
    <xdr:cxnSp macro="">
      <xdr:nvCxnSpPr>
        <xdr:cNvPr id="251" name="直線コネクタ 250">
          <a:extLst>
            <a:ext uri="{FF2B5EF4-FFF2-40B4-BE49-F238E27FC236}">
              <a16:creationId xmlns:a16="http://schemas.microsoft.com/office/drawing/2014/main" id="{004EBDEB-1098-4913-95EE-39E40F62A485}"/>
            </a:ext>
          </a:extLst>
        </xdr:cNvPr>
        <xdr:cNvCxnSpPr/>
      </xdr:nvCxnSpPr>
      <xdr:spPr>
        <a:xfrm flipV="1">
          <a:off x="7886700" y="9698197"/>
          <a:ext cx="800100" cy="2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128247</xdr:rowOff>
    </xdr:from>
    <xdr:to>
      <xdr:col>41</xdr:col>
      <xdr:colOff>101600</xdr:colOff>
      <xdr:row>60</xdr:row>
      <xdr:rowOff>58397</xdr:rowOff>
    </xdr:to>
    <xdr:sp macro="" textlink="">
      <xdr:nvSpPr>
        <xdr:cNvPr id="252" name="楕円 251">
          <a:extLst>
            <a:ext uri="{FF2B5EF4-FFF2-40B4-BE49-F238E27FC236}">
              <a16:creationId xmlns:a16="http://schemas.microsoft.com/office/drawing/2014/main" id="{B95A5614-9A27-4536-A538-1E6F5F7749A4}"/>
            </a:ext>
          </a:extLst>
        </xdr:cNvPr>
        <xdr:cNvSpPr/>
      </xdr:nvSpPr>
      <xdr:spPr>
        <a:xfrm>
          <a:off x="7029450" y="96881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157151</xdr:rowOff>
    </xdr:from>
    <xdr:to>
      <xdr:col>45</xdr:col>
      <xdr:colOff>177800</xdr:colOff>
      <xdr:row>60</xdr:row>
      <xdr:rowOff>7597</xdr:rowOff>
    </xdr:to>
    <xdr:cxnSp macro="">
      <xdr:nvCxnSpPr>
        <xdr:cNvPr id="253" name="直線コネクタ 252">
          <a:extLst>
            <a:ext uri="{FF2B5EF4-FFF2-40B4-BE49-F238E27FC236}">
              <a16:creationId xmlns:a16="http://schemas.microsoft.com/office/drawing/2014/main" id="{BAFF9789-F6FB-4B1B-B85F-20C087DEA9D4}"/>
            </a:ext>
          </a:extLst>
        </xdr:cNvPr>
        <xdr:cNvCxnSpPr/>
      </xdr:nvCxnSpPr>
      <xdr:spPr>
        <a:xfrm flipV="1">
          <a:off x="7077075" y="9723426"/>
          <a:ext cx="809625" cy="1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147987</xdr:rowOff>
    </xdr:from>
    <xdr:to>
      <xdr:col>36</xdr:col>
      <xdr:colOff>165100</xdr:colOff>
      <xdr:row>60</xdr:row>
      <xdr:rowOff>78137</xdr:rowOff>
    </xdr:to>
    <xdr:sp macro="" textlink="">
      <xdr:nvSpPr>
        <xdr:cNvPr id="254" name="楕円 253">
          <a:extLst>
            <a:ext uri="{FF2B5EF4-FFF2-40B4-BE49-F238E27FC236}">
              <a16:creationId xmlns:a16="http://schemas.microsoft.com/office/drawing/2014/main" id="{A64F2F7A-E4E4-4123-BE28-E3DA028C4788}"/>
            </a:ext>
          </a:extLst>
        </xdr:cNvPr>
        <xdr:cNvSpPr/>
      </xdr:nvSpPr>
      <xdr:spPr>
        <a:xfrm>
          <a:off x="6238875" y="9707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7597</xdr:rowOff>
    </xdr:from>
    <xdr:to>
      <xdr:col>41</xdr:col>
      <xdr:colOff>50800</xdr:colOff>
      <xdr:row>60</xdr:row>
      <xdr:rowOff>27337</xdr:rowOff>
    </xdr:to>
    <xdr:cxnSp macro="">
      <xdr:nvCxnSpPr>
        <xdr:cNvPr id="255" name="直線コネクタ 254">
          <a:extLst>
            <a:ext uri="{FF2B5EF4-FFF2-40B4-BE49-F238E27FC236}">
              <a16:creationId xmlns:a16="http://schemas.microsoft.com/office/drawing/2014/main" id="{EE9DE7DB-344A-4112-AAC2-EEB8B0AC3AAE}"/>
            </a:ext>
          </a:extLst>
        </xdr:cNvPr>
        <xdr:cNvCxnSpPr/>
      </xdr:nvCxnSpPr>
      <xdr:spPr>
        <a:xfrm flipV="1">
          <a:off x="6286500" y="9735797"/>
          <a:ext cx="790575" cy="1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8F1BAF0-FA3E-4413-B86A-BA8A2824E736}"/>
            </a:ext>
          </a:extLst>
        </xdr:cNvPr>
        <xdr:cNvSpPr txBox="1"/>
      </xdr:nvSpPr>
      <xdr:spPr>
        <a:xfrm>
          <a:off x="8399995" y="1000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EF049AE-2E6C-4A77-B9C3-092B6C7278DA}"/>
            </a:ext>
          </a:extLst>
        </xdr:cNvPr>
        <xdr:cNvSpPr txBox="1"/>
      </xdr:nvSpPr>
      <xdr:spPr>
        <a:xfrm>
          <a:off x="7609420" y="10021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1AB90E5-80CF-44AF-ADCF-8EDE03E07264}"/>
            </a:ext>
          </a:extLst>
        </xdr:cNvPr>
        <xdr:cNvSpPr txBox="1"/>
      </xdr:nvSpPr>
      <xdr:spPr>
        <a:xfrm>
          <a:off x="6818845" y="1003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841BD26-B387-46B3-88C4-AFF8E7B7E287}"/>
            </a:ext>
          </a:extLst>
        </xdr:cNvPr>
        <xdr:cNvSpPr txBox="1"/>
      </xdr:nvSpPr>
      <xdr:spPr>
        <a:xfrm>
          <a:off x="6009220" y="1001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30974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AF2B80D-0585-4DA7-BACB-095549F19487}"/>
            </a:ext>
          </a:extLst>
        </xdr:cNvPr>
        <xdr:cNvSpPr txBox="1"/>
      </xdr:nvSpPr>
      <xdr:spPr>
        <a:xfrm>
          <a:off x="8399995" y="942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53028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AED7DE-A955-4E95-B221-688F033AFF0F}"/>
            </a:ext>
          </a:extLst>
        </xdr:cNvPr>
        <xdr:cNvSpPr txBox="1"/>
      </xdr:nvSpPr>
      <xdr:spPr>
        <a:xfrm>
          <a:off x="7609420" y="945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74924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4022F5E-48FD-404D-9044-1D0D36DA2813}"/>
            </a:ext>
          </a:extLst>
        </xdr:cNvPr>
        <xdr:cNvSpPr txBox="1"/>
      </xdr:nvSpPr>
      <xdr:spPr>
        <a:xfrm>
          <a:off x="6818845" y="9476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94664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46BA256-ABF9-4555-A202-F9A9F1BFE39C}"/>
            </a:ext>
          </a:extLst>
        </xdr:cNvPr>
        <xdr:cNvSpPr txBox="1"/>
      </xdr:nvSpPr>
      <xdr:spPr>
        <a:xfrm>
          <a:off x="6009220" y="949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F936B5D-E533-4469-B1E8-D8BF8EADAEB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DF3BE1F-C72B-49C1-803A-2D2C5055C0D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A06626C-15AC-4ADC-A87E-C30DD4F9571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5FF5BCD-828E-4A93-88B5-AC304D44272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F598D8A-A11B-4A0B-8359-B48F0E54868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00824BD-319F-4A85-9B3B-0D6A3DA6393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BBAFABF-F9A1-4F01-8857-EC1540EB63F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DD75766-917B-48F4-A33C-FCB4B10DB08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E3B0373-4D2A-4F95-874E-6148A4BE46E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80EF9D3-A73B-4114-B35C-7479C71DD1D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8363692-24B6-4B43-BE7B-E52393D8FE1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64DF11B-5665-4710-A8F8-FA332CB7F04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586D931-C75F-4FE5-BDA5-476F90FCE6EC}"/>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F85D509-C801-472A-8633-DD22623458B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9194763-BB52-4A5F-BBED-4F568E53AAC9}"/>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74C841A-02E9-45F8-8E80-3161186507F1}"/>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DF15FD7-4B79-4CA5-B12A-791F6A6CEEA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1D5A414-A336-4A58-8698-03174C54006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0E3ADEB-4E77-4D6B-AC01-C9B52E14F0C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64619A4-6C9F-478B-8C45-7922BE039034}"/>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A2BDC88-22BF-43D4-B07D-845610A599C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F593C9-E84F-4003-9E52-49BF3CE754F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7C8F849-EFBE-4993-ADE8-C1AE0CDD9CD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6469B65-A708-483E-B6F0-77ACC89C501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EB0913C2-F6CB-4A73-86F1-DEA5796DF29A}"/>
            </a:ext>
          </a:extLst>
        </xdr:cNvPr>
        <xdr:cNvCxnSpPr/>
      </xdr:nvCxnSpPr>
      <xdr:spPr>
        <a:xfrm flipV="1">
          <a:off x="4180840" y="12638405"/>
          <a:ext cx="0" cy="140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096D086-4B28-42C2-9455-646853ECB860}"/>
            </a:ext>
          </a:extLst>
        </xdr:cNvPr>
        <xdr:cNvSpPr txBox="1"/>
      </xdr:nvSpPr>
      <xdr:spPr>
        <a:xfrm>
          <a:off x="4219575"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9B003CCA-AEBE-4269-9C80-0D55095B92E9}"/>
            </a:ext>
          </a:extLst>
        </xdr:cNvPr>
        <xdr:cNvCxnSpPr/>
      </xdr:nvCxnSpPr>
      <xdr:spPr>
        <a:xfrm>
          <a:off x="4105275" y="14039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F1900F5-29A5-4325-AF7C-91F4DA5EF20E}"/>
            </a:ext>
          </a:extLst>
        </xdr:cNvPr>
        <xdr:cNvSpPr txBox="1"/>
      </xdr:nvSpPr>
      <xdr:spPr>
        <a:xfrm>
          <a:off x="4219575" y="1242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B193A34C-25B3-494E-8F69-795A45AE6F70}"/>
            </a:ext>
          </a:extLst>
        </xdr:cNvPr>
        <xdr:cNvCxnSpPr/>
      </xdr:nvCxnSpPr>
      <xdr:spPr>
        <a:xfrm>
          <a:off x="4105275" y="12638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CCA309E-C6C7-4809-95AF-4CC1A5DB0C10}"/>
            </a:ext>
          </a:extLst>
        </xdr:cNvPr>
        <xdr:cNvSpPr txBox="1"/>
      </xdr:nvSpPr>
      <xdr:spPr>
        <a:xfrm>
          <a:off x="4219575" y="13475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7F74318D-97D1-4B19-A63E-A5C838ABF239}"/>
            </a:ext>
          </a:extLst>
        </xdr:cNvPr>
        <xdr:cNvSpPr/>
      </xdr:nvSpPr>
      <xdr:spPr>
        <a:xfrm>
          <a:off x="41243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6EE56423-F22F-4927-BEAA-0432B821E931}"/>
            </a:ext>
          </a:extLst>
        </xdr:cNvPr>
        <xdr:cNvSpPr/>
      </xdr:nvSpPr>
      <xdr:spPr>
        <a:xfrm>
          <a:off x="3381375" y="13460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3C871CC1-24DB-45F7-A836-2C33BB40DB92}"/>
            </a:ext>
          </a:extLst>
        </xdr:cNvPr>
        <xdr:cNvSpPr/>
      </xdr:nvSpPr>
      <xdr:spPr>
        <a:xfrm>
          <a:off x="2571750"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1166A0C5-C489-4923-9ED1-EB4AAAB69A50}"/>
            </a:ext>
          </a:extLst>
        </xdr:cNvPr>
        <xdr:cNvSpPr/>
      </xdr:nvSpPr>
      <xdr:spPr>
        <a:xfrm>
          <a:off x="1781175" y="134512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A91A20E9-E64C-4295-BE3F-1138AA8B1000}"/>
            </a:ext>
          </a:extLst>
        </xdr:cNvPr>
        <xdr:cNvSpPr/>
      </xdr:nvSpPr>
      <xdr:spPr>
        <a:xfrm>
          <a:off x="981075" y="134092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A3F4E0-15A8-4C9E-9420-EEC21EFDA81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B1DA19F-C1FC-4ED6-8845-8C376CC8992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C9D0F06-BA88-4763-B4AC-6585A1F9FE8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B5AFCC3-D9C3-4D51-885C-5B6899E81D3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47714E3-9F7F-4790-9E8B-5F219255577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304" name="楕円 303">
          <a:extLst>
            <a:ext uri="{FF2B5EF4-FFF2-40B4-BE49-F238E27FC236}">
              <a16:creationId xmlns:a16="http://schemas.microsoft.com/office/drawing/2014/main" id="{F078BD17-25C3-462A-BE0A-2BDE1C4CC2E2}"/>
            </a:ext>
          </a:extLst>
        </xdr:cNvPr>
        <xdr:cNvSpPr/>
      </xdr:nvSpPr>
      <xdr:spPr>
        <a:xfrm>
          <a:off x="4124325" y="13436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37A5B31-FF36-4F59-B8F6-A1BFC3A967B2}"/>
            </a:ext>
          </a:extLst>
        </xdr:cNvPr>
        <xdr:cNvSpPr txBox="1"/>
      </xdr:nvSpPr>
      <xdr:spPr>
        <a:xfrm>
          <a:off x="4219575"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132080</xdr:rowOff>
    </xdr:from>
    <xdr:to>
      <xdr:col>20</xdr:col>
      <xdr:colOff>38100</xdr:colOff>
      <xdr:row>83</xdr:row>
      <xdr:rowOff>62230</xdr:rowOff>
    </xdr:to>
    <xdr:sp macro="" textlink="">
      <xdr:nvSpPr>
        <xdr:cNvPr id="306" name="楕円 305">
          <a:extLst>
            <a:ext uri="{FF2B5EF4-FFF2-40B4-BE49-F238E27FC236}">
              <a16:creationId xmlns:a16="http://schemas.microsoft.com/office/drawing/2014/main" id="{B7355264-ADDC-4E50-8517-56B70F66FE6F}"/>
            </a:ext>
          </a:extLst>
        </xdr:cNvPr>
        <xdr:cNvSpPr/>
      </xdr:nvSpPr>
      <xdr:spPr>
        <a:xfrm>
          <a:off x="3381375" y="13419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xdr:rowOff>
    </xdr:from>
    <xdr:to>
      <xdr:col>24</xdr:col>
      <xdr:colOff>63500</xdr:colOff>
      <xdr:row>83</xdr:row>
      <xdr:rowOff>28575</xdr:rowOff>
    </xdr:to>
    <xdr:cxnSp macro="">
      <xdr:nvCxnSpPr>
        <xdr:cNvPr id="307" name="直線コネクタ 306">
          <a:extLst>
            <a:ext uri="{FF2B5EF4-FFF2-40B4-BE49-F238E27FC236}">
              <a16:creationId xmlns:a16="http://schemas.microsoft.com/office/drawing/2014/main" id="{288713C9-17C1-47A9-B3B4-9176BD5FC212}"/>
            </a:ext>
          </a:extLst>
        </xdr:cNvPr>
        <xdr:cNvCxnSpPr/>
      </xdr:nvCxnSpPr>
      <xdr:spPr>
        <a:xfrm>
          <a:off x="3429000" y="13457555"/>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95886</xdr:rowOff>
    </xdr:from>
    <xdr:to>
      <xdr:col>15</xdr:col>
      <xdr:colOff>101600</xdr:colOff>
      <xdr:row>83</xdr:row>
      <xdr:rowOff>26036</xdr:rowOff>
    </xdr:to>
    <xdr:sp macro="" textlink="">
      <xdr:nvSpPr>
        <xdr:cNvPr id="308" name="楕円 307">
          <a:extLst>
            <a:ext uri="{FF2B5EF4-FFF2-40B4-BE49-F238E27FC236}">
              <a16:creationId xmlns:a16="http://schemas.microsoft.com/office/drawing/2014/main" id="{435BCF68-A2F5-4A79-AF8A-9B66FE907088}"/>
            </a:ext>
          </a:extLst>
        </xdr:cNvPr>
        <xdr:cNvSpPr/>
      </xdr:nvSpPr>
      <xdr:spPr>
        <a:xfrm>
          <a:off x="2571750" y="133832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146686</xdr:rowOff>
    </xdr:from>
    <xdr:to>
      <xdr:col>19</xdr:col>
      <xdr:colOff>177800</xdr:colOff>
      <xdr:row>83</xdr:row>
      <xdr:rowOff>11430</xdr:rowOff>
    </xdr:to>
    <xdr:cxnSp macro="">
      <xdr:nvCxnSpPr>
        <xdr:cNvPr id="309" name="直線コネクタ 308">
          <a:extLst>
            <a:ext uri="{FF2B5EF4-FFF2-40B4-BE49-F238E27FC236}">
              <a16:creationId xmlns:a16="http://schemas.microsoft.com/office/drawing/2014/main" id="{3C0CDD3D-BBFC-4607-B56B-5522D9A46308}"/>
            </a:ext>
          </a:extLst>
        </xdr:cNvPr>
        <xdr:cNvCxnSpPr/>
      </xdr:nvCxnSpPr>
      <xdr:spPr>
        <a:xfrm>
          <a:off x="2619375" y="13430886"/>
          <a:ext cx="809625"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macro="" textlink="">
      <xdr:nvSpPr>
        <xdr:cNvPr id="310" name="楕円 309">
          <a:extLst>
            <a:ext uri="{FF2B5EF4-FFF2-40B4-BE49-F238E27FC236}">
              <a16:creationId xmlns:a16="http://schemas.microsoft.com/office/drawing/2014/main" id="{46E24950-7439-480F-BCA3-4D5C86F426C8}"/>
            </a:ext>
          </a:extLst>
        </xdr:cNvPr>
        <xdr:cNvSpPr/>
      </xdr:nvSpPr>
      <xdr:spPr>
        <a:xfrm>
          <a:off x="1781175" y="133470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82</xdr:row>
      <xdr:rowOff>146686</xdr:rowOff>
    </xdr:to>
    <xdr:cxnSp macro="">
      <xdr:nvCxnSpPr>
        <xdr:cNvPr id="311" name="直線コネクタ 310">
          <a:extLst>
            <a:ext uri="{FF2B5EF4-FFF2-40B4-BE49-F238E27FC236}">
              <a16:creationId xmlns:a16="http://schemas.microsoft.com/office/drawing/2014/main" id="{F7BADC98-21FB-4A4B-BA14-DE41832B5ECD}"/>
            </a:ext>
          </a:extLst>
        </xdr:cNvPr>
        <xdr:cNvCxnSpPr/>
      </xdr:nvCxnSpPr>
      <xdr:spPr>
        <a:xfrm>
          <a:off x="1828800" y="13394689"/>
          <a:ext cx="79057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23495</xdr:rowOff>
    </xdr:from>
    <xdr:to>
      <xdr:col>6</xdr:col>
      <xdr:colOff>38100</xdr:colOff>
      <xdr:row>82</xdr:row>
      <xdr:rowOff>125095</xdr:rowOff>
    </xdr:to>
    <xdr:sp macro="" textlink="">
      <xdr:nvSpPr>
        <xdr:cNvPr id="312" name="楕円 311">
          <a:extLst>
            <a:ext uri="{FF2B5EF4-FFF2-40B4-BE49-F238E27FC236}">
              <a16:creationId xmlns:a16="http://schemas.microsoft.com/office/drawing/2014/main" id="{495791C7-F489-4894-BFEF-FC06E4C2F705}"/>
            </a:ext>
          </a:extLst>
        </xdr:cNvPr>
        <xdr:cNvSpPr/>
      </xdr:nvSpPr>
      <xdr:spPr>
        <a:xfrm>
          <a:off x="981075" y="133140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74295</xdr:rowOff>
    </xdr:from>
    <xdr:to>
      <xdr:col>10</xdr:col>
      <xdr:colOff>114300</xdr:colOff>
      <xdr:row>82</xdr:row>
      <xdr:rowOff>110489</xdr:rowOff>
    </xdr:to>
    <xdr:cxnSp macro="">
      <xdr:nvCxnSpPr>
        <xdr:cNvPr id="313" name="直線コネクタ 312">
          <a:extLst>
            <a:ext uri="{FF2B5EF4-FFF2-40B4-BE49-F238E27FC236}">
              <a16:creationId xmlns:a16="http://schemas.microsoft.com/office/drawing/2014/main" id="{941ECC87-8B3B-40B0-A8BB-E95330E01301}"/>
            </a:ext>
          </a:extLst>
        </xdr:cNvPr>
        <xdr:cNvCxnSpPr/>
      </xdr:nvCxnSpPr>
      <xdr:spPr>
        <a:xfrm>
          <a:off x="1028700" y="13361670"/>
          <a:ext cx="8001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B0836B1E-41B4-4B73-A483-18733CE914D5}"/>
            </a:ext>
          </a:extLst>
        </xdr:cNvPr>
        <xdr:cNvSpPr txBox="1"/>
      </xdr:nvSpPr>
      <xdr:spPr>
        <a:xfrm>
          <a:off x="3239144"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98B11452-800D-42D5-96EB-E5DA0322250B}"/>
            </a:ext>
          </a:extLst>
        </xdr:cNvPr>
        <xdr:cNvSpPr txBox="1"/>
      </xdr:nvSpPr>
      <xdr:spPr>
        <a:xfrm>
          <a:off x="24390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EE63CAAC-EAA1-4B82-99AC-702FD6D220C0}"/>
            </a:ext>
          </a:extLst>
        </xdr:cNvPr>
        <xdr:cNvSpPr txBox="1"/>
      </xdr:nvSpPr>
      <xdr:spPr>
        <a:xfrm>
          <a:off x="1648469" y="1353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A9B34CF4-1FB5-4F8B-A3DB-091997BF9C3F}"/>
            </a:ext>
          </a:extLst>
        </xdr:cNvPr>
        <xdr:cNvSpPr txBox="1"/>
      </xdr:nvSpPr>
      <xdr:spPr>
        <a:xfrm>
          <a:off x="848369" y="1348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78757</xdr:rowOff>
    </xdr:from>
    <xdr:ext cx="405111" cy="259045"/>
    <xdr:sp macro="" textlink="">
      <xdr:nvSpPr>
        <xdr:cNvPr id="318" name="n_1mainValue【公営住宅】&#10;有形固定資産減価償却率">
          <a:extLst>
            <a:ext uri="{FF2B5EF4-FFF2-40B4-BE49-F238E27FC236}">
              <a16:creationId xmlns:a16="http://schemas.microsoft.com/office/drawing/2014/main" id="{5E1D9301-E134-4B74-8A81-34DABD42C8CB}"/>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19" name="n_2mainValue【公営住宅】&#10;有形固定資産減価償却率">
          <a:extLst>
            <a:ext uri="{FF2B5EF4-FFF2-40B4-BE49-F238E27FC236}">
              <a16:creationId xmlns:a16="http://schemas.microsoft.com/office/drawing/2014/main" id="{1233B02B-DEF1-439A-BA08-EB19A33CF890}"/>
            </a:ext>
          </a:extLst>
        </xdr:cNvPr>
        <xdr:cNvSpPr txBox="1"/>
      </xdr:nvSpPr>
      <xdr:spPr>
        <a:xfrm>
          <a:off x="2439044"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6366</xdr:rowOff>
    </xdr:from>
    <xdr:ext cx="405111" cy="259045"/>
    <xdr:sp macro="" textlink="">
      <xdr:nvSpPr>
        <xdr:cNvPr id="320" name="n_3mainValue【公営住宅】&#10;有形固定資産減価償却率">
          <a:extLst>
            <a:ext uri="{FF2B5EF4-FFF2-40B4-BE49-F238E27FC236}">
              <a16:creationId xmlns:a16="http://schemas.microsoft.com/office/drawing/2014/main" id="{AEA27A3F-3343-45B1-9895-F746C1B6BFA1}"/>
            </a:ext>
          </a:extLst>
        </xdr:cNvPr>
        <xdr:cNvSpPr txBox="1"/>
      </xdr:nvSpPr>
      <xdr:spPr>
        <a:xfrm>
          <a:off x="1648469" y="1313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141622</xdr:rowOff>
    </xdr:from>
    <xdr:ext cx="405111" cy="259045"/>
    <xdr:sp macro="" textlink="">
      <xdr:nvSpPr>
        <xdr:cNvPr id="321" name="n_4mainValue【公営住宅】&#10;有形固定資産減価償却率">
          <a:extLst>
            <a:ext uri="{FF2B5EF4-FFF2-40B4-BE49-F238E27FC236}">
              <a16:creationId xmlns:a16="http://schemas.microsoft.com/office/drawing/2014/main" id="{8BF5977D-965D-4C97-9F5F-20DC65424E1F}"/>
            </a:ext>
          </a:extLst>
        </xdr:cNvPr>
        <xdr:cNvSpPr txBox="1"/>
      </xdr:nvSpPr>
      <xdr:spPr>
        <a:xfrm>
          <a:off x="848369"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963221E-AD08-4D8B-9EA9-34A879705B7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B902B6-C126-488C-B8E5-260A3EE83D9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8E72B65-8F77-427A-BC62-8EE38A72819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9221257-F321-4302-B9E2-DD305F2FF68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CB0BEB2-B784-414D-9F62-2F0E1356689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13A94A8-4175-4925-AAB0-4D37FA71193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5C7BD02-A6AA-40D3-B3BA-92572C5B863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D25FCBE-FA63-4768-BFDD-F33A2F720FD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316885F-E321-480C-94EE-F1537F9259E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D577C2E-0134-4C66-8443-CBD0A1BBDFF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83E801D-0985-40CB-B052-85B8342FEF09}"/>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CA4FB3B0-1833-4B28-B2A2-EABDA2BFA500}"/>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859A3C1-84AC-42B5-A4A5-C7CEF27244A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4BE99356-7631-4AD9-8CF6-E796616259F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17326856-B44E-45CB-AC9E-3B0A6F2DB7E5}"/>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B329539-1053-4E03-8B79-964670FA9953}"/>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9514E4B-68DD-4470-A2B8-8AADD364A03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953263C-2C87-470C-A1CF-01656CBA303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B81D540-D303-40EA-8186-3BD5288D846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6787FB4F-D065-4AAC-8C0C-E4B71CA0A6D6}"/>
            </a:ext>
          </a:extLst>
        </xdr:cNvPr>
        <xdr:cNvCxnSpPr/>
      </xdr:nvCxnSpPr>
      <xdr:spPr>
        <a:xfrm flipV="1">
          <a:off x="9429115" y="12669456"/>
          <a:ext cx="0" cy="1190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7665D4A9-7E63-41F1-9E34-D1B88D84F1C5}"/>
            </a:ext>
          </a:extLst>
        </xdr:cNvPr>
        <xdr:cNvSpPr txBox="1"/>
      </xdr:nvSpPr>
      <xdr:spPr>
        <a:xfrm>
          <a:off x="9467850"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2D66456A-A213-4827-BC2B-DFE1A5D3D8D8}"/>
            </a:ext>
          </a:extLst>
        </xdr:cNvPr>
        <xdr:cNvCxnSpPr/>
      </xdr:nvCxnSpPr>
      <xdr:spPr>
        <a:xfrm>
          <a:off x="9363075" y="138601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EA88BF49-EC8F-49B3-A21C-4FDE4BB56004}"/>
            </a:ext>
          </a:extLst>
        </xdr:cNvPr>
        <xdr:cNvSpPr txBox="1"/>
      </xdr:nvSpPr>
      <xdr:spPr>
        <a:xfrm>
          <a:off x="9467850" y="1246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44E9378F-74E9-47E6-B738-8D45934F946D}"/>
            </a:ext>
          </a:extLst>
        </xdr:cNvPr>
        <xdr:cNvCxnSpPr/>
      </xdr:nvCxnSpPr>
      <xdr:spPr>
        <a:xfrm>
          <a:off x="9363075" y="12669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A35F4A71-9320-436B-B455-C95819DC74FF}"/>
            </a:ext>
          </a:extLst>
        </xdr:cNvPr>
        <xdr:cNvSpPr txBox="1"/>
      </xdr:nvSpPr>
      <xdr:spPr>
        <a:xfrm>
          <a:off x="9467850" y="13266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411FEF66-7270-40DF-B266-B5AD03946B1A}"/>
            </a:ext>
          </a:extLst>
        </xdr:cNvPr>
        <xdr:cNvSpPr/>
      </xdr:nvSpPr>
      <xdr:spPr>
        <a:xfrm>
          <a:off x="9401175" y="1328788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A5EC0CE7-B8CA-4135-B088-3F8C081964D9}"/>
            </a:ext>
          </a:extLst>
        </xdr:cNvPr>
        <xdr:cNvSpPr/>
      </xdr:nvSpPr>
      <xdr:spPr>
        <a:xfrm>
          <a:off x="8639175" y="132984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1B3F5A42-D580-4AD1-B48C-E19318F0CFD9}"/>
            </a:ext>
          </a:extLst>
        </xdr:cNvPr>
        <xdr:cNvSpPr/>
      </xdr:nvSpPr>
      <xdr:spPr>
        <a:xfrm>
          <a:off x="7839075" y="1330782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E0816060-F825-40BE-B325-4A8267FE6E01}"/>
            </a:ext>
          </a:extLst>
        </xdr:cNvPr>
        <xdr:cNvSpPr/>
      </xdr:nvSpPr>
      <xdr:spPr>
        <a:xfrm>
          <a:off x="7029450" y="133178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88B47E8B-DA18-4F22-BFF6-E1FB6C1E42AB}"/>
            </a:ext>
          </a:extLst>
        </xdr:cNvPr>
        <xdr:cNvSpPr/>
      </xdr:nvSpPr>
      <xdr:spPr>
        <a:xfrm>
          <a:off x="6238875" y="133732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B472428-F60A-468E-8EBE-C7A4E625E88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77D208A-C8ED-45F4-9808-E1ED6B6B066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E135CCA-CEB1-43E7-82BD-E76280DA747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CDDE17-7C6B-479F-83EA-4629FB01379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C48C143-F9A3-42A1-950B-462CD5615E9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62167</xdr:rowOff>
    </xdr:from>
    <xdr:to>
      <xdr:col>55</xdr:col>
      <xdr:colOff>50800</xdr:colOff>
      <xdr:row>81</xdr:row>
      <xdr:rowOff>163767</xdr:rowOff>
    </xdr:to>
    <xdr:sp macro="" textlink="">
      <xdr:nvSpPr>
        <xdr:cNvPr id="357" name="楕円 356">
          <a:extLst>
            <a:ext uri="{FF2B5EF4-FFF2-40B4-BE49-F238E27FC236}">
              <a16:creationId xmlns:a16="http://schemas.microsoft.com/office/drawing/2014/main" id="{6977266A-BD72-4051-A9D6-CE892C20F6E2}"/>
            </a:ext>
          </a:extLst>
        </xdr:cNvPr>
        <xdr:cNvSpPr/>
      </xdr:nvSpPr>
      <xdr:spPr>
        <a:xfrm>
          <a:off x="9401175" y="131907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85044</xdr:rowOff>
    </xdr:from>
    <xdr:ext cx="469744" cy="259045"/>
    <xdr:sp macro="" textlink="">
      <xdr:nvSpPr>
        <xdr:cNvPr id="358" name="【公営住宅】&#10;一人当たり面積該当値テキスト">
          <a:extLst>
            <a:ext uri="{FF2B5EF4-FFF2-40B4-BE49-F238E27FC236}">
              <a16:creationId xmlns:a16="http://schemas.microsoft.com/office/drawing/2014/main" id="{5FCA533C-7940-410D-8456-52773B80621B}"/>
            </a:ext>
          </a:extLst>
        </xdr:cNvPr>
        <xdr:cNvSpPr txBox="1"/>
      </xdr:nvSpPr>
      <xdr:spPr>
        <a:xfrm>
          <a:off x="9467850" y="1305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51879</xdr:rowOff>
    </xdr:from>
    <xdr:to>
      <xdr:col>50</xdr:col>
      <xdr:colOff>165100</xdr:colOff>
      <xdr:row>81</xdr:row>
      <xdr:rowOff>153479</xdr:rowOff>
    </xdr:to>
    <xdr:sp macro="" textlink="">
      <xdr:nvSpPr>
        <xdr:cNvPr id="359" name="楕円 358">
          <a:extLst>
            <a:ext uri="{FF2B5EF4-FFF2-40B4-BE49-F238E27FC236}">
              <a16:creationId xmlns:a16="http://schemas.microsoft.com/office/drawing/2014/main" id="{1F7EDE43-8922-489C-B8A7-B6F27515EBEF}"/>
            </a:ext>
          </a:extLst>
        </xdr:cNvPr>
        <xdr:cNvSpPr/>
      </xdr:nvSpPr>
      <xdr:spPr>
        <a:xfrm>
          <a:off x="8639175" y="131741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102679</xdr:rowOff>
    </xdr:from>
    <xdr:to>
      <xdr:col>55</xdr:col>
      <xdr:colOff>0</xdr:colOff>
      <xdr:row>81</xdr:row>
      <xdr:rowOff>112967</xdr:rowOff>
    </xdr:to>
    <xdr:cxnSp macro="">
      <xdr:nvCxnSpPr>
        <xdr:cNvPr id="360" name="直線コネクタ 359">
          <a:extLst>
            <a:ext uri="{FF2B5EF4-FFF2-40B4-BE49-F238E27FC236}">
              <a16:creationId xmlns:a16="http://schemas.microsoft.com/office/drawing/2014/main" id="{731C0B95-678C-4FC2-A997-EC1A2BB03E0D}"/>
            </a:ext>
          </a:extLst>
        </xdr:cNvPr>
        <xdr:cNvCxnSpPr/>
      </xdr:nvCxnSpPr>
      <xdr:spPr>
        <a:xfrm>
          <a:off x="8686800" y="13231304"/>
          <a:ext cx="74295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65596</xdr:rowOff>
    </xdr:from>
    <xdr:to>
      <xdr:col>46</xdr:col>
      <xdr:colOff>38100</xdr:colOff>
      <xdr:row>81</xdr:row>
      <xdr:rowOff>167196</xdr:rowOff>
    </xdr:to>
    <xdr:sp macro="" textlink="">
      <xdr:nvSpPr>
        <xdr:cNvPr id="361" name="楕円 360">
          <a:extLst>
            <a:ext uri="{FF2B5EF4-FFF2-40B4-BE49-F238E27FC236}">
              <a16:creationId xmlns:a16="http://schemas.microsoft.com/office/drawing/2014/main" id="{2FBAFDE7-1721-4147-A91A-FD0F44B5E77C}"/>
            </a:ext>
          </a:extLst>
        </xdr:cNvPr>
        <xdr:cNvSpPr/>
      </xdr:nvSpPr>
      <xdr:spPr>
        <a:xfrm>
          <a:off x="7839075" y="131942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102679</xdr:rowOff>
    </xdr:from>
    <xdr:to>
      <xdr:col>50</xdr:col>
      <xdr:colOff>114300</xdr:colOff>
      <xdr:row>81</xdr:row>
      <xdr:rowOff>116396</xdr:rowOff>
    </xdr:to>
    <xdr:cxnSp macro="">
      <xdr:nvCxnSpPr>
        <xdr:cNvPr id="362" name="直線コネクタ 361">
          <a:extLst>
            <a:ext uri="{FF2B5EF4-FFF2-40B4-BE49-F238E27FC236}">
              <a16:creationId xmlns:a16="http://schemas.microsoft.com/office/drawing/2014/main" id="{47BBD519-A0BB-4A50-98AD-1B5D31BD27BF}"/>
            </a:ext>
          </a:extLst>
        </xdr:cNvPr>
        <xdr:cNvCxnSpPr/>
      </xdr:nvCxnSpPr>
      <xdr:spPr>
        <a:xfrm flipV="1">
          <a:off x="7886700" y="13231304"/>
          <a:ext cx="800100"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76454</xdr:rowOff>
    </xdr:from>
    <xdr:to>
      <xdr:col>41</xdr:col>
      <xdr:colOff>101600</xdr:colOff>
      <xdr:row>82</xdr:row>
      <xdr:rowOff>6604</xdr:rowOff>
    </xdr:to>
    <xdr:sp macro="" textlink="">
      <xdr:nvSpPr>
        <xdr:cNvPr id="363" name="楕円 362">
          <a:extLst>
            <a:ext uri="{FF2B5EF4-FFF2-40B4-BE49-F238E27FC236}">
              <a16:creationId xmlns:a16="http://schemas.microsoft.com/office/drawing/2014/main" id="{2C0818E5-4609-40CB-A881-5E3C22D27CFB}"/>
            </a:ext>
          </a:extLst>
        </xdr:cNvPr>
        <xdr:cNvSpPr/>
      </xdr:nvSpPr>
      <xdr:spPr>
        <a:xfrm>
          <a:off x="7029450" y="132019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116396</xdr:rowOff>
    </xdr:from>
    <xdr:to>
      <xdr:col>45</xdr:col>
      <xdr:colOff>177800</xdr:colOff>
      <xdr:row>81</xdr:row>
      <xdr:rowOff>127254</xdr:rowOff>
    </xdr:to>
    <xdr:cxnSp macro="">
      <xdr:nvCxnSpPr>
        <xdr:cNvPr id="364" name="直線コネクタ 363">
          <a:extLst>
            <a:ext uri="{FF2B5EF4-FFF2-40B4-BE49-F238E27FC236}">
              <a16:creationId xmlns:a16="http://schemas.microsoft.com/office/drawing/2014/main" id="{05C1F00B-B410-444C-8F22-A43E3D2B990D}"/>
            </a:ext>
          </a:extLst>
        </xdr:cNvPr>
        <xdr:cNvCxnSpPr/>
      </xdr:nvCxnSpPr>
      <xdr:spPr>
        <a:xfrm flipV="1">
          <a:off x="7077075" y="13241846"/>
          <a:ext cx="809625" cy="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91884</xdr:rowOff>
    </xdr:from>
    <xdr:to>
      <xdr:col>36</xdr:col>
      <xdr:colOff>165100</xdr:colOff>
      <xdr:row>82</xdr:row>
      <xdr:rowOff>22034</xdr:rowOff>
    </xdr:to>
    <xdr:sp macro="" textlink="">
      <xdr:nvSpPr>
        <xdr:cNvPr id="365" name="楕円 364">
          <a:extLst>
            <a:ext uri="{FF2B5EF4-FFF2-40B4-BE49-F238E27FC236}">
              <a16:creationId xmlns:a16="http://schemas.microsoft.com/office/drawing/2014/main" id="{AC0EBCD0-CC2E-43FA-A2C0-B2D8EF6BB750}"/>
            </a:ext>
          </a:extLst>
        </xdr:cNvPr>
        <xdr:cNvSpPr/>
      </xdr:nvSpPr>
      <xdr:spPr>
        <a:xfrm>
          <a:off x="6238875" y="132141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127254</xdr:rowOff>
    </xdr:from>
    <xdr:to>
      <xdr:col>41</xdr:col>
      <xdr:colOff>50800</xdr:colOff>
      <xdr:row>81</xdr:row>
      <xdr:rowOff>142684</xdr:rowOff>
    </xdr:to>
    <xdr:cxnSp macro="">
      <xdr:nvCxnSpPr>
        <xdr:cNvPr id="366" name="直線コネクタ 365">
          <a:extLst>
            <a:ext uri="{FF2B5EF4-FFF2-40B4-BE49-F238E27FC236}">
              <a16:creationId xmlns:a16="http://schemas.microsoft.com/office/drawing/2014/main" id="{7A594484-E7CC-4652-9398-F3EB26158374}"/>
            </a:ext>
          </a:extLst>
        </xdr:cNvPr>
        <xdr:cNvCxnSpPr/>
      </xdr:nvCxnSpPr>
      <xdr:spPr>
        <a:xfrm flipV="1">
          <a:off x="6286500" y="13249529"/>
          <a:ext cx="790575" cy="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953CB522-73C6-4AEA-ABE9-765616D17F6F}"/>
            </a:ext>
          </a:extLst>
        </xdr:cNvPr>
        <xdr:cNvSpPr txBox="1"/>
      </xdr:nvSpPr>
      <xdr:spPr>
        <a:xfrm>
          <a:off x="8458277" y="1339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0759EC44-10BC-479E-BF75-27DE3FF599D2}"/>
            </a:ext>
          </a:extLst>
        </xdr:cNvPr>
        <xdr:cNvSpPr txBox="1"/>
      </xdr:nvSpPr>
      <xdr:spPr>
        <a:xfrm>
          <a:off x="7677227" y="1340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858454D7-86B3-416D-8939-C09FA2F8076F}"/>
            </a:ext>
          </a:extLst>
        </xdr:cNvPr>
        <xdr:cNvSpPr txBox="1"/>
      </xdr:nvSpPr>
      <xdr:spPr>
        <a:xfrm>
          <a:off x="6867602" y="1341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1A465F82-A7E2-4DB5-B3D2-9ACA0B6FACE3}"/>
            </a:ext>
          </a:extLst>
        </xdr:cNvPr>
        <xdr:cNvSpPr txBox="1"/>
      </xdr:nvSpPr>
      <xdr:spPr>
        <a:xfrm>
          <a:off x="6067502" y="1345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170006</xdr:rowOff>
    </xdr:from>
    <xdr:ext cx="469744" cy="259045"/>
    <xdr:sp macro="" textlink="">
      <xdr:nvSpPr>
        <xdr:cNvPr id="371" name="n_1mainValue【公営住宅】&#10;一人当たり面積">
          <a:extLst>
            <a:ext uri="{FF2B5EF4-FFF2-40B4-BE49-F238E27FC236}">
              <a16:creationId xmlns:a16="http://schemas.microsoft.com/office/drawing/2014/main" id="{AAC9F0A8-59C2-4D34-9981-05018FAA119D}"/>
            </a:ext>
          </a:extLst>
        </xdr:cNvPr>
        <xdr:cNvSpPr txBox="1"/>
      </xdr:nvSpPr>
      <xdr:spPr>
        <a:xfrm>
          <a:off x="8458277" y="129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12273</xdr:rowOff>
    </xdr:from>
    <xdr:ext cx="469744" cy="259045"/>
    <xdr:sp macro="" textlink="">
      <xdr:nvSpPr>
        <xdr:cNvPr id="372" name="n_2mainValue【公営住宅】&#10;一人当たり面積">
          <a:extLst>
            <a:ext uri="{FF2B5EF4-FFF2-40B4-BE49-F238E27FC236}">
              <a16:creationId xmlns:a16="http://schemas.microsoft.com/office/drawing/2014/main" id="{CB1A22C9-4A6B-46E4-BC0B-852819D0DB9A}"/>
            </a:ext>
          </a:extLst>
        </xdr:cNvPr>
        <xdr:cNvSpPr txBox="1"/>
      </xdr:nvSpPr>
      <xdr:spPr>
        <a:xfrm>
          <a:off x="7677227" y="1297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23131</xdr:rowOff>
    </xdr:from>
    <xdr:ext cx="469744" cy="259045"/>
    <xdr:sp macro="" textlink="">
      <xdr:nvSpPr>
        <xdr:cNvPr id="373" name="n_3mainValue【公営住宅】&#10;一人当たり面積">
          <a:extLst>
            <a:ext uri="{FF2B5EF4-FFF2-40B4-BE49-F238E27FC236}">
              <a16:creationId xmlns:a16="http://schemas.microsoft.com/office/drawing/2014/main" id="{BE626856-5B64-419B-AB89-E585E5EE8143}"/>
            </a:ext>
          </a:extLst>
        </xdr:cNvPr>
        <xdr:cNvSpPr txBox="1"/>
      </xdr:nvSpPr>
      <xdr:spPr>
        <a:xfrm>
          <a:off x="6867602" y="1298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38561</xdr:rowOff>
    </xdr:from>
    <xdr:ext cx="469744" cy="259045"/>
    <xdr:sp macro="" textlink="">
      <xdr:nvSpPr>
        <xdr:cNvPr id="374" name="n_4mainValue【公営住宅】&#10;一人当たり面積">
          <a:extLst>
            <a:ext uri="{FF2B5EF4-FFF2-40B4-BE49-F238E27FC236}">
              <a16:creationId xmlns:a16="http://schemas.microsoft.com/office/drawing/2014/main" id="{3547BA91-A998-44A3-A1CD-F8FBDD16A149}"/>
            </a:ext>
          </a:extLst>
        </xdr:cNvPr>
        <xdr:cNvSpPr txBox="1"/>
      </xdr:nvSpPr>
      <xdr:spPr>
        <a:xfrm>
          <a:off x="6067502" y="1300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480307F-2F49-458B-9926-26233ABE3F3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F78DD16-F9E9-42CA-A5C6-0C69562AF7C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95232DB-E37B-4CD0-AD90-A3847039071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15B0420-70BA-4FF1-BC2D-A2D9BD4CA37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34BACBE-B30F-464C-B48C-C9BC843867A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9F6F0EC-3774-4CD7-90B7-0115397839F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94C4C6A-ED4B-41A3-8BFD-1598617E490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C611B92-F752-4AA7-A396-2A560083774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E128134-D363-441F-87BC-CB5A41D9DC4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C3335DBD-BFCF-4049-8B56-770061CF186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C15D7C40-4F6A-4577-8B96-7C3CE0C0374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15A70C0-33D7-4F1A-88BF-F197BACD0D4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99DA16E9-D6F4-425D-8E75-0009FB4C1DB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780D949E-6FF9-48F9-9CBA-930279550E0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3F03B69-6E98-43E4-AF76-D08F4C76319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D8AEC58-8819-4FD2-ABA7-2A631D096FC1}"/>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4ECAEF3-2D25-414C-94BB-F8945F2D776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C68DA8E-375F-4EDF-A263-9E2115E30B1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89FB2FB-F791-4DA5-8A0D-AE0A25378B6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14E7A55-B367-41E9-879F-DAA3EA72C25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1F9C23B-57EA-453D-849C-C0B7A42E364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5474440-51BD-4B28-BA24-ECA67654F38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AC502DD-A13A-4D58-9EA9-B9A7B160242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D577B4D-24B6-44E5-A19C-BBF0BDFEEC5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BD329E3-72A7-4D86-B0A8-1BABB485CC8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1B05A6A-087A-4868-A071-87EBC6891CE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92F5988-EE21-4329-90DE-00C02942B08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DB75F17-0C82-43F2-A784-CFD0D07085D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DA0B5D3-A6D4-4449-A037-052885A3BE0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CF98273F-9662-4400-93EC-E4C96D0D712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8B3A7D9-2FA9-4507-9E09-F127BD7CE9B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D7FCC8E-730D-4BED-BD00-F133AAB2F59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8F816EC5-161A-4B19-B6E1-532CE128A26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A8C4EF6-CA48-440B-80CB-5C358A1252D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7EBADF5-92AE-4ECE-8EA1-8024154C032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AE9619A-42E8-4F49-8840-1981D9FB488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F79D7E57-3CE3-465C-AAA6-47ABAF099ACA}"/>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184F23F-4D17-4FA2-A088-6E57A4612C3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FFE6367-9AF3-49B1-B341-3C7A4C33A4B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21F4B65-7BCF-45EE-98D2-D527FC1242D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3C89AED8-8038-4621-B91F-1D0BCDC670F9}"/>
            </a:ext>
          </a:extLst>
        </xdr:cNvPr>
        <xdr:cNvCxnSpPr/>
      </xdr:nvCxnSpPr>
      <xdr:spPr>
        <a:xfrm flipV="1">
          <a:off x="14696439" y="545909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9266BB0A-4D9F-4500-B4BE-AAC71CE4E091}"/>
            </a:ext>
          </a:extLst>
        </xdr:cNvPr>
        <xdr:cNvSpPr txBox="1"/>
      </xdr:nvSpPr>
      <xdr:spPr>
        <a:xfrm>
          <a:off x="14735175" y="684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E57B05AA-1FA7-4E5D-99E7-064A58AE70DC}"/>
            </a:ext>
          </a:extLst>
        </xdr:cNvPr>
        <xdr:cNvCxnSpPr/>
      </xdr:nvCxnSpPr>
      <xdr:spPr>
        <a:xfrm>
          <a:off x="14611350"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8C2DE401-3016-42C4-9C33-B9CA0D572F05}"/>
            </a:ext>
          </a:extLst>
        </xdr:cNvPr>
        <xdr:cNvSpPr txBox="1"/>
      </xdr:nvSpPr>
      <xdr:spPr>
        <a:xfrm>
          <a:off x="14735175" y="52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06F5D42A-0874-4F12-800C-0AB241A6A253}"/>
            </a:ext>
          </a:extLst>
        </xdr:cNvPr>
        <xdr:cNvCxnSpPr/>
      </xdr:nvCxnSpPr>
      <xdr:spPr>
        <a:xfrm>
          <a:off x="14611350" y="54590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3BA07AFB-5A4C-4D68-9860-FC586720E1CC}"/>
            </a:ext>
          </a:extLst>
        </xdr:cNvPr>
        <xdr:cNvSpPr txBox="1"/>
      </xdr:nvSpPr>
      <xdr:spPr>
        <a:xfrm>
          <a:off x="14735175" y="6009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764CC9C6-7F6D-4917-A7A3-B72B594C860C}"/>
            </a:ext>
          </a:extLst>
        </xdr:cNvPr>
        <xdr:cNvSpPr/>
      </xdr:nvSpPr>
      <xdr:spPr>
        <a:xfrm>
          <a:off x="14649450" y="61645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C1D00AC8-8D65-466F-AEF4-E668031E7743}"/>
            </a:ext>
          </a:extLst>
        </xdr:cNvPr>
        <xdr:cNvSpPr/>
      </xdr:nvSpPr>
      <xdr:spPr>
        <a:xfrm>
          <a:off x="13887450" y="61499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B411A1E1-E86B-4B17-8480-8A786B92E1CE}"/>
            </a:ext>
          </a:extLst>
        </xdr:cNvPr>
        <xdr:cNvSpPr/>
      </xdr:nvSpPr>
      <xdr:spPr>
        <a:xfrm>
          <a:off x="13096875"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8F8E37C4-D635-43AF-99AF-23A6442868FE}"/>
            </a:ext>
          </a:extLst>
        </xdr:cNvPr>
        <xdr:cNvSpPr/>
      </xdr:nvSpPr>
      <xdr:spPr>
        <a:xfrm>
          <a:off x="12296775" y="60547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80E796BB-5ACD-4BEF-B3F1-FA83EA3E7D4C}"/>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DD79591-D0BE-4521-9D4F-C125E8927A3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B9DCD4B-D30C-428C-BD62-A57BC7EEB26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4314950-6BB3-4A92-B01A-32B58735403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045FBAE-E507-4665-BA87-93A6C7B0C82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B66D2DD-B2F5-4471-AC10-6B4428E34AC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431" name="楕円 430">
          <a:extLst>
            <a:ext uri="{FF2B5EF4-FFF2-40B4-BE49-F238E27FC236}">
              <a16:creationId xmlns:a16="http://schemas.microsoft.com/office/drawing/2014/main" id="{35930279-FA6B-4B33-9817-3F699DF40A68}"/>
            </a:ext>
          </a:extLst>
        </xdr:cNvPr>
        <xdr:cNvSpPr/>
      </xdr:nvSpPr>
      <xdr:spPr>
        <a:xfrm>
          <a:off x="14649450" y="66224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E689186-0CCD-489D-A6AA-500AEC725D0B}"/>
            </a:ext>
          </a:extLst>
        </xdr:cNvPr>
        <xdr:cNvSpPr txBox="1"/>
      </xdr:nvSpPr>
      <xdr:spPr>
        <a:xfrm>
          <a:off x="14735175"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118745</xdr:rowOff>
    </xdr:from>
    <xdr:to>
      <xdr:col>81</xdr:col>
      <xdr:colOff>101600</xdr:colOff>
      <xdr:row>41</xdr:row>
      <xdr:rowOff>48895</xdr:rowOff>
    </xdr:to>
    <xdr:sp macro="" textlink="">
      <xdr:nvSpPr>
        <xdr:cNvPr id="433" name="楕円 432">
          <a:extLst>
            <a:ext uri="{FF2B5EF4-FFF2-40B4-BE49-F238E27FC236}">
              <a16:creationId xmlns:a16="http://schemas.microsoft.com/office/drawing/2014/main" id="{E8CC6C62-5748-4FE7-ACB3-1B491EB27271}"/>
            </a:ext>
          </a:extLst>
        </xdr:cNvPr>
        <xdr:cNvSpPr/>
      </xdr:nvSpPr>
      <xdr:spPr>
        <a:xfrm>
          <a:off x="13887450" y="66084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169545</xdr:rowOff>
    </xdr:from>
    <xdr:to>
      <xdr:col>85</xdr:col>
      <xdr:colOff>127000</xdr:colOff>
      <xdr:row>41</xdr:row>
      <xdr:rowOff>15240</xdr:rowOff>
    </xdr:to>
    <xdr:cxnSp macro="">
      <xdr:nvCxnSpPr>
        <xdr:cNvPr id="434" name="直線コネクタ 433">
          <a:extLst>
            <a:ext uri="{FF2B5EF4-FFF2-40B4-BE49-F238E27FC236}">
              <a16:creationId xmlns:a16="http://schemas.microsoft.com/office/drawing/2014/main" id="{C7BEE92C-D4B5-4D49-8196-EE183043F9E9}"/>
            </a:ext>
          </a:extLst>
        </xdr:cNvPr>
        <xdr:cNvCxnSpPr/>
      </xdr:nvCxnSpPr>
      <xdr:spPr>
        <a:xfrm>
          <a:off x="13935075" y="6646545"/>
          <a:ext cx="762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90170</xdr:rowOff>
    </xdr:from>
    <xdr:to>
      <xdr:col>76</xdr:col>
      <xdr:colOff>165100</xdr:colOff>
      <xdr:row>41</xdr:row>
      <xdr:rowOff>20320</xdr:rowOff>
    </xdr:to>
    <xdr:sp macro="" textlink="">
      <xdr:nvSpPr>
        <xdr:cNvPr id="435" name="楕円 434">
          <a:extLst>
            <a:ext uri="{FF2B5EF4-FFF2-40B4-BE49-F238E27FC236}">
              <a16:creationId xmlns:a16="http://schemas.microsoft.com/office/drawing/2014/main" id="{74EFD4EA-AA01-420B-838C-E62108901D31}"/>
            </a:ext>
          </a:extLst>
        </xdr:cNvPr>
        <xdr:cNvSpPr/>
      </xdr:nvSpPr>
      <xdr:spPr>
        <a:xfrm>
          <a:off x="13096875" y="6573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140970</xdr:rowOff>
    </xdr:from>
    <xdr:to>
      <xdr:col>81</xdr:col>
      <xdr:colOff>50800</xdr:colOff>
      <xdr:row>40</xdr:row>
      <xdr:rowOff>169545</xdr:rowOff>
    </xdr:to>
    <xdr:cxnSp macro="">
      <xdr:nvCxnSpPr>
        <xdr:cNvPr id="436" name="直線コネクタ 435">
          <a:extLst>
            <a:ext uri="{FF2B5EF4-FFF2-40B4-BE49-F238E27FC236}">
              <a16:creationId xmlns:a16="http://schemas.microsoft.com/office/drawing/2014/main" id="{F6DE01C9-1B37-4586-B5D7-05A55CA86388}"/>
            </a:ext>
          </a:extLst>
        </xdr:cNvPr>
        <xdr:cNvCxnSpPr/>
      </xdr:nvCxnSpPr>
      <xdr:spPr>
        <a:xfrm>
          <a:off x="13144500" y="6630670"/>
          <a:ext cx="79057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63500</xdr:rowOff>
    </xdr:from>
    <xdr:to>
      <xdr:col>72</xdr:col>
      <xdr:colOff>38100</xdr:colOff>
      <xdr:row>40</xdr:row>
      <xdr:rowOff>165100</xdr:rowOff>
    </xdr:to>
    <xdr:sp macro="" textlink="">
      <xdr:nvSpPr>
        <xdr:cNvPr id="437" name="楕円 436">
          <a:extLst>
            <a:ext uri="{FF2B5EF4-FFF2-40B4-BE49-F238E27FC236}">
              <a16:creationId xmlns:a16="http://schemas.microsoft.com/office/drawing/2014/main" id="{62615874-15F5-4D4C-914B-8C90B254CFBB}"/>
            </a:ext>
          </a:extLst>
        </xdr:cNvPr>
        <xdr:cNvSpPr/>
      </xdr:nvSpPr>
      <xdr:spPr>
        <a:xfrm>
          <a:off x="122967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114300</xdr:rowOff>
    </xdr:from>
    <xdr:to>
      <xdr:col>76</xdr:col>
      <xdr:colOff>114300</xdr:colOff>
      <xdr:row>40</xdr:row>
      <xdr:rowOff>140970</xdr:rowOff>
    </xdr:to>
    <xdr:cxnSp macro="">
      <xdr:nvCxnSpPr>
        <xdr:cNvPr id="438" name="直線コネクタ 437">
          <a:extLst>
            <a:ext uri="{FF2B5EF4-FFF2-40B4-BE49-F238E27FC236}">
              <a16:creationId xmlns:a16="http://schemas.microsoft.com/office/drawing/2014/main" id="{045610BB-A481-4BD7-90CA-842345CE8E49}"/>
            </a:ext>
          </a:extLst>
        </xdr:cNvPr>
        <xdr:cNvCxnSpPr/>
      </xdr:nvCxnSpPr>
      <xdr:spPr>
        <a:xfrm>
          <a:off x="12344400" y="660082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44450</xdr:rowOff>
    </xdr:from>
    <xdr:to>
      <xdr:col>67</xdr:col>
      <xdr:colOff>101600</xdr:colOff>
      <xdr:row>40</xdr:row>
      <xdr:rowOff>146050</xdr:rowOff>
    </xdr:to>
    <xdr:sp macro="" textlink="">
      <xdr:nvSpPr>
        <xdr:cNvPr id="439" name="楕円 438">
          <a:extLst>
            <a:ext uri="{FF2B5EF4-FFF2-40B4-BE49-F238E27FC236}">
              <a16:creationId xmlns:a16="http://schemas.microsoft.com/office/drawing/2014/main" id="{CB659B0C-FCBE-484F-BD86-DE6FF58C74C9}"/>
            </a:ext>
          </a:extLst>
        </xdr:cNvPr>
        <xdr:cNvSpPr/>
      </xdr:nvSpPr>
      <xdr:spPr>
        <a:xfrm>
          <a:off x="11487150" y="6534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95250</xdr:rowOff>
    </xdr:from>
    <xdr:to>
      <xdr:col>71</xdr:col>
      <xdr:colOff>177800</xdr:colOff>
      <xdr:row>40</xdr:row>
      <xdr:rowOff>114300</xdr:rowOff>
    </xdr:to>
    <xdr:cxnSp macro="">
      <xdr:nvCxnSpPr>
        <xdr:cNvPr id="440" name="直線コネクタ 439">
          <a:extLst>
            <a:ext uri="{FF2B5EF4-FFF2-40B4-BE49-F238E27FC236}">
              <a16:creationId xmlns:a16="http://schemas.microsoft.com/office/drawing/2014/main" id="{F2848667-7119-4559-9936-191FD321E3D5}"/>
            </a:ext>
          </a:extLst>
        </xdr:cNvPr>
        <xdr:cNvCxnSpPr/>
      </xdr:nvCxnSpPr>
      <xdr:spPr>
        <a:xfrm>
          <a:off x="11534775" y="658177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42AE447-3F44-486D-93DA-A294DF29DDEF}"/>
            </a:ext>
          </a:extLst>
        </xdr:cNvPr>
        <xdr:cNvSpPr txBox="1"/>
      </xdr:nvSpPr>
      <xdr:spPr>
        <a:xfrm>
          <a:off x="137452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E2FC52B9-F47A-4B81-B68C-D7A62669415B}"/>
            </a:ext>
          </a:extLst>
        </xdr:cNvPr>
        <xdr:cNvSpPr txBox="1"/>
      </xdr:nvSpPr>
      <xdr:spPr>
        <a:xfrm>
          <a:off x="12964169"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DE6B25A-2BB8-4A4F-811E-6AD1CA30C994}"/>
            </a:ext>
          </a:extLst>
        </xdr:cNvPr>
        <xdr:cNvSpPr txBox="1"/>
      </xdr:nvSpPr>
      <xdr:spPr>
        <a:xfrm>
          <a:off x="12164069"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BD63719-4D8A-4FC4-AB05-B3F1E8BE40A4}"/>
            </a:ext>
          </a:extLst>
        </xdr:cNvPr>
        <xdr:cNvSpPr txBox="1"/>
      </xdr:nvSpPr>
      <xdr:spPr>
        <a:xfrm>
          <a:off x="113544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40022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59A219B-8CFA-407E-ABCF-40CE8C248572}"/>
            </a:ext>
          </a:extLst>
        </xdr:cNvPr>
        <xdr:cNvSpPr txBox="1"/>
      </xdr:nvSpPr>
      <xdr:spPr>
        <a:xfrm>
          <a:off x="13745219"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11447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EDF2298-35F5-43CF-9A8C-05EAF1F3DE7B}"/>
            </a:ext>
          </a:extLst>
        </xdr:cNvPr>
        <xdr:cNvSpPr txBox="1"/>
      </xdr:nvSpPr>
      <xdr:spPr>
        <a:xfrm>
          <a:off x="12964169" y="665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156227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AD6DAB2-4706-4B59-BFFE-C8A76B6B4674}"/>
            </a:ext>
          </a:extLst>
        </xdr:cNvPr>
        <xdr:cNvSpPr txBox="1"/>
      </xdr:nvSpPr>
      <xdr:spPr>
        <a:xfrm>
          <a:off x="12164069" y="664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137177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FAACF9B-9316-42BB-B89A-F5FB2E7FDD58}"/>
            </a:ext>
          </a:extLst>
        </xdr:cNvPr>
        <xdr:cNvSpPr txBox="1"/>
      </xdr:nvSpPr>
      <xdr:spPr>
        <a:xfrm>
          <a:off x="11354444" y="662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811FAF93-E0A5-44DE-AB6C-667453C11C8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57EE464-838E-4C4A-B762-E794BEF17B2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6D90DF45-9F9C-45AA-A291-003CD289C90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D924F4F-E0FD-47E2-99D5-2A93424964A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FCF8290-8D7A-498D-BFA5-2F0F18541E7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023E630-0BD1-4D9E-9599-D36EE054645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8DB0683-8DDC-4A88-B9AF-921B5795827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C822F6F-8507-421E-8054-D07C05A2F0B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6DB6A43-7A74-47C1-9454-593641FAAD4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C4ABCD71-CCC1-4DE7-ACC9-75CE43E275F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28BD37F-70B8-490A-9C55-2E05079AE907}"/>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B38DDB6-FB56-4FAE-861C-2FB4CA97D4A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CB299F07-0E0C-4208-8BF2-278D74A9EE7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C2CD98-A7DA-466B-BF76-E1BD0760CCE8}"/>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6CE4771F-A7A9-410A-B23A-BDE91451A5A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ED6C871C-D924-4F3A-8704-BC0455F923D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5CB1E31B-899D-4C1F-8CC5-A0D9C9DEE300}"/>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F744387F-381A-48F3-950F-2FC12D236CD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42AEA7F-DA58-4D29-9086-F630A95A053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D71DDB34-DE62-4AF8-A374-79BEB60A48E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B89D3173-E681-4054-9008-8FBE77E1FA2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3B6EB4E5-6D0A-43DD-A4CA-023692849DA9}"/>
            </a:ext>
          </a:extLst>
        </xdr:cNvPr>
        <xdr:cNvCxnSpPr/>
      </xdr:nvCxnSpPr>
      <xdr:spPr>
        <a:xfrm flipV="1">
          <a:off x="19954239" y="5622290"/>
          <a:ext cx="0" cy="1094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70365BB-FBA0-4362-92F7-189B7717F05A}"/>
            </a:ext>
          </a:extLst>
        </xdr:cNvPr>
        <xdr:cNvSpPr txBox="1"/>
      </xdr:nvSpPr>
      <xdr:spPr>
        <a:xfrm>
          <a:off x="19992975"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7C392380-64DD-49BC-86F6-5384CF64D793}"/>
            </a:ext>
          </a:extLst>
        </xdr:cNvPr>
        <xdr:cNvCxnSpPr/>
      </xdr:nvCxnSpPr>
      <xdr:spPr>
        <a:xfrm>
          <a:off x="198786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8593128-46CD-4334-8312-FD45F661DFA6}"/>
            </a:ext>
          </a:extLst>
        </xdr:cNvPr>
        <xdr:cNvSpPr txBox="1"/>
      </xdr:nvSpPr>
      <xdr:spPr>
        <a:xfrm>
          <a:off x="19992975" y="541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819FD076-7239-4ED7-901D-357361CCA587}"/>
            </a:ext>
          </a:extLst>
        </xdr:cNvPr>
        <xdr:cNvCxnSpPr/>
      </xdr:nvCxnSpPr>
      <xdr:spPr>
        <a:xfrm>
          <a:off x="19878675" y="5622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D0EBA05E-8F48-4C1C-8404-AF763A1A1400}"/>
            </a:ext>
          </a:extLst>
        </xdr:cNvPr>
        <xdr:cNvSpPr txBox="1"/>
      </xdr:nvSpPr>
      <xdr:spPr>
        <a:xfrm>
          <a:off x="19992975" y="6132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2CD21779-42D7-4C9F-A4E9-CBF0C96B7EC9}"/>
            </a:ext>
          </a:extLst>
        </xdr:cNvPr>
        <xdr:cNvSpPr/>
      </xdr:nvSpPr>
      <xdr:spPr>
        <a:xfrm>
          <a:off x="19897725" y="6154166"/>
          <a:ext cx="104775"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BF08F7A2-7A32-4F76-929B-6F0B8F8D746C}"/>
            </a:ext>
          </a:extLst>
        </xdr:cNvPr>
        <xdr:cNvSpPr/>
      </xdr:nvSpPr>
      <xdr:spPr>
        <a:xfrm>
          <a:off x="19154775" y="6160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5CCBF8EE-BD5B-4F36-9ABB-93437323E1D5}"/>
            </a:ext>
          </a:extLst>
        </xdr:cNvPr>
        <xdr:cNvSpPr/>
      </xdr:nvSpPr>
      <xdr:spPr>
        <a:xfrm>
          <a:off x="18345150" y="6164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E73B15E3-BE84-43B5-A1F4-45C6C7CC8B4D}"/>
            </a:ext>
          </a:extLst>
        </xdr:cNvPr>
        <xdr:cNvSpPr/>
      </xdr:nvSpPr>
      <xdr:spPr>
        <a:xfrm>
          <a:off x="17554575" y="61619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11125364-FC4C-4AF6-B444-BF8E9BE1B995}"/>
            </a:ext>
          </a:extLst>
        </xdr:cNvPr>
        <xdr:cNvSpPr/>
      </xdr:nvSpPr>
      <xdr:spPr>
        <a:xfrm>
          <a:off x="16754475" y="6193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3C024EC-6986-42B0-9412-9FFAE58D779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B68C094-6B41-4D6E-9848-4A3AA74CC8E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A458FCD-F67A-4656-A18C-7AF82B9B3BD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8B096EE-224E-43C1-AD5A-1FA6502AECB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1E72FC0-5B8B-448D-80CF-90BAEB9352D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36830</xdr:rowOff>
    </xdr:from>
    <xdr:to>
      <xdr:col>116</xdr:col>
      <xdr:colOff>114300</xdr:colOff>
      <xdr:row>36</xdr:row>
      <xdr:rowOff>138430</xdr:rowOff>
    </xdr:to>
    <xdr:sp macro="" textlink="">
      <xdr:nvSpPr>
        <xdr:cNvPr id="486" name="楕円 485">
          <a:extLst>
            <a:ext uri="{FF2B5EF4-FFF2-40B4-BE49-F238E27FC236}">
              <a16:creationId xmlns:a16="http://schemas.microsoft.com/office/drawing/2014/main" id="{1EFBF4C1-D745-4BEB-933C-046D0364D3A4}"/>
            </a:ext>
          </a:extLst>
        </xdr:cNvPr>
        <xdr:cNvSpPr/>
      </xdr:nvSpPr>
      <xdr:spPr>
        <a:xfrm>
          <a:off x="19897725" y="5875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59707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69A7BC4-8EF2-4E16-810A-14F317839D6C}"/>
            </a:ext>
          </a:extLst>
        </xdr:cNvPr>
        <xdr:cNvSpPr txBox="1"/>
      </xdr:nvSpPr>
      <xdr:spPr>
        <a:xfrm>
          <a:off x="19992975" y="57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61976</xdr:rowOff>
    </xdr:from>
    <xdr:to>
      <xdr:col>112</xdr:col>
      <xdr:colOff>38100</xdr:colOff>
      <xdr:row>36</xdr:row>
      <xdr:rowOff>163576</xdr:rowOff>
    </xdr:to>
    <xdr:sp macro="" textlink="">
      <xdr:nvSpPr>
        <xdr:cNvPr id="488" name="楕円 487">
          <a:extLst>
            <a:ext uri="{FF2B5EF4-FFF2-40B4-BE49-F238E27FC236}">
              <a16:creationId xmlns:a16="http://schemas.microsoft.com/office/drawing/2014/main" id="{07F7C156-0CAA-4E48-89AD-87CEC9EEFA95}"/>
            </a:ext>
          </a:extLst>
        </xdr:cNvPr>
        <xdr:cNvSpPr/>
      </xdr:nvSpPr>
      <xdr:spPr>
        <a:xfrm>
          <a:off x="19154775" y="59039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87630</xdr:rowOff>
    </xdr:from>
    <xdr:to>
      <xdr:col>116</xdr:col>
      <xdr:colOff>63500</xdr:colOff>
      <xdr:row>36</xdr:row>
      <xdr:rowOff>112776</xdr:rowOff>
    </xdr:to>
    <xdr:cxnSp macro="">
      <xdr:nvCxnSpPr>
        <xdr:cNvPr id="489" name="直線コネクタ 488">
          <a:extLst>
            <a:ext uri="{FF2B5EF4-FFF2-40B4-BE49-F238E27FC236}">
              <a16:creationId xmlns:a16="http://schemas.microsoft.com/office/drawing/2014/main" id="{9EAF0A78-0F2D-4195-B709-A8C3D8BC059E}"/>
            </a:ext>
          </a:extLst>
        </xdr:cNvPr>
        <xdr:cNvCxnSpPr/>
      </xdr:nvCxnSpPr>
      <xdr:spPr>
        <a:xfrm flipV="1">
          <a:off x="19202400" y="5923280"/>
          <a:ext cx="7524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77978</xdr:rowOff>
    </xdr:from>
    <xdr:to>
      <xdr:col>107</xdr:col>
      <xdr:colOff>101600</xdr:colOff>
      <xdr:row>37</xdr:row>
      <xdr:rowOff>8128</xdr:rowOff>
    </xdr:to>
    <xdr:sp macro="" textlink="">
      <xdr:nvSpPr>
        <xdr:cNvPr id="490" name="楕円 489">
          <a:extLst>
            <a:ext uri="{FF2B5EF4-FFF2-40B4-BE49-F238E27FC236}">
              <a16:creationId xmlns:a16="http://schemas.microsoft.com/office/drawing/2014/main" id="{AC623867-DFCB-4A0F-9897-6328DA694081}"/>
            </a:ext>
          </a:extLst>
        </xdr:cNvPr>
        <xdr:cNvSpPr/>
      </xdr:nvSpPr>
      <xdr:spPr>
        <a:xfrm>
          <a:off x="18345150" y="59168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112776</xdr:rowOff>
    </xdr:from>
    <xdr:to>
      <xdr:col>111</xdr:col>
      <xdr:colOff>177800</xdr:colOff>
      <xdr:row>36</xdr:row>
      <xdr:rowOff>128778</xdr:rowOff>
    </xdr:to>
    <xdr:cxnSp macro="">
      <xdr:nvCxnSpPr>
        <xdr:cNvPr id="491" name="直線コネクタ 490">
          <a:extLst>
            <a:ext uri="{FF2B5EF4-FFF2-40B4-BE49-F238E27FC236}">
              <a16:creationId xmlns:a16="http://schemas.microsoft.com/office/drawing/2014/main" id="{E1DF4E0B-30B5-48B6-B2CB-BFDE971F6A6A}"/>
            </a:ext>
          </a:extLst>
        </xdr:cNvPr>
        <xdr:cNvCxnSpPr/>
      </xdr:nvCxnSpPr>
      <xdr:spPr>
        <a:xfrm flipV="1">
          <a:off x="18392775" y="5951601"/>
          <a:ext cx="80962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93980</xdr:rowOff>
    </xdr:from>
    <xdr:to>
      <xdr:col>102</xdr:col>
      <xdr:colOff>165100</xdr:colOff>
      <xdr:row>37</xdr:row>
      <xdr:rowOff>24130</xdr:rowOff>
    </xdr:to>
    <xdr:sp macro="" textlink="">
      <xdr:nvSpPr>
        <xdr:cNvPr id="492" name="楕円 491">
          <a:extLst>
            <a:ext uri="{FF2B5EF4-FFF2-40B4-BE49-F238E27FC236}">
              <a16:creationId xmlns:a16="http://schemas.microsoft.com/office/drawing/2014/main" id="{CDFCD9F9-9374-4C56-953D-4DE2E3A0095C}"/>
            </a:ext>
          </a:extLst>
        </xdr:cNvPr>
        <xdr:cNvSpPr/>
      </xdr:nvSpPr>
      <xdr:spPr>
        <a:xfrm>
          <a:off x="17554575" y="593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128778</xdr:rowOff>
    </xdr:from>
    <xdr:to>
      <xdr:col>107</xdr:col>
      <xdr:colOff>50800</xdr:colOff>
      <xdr:row>36</xdr:row>
      <xdr:rowOff>144780</xdr:rowOff>
    </xdr:to>
    <xdr:cxnSp macro="">
      <xdr:nvCxnSpPr>
        <xdr:cNvPr id="493" name="直線コネクタ 492">
          <a:extLst>
            <a:ext uri="{FF2B5EF4-FFF2-40B4-BE49-F238E27FC236}">
              <a16:creationId xmlns:a16="http://schemas.microsoft.com/office/drawing/2014/main" id="{295E07A1-B778-450D-9D21-88AA215F5F6D}"/>
            </a:ext>
          </a:extLst>
        </xdr:cNvPr>
        <xdr:cNvCxnSpPr/>
      </xdr:nvCxnSpPr>
      <xdr:spPr>
        <a:xfrm flipV="1">
          <a:off x="17602200" y="5964428"/>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112268</xdr:rowOff>
    </xdr:from>
    <xdr:to>
      <xdr:col>98</xdr:col>
      <xdr:colOff>38100</xdr:colOff>
      <xdr:row>37</xdr:row>
      <xdr:rowOff>42418</xdr:rowOff>
    </xdr:to>
    <xdr:sp macro="" textlink="">
      <xdr:nvSpPr>
        <xdr:cNvPr id="494" name="楕円 493">
          <a:extLst>
            <a:ext uri="{FF2B5EF4-FFF2-40B4-BE49-F238E27FC236}">
              <a16:creationId xmlns:a16="http://schemas.microsoft.com/office/drawing/2014/main" id="{15891A3D-B2CC-4B6B-94F6-36F876A3293E}"/>
            </a:ext>
          </a:extLst>
        </xdr:cNvPr>
        <xdr:cNvSpPr/>
      </xdr:nvSpPr>
      <xdr:spPr>
        <a:xfrm>
          <a:off x="16754475" y="5951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144780</xdr:rowOff>
    </xdr:from>
    <xdr:to>
      <xdr:col>102</xdr:col>
      <xdr:colOff>114300</xdr:colOff>
      <xdr:row>36</xdr:row>
      <xdr:rowOff>163068</xdr:rowOff>
    </xdr:to>
    <xdr:cxnSp macro="">
      <xdr:nvCxnSpPr>
        <xdr:cNvPr id="495" name="直線コネクタ 494">
          <a:extLst>
            <a:ext uri="{FF2B5EF4-FFF2-40B4-BE49-F238E27FC236}">
              <a16:creationId xmlns:a16="http://schemas.microsoft.com/office/drawing/2014/main" id="{310C8D58-E4A5-48DD-8F80-B83284DB3B30}"/>
            </a:ext>
          </a:extLst>
        </xdr:cNvPr>
        <xdr:cNvCxnSpPr/>
      </xdr:nvCxnSpPr>
      <xdr:spPr>
        <a:xfrm flipV="1">
          <a:off x="16802100" y="5980430"/>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8882977D-100C-49AE-B12C-BCF7183ECC3F}"/>
            </a:ext>
          </a:extLst>
        </xdr:cNvPr>
        <xdr:cNvSpPr txBox="1"/>
      </xdr:nvSpPr>
      <xdr:spPr>
        <a:xfrm>
          <a:off x="18983402" y="624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15077961-5191-4ECB-8FAF-E6DF07718A22}"/>
            </a:ext>
          </a:extLst>
        </xdr:cNvPr>
        <xdr:cNvSpPr txBox="1"/>
      </xdr:nvSpPr>
      <xdr:spPr>
        <a:xfrm>
          <a:off x="18183302" y="624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6A45447-CEDA-4E73-B09D-E085805AB382}"/>
            </a:ext>
          </a:extLst>
        </xdr:cNvPr>
        <xdr:cNvSpPr txBox="1"/>
      </xdr:nvSpPr>
      <xdr:spPr>
        <a:xfrm>
          <a:off x="17383202" y="624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87FE978-049B-4D2D-A96D-F27162892A49}"/>
            </a:ext>
          </a:extLst>
        </xdr:cNvPr>
        <xdr:cNvSpPr txBox="1"/>
      </xdr:nvSpPr>
      <xdr:spPr>
        <a:xfrm>
          <a:off x="16592627" y="628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8653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9723A649-1FD3-4374-846A-AF37357248B6}"/>
            </a:ext>
          </a:extLst>
        </xdr:cNvPr>
        <xdr:cNvSpPr txBox="1"/>
      </xdr:nvSpPr>
      <xdr:spPr>
        <a:xfrm>
          <a:off x="18983402" y="568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24655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DF06A9D4-35C2-4A28-A74E-23A98D64AC53}"/>
            </a:ext>
          </a:extLst>
        </xdr:cNvPr>
        <xdr:cNvSpPr txBox="1"/>
      </xdr:nvSpPr>
      <xdr:spPr>
        <a:xfrm>
          <a:off x="18183302" y="570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40657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0C9E081-C980-4A67-80AB-5FB1336D7EDA}"/>
            </a:ext>
          </a:extLst>
        </xdr:cNvPr>
        <xdr:cNvSpPr txBox="1"/>
      </xdr:nvSpPr>
      <xdr:spPr>
        <a:xfrm>
          <a:off x="17383202" y="57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58945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CCF121F8-F0F2-4C8E-88CF-9C79E01922AB}"/>
            </a:ext>
          </a:extLst>
        </xdr:cNvPr>
        <xdr:cNvSpPr txBox="1"/>
      </xdr:nvSpPr>
      <xdr:spPr>
        <a:xfrm>
          <a:off x="16592627" y="57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CFD472B-01D7-4EA5-BDDF-A0481851652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C8DB16B-FF2A-4B85-AC79-3C4E00C9D2D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CE0CDBD-680A-43B4-AB85-7FA15F17295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3480E8C-1B4F-40D1-B78C-79A1857C2E7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A9C35F1-A337-40E3-96A2-731DC50AA88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A998D72-F3BD-4DA5-9310-F6CA8A2B7DE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7DEAB7D-C869-479C-B551-EC40A9A09AE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9720F950-8369-4C66-B011-0C31B3422DF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04FBB30-1B1F-44BC-B625-3CEF46A5C85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332B1994-3982-4C84-A7E3-351C7B4114D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863B48A-DB79-49E0-A14D-AF3C121D3E4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7DBF89F8-93BB-4174-888E-E350EBEABE9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63DC4ED7-D383-434E-8189-0B209F5FE14A}"/>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D2556429-337F-428C-A517-DDC10CF44AA5}"/>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E2D13D2B-D9CA-4BE0-A1BC-B4F7DB1B4E2F}"/>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7361319A-D047-4305-98A7-AF7C62D10DC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DE4B2DAF-8BA8-4A43-AAB5-C3E4ACD0AE5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F1FF58F3-7A1A-4927-A56D-3D3481C62097}"/>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103660E4-66CC-4BBB-BFE0-24F509692371}"/>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75E45F84-D38B-451B-A6EF-B036A8CE61C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F00A4626-A41F-419E-8CD3-4D4109B5C58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B1AEB9E8-F549-4636-AA4A-326AB69AB998}"/>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6BA6DADE-16B3-4BD6-BDDE-BC428600C23B}"/>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2B0F6B09-F887-44F1-9BFC-79B73A187D7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74883EA-E7AA-4B9F-8321-3C87D107E044}"/>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169E46C0-0EBE-4F19-9D27-DD0B61865CB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BEE51BCA-1E9C-40FF-8328-0FE4B675BAAE}"/>
            </a:ext>
          </a:extLst>
        </xdr:cNvPr>
        <xdr:cNvCxnSpPr/>
      </xdr:nvCxnSpPr>
      <xdr:spPr>
        <a:xfrm flipV="1">
          <a:off x="14696439" y="9162324"/>
          <a:ext cx="0" cy="137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35AB4646-1E0D-4B41-B073-4B4C7CE20458}"/>
            </a:ext>
          </a:extLst>
        </xdr:cNvPr>
        <xdr:cNvSpPr txBox="1"/>
      </xdr:nvSpPr>
      <xdr:spPr>
        <a:xfrm>
          <a:off x="14735175" y="1054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E85298A6-4F94-4A9B-8D75-43DA7384E990}"/>
            </a:ext>
          </a:extLst>
        </xdr:cNvPr>
        <xdr:cNvCxnSpPr/>
      </xdr:nvCxnSpPr>
      <xdr:spPr>
        <a:xfrm>
          <a:off x="14611350" y="105362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33D34D41-56F5-4D22-ABF5-ED470E18DB3D}"/>
            </a:ext>
          </a:extLst>
        </xdr:cNvPr>
        <xdr:cNvSpPr txBox="1"/>
      </xdr:nvSpPr>
      <xdr:spPr>
        <a:xfrm>
          <a:off x="14735175" y="894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357AEA33-1766-42A9-8764-ED82378A4544}"/>
            </a:ext>
          </a:extLst>
        </xdr:cNvPr>
        <xdr:cNvCxnSpPr/>
      </xdr:nvCxnSpPr>
      <xdr:spPr>
        <a:xfrm>
          <a:off x="14611350" y="91623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108323FD-63D1-4571-8741-96F5C7B7F044}"/>
            </a:ext>
          </a:extLst>
        </xdr:cNvPr>
        <xdr:cNvSpPr txBox="1"/>
      </xdr:nvSpPr>
      <xdr:spPr>
        <a:xfrm>
          <a:off x="14735175" y="9695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A727E8CA-9CBE-4ADA-B37B-05AB47E7B887}"/>
            </a:ext>
          </a:extLst>
        </xdr:cNvPr>
        <xdr:cNvSpPr/>
      </xdr:nvSpPr>
      <xdr:spPr>
        <a:xfrm>
          <a:off x="14649450"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82437DCB-344D-4F8A-9008-B6ABFE9E617D}"/>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9B0E733A-DEBC-4F54-B2A2-2BF9CB98F53B}"/>
            </a:ext>
          </a:extLst>
        </xdr:cNvPr>
        <xdr:cNvSpPr/>
      </xdr:nvSpPr>
      <xdr:spPr>
        <a:xfrm>
          <a:off x="13096875" y="97361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E32675AD-C1FA-4A94-9543-F09858865713}"/>
            </a:ext>
          </a:extLst>
        </xdr:cNvPr>
        <xdr:cNvSpPr/>
      </xdr:nvSpPr>
      <xdr:spPr>
        <a:xfrm>
          <a:off x="12296775" y="97067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30645378-2903-41DC-9D85-C5255E8B08C6}"/>
            </a:ext>
          </a:extLst>
        </xdr:cNvPr>
        <xdr:cNvSpPr/>
      </xdr:nvSpPr>
      <xdr:spPr>
        <a:xfrm>
          <a:off x="11487150" y="95988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E69D434-87B6-49A5-908C-A2B59F829BD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EED9693-60CD-41DE-AA90-403288D0023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910B015-0094-4140-87C0-34C01C21283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7C7B4FA-10C2-4D60-8F54-DF4F2D18C33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AE14C9A-046E-473A-A9B6-AC73F4454EE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22678</xdr:rowOff>
    </xdr:from>
    <xdr:to>
      <xdr:col>85</xdr:col>
      <xdr:colOff>177800</xdr:colOff>
      <xdr:row>63</xdr:row>
      <xdr:rowOff>124278</xdr:rowOff>
    </xdr:to>
    <xdr:sp macro="" textlink="">
      <xdr:nvSpPr>
        <xdr:cNvPr id="546" name="楕円 545">
          <a:extLst>
            <a:ext uri="{FF2B5EF4-FFF2-40B4-BE49-F238E27FC236}">
              <a16:creationId xmlns:a16="http://schemas.microsoft.com/office/drawing/2014/main" id="{3D51676C-12E0-42CD-A42B-6115C8F89D1E}"/>
            </a:ext>
          </a:extLst>
        </xdr:cNvPr>
        <xdr:cNvSpPr/>
      </xdr:nvSpPr>
      <xdr:spPr>
        <a:xfrm>
          <a:off x="14649450" y="102366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1105</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4010353F-F273-43E1-A378-93324F00ED97}"/>
            </a:ext>
          </a:extLst>
        </xdr:cNvPr>
        <xdr:cNvSpPr txBox="1"/>
      </xdr:nvSpPr>
      <xdr:spPr>
        <a:xfrm>
          <a:off x="14735175" y="1021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151674</xdr:rowOff>
    </xdr:from>
    <xdr:to>
      <xdr:col>81</xdr:col>
      <xdr:colOff>101600</xdr:colOff>
      <xdr:row>63</xdr:row>
      <xdr:rowOff>81824</xdr:rowOff>
    </xdr:to>
    <xdr:sp macro="" textlink="">
      <xdr:nvSpPr>
        <xdr:cNvPr id="548" name="楕円 547">
          <a:extLst>
            <a:ext uri="{FF2B5EF4-FFF2-40B4-BE49-F238E27FC236}">
              <a16:creationId xmlns:a16="http://schemas.microsoft.com/office/drawing/2014/main" id="{422684A2-8117-4CD6-B842-4487381E888C}"/>
            </a:ext>
          </a:extLst>
        </xdr:cNvPr>
        <xdr:cNvSpPr/>
      </xdr:nvSpPr>
      <xdr:spPr>
        <a:xfrm>
          <a:off x="13887450" y="102005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31024</xdr:rowOff>
    </xdr:from>
    <xdr:to>
      <xdr:col>85</xdr:col>
      <xdr:colOff>127000</xdr:colOff>
      <xdr:row>63</xdr:row>
      <xdr:rowOff>73478</xdr:rowOff>
    </xdr:to>
    <xdr:cxnSp macro="">
      <xdr:nvCxnSpPr>
        <xdr:cNvPr id="549" name="直線コネクタ 548">
          <a:extLst>
            <a:ext uri="{FF2B5EF4-FFF2-40B4-BE49-F238E27FC236}">
              <a16:creationId xmlns:a16="http://schemas.microsoft.com/office/drawing/2014/main" id="{E2EA4065-3E2A-43FC-9566-CD38C3E8B99A}"/>
            </a:ext>
          </a:extLst>
        </xdr:cNvPr>
        <xdr:cNvCxnSpPr/>
      </xdr:nvCxnSpPr>
      <xdr:spPr>
        <a:xfrm>
          <a:off x="13935075" y="10238649"/>
          <a:ext cx="7620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161472</xdr:rowOff>
    </xdr:from>
    <xdr:to>
      <xdr:col>76</xdr:col>
      <xdr:colOff>165100</xdr:colOff>
      <xdr:row>63</xdr:row>
      <xdr:rowOff>91622</xdr:rowOff>
    </xdr:to>
    <xdr:sp macro="" textlink="">
      <xdr:nvSpPr>
        <xdr:cNvPr id="550" name="楕円 549">
          <a:extLst>
            <a:ext uri="{FF2B5EF4-FFF2-40B4-BE49-F238E27FC236}">
              <a16:creationId xmlns:a16="http://schemas.microsoft.com/office/drawing/2014/main" id="{FEC03308-8187-4096-9B70-3E30E8E2F81A}"/>
            </a:ext>
          </a:extLst>
        </xdr:cNvPr>
        <xdr:cNvSpPr/>
      </xdr:nvSpPr>
      <xdr:spPr>
        <a:xfrm>
          <a:off x="13096875" y="102135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31024</xdr:rowOff>
    </xdr:from>
    <xdr:to>
      <xdr:col>81</xdr:col>
      <xdr:colOff>50800</xdr:colOff>
      <xdr:row>63</xdr:row>
      <xdr:rowOff>40822</xdr:rowOff>
    </xdr:to>
    <xdr:cxnSp macro="">
      <xdr:nvCxnSpPr>
        <xdr:cNvPr id="551" name="直線コネクタ 550">
          <a:extLst>
            <a:ext uri="{FF2B5EF4-FFF2-40B4-BE49-F238E27FC236}">
              <a16:creationId xmlns:a16="http://schemas.microsoft.com/office/drawing/2014/main" id="{EA726C2C-89F4-4AE0-AEC3-9147F7950072}"/>
            </a:ext>
          </a:extLst>
        </xdr:cNvPr>
        <xdr:cNvCxnSpPr/>
      </xdr:nvCxnSpPr>
      <xdr:spPr>
        <a:xfrm flipV="1">
          <a:off x="13144500" y="10238649"/>
          <a:ext cx="790575"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552" name="楕円 551">
          <a:extLst>
            <a:ext uri="{FF2B5EF4-FFF2-40B4-BE49-F238E27FC236}">
              <a16:creationId xmlns:a16="http://schemas.microsoft.com/office/drawing/2014/main" id="{9C1D44C6-E957-4DAB-B6E2-50C348D5E9DC}"/>
            </a:ext>
          </a:extLst>
        </xdr:cNvPr>
        <xdr:cNvSpPr/>
      </xdr:nvSpPr>
      <xdr:spPr>
        <a:xfrm>
          <a:off x="122967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40822</xdr:rowOff>
    </xdr:to>
    <xdr:cxnSp macro="">
      <xdr:nvCxnSpPr>
        <xdr:cNvPr id="553" name="直線コネクタ 552">
          <a:extLst>
            <a:ext uri="{FF2B5EF4-FFF2-40B4-BE49-F238E27FC236}">
              <a16:creationId xmlns:a16="http://schemas.microsoft.com/office/drawing/2014/main" id="{F23C4B68-6E0B-4E79-903D-FED927777C19}"/>
            </a:ext>
          </a:extLst>
        </xdr:cNvPr>
        <xdr:cNvCxnSpPr/>
      </xdr:nvCxnSpPr>
      <xdr:spPr>
        <a:xfrm>
          <a:off x="12344400" y="10219055"/>
          <a:ext cx="80010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89626</xdr:rowOff>
    </xdr:from>
    <xdr:to>
      <xdr:col>67</xdr:col>
      <xdr:colOff>101600</xdr:colOff>
      <xdr:row>63</xdr:row>
      <xdr:rowOff>19776</xdr:rowOff>
    </xdr:to>
    <xdr:sp macro="" textlink="">
      <xdr:nvSpPr>
        <xdr:cNvPr id="554" name="楕円 553">
          <a:extLst>
            <a:ext uri="{FF2B5EF4-FFF2-40B4-BE49-F238E27FC236}">
              <a16:creationId xmlns:a16="http://schemas.microsoft.com/office/drawing/2014/main" id="{17F82F68-9CAD-4CB0-9B62-86A410E616F2}"/>
            </a:ext>
          </a:extLst>
        </xdr:cNvPr>
        <xdr:cNvSpPr/>
      </xdr:nvSpPr>
      <xdr:spPr>
        <a:xfrm>
          <a:off x="11487150" y="10135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140426</xdr:rowOff>
    </xdr:from>
    <xdr:to>
      <xdr:col>71</xdr:col>
      <xdr:colOff>177800</xdr:colOff>
      <xdr:row>63</xdr:row>
      <xdr:rowOff>11430</xdr:rowOff>
    </xdr:to>
    <xdr:cxnSp macro="">
      <xdr:nvCxnSpPr>
        <xdr:cNvPr id="555" name="直線コネクタ 554">
          <a:extLst>
            <a:ext uri="{FF2B5EF4-FFF2-40B4-BE49-F238E27FC236}">
              <a16:creationId xmlns:a16="http://schemas.microsoft.com/office/drawing/2014/main" id="{55EBB0B9-B33E-42BE-B945-5D10F5530911}"/>
            </a:ext>
          </a:extLst>
        </xdr:cNvPr>
        <xdr:cNvCxnSpPr/>
      </xdr:nvCxnSpPr>
      <xdr:spPr>
        <a:xfrm>
          <a:off x="11534775" y="10192476"/>
          <a:ext cx="809625"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62563AF0-941A-47EF-B3D1-66EEBA64A696}"/>
            </a:ext>
          </a:extLst>
        </xdr:cNvPr>
        <xdr:cNvSpPr txBox="1"/>
      </xdr:nvSpPr>
      <xdr:spPr>
        <a:xfrm>
          <a:off x="13745219" y="957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244BB7C3-1EDB-44D9-8C54-D00A1A585762}"/>
            </a:ext>
          </a:extLst>
        </xdr:cNvPr>
        <xdr:cNvSpPr txBox="1"/>
      </xdr:nvSpPr>
      <xdr:spPr>
        <a:xfrm>
          <a:off x="12964169"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C4428522-3227-417C-8CA8-278967E36C61}"/>
            </a:ext>
          </a:extLst>
        </xdr:cNvPr>
        <xdr:cNvSpPr txBox="1"/>
      </xdr:nvSpPr>
      <xdr:spPr>
        <a:xfrm>
          <a:off x="12164069" y="949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38460879-6ABE-4093-BE57-CA11A646F639}"/>
            </a:ext>
          </a:extLst>
        </xdr:cNvPr>
        <xdr:cNvSpPr txBox="1"/>
      </xdr:nvSpPr>
      <xdr:spPr>
        <a:xfrm>
          <a:off x="11354444" y="939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72951</xdr:rowOff>
    </xdr:from>
    <xdr:ext cx="405111" cy="259045"/>
    <xdr:sp macro="" textlink="">
      <xdr:nvSpPr>
        <xdr:cNvPr id="560" name="n_1mainValue【学校施設】&#10;有形固定資産減価償却率">
          <a:extLst>
            <a:ext uri="{FF2B5EF4-FFF2-40B4-BE49-F238E27FC236}">
              <a16:creationId xmlns:a16="http://schemas.microsoft.com/office/drawing/2014/main" id="{60E14CDE-E32E-4A84-8CBF-FB1654618A43}"/>
            </a:ext>
          </a:extLst>
        </xdr:cNvPr>
        <xdr:cNvSpPr txBox="1"/>
      </xdr:nvSpPr>
      <xdr:spPr>
        <a:xfrm>
          <a:off x="13745219" y="1028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82749</xdr:rowOff>
    </xdr:from>
    <xdr:ext cx="405111" cy="259045"/>
    <xdr:sp macro="" textlink="">
      <xdr:nvSpPr>
        <xdr:cNvPr id="561" name="n_2mainValue【学校施設】&#10;有形固定資産減価償却率">
          <a:extLst>
            <a:ext uri="{FF2B5EF4-FFF2-40B4-BE49-F238E27FC236}">
              <a16:creationId xmlns:a16="http://schemas.microsoft.com/office/drawing/2014/main" id="{9A3AD163-2B38-4635-BF2A-1B2CABB74908}"/>
            </a:ext>
          </a:extLst>
        </xdr:cNvPr>
        <xdr:cNvSpPr txBox="1"/>
      </xdr:nvSpPr>
      <xdr:spPr>
        <a:xfrm>
          <a:off x="12964169" y="1029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562" name="n_3mainValue【学校施設】&#10;有形固定資産減価償却率">
          <a:extLst>
            <a:ext uri="{FF2B5EF4-FFF2-40B4-BE49-F238E27FC236}">
              <a16:creationId xmlns:a16="http://schemas.microsoft.com/office/drawing/2014/main" id="{AB829808-93A0-406E-A343-1CEE532AB89F}"/>
            </a:ext>
          </a:extLst>
        </xdr:cNvPr>
        <xdr:cNvSpPr txBox="1"/>
      </xdr:nvSpPr>
      <xdr:spPr>
        <a:xfrm>
          <a:off x="12164069"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10903</xdr:rowOff>
    </xdr:from>
    <xdr:ext cx="405111" cy="259045"/>
    <xdr:sp macro="" textlink="">
      <xdr:nvSpPr>
        <xdr:cNvPr id="563" name="n_4mainValue【学校施設】&#10;有形固定資産減価償却率">
          <a:extLst>
            <a:ext uri="{FF2B5EF4-FFF2-40B4-BE49-F238E27FC236}">
              <a16:creationId xmlns:a16="http://schemas.microsoft.com/office/drawing/2014/main" id="{3CCE5396-58DC-4128-B560-11B4D03B22F7}"/>
            </a:ext>
          </a:extLst>
        </xdr:cNvPr>
        <xdr:cNvSpPr txBox="1"/>
      </xdr:nvSpPr>
      <xdr:spPr>
        <a:xfrm>
          <a:off x="11354444" y="1021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917B15F4-3D76-46E6-BF1A-556FDF88B21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F0E61A18-9C4E-41C0-BC34-1C9F15D2242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17018742-1BC5-41A1-9BAB-CBF3DBC6EC7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3FF24A19-403A-4F94-AD1F-341487C8F97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6E0848C-F21F-473C-AA83-2ED5F951985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1588D8E3-E03F-4CEA-B253-0F07B200E36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700CEB7C-3A7B-4C6E-8B38-3898466821A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2D32AC79-6CF5-40EA-8840-51D88143FD1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EAA7D4AA-E390-4051-A81E-D5F7EC1FE39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2D4556C-EE9C-4E14-8193-DB0BB9A4E1F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964B67F6-4259-4550-8DEA-7E93F08DFD4D}"/>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55AF086A-4679-46F7-B5F1-FC2A1BA6C090}"/>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7D2E545-CF27-4E53-97DB-4FCC4C5047A2}"/>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42441F8-8122-4D85-9D83-3B7781D1C1B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D3AE2E5-E6F5-4BE1-98D9-18B06CD85D30}"/>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D1ECC057-A29C-4D5D-B4A5-070800059AB6}"/>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1CD80C15-322D-44EC-B81B-26F9CA64800A}"/>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174C3E17-C588-43DA-B5B3-46B3E91C4DC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ED1A67BC-519F-4813-9AA8-7C723768A497}"/>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7ACAEB83-91F5-46F8-A5F5-827558E92565}"/>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FC19EB7F-AD47-412D-8237-76DF57B2538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B89B8554-99F2-41C3-A9C5-D83CC99C4AD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FD84D7D-3723-45BB-87A2-36F3C283870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3E6252E-3CE7-4346-BD31-631E9BA7D3F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813F7494-A027-4BCB-BD2F-EBF78EFC566B}"/>
            </a:ext>
          </a:extLst>
        </xdr:cNvPr>
        <xdr:cNvCxnSpPr/>
      </xdr:nvCxnSpPr>
      <xdr:spPr>
        <a:xfrm flipV="1">
          <a:off x="19954239" y="9218041"/>
          <a:ext cx="0" cy="1086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B36F5358-978B-4FB6-8B79-D11A4B26CA89}"/>
            </a:ext>
          </a:extLst>
        </xdr:cNvPr>
        <xdr:cNvSpPr txBox="1"/>
      </xdr:nvSpPr>
      <xdr:spPr>
        <a:xfrm>
          <a:off x="19992975" y="1030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D34C89BA-3025-42B1-B03E-767E29A1C1CA}"/>
            </a:ext>
          </a:extLst>
        </xdr:cNvPr>
        <xdr:cNvCxnSpPr/>
      </xdr:nvCxnSpPr>
      <xdr:spPr>
        <a:xfrm>
          <a:off x="198786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26CDAD47-BFA5-4BA5-B0A0-5A784BF6A769}"/>
            </a:ext>
          </a:extLst>
        </xdr:cNvPr>
        <xdr:cNvSpPr txBox="1"/>
      </xdr:nvSpPr>
      <xdr:spPr>
        <a:xfrm>
          <a:off x="19992975" y="900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1C6F2C54-2CEA-415E-9A1B-476254CCEAF6}"/>
            </a:ext>
          </a:extLst>
        </xdr:cNvPr>
        <xdr:cNvCxnSpPr/>
      </xdr:nvCxnSpPr>
      <xdr:spPr>
        <a:xfrm>
          <a:off x="19878675" y="92180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49D14EB5-2348-4273-863A-562DDD2A7895}"/>
            </a:ext>
          </a:extLst>
        </xdr:cNvPr>
        <xdr:cNvSpPr txBox="1"/>
      </xdr:nvSpPr>
      <xdr:spPr>
        <a:xfrm>
          <a:off x="19992975" y="9866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D7DC38A6-6453-4443-9062-83B878D8B5F6}"/>
            </a:ext>
          </a:extLst>
        </xdr:cNvPr>
        <xdr:cNvSpPr/>
      </xdr:nvSpPr>
      <xdr:spPr>
        <a:xfrm>
          <a:off x="19897725" y="100022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AA86363D-4268-42A4-BEAB-480345B58402}"/>
            </a:ext>
          </a:extLst>
        </xdr:cNvPr>
        <xdr:cNvSpPr/>
      </xdr:nvSpPr>
      <xdr:spPr>
        <a:xfrm>
          <a:off x="19154775" y="100134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C282B5FA-E86C-41CA-BDD1-D7CA14C43E5E}"/>
            </a:ext>
          </a:extLst>
        </xdr:cNvPr>
        <xdr:cNvSpPr/>
      </xdr:nvSpPr>
      <xdr:spPr>
        <a:xfrm>
          <a:off x="18345150" y="100280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3A1DE449-F949-4E2D-B302-615A4C176258}"/>
            </a:ext>
          </a:extLst>
        </xdr:cNvPr>
        <xdr:cNvSpPr/>
      </xdr:nvSpPr>
      <xdr:spPr>
        <a:xfrm>
          <a:off x="17554575" y="1004925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138E65EB-79F2-4E3E-9C31-85CE0BAE33D1}"/>
            </a:ext>
          </a:extLst>
        </xdr:cNvPr>
        <xdr:cNvSpPr/>
      </xdr:nvSpPr>
      <xdr:spPr>
        <a:xfrm>
          <a:off x="16754475" y="100587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009B5AB-24E1-45F6-AEC3-53673719F8B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52ED431-4ADF-44FA-9D33-9D8BDB277F06}"/>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F5CC58C-5A6F-4066-94CF-029F1857BEC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D496568-9B69-4D5B-85BF-9EDC07F46C3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7A66C74-56A8-4792-B5A6-488A9A847A3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95123</xdr:rowOff>
    </xdr:from>
    <xdr:to>
      <xdr:col>116</xdr:col>
      <xdr:colOff>114300</xdr:colOff>
      <xdr:row>63</xdr:row>
      <xdr:rowOff>25273</xdr:rowOff>
    </xdr:to>
    <xdr:sp macro="" textlink="">
      <xdr:nvSpPr>
        <xdr:cNvPr id="604" name="楕円 603">
          <a:extLst>
            <a:ext uri="{FF2B5EF4-FFF2-40B4-BE49-F238E27FC236}">
              <a16:creationId xmlns:a16="http://schemas.microsoft.com/office/drawing/2014/main" id="{E02A57A3-88DB-425A-B2B5-8CA65C7ED174}"/>
            </a:ext>
          </a:extLst>
        </xdr:cNvPr>
        <xdr:cNvSpPr/>
      </xdr:nvSpPr>
      <xdr:spPr>
        <a:xfrm>
          <a:off x="19897725" y="101439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10050</xdr:rowOff>
    </xdr:from>
    <xdr:ext cx="469744" cy="259045"/>
    <xdr:sp macro="" textlink="">
      <xdr:nvSpPr>
        <xdr:cNvPr id="605" name="【学校施設】&#10;一人当たり面積該当値テキスト">
          <a:extLst>
            <a:ext uri="{FF2B5EF4-FFF2-40B4-BE49-F238E27FC236}">
              <a16:creationId xmlns:a16="http://schemas.microsoft.com/office/drawing/2014/main" id="{8910A10C-F463-43E7-95D6-891B256445E6}"/>
            </a:ext>
          </a:extLst>
        </xdr:cNvPr>
        <xdr:cNvSpPr txBox="1"/>
      </xdr:nvSpPr>
      <xdr:spPr>
        <a:xfrm>
          <a:off x="19992975" y="1005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111506</xdr:rowOff>
    </xdr:from>
    <xdr:to>
      <xdr:col>112</xdr:col>
      <xdr:colOff>38100</xdr:colOff>
      <xdr:row>63</xdr:row>
      <xdr:rowOff>41656</xdr:rowOff>
    </xdr:to>
    <xdr:sp macro="" textlink="">
      <xdr:nvSpPr>
        <xdr:cNvPr id="606" name="楕円 605">
          <a:extLst>
            <a:ext uri="{FF2B5EF4-FFF2-40B4-BE49-F238E27FC236}">
              <a16:creationId xmlns:a16="http://schemas.microsoft.com/office/drawing/2014/main" id="{D01FA862-7D6C-4193-B397-76D25DCAC40B}"/>
            </a:ext>
          </a:extLst>
        </xdr:cNvPr>
        <xdr:cNvSpPr/>
      </xdr:nvSpPr>
      <xdr:spPr>
        <a:xfrm>
          <a:off x="19154775" y="101603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145923</xdr:rowOff>
    </xdr:from>
    <xdr:to>
      <xdr:col>116</xdr:col>
      <xdr:colOff>63500</xdr:colOff>
      <xdr:row>62</xdr:row>
      <xdr:rowOff>162306</xdr:rowOff>
    </xdr:to>
    <xdr:cxnSp macro="">
      <xdr:nvCxnSpPr>
        <xdr:cNvPr id="607" name="直線コネクタ 606">
          <a:extLst>
            <a:ext uri="{FF2B5EF4-FFF2-40B4-BE49-F238E27FC236}">
              <a16:creationId xmlns:a16="http://schemas.microsoft.com/office/drawing/2014/main" id="{B1317AAF-25A5-4E20-801F-CA94CDCE68D0}"/>
            </a:ext>
          </a:extLst>
        </xdr:cNvPr>
        <xdr:cNvCxnSpPr/>
      </xdr:nvCxnSpPr>
      <xdr:spPr>
        <a:xfrm flipV="1">
          <a:off x="19202400" y="10191623"/>
          <a:ext cx="752475"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121793</xdr:rowOff>
    </xdr:from>
    <xdr:to>
      <xdr:col>107</xdr:col>
      <xdr:colOff>101600</xdr:colOff>
      <xdr:row>63</xdr:row>
      <xdr:rowOff>51943</xdr:rowOff>
    </xdr:to>
    <xdr:sp macro="" textlink="">
      <xdr:nvSpPr>
        <xdr:cNvPr id="608" name="楕円 607">
          <a:extLst>
            <a:ext uri="{FF2B5EF4-FFF2-40B4-BE49-F238E27FC236}">
              <a16:creationId xmlns:a16="http://schemas.microsoft.com/office/drawing/2014/main" id="{5315368C-13E0-4F37-89D2-34A82872524B}"/>
            </a:ext>
          </a:extLst>
        </xdr:cNvPr>
        <xdr:cNvSpPr/>
      </xdr:nvSpPr>
      <xdr:spPr>
        <a:xfrm>
          <a:off x="18345150" y="1017384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162306</xdr:rowOff>
    </xdr:from>
    <xdr:to>
      <xdr:col>111</xdr:col>
      <xdr:colOff>177800</xdr:colOff>
      <xdr:row>63</xdr:row>
      <xdr:rowOff>1143</xdr:rowOff>
    </xdr:to>
    <xdr:cxnSp macro="">
      <xdr:nvCxnSpPr>
        <xdr:cNvPr id="609" name="直線コネクタ 608">
          <a:extLst>
            <a:ext uri="{FF2B5EF4-FFF2-40B4-BE49-F238E27FC236}">
              <a16:creationId xmlns:a16="http://schemas.microsoft.com/office/drawing/2014/main" id="{D8F09B64-D696-48AD-925C-0C8D02D9DBC3}"/>
            </a:ext>
          </a:extLst>
        </xdr:cNvPr>
        <xdr:cNvCxnSpPr/>
      </xdr:nvCxnSpPr>
      <xdr:spPr>
        <a:xfrm flipV="1">
          <a:off x="18392775" y="10208006"/>
          <a:ext cx="809625"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610" name="楕円 609">
          <a:extLst>
            <a:ext uri="{FF2B5EF4-FFF2-40B4-BE49-F238E27FC236}">
              <a16:creationId xmlns:a16="http://schemas.microsoft.com/office/drawing/2014/main" id="{A02D50F3-1815-4AD4-A4B0-67E392B61C65}"/>
            </a:ext>
          </a:extLst>
        </xdr:cNvPr>
        <xdr:cNvSpPr/>
      </xdr:nvSpPr>
      <xdr:spPr>
        <a:xfrm>
          <a:off x="17554575" y="10180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xdr:rowOff>
    </xdr:from>
    <xdr:to>
      <xdr:col>107</xdr:col>
      <xdr:colOff>50800</xdr:colOff>
      <xdr:row>63</xdr:row>
      <xdr:rowOff>11430</xdr:rowOff>
    </xdr:to>
    <xdr:cxnSp macro="">
      <xdr:nvCxnSpPr>
        <xdr:cNvPr id="611" name="直線コネクタ 610">
          <a:extLst>
            <a:ext uri="{FF2B5EF4-FFF2-40B4-BE49-F238E27FC236}">
              <a16:creationId xmlns:a16="http://schemas.microsoft.com/office/drawing/2014/main" id="{00FEB1AC-1936-4B76-B5CA-CED455986768}"/>
            </a:ext>
          </a:extLst>
        </xdr:cNvPr>
        <xdr:cNvCxnSpPr/>
      </xdr:nvCxnSpPr>
      <xdr:spPr>
        <a:xfrm flipV="1">
          <a:off x="17602200" y="10211943"/>
          <a:ext cx="790575"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149225</xdr:rowOff>
    </xdr:from>
    <xdr:to>
      <xdr:col>98</xdr:col>
      <xdr:colOff>38100</xdr:colOff>
      <xdr:row>63</xdr:row>
      <xdr:rowOff>79375</xdr:rowOff>
    </xdr:to>
    <xdr:sp macro="" textlink="">
      <xdr:nvSpPr>
        <xdr:cNvPr id="612" name="楕円 611">
          <a:extLst>
            <a:ext uri="{FF2B5EF4-FFF2-40B4-BE49-F238E27FC236}">
              <a16:creationId xmlns:a16="http://schemas.microsoft.com/office/drawing/2014/main" id="{5BDC579C-4B15-4208-97A3-4AFD0DA32A84}"/>
            </a:ext>
          </a:extLst>
        </xdr:cNvPr>
        <xdr:cNvSpPr/>
      </xdr:nvSpPr>
      <xdr:spPr>
        <a:xfrm>
          <a:off x="16754475" y="10198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28575</xdr:rowOff>
    </xdr:to>
    <xdr:cxnSp macro="">
      <xdr:nvCxnSpPr>
        <xdr:cNvPr id="613" name="直線コネクタ 612">
          <a:extLst>
            <a:ext uri="{FF2B5EF4-FFF2-40B4-BE49-F238E27FC236}">
              <a16:creationId xmlns:a16="http://schemas.microsoft.com/office/drawing/2014/main" id="{0A613FFC-CB8D-4E0E-B7DA-7A53B480A229}"/>
            </a:ext>
          </a:extLst>
        </xdr:cNvPr>
        <xdr:cNvCxnSpPr/>
      </xdr:nvCxnSpPr>
      <xdr:spPr>
        <a:xfrm flipV="1">
          <a:off x="16802100" y="1021905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99B96532-42E2-4C0F-99E8-FA4B3976EB4E}"/>
            </a:ext>
          </a:extLst>
        </xdr:cNvPr>
        <xdr:cNvSpPr txBox="1"/>
      </xdr:nvSpPr>
      <xdr:spPr>
        <a:xfrm>
          <a:off x="18983402" y="979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3E4C7B0A-CBD0-425A-B125-B337B0861B4B}"/>
            </a:ext>
          </a:extLst>
        </xdr:cNvPr>
        <xdr:cNvSpPr txBox="1"/>
      </xdr:nvSpPr>
      <xdr:spPr>
        <a:xfrm>
          <a:off x="18183302" y="981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5B040761-7BCE-4FC2-A876-AB7746C7AF00}"/>
            </a:ext>
          </a:extLst>
        </xdr:cNvPr>
        <xdr:cNvSpPr txBox="1"/>
      </xdr:nvSpPr>
      <xdr:spPr>
        <a:xfrm>
          <a:off x="17383202" y="982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D8C705E9-4514-4EDA-A682-6FE3778EC2C3}"/>
            </a:ext>
          </a:extLst>
        </xdr:cNvPr>
        <xdr:cNvSpPr txBox="1"/>
      </xdr:nvSpPr>
      <xdr:spPr>
        <a:xfrm>
          <a:off x="16592627" y="98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32783</xdr:rowOff>
    </xdr:from>
    <xdr:ext cx="469744" cy="259045"/>
    <xdr:sp macro="" textlink="">
      <xdr:nvSpPr>
        <xdr:cNvPr id="618" name="n_1mainValue【学校施設】&#10;一人当たり面積">
          <a:extLst>
            <a:ext uri="{FF2B5EF4-FFF2-40B4-BE49-F238E27FC236}">
              <a16:creationId xmlns:a16="http://schemas.microsoft.com/office/drawing/2014/main" id="{46E1469B-6039-4688-BA80-B1F3008B5062}"/>
            </a:ext>
          </a:extLst>
        </xdr:cNvPr>
        <xdr:cNvSpPr txBox="1"/>
      </xdr:nvSpPr>
      <xdr:spPr>
        <a:xfrm>
          <a:off x="18983402" y="1024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43070</xdr:rowOff>
    </xdr:from>
    <xdr:ext cx="469744" cy="259045"/>
    <xdr:sp macro="" textlink="">
      <xdr:nvSpPr>
        <xdr:cNvPr id="619" name="n_2mainValue【学校施設】&#10;一人当たり面積">
          <a:extLst>
            <a:ext uri="{FF2B5EF4-FFF2-40B4-BE49-F238E27FC236}">
              <a16:creationId xmlns:a16="http://schemas.microsoft.com/office/drawing/2014/main" id="{F9B283CE-9313-47D1-AFF8-CA994594EFE3}"/>
            </a:ext>
          </a:extLst>
        </xdr:cNvPr>
        <xdr:cNvSpPr txBox="1"/>
      </xdr:nvSpPr>
      <xdr:spPr>
        <a:xfrm>
          <a:off x="18183302" y="1025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620" name="n_3mainValue【学校施設】&#10;一人当たり面積">
          <a:extLst>
            <a:ext uri="{FF2B5EF4-FFF2-40B4-BE49-F238E27FC236}">
              <a16:creationId xmlns:a16="http://schemas.microsoft.com/office/drawing/2014/main" id="{AD525548-5627-4B20-8851-6901DBF95860}"/>
            </a:ext>
          </a:extLst>
        </xdr:cNvPr>
        <xdr:cNvSpPr txBox="1"/>
      </xdr:nvSpPr>
      <xdr:spPr>
        <a:xfrm>
          <a:off x="17383202"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70502</xdr:rowOff>
    </xdr:from>
    <xdr:ext cx="469744" cy="259045"/>
    <xdr:sp macro="" textlink="">
      <xdr:nvSpPr>
        <xdr:cNvPr id="621" name="n_4mainValue【学校施設】&#10;一人当たり面積">
          <a:extLst>
            <a:ext uri="{FF2B5EF4-FFF2-40B4-BE49-F238E27FC236}">
              <a16:creationId xmlns:a16="http://schemas.microsoft.com/office/drawing/2014/main" id="{F45BC374-F1DC-4F8B-9968-2DE7C188DD24}"/>
            </a:ext>
          </a:extLst>
        </xdr:cNvPr>
        <xdr:cNvSpPr txBox="1"/>
      </xdr:nvSpPr>
      <xdr:spPr>
        <a:xfrm>
          <a:off x="165926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7D9A171C-BC0B-48D2-B554-C0D8D48C4B6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3A5FBE4B-C591-454E-ADEB-2D7F407F7EA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6ED8336E-09B4-473F-8B51-571D23AC66D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9DDD82D-BE42-4CBE-87F5-2DCABBC67C1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A7E5ED0F-2383-4203-82B2-457768EEE19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DAAE883-020D-4A65-8014-438BBF732E8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E04C8976-C338-4202-AAE7-07C62F864A1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E23A1B14-3935-4FD2-BA37-4DD7E6512BF8}"/>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0646E8DB-9FD4-4AA5-9DA2-D5249A1BDB3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51519AD7-5DB0-4FB9-9521-BE6AE527E6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A9485FBC-1E5E-4D43-8717-C06535DEE46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FFC64E4F-4C05-43BC-808E-C0B3F0EDE40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EEDD441E-2897-454A-BD34-EBEF5DC8CB6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DE918902-1F9D-4C96-9CF5-38E881DCA55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8F8E7FC3-D05E-4FD5-8A40-497AD7F0285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8EBED39A-4D6A-42FA-A391-8C8AA0E825D0}"/>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1B85254B-D60C-429D-A47B-76FADADEE67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3416BC00-0554-4EC7-8AA5-B1844F588D1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DF59D0AB-11F6-4AB7-859B-0240954BD7A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501EDFCA-6AF6-43A1-956F-F8657C6BCB2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FEAEB359-6834-411C-9974-9907D758C9D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5E3A6E8C-C530-438D-A410-DD16CDDCC4A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D348D5EE-A6BB-465C-9DE4-750BB4A75FA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5C5D4660-9787-45C7-91B0-B7E8879F1C7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CCFCE0B4-7375-4AC5-A5EE-78EFA454493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48A934C3-75C6-4639-89B7-2F4629EA945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C886DC33-5AD6-4B78-A803-DC4B1056B5F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8FA68CB9-85C8-4898-A06B-81E7E14526E1}"/>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2BA3F343-00C9-454C-B0CD-8E0E0E3A7053}"/>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4BB5D653-7C74-4043-9AF0-4E300C1B648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4216C6D0-7C41-405B-B95F-4D6466B9B6B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1711468B-B4CE-40BF-A737-F808D9D5C45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EEB73FEE-2E4D-4EFA-BEC9-1B9D2BFC2B8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7AF0CABB-B282-43B5-943B-C6F91E180144}"/>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184F4BFF-0E12-4D2E-8D51-B2566CCFFC14}"/>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72C5D1AC-0641-491E-A01B-9062D4FD09C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A604EFF2-B7DC-40BC-8C35-D083E6C8A35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C6C24B2-57BA-48A2-810F-8BB4ECED31C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3EB7D7DE-1873-4B6D-8A20-2359E4228BF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EA157C18-E086-4DE6-92B6-63B53266654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FAF045FD-7C63-4073-B5AC-BD27FD72D4BB}"/>
            </a:ext>
          </a:extLst>
        </xdr:cNvPr>
        <xdr:cNvCxnSpPr/>
      </xdr:nvCxnSpPr>
      <xdr:spPr>
        <a:xfrm flipV="1">
          <a:off x="14696439" y="16278861"/>
          <a:ext cx="0" cy="153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429792ED-507B-4BCF-A300-DEC8B71E8358}"/>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031BEA0A-9455-42C9-8AD4-71FE4C2FC196}"/>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DBA8CA9B-FAF2-4385-8C76-601197804259}"/>
            </a:ext>
          </a:extLst>
        </xdr:cNvPr>
        <xdr:cNvSpPr txBox="1"/>
      </xdr:nvSpPr>
      <xdr:spPr>
        <a:xfrm>
          <a:off x="14735175" y="1605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674EF1D9-6D77-4549-94BC-96369DF627B7}"/>
            </a:ext>
          </a:extLst>
        </xdr:cNvPr>
        <xdr:cNvCxnSpPr/>
      </xdr:nvCxnSpPr>
      <xdr:spPr>
        <a:xfrm>
          <a:off x="14611350" y="16278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2A8E4EAD-8A66-47F7-857D-FE589000231E}"/>
            </a:ext>
          </a:extLst>
        </xdr:cNvPr>
        <xdr:cNvSpPr txBox="1"/>
      </xdr:nvSpPr>
      <xdr:spPr>
        <a:xfrm>
          <a:off x="14735175" y="17117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CB370AA3-8840-41A0-BCC5-660842206E0F}"/>
            </a:ext>
          </a:extLst>
        </xdr:cNvPr>
        <xdr:cNvSpPr/>
      </xdr:nvSpPr>
      <xdr:spPr>
        <a:xfrm>
          <a:off x="14649450" y="17132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6E339AA1-0B12-4FE5-B6BC-315EB821239C}"/>
            </a:ext>
          </a:extLst>
        </xdr:cNvPr>
        <xdr:cNvSpPr/>
      </xdr:nvSpPr>
      <xdr:spPr>
        <a:xfrm>
          <a:off x="13887450" y="17134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F4DD4E63-A5CB-4F4D-8860-EA7E3EEE6EE9}"/>
            </a:ext>
          </a:extLst>
        </xdr:cNvPr>
        <xdr:cNvSpPr/>
      </xdr:nvSpPr>
      <xdr:spPr>
        <a:xfrm>
          <a:off x="13096875" y="171373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BD29D832-F566-4B55-B945-78F9CFC31076}"/>
            </a:ext>
          </a:extLst>
        </xdr:cNvPr>
        <xdr:cNvSpPr/>
      </xdr:nvSpPr>
      <xdr:spPr>
        <a:xfrm>
          <a:off x="12296775" y="171138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6A7E835D-9F2A-41D5-8A2C-D84871DB03A5}"/>
            </a:ext>
          </a:extLst>
        </xdr:cNvPr>
        <xdr:cNvSpPr/>
      </xdr:nvSpPr>
      <xdr:spPr>
        <a:xfrm>
          <a:off x="114871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B6702958-3196-44E2-8CB5-EBE5D6AADC0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936CEB0-0996-4E5C-9642-B8E04BF9675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4C0D352-C508-44C5-A2A4-4C0156212BD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9D180547-ED91-437F-8A55-909BFD7B8B3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41E76BA-10A3-40BF-987E-07FB7CCAC76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678" name="楕円 677">
          <a:extLst>
            <a:ext uri="{FF2B5EF4-FFF2-40B4-BE49-F238E27FC236}">
              <a16:creationId xmlns:a16="http://schemas.microsoft.com/office/drawing/2014/main" id="{FD7A1076-4FFC-4A54-9983-F6A7E15289DD}"/>
            </a:ext>
          </a:extLst>
        </xdr:cNvPr>
        <xdr:cNvSpPr/>
      </xdr:nvSpPr>
      <xdr:spPr>
        <a:xfrm>
          <a:off x="14649450" y="170465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95902</xdr:rowOff>
    </xdr:from>
    <xdr:ext cx="405111" cy="259045"/>
    <xdr:sp macro="" textlink="">
      <xdr:nvSpPr>
        <xdr:cNvPr id="679" name="【公民館】&#10;有形固定資産減価償却率該当値テキスト">
          <a:extLst>
            <a:ext uri="{FF2B5EF4-FFF2-40B4-BE49-F238E27FC236}">
              <a16:creationId xmlns:a16="http://schemas.microsoft.com/office/drawing/2014/main" id="{785F5027-AE85-4806-B42F-481547074AD7}"/>
            </a:ext>
          </a:extLst>
        </xdr:cNvPr>
        <xdr:cNvSpPr txBox="1"/>
      </xdr:nvSpPr>
      <xdr:spPr>
        <a:xfrm>
          <a:off x="14735175"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23495</xdr:rowOff>
    </xdr:from>
    <xdr:to>
      <xdr:col>81</xdr:col>
      <xdr:colOff>101600</xdr:colOff>
      <xdr:row>104</xdr:row>
      <xdr:rowOff>125095</xdr:rowOff>
    </xdr:to>
    <xdr:sp macro="" textlink="">
      <xdr:nvSpPr>
        <xdr:cNvPr id="680" name="楕円 679">
          <a:extLst>
            <a:ext uri="{FF2B5EF4-FFF2-40B4-BE49-F238E27FC236}">
              <a16:creationId xmlns:a16="http://schemas.microsoft.com/office/drawing/2014/main" id="{28983117-141B-4DC6-AA81-3852FF1408CF}"/>
            </a:ext>
          </a:extLst>
        </xdr:cNvPr>
        <xdr:cNvSpPr/>
      </xdr:nvSpPr>
      <xdr:spPr>
        <a:xfrm>
          <a:off x="13887450" y="17000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74295</xdr:rowOff>
    </xdr:from>
    <xdr:to>
      <xdr:col>85</xdr:col>
      <xdr:colOff>127000</xdr:colOff>
      <xdr:row>104</xdr:row>
      <xdr:rowOff>123825</xdr:rowOff>
    </xdr:to>
    <xdr:cxnSp macro="">
      <xdr:nvCxnSpPr>
        <xdr:cNvPr id="681" name="直線コネクタ 680">
          <a:extLst>
            <a:ext uri="{FF2B5EF4-FFF2-40B4-BE49-F238E27FC236}">
              <a16:creationId xmlns:a16="http://schemas.microsoft.com/office/drawing/2014/main" id="{C54FEE28-B7A3-4F3E-A28B-097442749C65}"/>
            </a:ext>
          </a:extLst>
        </xdr:cNvPr>
        <xdr:cNvCxnSpPr/>
      </xdr:nvCxnSpPr>
      <xdr:spPr>
        <a:xfrm>
          <a:off x="13935075" y="17047845"/>
          <a:ext cx="762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147320</xdr:rowOff>
    </xdr:from>
    <xdr:to>
      <xdr:col>76</xdr:col>
      <xdr:colOff>165100</xdr:colOff>
      <xdr:row>104</xdr:row>
      <xdr:rowOff>77470</xdr:rowOff>
    </xdr:to>
    <xdr:sp macro="" textlink="">
      <xdr:nvSpPr>
        <xdr:cNvPr id="682" name="楕円 681">
          <a:extLst>
            <a:ext uri="{FF2B5EF4-FFF2-40B4-BE49-F238E27FC236}">
              <a16:creationId xmlns:a16="http://schemas.microsoft.com/office/drawing/2014/main" id="{26B5A55C-2000-4775-AB6C-E820A2D537B5}"/>
            </a:ext>
          </a:extLst>
        </xdr:cNvPr>
        <xdr:cNvSpPr/>
      </xdr:nvSpPr>
      <xdr:spPr>
        <a:xfrm>
          <a:off x="13096875" y="16946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26670</xdr:rowOff>
    </xdr:from>
    <xdr:to>
      <xdr:col>81</xdr:col>
      <xdr:colOff>50800</xdr:colOff>
      <xdr:row>104</xdr:row>
      <xdr:rowOff>74295</xdr:rowOff>
    </xdr:to>
    <xdr:cxnSp macro="">
      <xdr:nvCxnSpPr>
        <xdr:cNvPr id="683" name="直線コネクタ 682">
          <a:extLst>
            <a:ext uri="{FF2B5EF4-FFF2-40B4-BE49-F238E27FC236}">
              <a16:creationId xmlns:a16="http://schemas.microsoft.com/office/drawing/2014/main" id="{014A8C62-E9A2-4400-B752-A99546A7504B}"/>
            </a:ext>
          </a:extLst>
        </xdr:cNvPr>
        <xdr:cNvCxnSpPr/>
      </xdr:nvCxnSpPr>
      <xdr:spPr>
        <a:xfrm>
          <a:off x="13144500" y="17003395"/>
          <a:ext cx="790575"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120650</xdr:rowOff>
    </xdr:from>
    <xdr:to>
      <xdr:col>72</xdr:col>
      <xdr:colOff>38100</xdr:colOff>
      <xdr:row>104</xdr:row>
      <xdr:rowOff>50800</xdr:rowOff>
    </xdr:to>
    <xdr:sp macro="" textlink="">
      <xdr:nvSpPr>
        <xdr:cNvPr id="684" name="楕円 683">
          <a:extLst>
            <a:ext uri="{FF2B5EF4-FFF2-40B4-BE49-F238E27FC236}">
              <a16:creationId xmlns:a16="http://schemas.microsoft.com/office/drawing/2014/main" id="{710FCD8E-CC67-4CF5-8A2E-DC23972B2666}"/>
            </a:ext>
          </a:extLst>
        </xdr:cNvPr>
        <xdr:cNvSpPr/>
      </xdr:nvSpPr>
      <xdr:spPr>
        <a:xfrm>
          <a:off x="12296775" y="16925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0</xdr:rowOff>
    </xdr:from>
    <xdr:to>
      <xdr:col>76</xdr:col>
      <xdr:colOff>114300</xdr:colOff>
      <xdr:row>104</xdr:row>
      <xdr:rowOff>26670</xdr:rowOff>
    </xdr:to>
    <xdr:cxnSp macro="">
      <xdr:nvCxnSpPr>
        <xdr:cNvPr id="685" name="直線コネクタ 684">
          <a:extLst>
            <a:ext uri="{FF2B5EF4-FFF2-40B4-BE49-F238E27FC236}">
              <a16:creationId xmlns:a16="http://schemas.microsoft.com/office/drawing/2014/main" id="{E0DB6C6B-2547-425B-84EC-DBC1AE2CF1F2}"/>
            </a:ext>
          </a:extLst>
        </xdr:cNvPr>
        <xdr:cNvCxnSpPr/>
      </xdr:nvCxnSpPr>
      <xdr:spPr>
        <a:xfrm>
          <a:off x="12344400" y="1697355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44450</xdr:rowOff>
    </xdr:from>
    <xdr:to>
      <xdr:col>67</xdr:col>
      <xdr:colOff>101600</xdr:colOff>
      <xdr:row>103</xdr:row>
      <xdr:rowOff>146050</xdr:rowOff>
    </xdr:to>
    <xdr:sp macro="" textlink="">
      <xdr:nvSpPr>
        <xdr:cNvPr id="686" name="楕円 685">
          <a:extLst>
            <a:ext uri="{FF2B5EF4-FFF2-40B4-BE49-F238E27FC236}">
              <a16:creationId xmlns:a16="http://schemas.microsoft.com/office/drawing/2014/main" id="{A0BE638B-67FE-4404-BFD5-D49E065C6BC6}"/>
            </a:ext>
          </a:extLst>
        </xdr:cNvPr>
        <xdr:cNvSpPr/>
      </xdr:nvSpPr>
      <xdr:spPr>
        <a:xfrm>
          <a:off x="11487150" y="168497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95250</xdr:rowOff>
    </xdr:from>
    <xdr:to>
      <xdr:col>71</xdr:col>
      <xdr:colOff>177800</xdr:colOff>
      <xdr:row>104</xdr:row>
      <xdr:rowOff>0</xdr:rowOff>
    </xdr:to>
    <xdr:cxnSp macro="">
      <xdr:nvCxnSpPr>
        <xdr:cNvPr id="687" name="直線コネクタ 686">
          <a:extLst>
            <a:ext uri="{FF2B5EF4-FFF2-40B4-BE49-F238E27FC236}">
              <a16:creationId xmlns:a16="http://schemas.microsoft.com/office/drawing/2014/main" id="{36F23009-2B55-4B66-959C-982FEF4BBB1A}"/>
            </a:ext>
          </a:extLst>
        </xdr:cNvPr>
        <xdr:cNvCxnSpPr/>
      </xdr:nvCxnSpPr>
      <xdr:spPr>
        <a:xfrm>
          <a:off x="11534775" y="16897350"/>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688" name="n_1aveValue【公民館】&#10;有形固定資産減価償却率">
          <a:extLst>
            <a:ext uri="{FF2B5EF4-FFF2-40B4-BE49-F238E27FC236}">
              <a16:creationId xmlns:a16="http://schemas.microsoft.com/office/drawing/2014/main" id="{9D19EE72-66FB-433E-82B2-A9F3F0A31311}"/>
            </a:ext>
          </a:extLst>
        </xdr:cNvPr>
        <xdr:cNvSpPr txBox="1"/>
      </xdr:nvSpPr>
      <xdr:spPr>
        <a:xfrm>
          <a:off x="13745219"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689" name="n_2aveValue【公民館】&#10;有形固定資産減価償却率">
          <a:extLst>
            <a:ext uri="{FF2B5EF4-FFF2-40B4-BE49-F238E27FC236}">
              <a16:creationId xmlns:a16="http://schemas.microsoft.com/office/drawing/2014/main" id="{8EFD5A6C-2390-487E-9D63-84AD40A815F8}"/>
            </a:ext>
          </a:extLst>
        </xdr:cNvPr>
        <xdr:cNvSpPr txBox="1"/>
      </xdr:nvSpPr>
      <xdr:spPr>
        <a:xfrm>
          <a:off x="12964169" y="1723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690" name="n_3aveValue【公民館】&#10;有形固定資産減価償却率">
          <a:extLst>
            <a:ext uri="{FF2B5EF4-FFF2-40B4-BE49-F238E27FC236}">
              <a16:creationId xmlns:a16="http://schemas.microsoft.com/office/drawing/2014/main" id="{A93812EC-C8CC-4D7E-BB12-8A877B7164F9}"/>
            </a:ext>
          </a:extLst>
        </xdr:cNvPr>
        <xdr:cNvSpPr txBox="1"/>
      </xdr:nvSpPr>
      <xdr:spPr>
        <a:xfrm>
          <a:off x="12164069" y="1721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691" name="n_4aveValue【公民館】&#10;有形固定資産減価償却率">
          <a:extLst>
            <a:ext uri="{FF2B5EF4-FFF2-40B4-BE49-F238E27FC236}">
              <a16:creationId xmlns:a16="http://schemas.microsoft.com/office/drawing/2014/main" id="{EC718774-4F50-4F81-B0D6-BAFBA2629104}"/>
            </a:ext>
          </a:extLst>
        </xdr:cNvPr>
        <xdr:cNvSpPr txBox="1"/>
      </xdr:nvSpPr>
      <xdr:spPr>
        <a:xfrm>
          <a:off x="113544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141622</xdr:rowOff>
    </xdr:from>
    <xdr:ext cx="405111" cy="259045"/>
    <xdr:sp macro="" textlink="">
      <xdr:nvSpPr>
        <xdr:cNvPr id="692" name="n_1mainValue【公民館】&#10;有形固定資産減価償却率">
          <a:extLst>
            <a:ext uri="{FF2B5EF4-FFF2-40B4-BE49-F238E27FC236}">
              <a16:creationId xmlns:a16="http://schemas.microsoft.com/office/drawing/2014/main" id="{68D47B6D-5263-4C34-979B-C2C973A6FA30}"/>
            </a:ext>
          </a:extLst>
        </xdr:cNvPr>
        <xdr:cNvSpPr txBox="1"/>
      </xdr:nvSpPr>
      <xdr:spPr>
        <a:xfrm>
          <a:off x="13745219" y="1677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93997</xdr:rowOff>
    </xdr:from>
    <xdr:ext cx="405111" cy="259045"/>
    <xdr:sp macro="" textlink="">
      <xdr:nvSpPr>
        <xdr:cNvPr id="693" name="n_2mainValue【公民館】&#10;有形固定資産減価償却率">
          <a:extLst>
            <a:ext uri="{FF2B5EF4-FFF2-40B4-BE49-F238E27FC236}">
              <a16:creationId xmlns:a16="http://schemas.microsoft.com/office/drawing/2014/main" id="{5970CB31-F2FC-4ABD-8422-7AFCBAF39C0C}"/>
            </a:ext>
          </a:extLst>
        </xdr:cNvPr>
        <xdr:cNvSpPr txBox="1"/>
      </xdr:nvSpPr>
      <xdr:spPr>
        <a:xfrm>
          <a:off x="12964169" y="1672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67327</xdr:rowOff>
    </xdr:from>
    <xdr:ext cx="405111" cy="259045"/>
    <xdr:sp macro="" textlink="">
      <xdr:nvSpPr>
        <xdr:cNvPr id="694" name="n_3mainValue【公民館】&#10;有形固定資産減価償却率">
          <a:extLst>
            <a:ext uri="{FF2B5EF4-FFF2-40B4-BE49-F238E27FC236}">
              <a16:creationId xmlns:a16="http://schemas.microsoft.com/office/drawing/2014/main" id="{4695F418-5618-44A1-9742-2BAC9E94B8FC}"/>
            </a:ext>
          </a:extLst>
        </xdr:cNvPr>
        <xdr:cNvSpPr txBox="1"/>
      </xdr:nvSpPr>
      <xdr:spPr>
        <a:xfrm>
          <a:off x="12164069"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162577</xdr:rowOff>
    </xdr:from>
    <xdr:ext cx="405111" cy="259045"/>
    <xdr:sp macro="" textlink="">
      <xdr:nvSpPr>
        <xdr:cNvPr id="695" name="n_4mainValue【公民館】&#10;有形固定資産減価償却率">
          <a:extLst>
            <a:ext uri="{FF2B5EF4-FFF2-40B4-BE49-F238E27FC236}">
              <a16:creationId xmlns:a16="http://schemas.microsoft.com/office/drawing/2014/main" id="{20BD48C4-E3BE-4BDB-9D90-F4094C831DB1}"/>
            </a:ext>
          </a:extLst>
        </xdr:cNvPr>
        <xdr:cNvSpPr txBox="1"/>
      </xdr:nvSpPr>
      <xdr:spPr>
        <a:xfrm>
          <a:off x="11354444"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93B8FEDA-E09C-4560-99AB-90E5249A3A4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EEBB5507-6992-4CBD-8B1E-C025A04993B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339610E-C08E-49BD-B000-AECBF817D57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1AD57F21-1663-4D86-A6FF-7E90E2F5171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7094198F-F7AA-47C2-8589-AD477CBFA72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69D2936A-A785-476B-A681-C4085CC9CBD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7AC73EF2-252E-4B85-BF90-46FCC16A28F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A136850-266C-4FF5-87AB-0099D43D2DA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1F2A2442-E36A-4B69-8CC6-62F1AE89EF8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D46A8C5A-E985-4833-AEB6-584B1B74495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7B6F12E5-4DE2-45E1-A41D-8ECAB5102566}"/>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61542104-EAD4-4A55-885E-282BC5392F3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93A89099-45BE-4C0F-AC11-7BC2BD180148}"/>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470122C1-8E3F-4C29-9E5C-945C0731C62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90F9E297-D240-4F88-AF15-1458DB18B7B6}"/>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2A96C2F1-89CA-453A-8440-49B6B363C3F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BE595494-3B65-41F5-AEEA-4E48218B0ED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7789205B-2AF3-4E8E-B0C1-456F4298E420}"/>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4EA2654D-6C9A-4DA6-909B-7AA3197BF3C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41CA9B95-CFC3-404B-AA3E-34978F229CCE}"/>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19C0253A-47E0-4A1B-B6BC-0AA1F40F518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F3D12F52-0EA1-4BEE-9569-BD02674F9BB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890B48A3-01BA-499B-AB26-7610E6CFB4A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A0B03304-7A17-4FA7-AACD-DCF042BA1F9A}"/>
            </a:ext>
          </a:extLst>
        </xdr:cNvPr>
        <xdr:cNvCxnSpPr/>
      </xdr:nvCxnSpPr>
      <xdr:spPr>
        <a:xfrm flipV="1">
          <a:off x="19954239" y="1650555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FE8D932D-0FAD-4659-A5B2-FCAE5974090D}"/>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0E0B4027-FFA8-4F81-93C7-7E9B8622DAF2}"/>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9368E9B6-24B3-4CED-8641-F8E67D723E7C}"/>
            </a:ext>
          </a:extLst>
        </xdr:cNvPr>
        <xdr:cNvSpPr txBox="1"/>
      </xdr:nvSpPr>
      <xdr:spPr>
        <a:xfrm>
          <a:off x="19992975" y="1628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53E16FF5-B052-494E-B4AC-D3A99192A7C6}"/>
            </a:ext>
          </a:extLst>
        </xdr:cNvPr>
        <xdr:cNvCxnSpPr/>
      </xdr:nvCxnSpPr>
      <xdr:spPr>
        <a:xfrm>
          <a:off x="19878675" y="16505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24" name="【公民館】&#10;一人当たり面積平均値テキスト">
          <a:extLst>
            <a:ext uri="{FF2B5EF4-FFF2-40B4-BE49-F238E27FC236}">
              <a16:creationId xmlns:a16="http://schemas.microsoft.com/office/drawing/2014/main" id="{6D8B6A1D-4C9D-42F0-BC92-5EC568C48E9B}"/>
            </a:ext>
          </a:extLst>
        </xdr:cNvPr>
        <xdr:cNvSpPr txBox="1"/>
      </xdr:nvSpPr>
      <xdr:spPr>
        <a:xfrm>
          <a:off x="19992975" y="17343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8CF15DF5-D62F-4880-A7F9-6408380D4EE8}"/>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9742A8B0-7231-44F8-A823-E2E529E37B5C}"/>
            </a:ext>
          </a:extLst>
        </xdr:cNvPr>
        <xdr:cNvSpPr/>
      </xdr:nvSpPr>
      <xdr:spPr>
        <a:xfrm>
          <a:off x="19154775" y="17381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18639742-051D-42C6-81B1-A100DE204EA2}"/>
            </a:ext>
          </a:extLst>
        </xdr:cNvPr>
        <xdr:cNvSpPr/>
      </xdr:nvSpPr>
      <xdr:spPr>
        <a:xfrm>
          <a:off x="18345150" y="17364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4D38D4C6-832A-4922-8130-24E781A426A8}"/>
            </a:ext>
          </a:extLst>
        </xdr:cNvPr>
        <xdr:cNvSpPr/>
      </xdr:nvSpPr>
      <xdr:spPr>
        <a:xfrm>
          <a:off x="17554575" y="173710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A409BBF9-4CEE-43EC-9F97-1F059A228F71}"/>
            </a:ext>
          </a:extLst>
        </xdr:cNvPr>
        <xdr:cNvSpPr/>
      </xdr:nvSpPr>
      <xdr:spPr>
        <a:xfrm>
          <a:off x="167544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5067F8F-985B-43E2-BB0B-CEB875BDC6F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5A45AB-17FD-42EB-B5FE-C0D61EA6DCE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FB070C02-2017-448F-8FF1-AB64CFC940A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28E4037-FAE4-45AC-8604-C0611BC1CF4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6B218B4-B3BD-4FA0-96C0-B1BE3D83D6D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31750</xdr:rowOff>
    </xdr:from>
    <xdr:to>
      <xdr:col>116</xdr:col>
      <xdr:colOff>114300</xdr:colOff>
      <xdr:row>105</xdr:row>
      <xdr:rowOff>133350</xdr:rowOff>
    </xdr:to>
    <xdr:sp macro="" textlink="">
      <xdr:nvSpPr>
        <xdr:cNvPr id="735" name="楕円 734">
          <a:extLst>
            <a:ext uri="{FF2B5EF4-FFF2-40B4-BE49-F238E27FC236}">
              <a16:creationId xmlns:a16="http://schemas.microsoft.com/office/drawing/2014/main" id="{3D606563-0EDD-446D-B53E-F9849B5BEBF1}"/>
            </a:ext>
          </a:extLst>
        </xdr:cNvPr>
        <xdr:cNvSpPr/>
      </xdr:nvSpPr>
      <xdr:spPr>
        <a:xfrm>
          <a:off x="19897725" y="171735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54627</xdr:rowOff>
    </xdr:from>
    <xdr:ext cx="469744" cy="259045"/>
    <xdr:sp macro="" textlink="">
      <xdr:nvSpPr>
        <xdr:cNvPr id="736" name="【公民館】&#10;一人当たり面積該当値テキスト">
          <a:extLst>
            <a:ext uri="{FF2B5EF4-FFF2-40B4-BE49-F238E27FC236}">
              <a16:creationId xmlns:a16="http://schemas.microsoft.com/office/drawing/2014/main" id="{24726025-D7AE-4F7A-AF07-9970A6695AF3}"/>
            </a:ext>
          </a:extLst>
        </xdr:cNvPr>
        <xdr:cNvSpPr txBox="1"/>
      </xdr:nvSpPr>
      <xdr:spPr>
        <a:xfrm>
          <a:off x="19992975" y="1702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46989</xdr:rowOff>
    </xdr:from>
    <xdr:to>
      <xdr:col>112</xdr:col>
      <xdr:colOff>38100</xdr:colOff>
      <xdr:row>105</xdr:row>
      <xdr:rowOff>148589</xdr:rowOff>
    </xdr:to>
    <xdr:sp macro="" textlink="">
      <xdr:nvSpPr>
        <xdr:cNvPr id="737" name="楕円 736">
          <a:extLst>
            <a:ext uri="{FF2B5EF4-FFF2-40B4-BE49-F238E27FC236}">
              <a16:creationId xmlns:a16="http://schemas.microsoft.com/office/drawing/2014/main" id="{318A47E4-8AA1-4D63-8E54-32BCAB9B290C}"/>
            </a:ext>
          </a:extLst>
        </xdr:cNvPr>
        <xdr:cNvSpPr/>
      </xdr:nvSpPr>
      <xdr:spPr>
        <a:xfrm>
          <a:off x="19154775" y="171951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82550</xdr:rowOff>
    </xdr:from>
    <xdr:to>
      <xdr:col>116</xdr:col>
      <xdr:colOff>63500</xdr:colOff>
      <xdr:row>105</xdr:row>
      <xdr:rowOff>97789</xdr:rowOff>
    </xdr:to>
    <xdr:cxnSp macro="">
      <xdr:nvCxnSpPr>
        <xdr:cNvPr id="738" name="直線コネクタ 737">
          <a:extLst>
            <a:ext uri="{FF2B5EF4-FFF2-40B4-BE49-F238E27FC236}">
              <a16:creationId xmlns:a16="http://schemas.microsoft.com/office/drawing/2014/main" id="{572E9781-5CEF-479C-AC71-CC373572F929}"/>
            </a:ext>
          </a:extLst>
        </xdr:cNvPr>
        <xdr:cNvCxnSpPr/>
      </xdr:nvCxnSpPr>
      <xdr:spPr>
        <a:xfrm flipV="1">
          <a:off x="19202400" y="17230725"/>
          <a:ext cx="7524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58420</xdr:rowOff>
    </xdr:from>
    <xdr:to>
      <xdr:col>107</xdr:col>
      <xdr:colOff>101600</xdr:colOff>
      <xdr:row>105</xdr:row>
      <xdr:rowOff>160020</xdr:rowOff>
    </xdr:to>
    <xdr:sp macro="" textlink="">
      <xdr:nvSpPr>
        <xdr:cNvPr id="739" name="楕円 738">
          <a:extLst>
            <a:ext uri="{FF2B5EF4-FFF2-40B4-BE49-F238E27FC236}">
              <a16:creationId xmlns:a16="http://schemas.microsoft.com/office/drawing/2014/main" id="{90824AB1-9269-43FE-88ED-F7E6BD5279D3}"/>
            </a:ext>
          </a:extLst>
        </xdr:cNvPr>
        <xdr:cNvSpPr/>
      </xdr:nvSpPr>
      <xdr:spPr>
        <a:xfrm>
          <a:off x="18345150" y="172034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97789</xdr:rowOff>
    </xdr:from>
    <xdr:to>
      <xdr:col>111</xdr:col>
      <xdr:colOff>177800</xdr:colOff>
      <xdr:row>105</xdr:row>
      <xdr:rowOff>109220</xdr:rowOff>
    </xdr:to>
    <xdr:cxnSp macro="">
      <xdr:nvCxnSpPr>
        <xdr:cNvPr id="740" name="直線コネクタ 739">
          <a:extLst>
            <a:ext uri="{FF2B5EF4-FFF2-40B4-BE49-F238E27FC236}">
              <a16:creationId xmlns:a16="http://schemas.microsoft.com/office/drawing/2014/main" id="{38E5E1DA-D936-4D52-9F34-A3D3ADEEE43F}"/>
            </a:ext>
          </a:extLst>
        </xdr:cNvPr>
        <xdr:cNvCxnSpPr/>
      </xdr:nvCxnSpPr>
      <xdr:spPr>
        <a:xfrm flipV="1">
          <a:off x="18392775" y="17242789"/>
          <a:ext cx="80962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41" name="楕円 740">
          <a:extLst>
            <a:ext uri="{FF2B5EF4-FFF2-40B4-BE49-F238E27FC236}">
              <a16:creationId xmlns:a16="http://schemas.microsoft.com/office/drawing/2014/main" id="{B0947149-6F47-4A64-857B-C5EF2EE6FB2C}"/>
            </a:ext>
          </a:extLst>
        </xdr:cNvPr>
        <xdr:cNvSpPr/>
      </xdr:nvSpPr>
      <xdr:spPr>
        <a:xfrm>
          <a:off x="17554575" y="17209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109220</xdr:rowOff>
    </xdr:from>
    <xdr:to>
      <xdr:col>107</xdr:col>
      <xdr:colOff>50800</xdr:colOff>
      <xdr:row>105</xdr:row>
      <xdr:rowOff>118111</xdr:rowOff>
    </xdr:to>
    <xdr:cxnSp macro="">
      <xdr:nvCxnSpPr>
        <xdr:cNvPr id="742" name="直線コネクタ 741">
          <a:extLst>
            <a:ext uri="{FF2B5EF4-FFF2-40B4-BE49-F238E27FC236}">
              <a16:creationId xmlns:a16="http://schemas.microsoft.com/office/drawing/2014/main" id="{AFF51BBA-B034-4D1F-9ADE-59F262B1AA69}"/>
            </a:ext>
          </a:extLst>
        </xdr:cNvPr>
        <xdr:cNvCxnSpPr/>
      </xdr:nvCxnSpPr>
      <xdr:spPr>
        <a:xfrm flipV="1">
          <a:off x="17602200" y="17251045"/>
          <a:ext cx="7905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81280</xdr:rowOff>
    </xdr:from>
    <xdr:to>
      <xdr:col>98</xdr:col>
      <xdr:colOff>38100</xdr:colOff>
      <xdr:row>106</xdr:row>
      <xdr:rowOff>11430</xdr:rowOff>
    </xdr:to>
    <xdr:sp macro="" textlink="">
      <xdr:nvSpPr>
        <xdr:cNvPr id="743" name="楕円 742">
          <a:extLst>
            <a:ext uri="{FF2B5EF4-FFF2-40B4-BE49-F238E27FC236}">
              <a16:creationId xmlns:a16="http://schemas.microsoft.com/office/drawing/2014/main" id="{EA5013CB-073A-44C1-83A4-15536C17A37D}"/>
            </a:ext>
          </a:extLst>
        </xdr:cNvPr>
        <xdr:cNvSpPr/>
      </xdr:nvSpPr>
      <xdr:spPr>
        <a:xfrm>
          <a:off x="16754475" y="17229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132080</xdr:rowOff>
    </xdr:to>
    <xdr:cxnSp macro="">
      <xdr:nvCxnSpPr>
        <xdr:cNvPr id="744" name="直線コネクタ 743">
          <a:extLst>
            <a:ext uri="{FF2B5EF4-FFF2-40B4-BE49-F238E27FC236}">
              <a16:creationId xmlns:a16="http://schemas.microsoft.com/office/drawing/2014/main" id="{1C1216B0-9A19-40D3-AD35-7EC5D0A2E6BF}"/>
            </a:ext>
          </a:extLst>
        </xdr:cNvPr>
        <xdr:cNvCxnSpPr/>
      </xdr:nvCxnSpPr>
      <xdr:spPr>
        <a:xfrm flipV="1">
          <a:off x="16802100" y="17266286"/>
          <a:ext cx="8001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5" name="n_1aveValue【公民館】&#10;一人当たり面積">
          <a:extLst>
            <a:ext uri="{FF2B5EF4-FFF2-40B4-BE49-F238E27FC236}">
              <a16:creationId xmlns:a16="http://schemas.microsoft.com/office/drawing/2014/main" id="{843DFECA-D6C6-481A-8A80-E59F1328D5E2}"/>
            </a:ext>
          </a:extLst>
        </xdr:cNvPr>
        <xdr:cNvSpPr txBox="1"/>
      </xdr:nvSpPr>
      <xdr:spPr>
        <a:xfrm>
          <a:off x="18983402"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6" name="n_2aveValue【公民館】&#10;一人当たり面積">
          <a:extLst>
            <a:ext uri="{FF2B5EF4-FFF2-40B4-BE49-F238E27FC236}">
              <a16:creationId xmlns:a16="http://schemas.microsoft.com/office/drawing/2014/main" id="{675E52A5-6930-433A-9041-45B7E715FBC6}"/>
            </a:ext>
          </a:extLst>
        </xdr:cNvPr>
        <xdr:cNvSpPr txBox="1"/>
      </xdr:nvSpPr>
      <xdr:spPr>
        <a:xfrm>
          <a:off x="18183302" y="1745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7" name="n_3aveValue【公民館】&#10;一人当たり面積">
          <a:extLst>
            <a:ext uri="{FF2B5EF4-FFF2-40B4-BE49-F238E27FC236}">
              <a16:creationId xmlns:a16="http://schemas.microsoft.com/office/drawing/2014/main" id="{F2B590BA-66E2-4800-A120-E91BFCFFE10A}"/>
            </a:ext>
          </a:extLst>
        </xdr:cNvPr>
        <xdr:cNvSpPr txBox="1"/>
      </xdr:nvSpPr>
      <xdr:spPr>
        <a:xfrm>
          <a:off x="17383202"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48" name="n_4aveValue【公民館】&#10;一人当たり面積">
          <a:extLst>
            <a:ext uri="{FF2B5EF4-FFF2-40B4-BE49-F238E27FC236}">
              <a16:creationId xmlns:a16="http://schemas.microsoft.com/office/drawing/2014/main" id="{F72F4E6B-0274-4B12-9FBD-CFC4F61F3F09}"/>
            </a:ext>
          </a:extLst>
        </xdr:cNvPr>
        <xdr:cNvSpPr txBox="1"/>
      </xdr:nvSpPr>
      <xdr:spPr>
        <a:xfrm>
          <a:off x="16592627"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165116</xdr:rowOff>
    </xdr:from>
    <xdr:ext cx="469744" cy="259045"/>
    <xdr:sp macro="" textlink="">
      <xdr:nvSpPr>
        <xdr:cNvPr id="749" name="n_1mainValue【公民館】&#10;一人当たり面積">
          <a:extLst>
            <a:ext uri="{FF2B5EF4-FFF2-40B4-BE49-F238E27FC236}">
              <a16:creationId xmlns:a16="http://schemas.microsoft.com/office/drawing/2014/main" id="{A2D4BD93-DEEB-4FDA-9C0A-40D68621D35C}"/>
            </a:ext>
          </a:extLst>
        </xdr:cNvPr>
        <xdr:cNvSpPr txBox="1"/>
      </xdr:nvSpPr>
      <xdr:spPr>
        <a:xfrm>
          <a:off x="18983402" y="1696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5097</xdr:rowOff>
    </xdr:from>
    <xdr:ext cx="469744" cy="259045"/>
    <xdr:sp macro="" textlink="">
      <xdr:nvSpPr>
        <xdr:cNvPr id="750" name="n_2mainValue【公民館】&#10;一人当たり面積">
          <a:extLst>
            <a:ext uri="{FF2B5EF4-FFF2-40B4-BE49-F238E27FC236}">
              <a16:creationId xmlns:a16="http://schemas.microsoft.com/office/drawing/2014/main" id="{54293F5A-B58B-4A69-8F5A-FB07ED4CBCDC}"/>
            </a:ext>
          </a:extLst>
        </xdr:cNvPr>
        <xdr:cNvSpPr txBox="1"/>
      </xdr:nvSpPr>
      <xdr:spPr>
        <a:xfrm>
          <a:off x="18183302" y="1698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51" name="n_3mainValue【公民館】&#10;一人当たり面積">
          <a:extLst>
            <a:ext uri="{FF2B5EF4-FFF2-40B4-BE49-F238E27FC236}">
              <a16:creationId xmlns:a16="http://schemas.microsoft.com/office/drawing/2014/main" id="{2CF2E580-E508-41F4-805D-809DE2F7BBFC}"/>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27957</xdr:rowOff>
    </xdr:from>
    <xdr:ext cx="469744" cy="259045"/>
    <xdr:sp macro="" textlink="">
      <xdr:nvSpPr>
        <xdr:cNvPr id="752" name="n_4mainValue【公民館】&#10;一人当たり面積">
          <a:extLst>
            <a:ext uri="{FF2B5EF4-FFF2-40B4-BE49-F238E27FC236}">
              <a16:creationId xmlns:a16="http://schemas.microsoft.com/office/drawing/2014/main" id="{AB2B0C41-BA89-4E8A-9714-5E45F0B5750A}"/>
            </a:ext>
          </a:extLst>
        </xdr:cNvPr>
        <xdr:cNvSpPr txBox="1"/>
      </xdr:nvSpPr>
      <xdr:spPr>
        <a:xfrm>
          <a:off x="16592627" y="1700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D55F65E-50F3-441A-9510-4364A5981C8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BD23F09-7676-4763-8B37-65B19C31A54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8BB93786-B7DF-4074-9167-E07B85B8592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当町の有形固定資産減価償却率は、類似団体と比較すると全体的に高い数値となっている。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庁舎・小中学校等の事業用資産や、道路・橋りょう等のインフラ資産の老朽化によるもので、築５０年程度経過している施設が多くなっている。加えて、令和５年度まで財政再建計画を実施しており、公用・公共施設の更新や大規模改修を見送っていたこと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記の項目のうち、「道路」、「認定こども園・幼稚園・保育所」、「橋りょう・トンネル」、「学校施設」、「体育館・プール」、「消防施設」、「庁舎」が類似団体平均値を大きく上回る数値となっている。いずれも国庫補助金、地方債、基金等を活用しながら基本的に現状を維持しているため、公共施設等総合管理計画に基づいた個別施設計画を推進し、改善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A0D7A5A-6B94-442A-82FC-B9550D3FBBE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7C75DC-5C82-4EE8-AA68-4B34C6087D7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F1C6BD-20B8-442E-B4F7-6FDA993D6B3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83533B-9481-4E95-872F-BBFEF74BE21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宮城県涌谷町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52BCAA-77D5-48B8-A753-0609D83E5D9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E38EDD-6526-42EF-BA43-087765685D7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6FE583-7A7F-4AB0-B622-DCDAB31ADA8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1FBDCC-ECC2-4C3D-B7CC-C4F2E51E5E5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30C516-1659-4B5D-9668-E6565380AD3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53C0A5-E127-494A-A8F8-7D685F096D9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14,249
14,173
82.16
8,780,610
8,636,527
133,629
5,138,012
6,080,547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12BD69-127A-4744-9F8D-6B7EC451273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8E0084-AB0C-4F34-8C37-22EA12C9A70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BFD312-FC3B-4432-AABD-EF4BE8146E7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046556-E634-4233-8BD0-28B6F9A5453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BD63C3-35BF-4464-9876-57B013724AA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1ED3F7B-D6D3-446F-BF71-F6FAE9C4F39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F8FCE0-237B-4B53-AE9C-00F7E0F904E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3A12E5-6B29-41BA-864E-26B803DDC83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3D0FEC-F140-4C2A-9C9A-588AE9B2EB5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F2E61E-3E76-41E0-A5D5-0EF387C11BF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D4A5AE-FCA1-4A78-B0EB-7E829318B27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EC9D7E-4AEF-4DA4-86FB-642EE16A1E2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732665-ACE4-47DE-9402-E4389BAC635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7D6BA89-B1DE-49E7-AC8E-BEEC2B3E32D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2551CE-F469-434D-83EB-FA181855FEE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863729-600C-413D-973C-114C0E732C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700634-4212-4D69-9FF3-FE08D787FCF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4E0C052-32A2-4DC5-AF6A-B1FEBE5A51A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DACDC8-364C-4534-8544-EB84CBD5B6E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6CF837-3991-4EEE-A3D9-BAC36827378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72DF6C6-CB98-4A23-9ECD-72741F3FBD9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B3E137-2855-4C16-B368-81497F89476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5A57A5-6E30-4343-B1C2-A36EE86457E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B563D3-9930-49DE-9683-D335B9C55DC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EC8FFF-E4EB-43DE-99CE-6BA22C64F18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8AB317-5DAD-4EC4-9FF0-999612EE6F9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9DB43A-EFED-4BAD-8369-7FC7CFCCF07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48D5FD-8251-4DA7-8007-7B9BF7E7BFC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FE291C-F7C6-4B9E-8889-3F300CBE6513}"/>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715EA57-E086-49C6-B26A-5C3BED9A6CF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C1F8B94-B03D-47AE-9A35-E62ACE1EB2C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7E37F7A-C8EF-47EE-82A7-554950BD87A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CCF653E-B824-4AC8-9345-144E6150DB6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A004C66-E174-47AF-93B4-F28393EEC5D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63D0015-E65E-4302-BFDC-EB98DCAC1BB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250B6ED-7D3F-4D49-89CB-F3D41FF1E6C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0EEB1B3-1641-4AFC-BEF1-B1B73198BEB6}"/>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3F10B98-81C4-4849-B397-CF357F2DCBA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E514C39-7BE8-4852-9716-ABEA14639BE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74FB790-E6B2-4623-976F-BCED33E7DC5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2D7C638-B374-4B67-93D7-350BCA706C1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5F249CE-2932-426E-BF11-DC0D53A9CE3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C544E1A-6A6D-43DB-924B-CB6E2FEC08F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6E17797-B9A8-40C4-A01C-3005A2C2AE7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925DAC7-EB08-487F-B131-E192AA7AED6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7F0C8A0-297F-4D16-B4CD-16CC13231B2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F7F3EBA-C151-4754-A346-F6AB65B58CF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7A41B42-A827-492F-85AD-44455D60415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D15D6CA-271D-45D6-AFF9-A6838812FD0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266726C-4E40-45DF-A6C3-EA24C3E7948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9213B54-5664-493D-B67D-1C0C9E9D200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4B1175D-CC74-4809-830B-BC5D15E5171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7D7901A-598D-446E-98E8-AFF6A4AADFF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229050D-E5B7-422C-BE6D-386C9D3971B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4314C27-27A7-46D8-A095-2C8A33765DD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B7E2B06-1873-4DE8-8EED-747555016AB2}"/>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976A63D-A070-42E2-A3CE-F42D6EF36BD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E994FF0-5F9B-44EE-902B-9896A5318F7E}"/>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095412E-91CB-4BD5-B514-EB96119EB65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60C4B98-FB98-4A6F-A699-A2D96FAA3728}"/>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E4B09AF-F087-47B9-B31C-342B81B41A3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5018345-D28A-459F-A002-2A01B998D87C}"/>
            </a:ext>
          </a:extLst>
        </xdr:cNvPr>
        <xdr:cNvCxnSpPr/>
      </xdr:nvCxnSpPr>
      <xdr:spPr>
        <a:xfrm flipV="1">
          <a:off x="4180840" y="9055735"/>
          <a:ext cx="0" cy="1393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4546334-7A17-48CC-B905-C0D3090376F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01FC29C-997F-440E-818C-50BC36AA9386}"/>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9D43D2F-5448-4471-9297-5F1867E28EBB}"/>
            </a:ext>
          </a:extLst>
        </xdr:cNvPr>
        <xdr:cNvSpPr txBox="1"/>
      </xdr:nvSpPr>
      <xdr:spPr>
        <a:xfrm>
          <a:off x="4219575" y="884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77" name="直線コネクタ 76">
          <a:extLst>
            <a:ext uri="{FF2B5EF4-FFF2-40B4-BE49-F238E27FC236}">
              <a16:creationId xmlns:a16="http://schemas.microsoft.com/office/drawing/2014/main" id="{652AABA1-A27A-4E3A-8223-0945579D899B}"/>
            </a:ext>
          </a:extLst>
        </xdr:cNvPr>
        <xdr:cNvCxnSpPr/>
      </xdr:nvCxnSpPr>
      <xdr:spPr>
        <a:xfrm>
          <a:off x="4105275" y="90557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84D5238-3122-4E7C-8595-F04498563521}"/>
            </a:ext>
          </a:extLst>
        </xdr:cNvPr>
        <xdr:cNvSpPr txBox="1"/>
      </xdr:nvSpPr>
      <xdr:spPr>
        <a:xfrm>
          <a:off x="4219575" y="9716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79" name="フローチャート: 判断 78">
          <a:extLst>
            <a:ext uri="{FF2B5EF4-FFF2-40B4-BE49-F238E27FC236}">
              <a16:creationId xmlns:a16="http://schemas.microsoft.com/office/drawing/2014/main" id="{1B5422F5-D559-4552-9286-D45A3FB38443}"/>
            </a:ext>
          </a:extLst>
        </xdr:cNvPr>
        <xdr:cNvSpPr/>
      </xdr:nvSpPr>
      <xdr:spPr>
        <a:xfrm>
          <a:off x="4124325" y="9855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80" name="フローチャート: 判断 79">
          <a:extLst>
            <a:ext uri="{FF2B5EF4-FFF2-40B4-BE49-F238E27FC236}">
              <a16:creationId xmlns:a16="http://schemas.microsoft.com/office/drawing/2014/main" id="{AED8BC48-A8FE-4433-BD2A-1A2A7A063346}"/>
            </a:ext>
          </a:extLst>
        </xdr:cNvPr>
        <xdr:cNvSpPr/>
      </xdr:nvSpPr>
      <xdr:spPr>
        <a:xfrm>
          <a:off x="3381375" y="98228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81" name="フローチャート: 判断 80">
          <a:extLst>
            <a:ext uri="{FF2B5EF4-FFF2-40B4-BE49-F238E27FC236}">
              <a16:creationId xmlns:a16="http://schemas.microsoft.com/office/drawing/2014/main" id="{B67ADFF8-9185-4337-9D03-B7FCE7F29FD6}"/>
            </a:ext>
          </a:extLst>
        </xdr:cNvPr>
        <xdr:cNvSpPr/>
      </xdr:nvSpPr>
      <xdr:spPr>
        <a:xfrm>
          <a:off x="2571750" y="97929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82" name="フローチャート: 判断 81">
          <a:extLst>
            <a:ext uri="{FF2B5EF4-FFF2-40B4-BE49-F238E27FC236}">
              <a16:creationId xmlns:a16="http://schemas.microsoft.com/office/drawing/2014/main" id="{F74A0047-AF91-4E94-BE5B-9259471FE988}"/>
            </a:ext>
          </a:extLst>
        </xdr:cNvPr>
        <xdr:cNvSpPr/>
      </xdr:nvSpPr>
      <xdr:spPr>
        <a:xfrm>
          <a:off x="1781175" y="97656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457F8812-ADD9-4B35-A840-CA67D2ED3F1F}"/>
            </a:ext>
          </a:extLst>
        </xdr:cNvPr>
        <xdr:cNvSpPr/>
      </xdr:nvSpPr>
      <xdr:spPr>
        <a:xfrm>
          <a:off x="9810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3B5F85A-547B-4534-8A5D-81AF84A4415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103A422-2A3C-4633-B744-2D6EBECE145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8B4511A-E396-482D-BF8F-094CC0AB1C8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F76A07F-D527-4BB6-8617-61AE6E3CEBC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322DB0D-B372-4073-825B-4A081F8BF7F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164465</xdr:rowOff>
    </xdr:from>
    <xdr:to>
      <xdr:col>24</xdr:col>
      <xdr:colOff>114300</xdr:colOff>
      <xdr:row>63</xdr:row>
      <xdr:rowOff>94615</xdr:rowOff>
    </xdr:to>
    <xdr:sp macro="" textlink="">
      <xdr:nvSpPr>
        <xdr:cNvPr id="89" name="楕円 88">
          <a:extLst>
            <a:ext uri="{FF2B5EF4-FFF2-40B4-BE49-F238E27FC236}">
              <a16:creationId xmlns:a16="http://schemas.microsoft.com/office/drawing/2014/main" id="{86A4FB70-3C9D-4F32-BB94-955D23DDAD57}"/>
            </a:ext>
          </a:extLst>
        </xdr:cNvPr>
        <xdr:cNvSpPr/>
      </xdr:nvSpPr>
      <xdr:spPr>
        <a:xfrm>
          <a:off x="4124325" y="10210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142892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32BDC568-A146-4983-A751-45FAE22B58FA}"/>
            </a:ext>
          </a:extLst>
        </xdr:cNvPr>
        <xdr:cNvSpPr txBox="1"/>
      </xdr:nvSpPr>
      <xdr:spPr>
        <a:xfrm>
          <a:off x="4219575"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137795</xdr:rowOff>
    </xdr:from>
    <xdr:to>
      <xdr:col>20</xdr:col>
      <xdr:colOff>38100</xdr:colOff>
      <xdr:row>63</xdr:row>
      <xdr:rowOff>67945</xdr:rowOff>
    </xdr:to>
    <xdr:sp macro="" textlink="">
      <xdr:nvSpPr>
        <xdr:cNvPr id="91" name="楕円 90">
          <a:extLst>
            <a:ext uri="{FF2B5EF4-FFF2-40B4-BE49-F238E27FC236}">
              <a16:creationId xmlns:a16="http://schemas.microsoft.com/office/drawing/2014/main" id="{E7122F37-5970-4029-963A-320B14811261}"/>
            </a:ext>
          </a:extLst>
        </xdr:cNvPr>
        <xdr:cNvSpPr/>
      </xdr:nvSpPr>
      <xdr:spPr>
        <a:xfrm>
          <a:off x="3381375" y="101898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17145</xdr:rowOff>
    </xdr:from>
    <xdr:to>
      <xdr:col>24</xdr:col>
      <xdr:colOff>63500</xdr:colOff>
      <xdr:row>63</xdr:row>
      <xdr:rowOff>43815</xdr:rowOff>
    </xdr:to>
    <xdr:cxnSp macro="">
      <xdr:nvCxnSpPr>
        <xdr:cNvPr id="92" name="直線コネクタ 91">
          <a:extLst>
            <a:ext uri="{FF2B5EF4-FFF2-40B4-BE49-F238E27FC236}">
              <a16:creationId xmlns:a16="http://schemas.microsoft.com/office/drawing/2014/main" id="{D4A17AA0-D882-4961-BFC1-32C782E01633}"/>
            </a:ext>
          </a:extLst>
        </xdr:cNvPr>
        <xdr:cNvCxnSpPr/>
      </xdr:nvCxnSpPr>
      <xdr:spPr>
        <a:xfrm>
          <a:off x="3429000" y="10227945"/>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147320</xdr:rowOff>
    </xdr:from>
    <xdr:to>
      <xdr:col>15</xdr:col>
      <xdr:colOff>101600</xdr:colOff>
      <xdr:row>63</xdr:row>
      <xdr:rowOff>77470</xdr:rowOff>
    </xdr:to>
    <xdr:sp macro="" textlink="">
      <xdr:nvSpPr>
        <xdr:cNvPr id="93" name="楕円 92">
          <a:extLst>
            <a:ext uri="{FF2B5EF4-FFF2-40B4-BE49-F238E27FC236}">
              <a16:creationId xmlns:a16="http://schemas.microsoft.com/office/drawing/2014/main" id="{E1E50DFD-A0CC-47F2-BA1A-186A0E4D2396}"/>
            </a:ext>
          </a:extLst>
        </xdr:cNvPr>
        <xdr:cNvSpPr/>
      </xdr:nvSpPr>
      <xdr:spPr>
        <a:xfrm>
          <a:off x="2571750" y="10193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17145</xdr:rowOff>
    </xdr:from>
    <xdr:to>
      <xdr:col>19</xdr:col>
      <xdr:colOff>177800</xdr:colOff>
      <xdr:row>63</xdr:row>
      <xdr:rowOff>26670</xdr:rowOff>
    </xdr:to>
    <xdr:cxnSp macro="">
      <xdr:nvCxnSpPr>
        <xdr:cNvPr id="94" name="直線コネクタ 93">
          <a:extLst>
            <a:ext uri="{FF2B5EF4-FFF2-40B4-BE49-F238E27FC236}">
              <a16:creationId xmlns:a16="http://schemas.microsoft.com/office/drawing/2014/main" id="{F5749217-8DB3-4F85-8135-035576383B2E}"/>
            </a:ext>
          </a:extLst>
        </xdr:cNvPr>
        <xdr:cNvCxnSpPr/>
      </xdr:nvCxnSpPr>
      <xdr:spPr>
        <a:xfrm flipV="1">
          <a:off x="2619375" y="10227945"/>
          <a:ext cx="80962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139700</xdr:rowOff>
    </xdr:from>
    <xdr:to>
      <xdr:col>10</xdr:col>
      <xdr:colOff>165100</xdr:colOff>
      <xdr:row>63</xdr:row>
      <xdr:rowOff>69850</xdr:rowOff>
    </xdr:to>
    <xdr:sp macro="" textlink="">
      <xdr:nvSpPr>
        <xdr:cNvPr id="95" name="楕円 94">
          <a:extLst>
            <a:ext uri="{FF2B5EF4-FFF2-40B4-BE49-F238E27FC236}">
              <a16:creationId xmlns:a16="http://schemas.microsoft.com/office/drawing/2014/main" id="{FE65EB43-6533-4F92-A5EA-258F3B31B92E}"/>
            </a:ext>
          </a:extLst>
        </xdr:cNvPr>
        <xdr:cNvSpPr/>
      </xdr:nvSpPr>
      <xdr:spPr>
        <a:xfrm>
          <a:off x="1781175" y="101917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19050</xdr:rowOff>
    </xdr:from>
    <xdr:to>
      <xdr:col>15</xdr:col>
      <xdr:colOff>50800</xdr:colOff>
      <xdr:row>63</xdr:row>
      <xdr:rowOff>26670</xdr:rowOff>
    </xdr:to>
    <xdr:cxnSp macro="">
      <xdr:nvCxnSpPr>
        <xdr:cNvPr id="96" name="直線コネクタ 95">
          <a:extLst>
            <a:ext uri="{FF2B5EF4-FFF2-40B4-BE49-F238E27FC236}">
              <a16:creationId xmlns:a16="http://schemas.microsoft.com/office/drawing/2014/main" id="{4F76E858-CE67-4134-8361-365941B7C5FC}"/>
            </a:ext>
          </a:extLst>
        </xdr:cNvPr>
        <xdr:cNvCxnSpPr/>
      </xdr:nvCxnSpPr>
      <xdr:spPr>
        <a:xfrm>
          <a:off x="1828800" y="1022985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114935</xdr:rowOff>
    </xdr:from>
    <xdr:to>
      <xdr:col>6</xdr:col>
      <xdr:colOff>38100</xdr:colOff>
      <xdr:row>63</xdr:row>
      <xdr:rowOff>45085</xdr:rowOff>
    </xdr:to>
    <xdr:sp macro="" textlink="">
      <xdr:nvSpPr>
        <xdr:cNvPr id="97" name="楕円 96">
          <a:extLst>
            <a:ext uri="{FF2B5EF4-FFF2-40B4-BE49-F238E27FC236}">
              <a16:creationId xmlns:a16="http://schemas.microsoft.com/office/drawing/2014/main" id="{A0782FAB-A539-4135-B755-783A550878C5}"/>
            </a:ext>
          </a:extLst>
        </xdr:cNvPr>
        <xdr:cNvSpPr/>
      </xdr:nvSpPr>
      <xdr:spPr>
        <a:xfrm>
          <a:off x="981075" y="101638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165735</xdr:rowOff>
    </xdr:from>
    <xdr:to>
      <xdr:col>10</xdr:col>
      <xdr:colOff>114300</xdr:colOff>
      <xdr:row>63</xdr:row>
      <xdr:rowOff>19050</xdr:rowOff>
    </xdr:to>
    <xdr:cxnSp macro="">
      <xdr:nvCxnSpPr>
        <xdr:cNvPr id="98" name="直線コネクタ 97">
          <a:extLst>
            <a:ext uri="{FF2B5EF4-FFF2-40B4-BE49-F238E27FC236}">
              <a16:creationId xmlns:a16="http://schemas.microsoft.com/office/drawing/2014/main" id="{5500AC07-0601-494D-A065-FA33B0364954}"/>
            </a:ext>
          </a:extLst>
        </xdr:cNvPr>
        <xdr:cNvCxnSpPr/>
      </xdr:nvCxnSpPr>
      <xdr:spPr>
        <a:xfrm>
          <a:off x="1028700" y="10211435"/>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99" name="n_1aveValue【体育館・プール】&#10;有形固定資産減価償却率">
          <a:extLst>
            <a:ext uri="{FF2B5EF4-FFF2-40B4-BE49-F238E27FC236}">
              <a16:creationId xmlns:a16="http://schemas.microsoft.com/office/drawing/2014/main" id="{B7E01358-0AE3-40AC-812F-6F50FDAEB699}"/>
            </a:ext>
          </a:extLst>
        </xdr:cNvPr>
        <xdr:cNvSpPr txBox="1"/>
      </xdr:nvSpPr>
      <xdr:spPr>
        <a:xfrm>
          <a:off x="32391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00" name="n_2aveValue【体育館・プール】&#10;有形固定資産減価償却率">
          <a:extLst>
            <a:ext uri="{FF2B5EF4-FFF2-40B4-BE49-F238E27FC236}">
              <a16:creationId xmlns:a16="http://schemas.microsoft.com/office/drawing/2014/main" id="{BAB55280-9439-4C7A-9269-5F8FB7B8FC66}"/>
            </a:ext>
          </a:extLst>
        </xdr:cNvPr>
        <xdr:cNvSpPr txBox="1"/>
      </xdr:nvSpPr>
      <xdr:spPr>
        <a:xfrm>
          <a:off x="24390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101" name="n_3aveValue【体育館・プール】&#10;有形固定資産減価償却率">
          <a:extLst>
            <a:ext uri="{FF2B5EF4-FFF2-40B4-BE49-F238E27FC236}">
              <a16:creationId xmlns:a16="http://schemas.microsoft.com/office/drawing/2014/main" id="{3FE1DDAF-EDFF-4560-8525-FFC082C5D91C}"/>
            </a:ext>
          </a:extLst>
        </xdr:cNvPr>
        <xdr:cNvSpPr txBox="1"/>
      </xdr:nvSpPr>
      <xdr:spPr>
        <a:xfrm>
          <a:off x="1648469"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102" name="n_4aveValue【体育館・プール】&#10;有形固定資産減価償却率">
          <a:extLst>
            <a:ext uri="{FF2B5EF4-FFF2-40B4-BE49-F238E27FC236}">
              <a16:creationId xmlns:a16="http://schemas.microsoft.com/office/drawing/2014/main" id="{4E8B5E78-D3D8-40E1-8ABB-8B1382497DA9}"/>
            </a:ext>
          </a:extLst>
        </xdr:cNvPr>
        <xdr:cNvSpPr txBox="1"/>
      </xdr:nvSpPr>
      <xdr:spPr>
        <a:xfrm>
          <a:off x="848369"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59072</xdr:rowOff>
    </xdr:from>
    <xdr:ext cx="405111" cy="259045"/>
    <xdr:sp macro="" textlink="">
      <xdr:nvSpPr>
        <xdr:cNvPr id="103" name="n_1mainValue【体育館・プール】&#10;有形固定資産減価償却率">
          <a:extLst>
            <a:ext uri="{FF2B5EF4-FFF2-40B4-BE49-F238E27FC236}">
              <a16:creationId xmlns:a16="http://schemas.microsoft.com/office/drawing/2014/main" id="{6DB4250E-3067-40D8-9D7B-E964BE5FD144}"/>
            </a:ext>
          </a:extLst>
        </xdr:cNvPr>
        <xdr:cNvSpPr txBox="1"/>
      </xdr:nvSpPr>
      <xdr:spPr>
        <a:xfrm>
          <a:off x="32391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68597</xdr:rowOff>
    </xdr:from>
    <xdr:ext cx="405111" cy="259045"/>
    <xdr:sp macro="" textlink="">
      <xdr:nvSpPr>
        <xdr:cNvPr id="104" name="n_2mainValue【体育館・プール】&#10;有形固定資産減価償却率">
          <a:extLst>
            <a:ext uri="{FF2B5EF4-FFF2-40B4-BE49-F238E27FC236}">
              <a16:creationId xmlns:a16="http://schemas.microsoft.com/office/drawing/2014/main" id="{6BC57E29-AB0E-43E5-8C4F-670F67003DED}"/>
            </a:ext>
          </a:extLst>
        </xdr:cNvPr>
        <xdr:cNvSpPr txBox="1"/>
      </xdr:nvSpPr>
      <xdr:spPr>
        <a:xfrm>
          <a:off x="24390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60977</xdr:rowOff>
    </xdr:from>
    <xdr:ext cx="405111" cy="259045"/>
    <xdr:sp macro="" textlink="">
      <xdr:nvSpPr>
        <xdr:cNvPr id="105" name="n_3mainValue【体育館・プール】&#10;有形固定資産減価償却率">
          <a:extLst>
            <a:ext uri="{FF2B5EF4-FFF2-40B4-BE49-F238E27FC236}">
              <a16:creationId xmlns:a16="http://schemas.microsoft.com/office/drawing/2014/main" id="{4707AFDE-30E5-4CAE-AAF2-9E2CC8A7A68E}"/>
            </a:ext>
          </a:extLst>
        </xdr:cNvPr>
        <xdr:cNvSpPr txBox="1"/>
      </xdr:nvSpPr>
      <xdr:spPr>
        <a:xfrm>
          <a:off x="1648469"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36212</xdr:rowOff>
    </xdr:from>
    <xdr:ext cx="405111" cy="259045"/>
    <xdr:sp macro="" textlink="">
      <xdr:nvSpPr>
        <xdr:cNvPr id="106" name="n_4mainValue【体育館・プール】&#10;有形固定資産減価償却率">
          <a:extLst>
            <a:ext uri="{FF2B5EF4-FFF2-40B4-BE49-F238E27FC236}">
              <a16:creationId xmlns:a16="http://schemas.microsoft.com/office/drawing/2014/main" id="{06C51713-E332-4CDD-8F48-AA17E6E984E2}"/>
            </a:ext>
          </a:extLst>
        </xdr:cNvPr>
        <xdr:cNvSpPr txBox="1"/>
      </xdr:nvSpPr>
      <xdr:spPr>
        <a:xfrm>
          <a:off x="848369"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F431F9F-A425-4507-BD0D-8998B97198C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06F204F-FC8B-4AD5-AD07-FEB0F284FED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0CB6881-DF21-40B5-A117-1025A50444F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C7734BD-3C12-4DD3-AAC1-6D9D022799E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BDDE838-8BF4-4DB6-81C8-F94ADA11D99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32BE705-4957-43A6-9EF2-9FBA490608B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D298C94E-5DCE-445E-8992-82A75E34108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7D9B7EE-EC9D-481F-A444-A9DDD8E5FFA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48758CDE-4FBA-4F2B-8422-B52DB3D77D8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767FB5E-01A8-4D20-92E8-83834D09A64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53C306FD-AB18-4AF6-AC01-111AF1C6F5FA}"/>
            </a:ext>
          </a:extLst>
        </xdr:cNvPr>
        <xdr:cNvCxnSpPr/>
      </xdr:nvCxnSpPr>
      <xdr:spPr>
        <a:xfrm>
          <a:off x="5953125" y="10534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2946887D-B65D-4CC2-9E12-29896ABFD1CC}"/>
            </a:ext>
          </a:extLst>
        </xdr:cNvPr>
        <xdr:cNvSpPr txBox="1"/>
      </xdr:nvSpPr>
      <xdr:spPr>
        <a:xfrm>
          <a:off x="5527221" y="1039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638A4751-DFF1-4F8E-914D-F5D889430FFD}"/>
            </a:ext>
          </a:extLst>
        </xdr:cNvPr>
        <xdr:cNvCxnSpPr/>
      </xdr:nvCxnSpPr>
      <xdr:spPr>
        <a:xfrm>
          <a:off x="5953125" y="1026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2CDD12AC-E81A-4BB6-813E-E95944CF2C8A}"/>
            </a:ext>
          </a:extLst>
        </xdr:cNvPr>
        <xdr:cNvSpPr txBox="1"/>
      </xdr:nvSpPr>
      <xdr:spPr>
        <a:xfrm>
          <a:off x="5527221"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39E92DF9-9E39-4D2F-89E8-1B8D2271BEE2}"/>
            </a:ext>
          </a:extLst>
        </xdr:cNvPr>
        <xdr:cNvCxnSpPr/>
      </xdr:nvCxnSpPr>
      <xdr:spPr>
        <a:xfrm>
          <a:off x="5953125" y="1000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BBB74144-0A3B-43FB-9DCB-676B83936C0E}"/>
            </a:ext>
          </a:extLst>
        </xdr:cNvPr>
        <xdr:cNvSpPr txBox="1"/>
      </xdr:nvSpPr>
      <xdr:spPr>
        <a:xfrm>
          <a:off x="5527221" y="986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7B31F87C-AF08-48EC-A3DD-A4031D1573B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4F11482D-96D0-4B25-9A3A-C01B3AB6711B}"/>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716E3F30-960A-41E1-9B4B-D9DBCF50D143}"/>
            </a:ext>
          </a:extLst>
        </xdr:cNvPr>
        <xdr:cNvCxnSpPr/>
      </xdr:nvCxnSpPr>
      <xdr:spPr>
        <a:xfrm>
          <a:off x="5953125" y="9458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AB6287CC-A746-40D1-A0A2-75A4DCFB073D}"/>
            </a:ext>
          </a:extLst>
        </xdr:cNvPr>
        <xdr:cNvSpPr txBox="1"/>
      </xdr:nvSpPr>
      <xdr:spPr>
        <a:xfrm>
          <a:off x="5527221" y="932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B36B5015-9AFB-447A-AB52-ADEFFE72DAEF}"/>
            </a:ext>
          </a:extLst>
        </xdr:cNvPr>
        <xdr:cNvCxnSpPr/>
      </xdr:nvCxnSpPr>
      <xdr:spPr>
        <a:xfrm>
          <a:off x="5953125" y="9191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78A5DB19-A691-489A-B6FB-092162F88298}"/>
            </a:ext>
          </a:extLst>
        </xdr:cNvPr>
        <xdr:cNvSpPr txBox="1"/>
      </xdr:nvSpPr>
      <xdr:spPr>
        <a:xfrm>
          <a:off x="5527221"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F222D2BA-C904-406E-AB67-7C04668EC915}"/>
            </a:ext>
          </a:extLst>
        </xdr:cNvPr>
        <xdr:cNvCxnSpPr/>
      </xdr:nvCxnSpPr>
      <xdr:spPr>
        <a:xfrm>
          <a:off x="5953125" y="8915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CC6CA0C0-3D9C-435F-891F-42E842E70D8D}"/>
            </a:ext>
          </a:extLst>
        </xdr:cNvPr>
        <xdr:cNvSpPr txBox="1"/>
      </xdr:nvSpPr>
      <xdr:spPr>
        <a:xfrm>
          <a:off x="5527221" y="877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A028F14D-EEF4-4BCF-AC44-3575DD56009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0B7A0624-CAED-48A6-990B-DE55BE364EA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48C57FA9-2AB0-42D9-90A3-064C8D19B67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4" name="直線コネクタ 133">
          <a:extLst>
            <a:ext uri="{FF2B5EF4-FFF2-40B4-BE49-F238E27FC236}">
              <a16:creationId xmlns:a16="http://schemas.microsoft.com/office/drawing/2014/main" id="{DCD67974-CD6D-4D5D-A32B-7164E98FC255}"/>
            </a:ext>
          </a:extLst>
        </xdr:cNvPr>
        <xdr:cNvCxnSpPr/>
      </xdr:nvCxnSpPr>
      <xdr:spPr>
        <a:xfrm flipV="1">
          <a:off x="9429115" y="9088438"/>
          <a:ext cx="0" cy="133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135" name="【体育館・プール】&#10;一人当たり面積最小値テキスト">
          <a:extLst>
            <a:ext uri="{FF2B5EF4-FFF2-40B4-BE49-F238E27FC236}">
              <a16:creationId xmlns:a16="http://schemas.microsoft.com/office/drawing/2014/main" id="{B9759AD9-CC99-47B7-896C-7645ECE2DD9C}"/>
            </a:ext>
          </a:extLst>
        </xdr:cNvPr>
        <xdr:cNvSpPr txBox="1"/>
      </xdr:nvSpPr>
      <xdr:spPr>
        <a:xfrm>
          <a:off x="9467850" y="104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6" name="直線コネクタ 135">
          <a:extLst>
            <a:ext uri="{FF2B5EF4-FFF2-40B4-BE49-F238E27FC236}">
              <a16:creationId xmlns:a16="http://schemas.microsoft.com/office/drawing/2014/main" id="{82D91A52-345C-425F-A10F-6B035332511F}"/>
            </a:ext>
          </a:extLst>
        </xdr:cNvPr>
        <xdr:cNvCxnSpPr/>
      </xdr:nvCxnSpPr>
      <xdr:spPr>
        <a:xfrm>
          <a:off x="9363075" y="1042019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7" name="【体育館・プール】&#10;一人当たり面積最大値テキスト">
          <a:extLst>
            <a:ext uri="{FF2B5EF4-FFF2-40B4-BE49-F238E27FC236}">
              <a16:creationId xmlns:a16="http://schemas.microsoft.com/office/drawing/2014/main" id="{B6294059-1B11-47B8-A2D7-BEE92978FD70}"/>
            </a:ext>
          </a:extLst>
        </xdr:cNvPr>
        <xdr:cNvSpPr txBox="1"/>
      </xdr:nvSpPr>
      <xdr:spPr>
        <a:xfrm>
          <a:off x="9467850" y="888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8A620A79-DD20-4CE7-8979-8B8D3382FDFE}"/>
            </a:ext>
          </a:extLst>
        </xdr:cNvPr>
        <xdr:cNvCxnSpPr/>
      </xdr:nvCxnSpPr>
      <xdr:spPr>
        <a:xfrm>
          <a:off x="9363075" y="908843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139" name="【体育館・プール】&#10;一人当たり面積平均値テキスト">
          <a:extLst>
            <a:ext uri="{FF2B5EF4-FFF2-40B4-BE49-F238E27FC236}">
              <a16:creationId xmlns:a16="http://schemas.microsoft.com/office/drawing/2014/main" id="{98082E12-0397-48DF-B938-3E4E459D4ECF}"/>
            </a:ext>
          </a:extLst>
        </xdr:cNvPr>
        <xdr:cNvSpPr txBox="1"/>
      </xdr:nvSpPr>
      <xdr:spPr>
        <a:xfrm>
          <a:off x="9467850" y="9726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140" name="フローチャート: 判断 139">
          <a:extLst>
            <a:ext uri="{FF2B5EF4-FFF2-40B4-BE49-F238E27FC236}">
              <a16:creationId xmlns:a16="http://schemas.microsoft.com/office/drawing/2014/main" id="{C4632DEC-12F0-4316-9343-E0AF5537188A}"/>
            </a:ext>
          </a:extLst>
        </xdr:cNvPr>
        <xdr:cNvSpPr/>
      </xdr:nvSpPr>
      <xdr:spPr>
        <a:xfrm>
          <a:off x="9401175" y="986599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141" name="フローチャート: 判断 140">
          <a:extLst>
            <a:ext uri="{FF2B5EF4-FFF2-40B4-BE49-F238E27FC236}">
              <a16:creationId xmlns:a16="http://schemas.microsoft.com/office/drawing/2014/main" id="{D193EBFF-C896-4046-88C4-98853A3A8573}"/>
            </a:ext>
          </a:extLst>
        </xdr:cNvPr>
        <xdr:cNvSpPr/>
      </xdr:nvSpPr>
      <xdr:spPr>
        <a:xfrm>
          <a:off x="8639175" y="98867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142" name="フローチャート: 判断 141">
          <a:extLst>
            <a:ext uri="{FF2B5EF4-FFF2-40B4-BE49-F238E27FC236}">
              <a16:creationId xmlns:a16="http://schemas.microsoft.com/office/drawing/2014/main" id="{E4159DBE-9AEA-4EF6-A62F-EAFA2A5181EB}"/>
            </a:ext>
          </a:extLst>
        </xdr:cNvPr>
        <xdr:cNvSpPr/>
      </xdr:nvSpPr>
      <xdr:spPr>
        <a:xfrm>
          <a:off x="7839075" y="988742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143" name="フローチャート: 判断 142">
          <a:extLst>
            <a:ext uri="{FF2B5EF4-FFF2-40B4-BE49-F238E27FC236}">
              <a16:creationId xmlns:a16="http://schemas.microsoft.com/office/drawing/2014/main" id="{C7738D64-FAB0-403A-A826-3C0CF728E0E7}"/>
            </a:ext>
          </a:extLst>
        </xdr:cNvPr>
        <xdr:cNvSpPr/>
      </xdr:nvSpPr>
      <xdr:spPr>
        <a:xfrm>
          <a:off x="7029450" y="98875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144" name="フローチャート: 判断 143">
          <a:extLst>
            <a:ext uri="{FF2B5EF4-FFF2-40B4-BE49-F238E27FC236}">
              <a16:creationId xmlns:a16="http://schemas.microsoft.com/office/drawing/2014/main" id="{9031C4B7-9F47-49CF-9FE3-62D6C0DE7ACD}"/>
            </a:ext>
          </a:extLst>
        </xdr:cNvPr>
        <xdr:cNvSpPr/>
      </xdr:nvSpPr>
      <xdr:spPr>
        <a:xfrm>
          <a:off x="6238875" y="997362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685CDF2C-4809-4643-8208-1C90B024ABA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32F72B1E-2A0B-423E-ADA5-08111BA3AF6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CF3478D1-4A51-46B1-A267-C06DB8FCF34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92B228FF-B888-4E7F-8874-4D0D077F711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604ADE02-8C84-47B9-8BAC-9A3AD65BD31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100647</xdr:rowOff>
    </xdr:from>
    <xdr:to>
      <xdr:col>55</xdr:col>
      <xdr:colOff>50800</xdr:colOff>
      <xdr:row>62</xdr:row>
      <xdr:rowOff>30797</xdr:rowOff>
    </xdr:to>
    <xdr:sp macro="" textlink="">
      <xdr:nvSpPr>
        <xdr:cNvPr id="150" name="楕円 149">
          <a:extLst>
            <a:ext uri="{FF2B5EF4-FFF2-40B4-BE49-F238E27FC236}">
              <a16:creationId xmlns:a16="http://schemas.microsoft.com/office/drawing/2014/main" id="{29F2CE5F-BB09-4310-AC7C-5E65FBD1C864}"/>
            </a:ext>
          </a:extLst>
        </xdr:cNvPr>
        <xdr:cNvSpPr/>
      </xdr:nvSpPr>
      <xdr:spPr>
        <a:xfrm>
          <a:off x="9401175" y="999077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79074</xdr:rowOff>
    </xdr:from>
    <xdr:ext cx="469744" cy="259045"/>
    <xdr:sp macro="" textlink="">
      <xdr:nvSpPr>
        <xdr:cNvPr id="151" name="【体育館・プール】&#10;一人当たり面積該当値テキスト">
          <a:extLst>
            <a:ext uri="{FF2B5EF4-FFF2-40B4-BE49-F238E27FC236}">
              <a16:creationId xmlns:a16="http://schemas.microsoft.com/office/drawing/2014/main" id="{2C3CDC3E-73C4-43A6-8E4D-C89CB45BE718}"/>
            </a:ext>
          </a:extLst>
        </xdr:cNvPr>
        <xdr:cNvSpPr txBox="1"/>
      </xdr:nvSpPr>
      <xdr:spPr>
        <a:xfrm>
          <a:off x="9467850" y="996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114935</xdr:rowOff>
    </xdr:from>
    <xdr:to>
      <xdr:col>50</xdr:col>
      <xdr:colOff>165100</xdr:colOff>
      <xdr:row>62</xdr:row>
      <xdr:rowOff>45085</xdr:rowOff>
    </xdr:to>
    <xdr:sp macro="" textlink="">
      <xdr:nvSpPr>
        <xdr:cNvPr id="152" name="楕円 151">
          <a:extLst>
            <a:ext uri="{FF2B5EF4-FFF2-40B4-BE49-F238E27FC236}">
              <a16:creationId xmlns:a16="http://schemas.microsoft.com/office/drawing/2014/main" id="{43501CA5-580F-4346-BE8A-B96474E24148}"/>
            </a:ext>
          </a:extLst>
        </xdr:cNvPr>
        <xdr:cNvSpPr/>
      </xdr:nvSpPr>
      <xdr:spPr>
        <a:xfrm>
          <a:off x="8639175" y="100018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151447</xdr:rowOff>
    </xdr:from>
    <xdr:to>
      <xdr:col>55</xdr:col>
      <xdr:colOff>0</xdr:colOff>
      <xdr:row>61</xdr:row>
      <xdr:rowOff>165735</xdr:rowOff>
    </xdr:to>
    <xdr:cxnSp macro="">
      <xdr:nvCxnSpPr>
        <xdr:cNvPr id="153" name="直線コネクタ 152">
          <a:extLst>
            <a:ext uri="{FF2B5EF4-FFF2-40B4-BE49-F238E27FC236}">
              <a16:creationId xmlns:a16="http://schemas.microsoft.com/office/drawing/2014/main" id="{5FB0AFB1-A0F9-4DD1-9467-87952E4B6EB6}"/>
            </a:ext>
          </a:extLst>
        </xdr:cNvPr>
        <xdr:cNvCxnSpPr/>
      </xdr:nvCxnSpPr>
      <xdr:spPr>
        <a:xfrm flipV="1">
          <a:off x="8686800" y="10038397"/>
          <a:ext cx="742950" cy="1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124937</xdr:rowOff>
    </xdr:from>
    <xdr:to>
      <xdr:col>46</xdr:col>
      <xdr:colOff>38100</xdr:colOff>
      <xdr:row>62</xdr:row>
      <xdr:rowOff>55087</xdr:rowOff>
    </xdr:to>
    <xdr:sp macro="" textlink="">
      <xdr:nvSpPr>
        <xdr:cNvPr id="154" name="楕円 153">
          <a:extLst>
            <a:ext uri="{FF2B5EF4-FFF2-40B4-BE49-F238E27FC236}">
              <a16:creationId xmlns:a16="http://schemas.microsoft.com/office/drawing/2014/main" id="{E9EDB24B-75F2-4F59-B715-DD7382EC3AA7}"/>
            </a:ext>
          </a:extLst>
        </xdr:cNvPr>
        <xdr:cNvSpPr/>
      </xdr:nvSpPr>
      <xdr:spPr>
        <a:xfrm>
          <a:off x="7839075" y="100087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165735</xdr:rowOff>
    </xdr:from>
    <xdr:to>
      <xdr:col>50</xdr:col>
      <xdr:colOff>114300</xdr:colOff>
      <xdr:row>62</xdr:row>
      <xdr:rowOff>4287</xdr:rowOff>
    </xdr:to>
    <xdr:cxnSp macro="">
      <xdr:nvCxnSpPr>
        <xdr:cNvPr id="155" name="直線コネクタ 154">
          <a:extLst>
            <a:ext uri="{FF2B5EF4-FFF2-40B4-BE49-F238E27FC236}">
              <a16:creationId xmlns:a16="http://schemas.microsoft.com/office/drawing/2014/main" id="{97482B03-EF62-4BBB-903C-E3E63F2D5606}"/>
            </a:ext>
          </a:extLst>
        </xdr:cNvPr>
        <xdr:cNvCxnSpPr/>
      </xdr:nvCxnSpPr>
      <xdr:spPr>
        <a:xfrm flipV="1">
          <a:off x="7886700" y="10049510"/>
          <a:ext cx="800100" cy="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133509</xdr:rowOff>
    </xdr:from>
    <xdr:to>
      <xdr:col>41</xdr:col>
      <xdr:colOff>101600</xdr:colOff>
      <xdr:row>62</xdr:row>
      <xdr:rowOff>63659</xdr:rowOff>
    </xdr:to>
    <xdr:sp macro="" textlink="">
      <xdr:nvSpPr>
        <xdr:cNvPr id="156" name="楕円 155">
          <a:extLst>
            <a:ext uri="{FF2B5EF4-FFF2-40B4-BE49-F238E27FC236}">
              <a16:creationId xmlns:a16="http://schemas.microsoft.com/office/drawing/2014/main" id="{2E004F1C-7566-45B0-8BE9-F2CD52E8CA6B}"/>
            </a:ext>
          </a:extLst>
        </xdr:cNvPr>
        <xdr:cNvSpPr/>
      </xdr:nvSpPr>
      <xdr:spPr>
        <a:xfrm>
          <a:off x="7029450" y="100204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4287</xdr:rowOff>
    </xdr:from>
    <xdr:to>
      <xdr:col>45</xdr:col>
      <xdr:colOff>177800</xdr:colOff>
      <xdr:row>62</xdr:row>
      <xdr:rowOff>12859</xdr:rowOff>
    </xdr:to>
    <xdr:cxnSp macro="">
      <xdr:nvCxnSpPr>
        <xdr:cNvPr id="157" name="直線コネクタ 156">
          <a:extLst>
            <a:ext uri="{FF2B5EF4-FFF2-40B4-BE49-F238E27FC236}">
              <a16:creationId xmlns:a16="http://schemas.microsoft.com/office/drawing/2014/main" id="{3F54B01F-1998-4C1C-86C0-FB270054B837}"/>
            </a:ext>
          </a:extLst>
        </xdr:cNvPr>
        <xdr:cNvCxnSpPr/>
      </xdr:nvCxnSpPr>
      <xdr:spPr>
        <a:xfrm flipV="1">
          <a:off x="7077075" y="10056337"/>
          <a:ext cx="809625"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144938</xdr:rowOff>
    </xdr:from>
    <xdr:to>
      <xdr:col>36</xdr:col>
      <xdr:colOff>165100</xdr:colOff>
      <xdr:row>62</xdr:row>
      <xdr:rowOff>75088</xdr:rowOff>
    </xdr:to>
    <xdr:sp macro="" textlink="">
      <xdr:nvSpPr>
        <xdr:cNvPr id="158" name="楕円 157">
          <a:extLst>
            <a:ext uri="{FF2B5EF4-FFF2-40B4-BE49-F238E27FC236}">
              <a16:creationId xmlns:a16="http://schemas.microsoft.com/office/drawing/2014/main" id="{55B5F2DF-0CA0-4BC9-B735-6A53C5241BD4}"/>
            </a:ext>
          </a:extLst>
        </xdr:cNvPr>
        <xdr:cNvSpPr/>
      </xdr:nvSpPr>
      <xdr:spPr>
        <a:xfrm>
          <a:off x="6238875" y="100287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12859</xdr:rowOff>
    </xdr:from>
    <xdr:to>
      <xdr:col>41</xdr:col>
      <xdr:colOff>50800</xdr:colOff>
      <xdr:row>62</xdr:row>
      <xdr:rowOff>24288</xdr:rowOff>
    </xdr:to>
    <xdr:cxnSp macro="">
      <xdr:nvCxnSpPr>
        <xdr:cNvPr id="159" name="直線コネクタ 158">
          <a:extLst>
            <a:ext uri="{FF2B5EF4-FFF2-40B4-BE49-F238E27FC236}">
              <a16:creationId xmlns:a16="http://schemas.microsoft.com/office/drawing/2014/main" id="{542E9C1B-2E3A-49FF-A088-D3C98BE3F62C}"/>
            </a:ext>
          </a:extLst>
        </xdr:cNvPr>
        <xdr:cNvCxnSpPr/>
      </xdr:nvCxnSpPr>
      <xdr:spPr>
        <a:xfrm flipV="1">
          <a:off x="6286500" y="10058559"/>
          <a:ext cx="790575" cy="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160" name="n_1aveValue【体育館・プール】&#10;一人当たり面積">
          <a:extLst>
            <a:ext uri="{FF2B5EF4-FFF2-40B4-BE49-F238E27FC236}">
              <a16:creationId xmlns:a16="http://schemas.microsoft.com/office/drawing/2014/main" id="{E9070F78-F835-4834-8355-9795FE7C9A89}"/>
            </a:ext>
          </a:extLst>
        </xdr:cNvPr>
        <xdr:cNvSpPr txBox="1"/>
      </xdr:nvSpPr>
      <xdr:spPr>
        <a:xfrm>
          <a:off x="8458277" y="967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161" name="n_2aveValue【体育館・プール】&#10;一人当たり面積">
          <a:extLst>
            <a:ext uri="{FF2B5EF4-FFF2-40B4-BE49-F238E27FC236}">
              <a16:creationId xmlns:a16="http://schemas.microsoft.com/office/drawing/2014/main" id="{0E42D86E-53E8-4F7A-A57A-EC19CAB11820}"/>
            </a:ext>
          </a:extLst>
        </xdr:cNvPr>
        <xdr:cNvSpPr txBox="1"/>
      </xdr:nvSpPr>
      <xdr:spPr>
        <a:xfrm>
          <a:off x="7677227" y="966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162" name="n_3aveValue【体育館・プール】&#10;一人当たり面積">
          <a:extLst>
            <a:ext uri="{FF2B5EF4-FFF2-40B4-BE49-F238E27FC236}">
              <a16:creationId xmlns:a16="http://schemas.microsoft.com/office/drawing/2014/main" id="{3EEFF7D8-382A-40D9-9712-CF4318C6B2D8}"/>
            </a:ext>
          </a:extLst>
        </xdr:cNvPr>
        <xdr:cNvSpPr txBox="1"/>
      </xdr:nvSpPr>
      <xdr:spPr>
        <a:xfrm>
          <a:off x="6867602" y="968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163" name="n_4aveValue【体育館・プール】&#10;一人当たり面積">
          <a:extLst>
            <a:ext uri="{FF2B5EF4-FFF2-40B4-BE49-F238E27FC236}">
              <a16:creationId xmlns:a16="http://schemas.microsoft.com/office/drawing/2014/main" id="{B169C5A9-60A3-42E4-9FC2-062EFF2FFE6C}"/>
            </a:ext>
          </a:extLst>
        </xdr:cNvPr>
        <xdr:cNvSpPr txBox="1"/>
      </xdr:nvSpPr>
      <xdr:spPr>
        <a:xfrm>
          <a:off x="6067502" y="975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36212</xdr:rowOff>
    </xdr:from>
    <xdr:ext cx="469744" cy="259045"/>
    <xdr:sp macro="" textlink="">
      <xdr:nvSpPr>
        <xdr:cNvPr id="164" name="n_1mainValue【体育館・プール】&#10;一人当たり面積">
          <a:extLst>
            <a:ext uri="{FF2B5EF4-FFF2-40B4-BE49-F238E27FC236}">
              <a16:creationId xmlns:a16="http://schemas.microsoft.com/office/drawing/2014/main" id="{B5995B6A-E1AE-44F9-863E-EE764A812C6E}"/>
            </a:ext>
          </a:extLst>
        </xdr:cNvPr>
        <xdr:cNvSpPr txBox="1"/>
      </xdr:nvSpPr>
      <xdr:spPr>
        <a:xfrm>
          <a:off x="8458277" y="1008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46214</xdr:rowOff>
    </xdr:from>
    <xdr:ext cx="469744" cy="259045"/>
    <xdr:sp macro="" textlink="">
      <xdr:nvSpPr>
        <xdr:cNvPr id="165" name="n_2mainValue【体育館・プール】&#10;一人当たり面積">
          <a:extLst>
            <a:ext uri="{FF2B5EF4-FFF2-40B4-BE49-F238E27FC236}">
              <a16:creationId xmlns:a16="http://schemas.microsoft.com/office/drawing/2014/main" id="{F0AAEC96-A294-4C96-98B1-301559F2E28D}"/>
            </a:ext>
          </a:extLst>
        </xdr:cNvPr>
        <xdr:cNvSpPr txBox="1"/>
      </xdr:nvSpPr>
      <xdr:spPr>
        <a:xfrm>
          <a:off x="7677227" y="1009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54786</xdr:rowOff>
    </xdr:from>
    <xdr:ext cx="469744" cy="259045"/>
    <xdr:sp macro="" textlink="">
      <xdr:nvSpPr>
        <xdr:cNvPr id="166" name="n_3mainValue【体育館・プール】&#10;一人当たり面積">
          <a:extLst>
            <a:ext uri="{FF2B5EF4-FFF2-40B4-BE49-F238E27FC236}">
              <a16:creationId xmlns:a16="http://schemas.microsoft.com/office/drawing/2014/main" id="{F8B68FD8-D9B1-4495-A7B5-2800BDC1ACFA}"/>
            </a:ext>
          </a:extLst>
        </xdr:cNvPr>
        <xdr:cNvSpPr txBox="1"/>
      </xdr:nvSpPr>
      <xdr:spPr>
        <a:xfrm>
          <a:off x="6867602" y="1010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66215</xdr:rowOff>
    </xdr:from>
    <xdr:ext cx="469744" cy="259045"/>
    <xdr:sp macro="" textlink="">
      <xdr:nvSpPr>
        <xdr:cNvPr id="167" name="n_4mainValue【体育館・プール】&#10;一人当たり面積">
          <a:extLst>
            <a:ext uri="{FF2B5EF4-FFF2-40B4-BE49-F238E27FC236}">
              <a16:creationId xmlns:a16="http://schemas.microsoft.com/office/drawing/2014/main" id="{F437E0B4-EA95-4CB9-9BD1-915CD609A9E0}"/>
            </a:ext>
          </a:extLst>
        </xdr:cNvPr>
        <xdr:cNvSpPr txBox="1"/>
      </xdr:nvSpPr>
      <xdr:spPr>
        <a:xfrm>
          <a:off x="6067502" y="1011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3C9EFCF3-1208-4FBF-846E-8278D3D6D05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86D07878-6E5A-4977-9A67-A1F34B665D1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C21C776C-A25D-437B-A103-C297B83D5B4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07122EF6-6197-4421-A49B-9E64667DC19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30E20012-F266-4483-8D6C-9F9F2C487BD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90263285-B399-4B2B-90AE-06CB45C9144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66860CE1-1777-4403-BE5A-FF545F18CB6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46E1C1D2-D3C1-4030-B1EF-4BCDC54A714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6" name="テキスト ボックス 175">
          <a:extLst>
            <a:ext uri="{FF2B5EF4-FFF2-40B4-BE49-F238E27FC236}">
              <a16:creationId xmlns:a16="http://schemas.microsoft.com/office/drawing/2014/main" id="{1D97E424-514B-45B6-AFD4-D1F65E26D47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7" name="直線コネクタ 176">
          <a:extLst>
            <a:ext uri="{FF2B5EF4-FFF2-40B4-BE49-F238E27FC236}">
              <a16:creationId xmlns:a16="http://schemas.microsoft.com/office/drawing/2014/main" id="{4B917355-B3C4-483B-A279-A61B9626693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8" name="テキスト ボックス 177">
          <a:extLst>
            <a:ext uri="{FF2B5EF4-FFF2-40B4-BE49-F238E27FC236}">
              <a16:creationId xmlns:a16="http://schemas.microsoft.com/office/drawing/2014/main" id="{0E247CB3-C662-4EEC-B4F8-2E86CA1330A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9" name="直線コネクタ 178">
          <a:extLst>
            <a:ext uri="{FF2B5EF4-FFF2-40B4-BE49-F238E27FC236}">
              <a16:creationId xmlns:a16="http://schemas.microsoft.com/office/drawing/2014/main" id="{652A9687-AF4C-4AA4-8D51-F485A0BC8295}"/>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80" name="テキスト ボックス 179">
          <a:extLst>
            <a:ext uri="{FF2B5EF4-FFF2-40B4-BE49-F238E27FC236}">
              <a16:creationId xmlns:a16="http://schemas.microsoft.com/office/drawing/2014/main" id="{A6749805-E4CF-45DC-8AF6-2A54A45C9D0F}"/>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81" name="直線コネクタ 180">
          <a:extLst>
            <a:ext uri="{FF2B5EF4-FFF2-40B4-BE49-F238E27FC236}">
              <a16:creationId xmlns:a16="http://schemas.microsoft.com/office/drawing/2014/main" id="{8E8187CD-5191-4606-84E3-D4CD69A55A03}"/>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82" name="テキスト ボックス 181">
          <a:extLst>
            <a:ext uri="{FF2B5EF4-FFF2-40B4-BE49-F238E27FC236}">
              <a16:creationId xmlns:a16="http://schemas.microsoft.com/office/drawing/2014/main" id="{A305D2FC-52C2-436F-8CCC-5156C2BD705F}"/>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3" name="直線コネクタ 182">
          <a:extLst>
            <a:ext uri="{FF2B5EF4-FFF2-40B4-BE49-F238E27FC236}">
              <a16:creationId xmlns:a16="http://schemas.microsoft.com/office/drawing/2014/main" id="{B9EEDE18-B31C-40D3-9EDB-1883589C5045}"/>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4" name="テキスト ボックス 183">
          <a:extLst>
            <a:ext uri="{FF2B5EF4-FFF2-40B4-BE49-F238E27FC236}">
              <a16:creationId xmlns:a16="http://schemas.microsoft.com/office/drawing/2014/main" id="{18A4983B-F001-4E1A-82A6-B9FA4B6A5743}"/>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5" name="直線コネクタ 184">
          <a:extLst>
            <a:ext uri="{FF2B5EF4-FFF2-40B4-BE49-F238E27FC236}">
              <a16:creationId xmlns:a16="http://schemas.microsoft.com/office/drawing/2014/main" id="{B3134B81-5DFD-488B-BFB6-58B7CA11305C}"/>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6" name="テキスト ボックス 185">
          <a:extLst>
            <a:ext uri="{FF2B5EF4-FFF2-40B4-BE49-F238E27FC236}">
              <a16:creationId xmlns:a16="http://schemas.microsoft.com/office/drawing/2014/main" id="{B6B4903E-3E5B-4FD8-9392-04AB6BF0907E}"/>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AF8B5D2A-937B-4D3F-B3EC-7333CE572A4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8" name="テキスト ボックス 187">
          <a:extLst>
            <a:ext uri="{FF2B5EF4-FFF2-40B4-BE49-F238E27FC236}">
              <a16:creationId xmlns:a16="http://schemas.microsoft.com/office/drawing/2014/main" id="{81334C5B-623C-4B82-98F0-3A25D3C220FC}"/>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福祉施設】&#10;有形固定資産減価償却率グラフ枠">
          <a:extLst>
            <a:ext uri="{FF2B5EF4-FFF2-40B4-BE49-F238E27FC236}">
              <a16:creationId xmlns:a16="http://schemas.microsoft.com/office/drawing/2014/main" id="{7B67058C-D34A-44A8-9805-E412D96B90E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190" name="直線コネクタ 189">
          <a:extLst>
            <a:ext uri="{FF2B5EF4-FFF2-40B4-BE49-F238E27FC236}">
              <a16:creationId xmlns:a16="http://schemas.microsoft.com/office/drawing/2014/main" id="{BF566C2D-CA05-45A9-BBE5-9A968740640E}"/>
            </a:ext>
          </a:extLst>
        </xdr:cNvPr>
        <xdr:cNvCxnSpPr/>
      </xdr:nvCxnSpPr>
      <xdr:spPr>
        <a:xfrm flipV="1">
          <a:off x="4180840" y="12716638"/>
          <a:ext cx="0" cy="115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191" name="【福祉施設】&#10;有形固定資産減価償却率最小値テキスト">
          <a:extLst>
            <a:ext uri="{FF2B5EF4-FFF2-40B4-BE49-F238E27FC236}">
              <a16:creationId xmlns:a16="http://schemas.microsoft.com/office/drawing/2014/main" id="{70CEB323-9C85-419D-AE75-761875339A8A}"/>
            </a:ext>
          </a:extLst>
        </xdr:cNvPr>
        <xdr:cNvSpPr txBox="1"/>
      </xdr:nvSpPr>
      <xdr:spPr>
        <a:xfrm>
          <a:off x="4219575" y="138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192" name="直線コネクタ 191">
          <a:extLst>
            <a:ext uri="{FF2B5EF4-FFF2-40B4-BE49-F238E27FC236}">
              <a16:creationId xmlns:a16="http://schemas.microsoft.com/office/drawing/2014/main" id="{9CE96FD8-E4CF-43E0-A881-F37706041032}"/>
            </a:ext>
          </a:extLst>
        </xdr:cNvPr>
        <xdr:cNvCxnSpPr/>
      </xdr:nvCxnSpPr>
      <xdr:spPr>
        <a:xfrm>
          <a:off x="4105275" y="13876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193" name="【福祉施設】&#10;有形固定資産減価償却率最大値テキスト">
          <a:extLst>
            <a:ext uri="{FF2B5EF4-FFF2-40B4-BE49-F238E27FC236}">
              <a16:creationId xmlns:a16="http://schemas.microsoft.com/office/drawing/2014/main" id="{EB8EA18E-BED6-4A7D-9943-68F9FD290D47}"/>
            </a:ext>
          </a:extLst>
        </xdr:cNvPr>
        <xdr:cNvSpPr txBox="1"/>
      </xdr:nvSpPr>
      <xdr:spPr>
        <a:xfrm>
          <a:off x="4219575" y="12504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194" name="直線コネクタ 193">
          <a:extLst>
            <a:ext uri="{FF2B5EF4-FFF2-40B4-BE49-F238E27FC236}">
              <a16:creationId xmlns:a16="http://schemas.microsoft.com/office/drawing/2014/main" id="{20FD2BCC-C42C-4D28-B1DF-D29CA8A6531C}"/>
            </a:ext>
          </a:extLst>
        </xdr:cNvPr>
        <xdr:cNvCxnSpPr/>
      </xdr:nvCxnSpPr>
      <xdr:spPr>
        <a:xfrm>
          <a:off x="4105275" y="127166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195" name="【福祉施設】&#10;有形固定資産減価償却率平均値テキスト">
          <a:extLst>
            <a:ext uri="{FF2B5EF4-FFF2-40B4-BE49-F238E27FC236}">
              <a16:creationId xmlns:a16="http://schemas.microsoft.com/office/drawing/2014/main" id="{B35DEBBC-56E8-40FB-8A68-31032BA0CE5B}"/>
            </a:ext>
          </a:extLst>
        </xdr:cNvPr>
        <xdr:cNvSpPr txBox="1"/>
      </xdr:nvSpPr>
      <xdr:spPr>
        <a:xfrm>
          <a:off x="4219575" y="13087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196" name="フローチャート: 判断 195">
          <a:extLst>
            <a:ext uri="{FF2B5EF4-FFF2-40B4-BE49-F238E27FC236}">
              <a16:creationId xmlns:a16="http://schemas.microsoft.com/office/drawing/2014/main" id="{8B8FFDC6-1180-4342-9361-7ADF36C94D8E}"/>
            </a:ext>
          </a:extLst>
        </xdr:cNvPr>
        <xdr:cNvSpPr/>
      </xdr:nvSpPr>
      <xdr:spPr>
        <a:xfrm>
          <a:off x="4124325" y="131094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197" name="フローチャート: 判断 196">
          <a:extLst>
            <a:ext uri="{FF2B5EF4-FFF2-40B4-BE49-F238E27FC236}">
              <a16:creationId xmlns:a16="http://schemas.microsoft.com/office/drawing/2014/main" id="{C7241364-DA69-478A-83BC-0CFEF5192570}"/>
            </a:ext>
          </a:extLst>
        </xdr:cNvPr>
        <xdr:cNvSpPr/>
      </xdr:nvSpPr>
      <xdr:spPr>
        <a:xfrm>
          <a:off x="3381375" y="13087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198" name="フローチャート: 判断 197">
          <a:extLst>
            <a:ext uri="{FF2B5EF4-FFF2-40B4-BE49-F238E27FC236}">
              <a16:creationId xmlns:a16="http://schemas.microsoft.com/office/drawing/2014/main" id="{3206AF8C-4EA0-42E8-8751-D3A92E2A3C60}"/>
            </a:ext>
          </a:extLst>
        </xdr:cNvPr>
        <xdr:cNvSpPr/>
      </xdr:nvSpPr>
      <xdr:spPr>
        <a:xfrm>
          <a:off x="2571750" y="130294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199" name="フローチャート: 判断 198">
          <a:extLst>
            <a:ext uri="{FF2B5EF4-FFF2-40B4-BE49-F238E27FC236}">
              <a16:creationId xmlns:a16="http://schemas.microsoft.com/office/drawing/2014/main" id="{BF7C63C3-F340-4A04-8952-A131BE86A302}"/>
            </a:ext>
          </a:extLst>
        </xdr:cNvPr>
        <xdr:cNvSpPr/>
      </xdr:nvSpPr>
      <xdr:spPr>
        <a:xfrm>
          <a:off x="1781175" y="129905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00" name="フローチャート: 判断 199">
          <a:extLst>
            <a:ext uri="{FF2B5EF4-FFF2-40B4-BE49-F238E27FC236}">
              <a16:creationId xmlns:a16="http://schemas.microsoft.com/office/drawing/2014/main" id="{B776C458-E04C-41CC-A993-06991114B90D}"/>
            </a:ext>
          </a:extLst>
        </xdr:cNvPr>
        <xdr:cNvSpPr/>
      </xdr:nvSpPr>
      <xdr:spPr>
        <a:xfrm>
          <a:off x="981075" y="130116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361C6F4-484B-4FCB-98FE-3ABD55B1F1F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90628561-AA43-402D-B8A6-C4D6EC4A840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B1661A6-53C9-47EB-8965-26D51873C29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8BC3758-A5C9-4F90-B78B-B6AB45C4B50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591EAB0D-3E7B-42B1-A194-A288BFAFA4B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167894</xdr:rowOff>
    </xdr:from>
    <xdr:to>
      <xdr:col>24</xdr:col>
      <xdr:colOff>114300</xdr:colOff>
      <xdr:row>80</xdr:row>
      <xdr:rowOff>98044</xdr:rowOff>
    </xdr:to>
    <xdr:sp macro="" textlink="">
      <xdr:nvSpPr>
        <xdr:cNvPr id="206" name="楕円 205">
          <a:extLst>
            <a:ext uri="{FF2B5EF4-FFF2-40B4-BE49-F238E27FC236}">
              <a16:creationId xmlns:a16="http://schemas.microsoft.com/office/drawing/2014/main" id="{540B1169-115F-445D-BC87-2016BA7AEAA8}"/>
            </a:ext>
          </a:extLst>
        </xdr:cNvPr>
        <xdr:cNvSpPr/>
      </xdr:nvSpPr>
      <xdr:spPr>
        <a:xfrm>
          <a:off x="4124325" y="129663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19321</xdr:rowOff>
    </xdr:from>
    <xdr:ext cx="405111" cy="259045"/>
    <xdr:sp macro="" textlink="">
      <xdr:nvSpPr>
        <xdr:cNvPr id="207" name="【福祉施設】&#10;有形固定資産減価償却率該当値テキスト">
          <a:extLst>
            <a:ext uri="{FF2B5EF4-FFF2-40B4-BE49-F238E27FC236}">
              <a16:creationId xmlns:a16="http://schemas.microsoft.com/office/drawing/2014/main" id="{EDFD27BA-788B-4234-8305-4BD267D842DE}"/>
            </a:ext>
          </a:extLst>
        </xdr:cNvPr>
        <xdr:cNvSpPr txBox="1"/>
      </xdr:nvSpPr>
      <xdr:spPr>
        <a:xfrm>
          <a:off x="4219575" y="1282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110744</xdr:rowOff>
    </xdr:from>
    <xdr:to>
      <xdr:col>20</xdr:col>
      <xdr:colOff>38100</xdr:colOff>
      <xdr:row>80</xdr:row>
      <xdr:rowOff>40894</xdr:rowOff>
    </xdr:to>
    <xdr:sp macro="" textlink="">
      <xdr:nvSpPr>
        <xdr:cNvPr id="208" name="楕円 207">
          <a:extLst>
            <a:ext uri="{FF2B5EF4-FFF2-40B4-BE49-F238E27FC236}">
              <a16:creationId xmlns:a16="http://schemas.microsoft.com/office/drawing/2014/main" id="{31F10DED-ECFD-4E26-A51E-5AC50E254EE9}"/>
            </a:ext>
          </a:extLst>
        </xdr:cNvPr>
        <xdr:cNvSpPr/>
      </xdr:nvSpPr>
      <xdr:spPr>
        <a:xfrm>
          <a:off x="3381375" y="129091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161544</xdr:rowOff>
    </xdr:from>
    <xdr:to>
      <xdr:col>24</xdr:col>
      <xdr:colOff>63500</xdr:colOff>
      <xdr:row>80</xdr:row>
      <xdr:rowOff>47244</xdr:rowOff>
    </xdr:to>
    <xdr:cxnSp macro="">
      <xdr:nvCxnSpPr>
        <xdr:cNvPr id="209" name="直線コネクタ 208">
          <a:extLst>
            <a:ext uri="{FF2B5EF4-FFF2-40B4-BE49-F238E27FC236}">
              <a16:creationId xmlns:a16="http://schemas.microsoft.com/office/drawing/2014/main" id="{F08BA5C8-8D86-4B88-8680-5B71298331BE}"/>
            </a:ext>
          </a:extLst>
        </xdr:cNvPr>
        <xdr:cNvCxnSpPr/>
      </xdr:nvCxnSpPr>
      <xdr:spPr>
        <a:xfrm>
          <a:off x="3429000" y="12966319"/>
          <a:ext cx="7524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55880</xdr:rowOff>
    </xdr:from>
    <xdr:to>
      <xdr:col>15</xdr:col>
      <xdr:colOff>101600</xdr:colOff>
      <xdr:row>79</xdr:row>
      <xdr:rowOff>157480</xdr:rowOff>
    </xdr:to>
    <xdr:sp macro="" textlink="">
      <xdr:nvSpPr>
        <xdr:cNvPr id="210" name="楕円 209">
          <a:extLst>
            <a:ext uri="{FF2B5EF4-FFF2-40B4-BE49-F238E27FC236}">
              <a16:creationId xmlns:a16="http://schemas.microsoft.com/office/drawing/2014/main" id="{EB98A542-4A3B-490F-8D68-36CFE813CF82}"/>
            </a:ext>
          </a:extLst>
        </xdr:cNvPr>
        <xdr:cNvSpPr/>
      </xdr:nvSpPr>
      <xdr:spPr>
        <a:xfrm>
          <a:off x="2571750" y="12857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106680</xdr:rowOff>
    </xdr:from>
    <xdr:to>
      <xdr:col>19</xdr:col>
      <xdr:colOff>177800</xdr:colOff>
      <xdr:row>79</xdr:row>
      <xdr:rowOff>161544</xdr:rowOff>
    </xdr:to>
    <xdr:cxnSp macro="">
      <xdr:nvCxnSpPr>
        <xdr:cNvPr id="211" name="直線コネクタ 210">
          <a:extLst>
            <a:ext uri="{FF2B5EF4-FFF2-40B4-BE49-F238E27FC236}">
              <a16:creationId xmlns:a16="http://schemas.microsoft.com/office/drawing/2014/main" id="{812EF711-8EF7-4C58-B400-4BE22C2D8DE6}"/>
            </a:ext>
          </a:extLst>
        </xdr:cNvPr>
        <xdr:cNvCxnSpPr/>
      </xdr:nvCxnSpPr>
      <xdr:spPr>
        <a:xfrm>
          <a:off x="2619375" y="12905105"/>
          <a:ext cx="809625" cy="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140463</xdr:rowOff>
    </xdr:from>
    <xdr:to>
      <xdr:col>10</xdr:col>
      <xdr:colOff>165100</xdr:colOff>
      <xdr:row>79</xdr:row>
      <xdr:rowOff>70613</xdr:rowOff>
    </xdr:to>
    <xdr:sp macro="" textlink="">
      <xdr:nvSpPr>
        <xdr:cNvPr id="212" name="楕円 211">
          <a:extLst>
            <a:ext uri="{FF2B5EF4-FFF2-40B4-BE49-F238E27FC236}">
              <a16:creationId xmlns:a16="http://schemas.microsoft.com/office/drawing/2014/main" id="{71B954E0-751D-4439-8C53-C56E608A3958}"/>
            </a:ext>
          </a:extLst>
        </xdr:cNvPr>
        <xdr:cNvSpPr/>
      </xdr:nvSpPr>
      <xdr:spPr>
        <a:xfrm>
          <a:off x="1781175" y="127833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19813</xdr:rowOff>
    </xdr:from>
    <xdr:to>
      <xdr:col>15</xdr:col>
      <xdr:colOff>50800</xdr:colOff>
      <xdr:row>79</xdr:row>
      <xdr:rowOff>106680</xdr:rowOff>
    </xdr:to>
    <xdr:cxnSp macro="">
      <xdr:nvCxnSpPr>
        <xdr:cNvPr id="213" name="直線コネクタ 212">
          <a:extLst>
            <a:ext uri="{FF2B5EF4-FFF2-40B4-BE49-F238E27FC236}">
              <a16:creationId xmlns:a16="http://schemas.microsoft.com/office/drawing/2014/main" id="{669D0B85-D88E-454E-9A39-39BFA20E7461}"/>
            </a:ext>
          </a:extLst>
        </xdr:cNvPr>
        <xdr:cNvCxnSpPr/>
      </xdr:nvCxnSpPr>
      <xdr:spPr>
        <a:xfrm>
          <a:off x="1828800" y="12821413"/>
          <a:ext cx="790575" cy="8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115315</xdr:rowOff>
    </xdr:from>
    <xdr:to>
      <xdr:col>6</xdr:col>
      <xdr:colOff>38100</xdr:colOff>
      <xdr:row>79</xdr:row>
      <xdr:rowOff>45465</xdr:rowOff>
    </xdr:to>
    <xdr:sp macro="" textlink="">
      <xdr:nvSpPr>
        <xdr:cNvPr id="214" name="楕円 213">
          <a:extLst>
            <a:ext uri="{FF2B5EF4-FFF2-40B4-BE49-F238E27FC236}">
              <a16:creationId xmlns:a16="http://schemas.microsoft.com/office/drawing/2014/main" id="{7AC96EAC-5C41-4D3B-92AB-5FB1E53CDA7B}"/>
            </a:ext>
          </a:extLst>
        </xdr:cNvPr>
        <xdr:cNvSpPr/>
      </xdr:nvSpPr>
      <xdr:spPr>
        <a:xfrm>
          <a:off x="981075" y="12754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166115</xdr:rowOff>
    </xdr:from>
    <xdr:to>
      <xdr:col>10</xdr:col>
      <xdr:colOff>114300</xdr:colOff>
      <xdr:row>79</xdr:row>
      <xdr:rowOff>19813</xdr:rowOff>
    </xdr:to>
    <xdr:cxnSp macro="">
      <xdr:nvCxnSpPr>
        <xdr:cNvPr id="215" name="直線コネクタ 214">
          <a:extLst>
            <a:ext uri="{FF2B5EF4-FFF2-40B4-BE49-F238E27FC236}">
              <a16:creationId xmlns:a16="http://schemas.microsoft.com/office/drawing/2014/main" id="{1A6D4520-2125-4280-B739-29FC02615187}"/>
            </a:ext>
          </a:extLst>
        </xdr:cNvPr>
        <xdr:cNvCxnSpPr/>
      </xdr:nvCxnSpPr>
      <xdr:spPr>
        <a:xfrm>
          <a:off x="1028700" y="12802615"/>
          <a:ext cx="800100" cy="1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216" name="n_1aveValue【福祉施設】&#10;有形固定資産減価償却率">
          <a:extLst>
            <a:ext uri="{FF2B5EF4-FFF2-40B4-BE49-F238E27FC236}">
              <a16:creationId xmlns:a16="http://schemas.microsoft.com/office/drawing/2014/main" id="{89628B64-BB2F-4DA5-8A2A-E99F33DEC1AD}"/>
            </a:ext>
          </a:extLst>
        </xdr:cNvPr>
        <xdr:cNvSpPr txBox="1"/>
      </xdr:nvSpPr>
      <xdr:spPr>
        <a:xfrm>
          <a:off x="3239144" y="1317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217" name="n_2aveValue【福祉施設】&#10;有形固定資産減価償却率">
          <a:extLst>
            <a:ext uri="{FF2B5EF4-FFF2-40B4-BE49-F238E27FC236}">
              <a16:creationId xmlns:a16="http://schemas.microsoft.com/office/drawing/2014/main" id="{8F250BDB-9008-4DBB-9118-10F6E48A8A2F}"/>
            </a:ext>
          </a:extLst>
        </xdr:cNvPr>
        <xdr:cNvSpPr txBox="1"/>
      </xdr:nvSpPr>
      <xdr:spPr>
        <a:xfrm>
          <a:off x="2439044" y="1311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218" name="n_3aveValue【福祉施設】&#10;有形固定資産減価償却率">
          <a:extLst>
            <a:ext uri="{FF2B5EF4-FFF2-40B4-BE49-F238E27FC236}">
              <a16:creationId xmlns:a16="http://schemas.microsoft.com/office/drawing/2014/main" id="{EA3FB93E-1CDB-49F0-9BDC-3F0F1742F8E0}"/>
            </a:ext>
          </a:extLst>
        </xdr:cNvPr>
        <xdr:cNvSpPr txBox="1"/>
      </xdr:nvSpPr>
      <xdr:spPr>
        <a:xfrm>
          <a:off x="1648469" y="13080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219" name="n_4aveValue【福祉施設】&#10;有形固定資産減価償却率">
          <a:extLst>
            <a:ext uri="{FF2B5EF4-FFF2-40B4-BE49-F238E27FC236}">
              <a16:creationId xmlns:a16="http://schemas.microsoft.com/office/drawing/2014/main" id="{52C69300-212A-4443-836A-5152E9691013}"/>
            </a:ext>
          </a:extLst>
        </xdr:cNvPr>
        <xdr:cNvSpPr txBox="1"/>
      </xdr:nvSpPr>
      <xdr:spPr>
        <a:xfrm>
          <a:off x="848369" y="1310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57421</xdr:rowOff>
    </xdr:from>
    <xdr:ext cx="405111" cy="259045"/>
    <xdr:sp macro="" textlink="">
      <xdr:nvSpPr>
        <xdr:cNvPr id="220" name="n_1mainValue【福祉施設】&#10;有形固定資産減価償却率">
          <a:extLst>
            <a:ext uri="{FF2B5EF4-FFF2-40B4-BE49-F238E27FC236}">
              <a16:creationId xmlns:a16="http://schemas.microsoft.com/office/drawing/2014/main" id="{733335B4-6AD7-430C-8467-04692CBB2ABC}"/>
            </a:ext>
          </a:extLst>
        </xdr:cNvPr>
        <xdr:cNvSpPr txBox="1"/>
      </xdr:nvSpPr>
      <xdr:spPr>
        <a:xfrm>
          <a:off x="3239144" y="12697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2557</xdr:rowOff>
    </xdr:from>
    <xdr:ext cx="405111" cy="259045"/>
    <xdr:sp macro="" textlink="">
      <xdr:nvSpPr>
        <xdr:cNvPr id="221" name="n_2mainValue【福祉施設】&#10;有形固定資産減価償却率">
          <a:extLst>
            <a:ext uri="{FF2B5EF4-FFF2-40B4-BE49-F238E27FC236}">
              <a16:creationId xmlns:a16="http://schemas.microsoft.com/office/drawing/2014/main" id="{BD6264E1-1BAD-44BC-A54E-107A469F9FC0}"/>
            </a:ext>
          </a:extLst>
        </xdr:cNvPr>
        <xdr:cNvSpPr txBox="1"/>
      </xdr:nvSpPr>
      <xdr:spPr>
        <a:xfrm>
          <a:off x="2439044"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87140</xdr:rowOff>
    </xdr:from>
    <xdr:ext cx="405111" cy="259045"/>
    <xdr:sp macro="" textlink="">
      <xdr:nvSpPr>
        <xdr:cNvPr id="222" name="n_3mainValue【福祉施設】&#10;有形固定資産減価償却率">
          <a:extLst>
            <a:ext uri="{FF2B5EF4-FFF2-40B4-BE49-F238E27FC236}">
              <a16:creationId xmlns:a16="http://schemas.microsoft.com/office/drawing/2014/main" id="{EAE75C1B-1EE6-480C-B702-6602518D7B42}"/>
            </a:ext>
          </a:extLst>
        </xdr:cNvPr>
        <xdr:cNvSpPr txBox="1"/>
      </xdr:nvSpPr>
      <xdr:spPr>
        <a:xfrm>
          <a:off x="1648469"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61992</xdr:rowOff>
    </xdr:from>
    <xdr:ext cx="405111" cy="259045"/>
    <xdr:sp macro="" textlink="">
      <xdr:nvSpPr>
        <xdr:cNvPr id="223" name="n_4mainValue【福祉施設】&#10;有形固定資産減価償却率">
          <a:extLst>
            <a:ext uri="{FF2B5EF4-FFF2-40B4-BE49-F238E27FC236}">
              <a16:creationId xmlns:a16="http://schemas.microsoft.com/office/drawing/2014/main" id="{1E3F0EB3-8976-44D0-B7D2-79D9E50F7A59}"/>
            </a:ext>
          </a:extLst>
        </xdr:cNvPr>
        <xdr:cNvSpPr txBox="1"/>
      </xdr:nvSpPr>
      <xdr:spPr>
        <a:xfrm>
          <a:off x="848369" y="1254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E5DF171A-49CB-4AC7-BF3D-98B1C39ACCF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4A9C736D-FBF3-4CC2-BA56-AE08ECB1EF5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0831ECB8-3AE0-4BE0-8E2D-010DC46D1B8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781AC044-BEAA-42EA-AD67-756399AB32E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1B6FB24A-7A39-47BB-AF66-AEFA07B4EF1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B484BFE6-83C5-4EEF-9F7C-F5AC2744648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271AB2D2-32F9-4718-9574-C4010C78B2C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A5F723DB-F6F0-43BF-8C77-CFCAEDC0B99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0E984DDD-0BD6-4702-8C84-06FC74B54DA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41A72F26-0E86-4549-AB59-C58558F59DF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4" name="直線コネクタ 233">
          <a:extLst>
            <a:ext uri="{FF2B5EF4-FFF2-40B4-BE49-F238E27FC236}">
              <a16:creationId xmlns:a16="http://schemas.microsoft.com/office/drawing/2014/main" id="{8F1B2397-0C0F-4241-948C-6D10DCAB0A25}"/>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5" name="テキスト ボックス 234">
          <a:extLst>
            <a:ext uri="{FF2B5EF4-FFF2-40B4-BE49-F238E27FC236}">
              <a16:creationId xmlns:a16="http://schemas.microsoft.com/office/drawing/2014/main" id="{D610088B-B171-4A4A-8E47-7349CF8DED4F}"/>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6" name="直線コネクタ 235">
          <a:extLst>
            <a:ext uri="{FF2B5EF4-FFF2-40B4-BE49-F238E27FC236}">
              <a16:creationId xmlns:a16="http://schemas.microsoft.com/office/drawing/2014/main" id="{C41F57E0-B955-4A53-B41E-44FF913D00C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7" name="テキスト ボックス 236">
          <a:extLst>
            <a:ext uri="{FF2B5EF4-FFF2-40B4-BE49-F238E27FC236}">
              <a16:creationId xmlns:a16="http://schemas.microsoft.com/office/drawing/2014/main" id="{66C861C9-6ABF-471F-BD33-75F45F88F99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8" name="直線コネクタ 237">
          <a:extLst>
            <a:ext uri="{FF2B5EF4-FFF2-40B4-BE49-F238E27FC236}">
              <a16:creationId xmlns:a16="http://schemas.microsoft.com/office/drawing/2014/main" id="{217BE26C-F5A9-413B-9074-5144AA8FAFC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9" name="テキスト ボックス 238">
          <a:extLst>
            <a:ext uri="{FF2B5EF4-FFF2-40B4-BE49-F238E27FC236}">
              <a16:creationId xmlns:a16="http://schemas.microsoft.com/office/drawing/2014/main" id="{5D5914FA-90C8-471F-9621-C5B0A25ABF54}"/>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0" name="直線コネクタ 239">
          <a:extLst>
            <a:ext uri="{FF2B5EF4-FFF2-40B4-BE49-F238E27FC236}">
              <a16:creationId xmlns:a16="http://schemas.microsoft.com/office/drawing/2014/main" id="{CAC24B25-964E-444F-94FE-2FF153103E9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1" name="テキスト ボックス 240">
          <a:extLst>
            <a:ext uri="{FF2B5EF4-FFF2-40B4-BE49-F238E27FC236}">
              <a16:creationId xmlns:a16="http://schemas.microsoft.com/office/drawing/2014/main" id="{CEA8C7A0-73EA-45C9-A415-86AD5EB0878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2" name="直線コネクタ 241">
          <a:extLst>
            <a:ext uri="{FF2B5EF4-FFF2-40B4-BE49-F238E27FC236}">
              <a16:creationId xmlns:a16="http://schemas.microsoft.com/office/drawing/2014/main" id="{2BA7E1D2-E3B7-4599-AF95-FC0E73EB8761}"/>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3" name="テキスト ボックス 242">
          <a:extLst>
            <a:ext uri="{FF2B5EF4-FFF2-40B4-BE49-F238E27FC236}">
              <a16:creationId xmlns:a16="http://schemas.microsoft.com/office/drawing/2014/main" id="{59142081-A262-4B9F-AB34-E68B4033877D}"/>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4" name="直線コネクタ 243">
          <a:extLst>
            <a:ext uri="{FF2B5EF4-FFF2-40B4-BE49-F238E27FC236}">
              <a16:creationId xmlns:a16="http://schemas.microsoft.com/office/drawing/2014/main" id="{B30997A3-6E86-417B-84C1-16A7E4A5C53A}"/>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5" name="テキスト ボックス 244">
          <a:extLst>
            <a:ext uri="{FF2B5EF4-FFF2-40B4-BE49-F238E27FC236}">
              <a16:creationId xmlns:a16="http://schemas.microsoft.com/office/drawing/2014/main" id="{037792B5-FC31-46A9-BCE6-5858D5617F8A}"/>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35047981-5FB7-4CC4-A522-78E519C7CE0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7" name="テキスト ボックス 246">
          <a:extLst>
            <a:ext uri="{FF2B5EF4-FFF2-40B4-BE49-F238E27FC236}">
              <a16:creationId xmlns:a16="http://schemas.microsoft.com/office/drawing/2014/main" id="{C5D7FBE7-7874-4E72-BCAE-AFC5E4E7698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福祉施設】&#10;一人当たり面積グラフ枠">
          <a:extLst>
            <a:ext uri="{FF2B5EF4-FFF2-40B4-BE49-F238E27FC236}">
              <a16:creationId xmlns:a16="http://schemas.microsoft.com/office/drawing/2014/main" id="{880CE1F8-E63F-49F5-939F-2F200B4F6FB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249" name="直線コネクタ 248">
          <a:extLst>
            <a:ext uri="{FF2B5EF4-FFF2-40B4-BE49-F238E27FC236}">
              <a16:creationId xmlns:a16="http://schemas.microsoft.com/office/drawing/2014/main" id="{8C8782A1-E0A1-42B2-A3B3-AC3165B9EAA3}"/>
            </a:ext>
          </a:extLst>
        </xdr:cNvPr>
        <xdr:cNvCxnSpPr/>
      </xdr:nvCxnSpPr>
      <xdr:spPr>
        <a:xfrm flipV="1">
          <a:off x="9429115" y="12599036"/>
          <a:ext cx="0" cy="1442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250" name="【福祉施設】&#10;一人当たり面積最小値テキスト">
          <a:extLst>
            <a:ext uri="{FF2B5EF4-FFF2-40B4-BE49-F238E27FC236}">
              <a16:creationId xmlns:a16="http://schemas.microsoft.com/office/drawing/2014/main" id="{0FD96182-7CAA-43EC-A105-069C289EEEEB}"/>
            </a:ext>
          </a:extLst>
        </xdr:cNvPr>
        <xdr:cNvSpPr txBox="1"/>
      </xdr:nvSpPr>
      <xdr:spPr>
        <a:xfrm>
          <a:off x="9467850" y="1404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251" name="直線コネクタ 250">
          <a:extLst>
            <a:ext uri="{FF2B5EF4-FFF2-40B4-BE49-F238E27FC236}">
              <a16:creationId xmlns:a16="http://schemas.microsoft.com/office/drawing/2014/main" id="{759D9219-DB22-4B20-9A4F-B234031D7681}"/>
            </a:ext>
          </a:extLst>
        </xdr:cNvPr>
        <xdr:cNvCxnSpPr/>
      </xdr:nvCxnSpPr>
      <xdr:spPr>
        <a:xfrm>
          <a:off x="9363075" y="140418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252" name="【福祉施設】&#10;一人当たり面積最大値テキスト">
          <a:extLst>
            <a:ext uri="{FF2B5EF4-FFF2-40B4-BE49-F238E27FC236}">
              <a16:creationId xmlns:a16="http://schemas.microsoft.com/office/drawing/2014/main" id="{D013CD8E-1BCD-410B-8F28-4D6FC93AA6B5}"/>
            </a:ext>
          </a:extLst>
        </xdr:cNvPr>
        <xdr:cNvSpPr txBox="1"/>
      </xdr:nvSpPr>
      <xdr:spPr>
        <a:xfrm>
          <a:off x="9467850" y="1238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253" name="直線コネクタ 252">
          <a:extLst>
            <a:ext uri="{FF2B5EF4-FFF2-40B4-BE49-F238E27FC236}">
              <a16:creationId xmlns:a16="http://schemas.microsoft.com/office/drawing/2014/main" id="{C9D61E65-EDD9-4337-A450-CF9BEBF6FD58}"/>
            </a:ext>
          </a:extLst>
        </xdr:cNvPr>
        <xdr:cNvCxnSpPr/>
      </xdr:nvCxnSpPr>
      <xdr:spPr>
        <a:xfrm>
          <a:off x="9363075" y="125990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254" name="【福祉施設】&#10;一人当たり面積平均値テキスト">
          <a:extLst>
            <a:ext uri="{FF2B5EF4-FFF2-40B4-BE49-F238E27FC236}">
              <a16:creationId xmlns:a16="http://schemas.microsoft.com/office/drawing/2014/main" id="{D0C9C244-AC6A-45C6-8F50-66C05066EC3C}"/>
            </a:ext>
          </a:extLst>
        </xdr:cNvPr>
        <xdr:cNvSpPr txBox="1"/>
      </xdr:nvSpPr>
      <xdr:spPr>
        <a:xfrm>
          <a:off x="9467850" y="1351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255" name="フローチャート: 判断 254">
          <a:extLst>
            <a:ext uri="{FF2B5EF4-FFF2-40B4-BE49-F238E27FC236}">
              <a16:creationId xmlns:a16="http://schemas.microsoft.com/office/drawing/2014/main" id="{594D9611-4A7C-430D-A250-887471ABF8DA}"/>
            </a:ext>
          </a:extLst>
        </xdr:cNvPr>
        <xdr:cNvSpPr/>
      </xdr:nvSpPr>
      <xdr:spPr>
        <a:xfrm>
          <a:off x="9401175" y="135427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256" name="フローチャート: 判断 255">
          <a:extLst>
            <a:ext uri="{FF2B5EF4-FFF2-40B4-BE49-F238E27FC236}">
              <a16:creationId xmlns:a16="http://schemas.microsoft.com/office/drawing/2014/main" id="{D4D05CFF-85B4-40DD-BDA4-77B78CA20686}"/>
            </a:ext>
          </a:extLst>
        </xdr:cNvPr>
        <xdr:cNvSpPr/>
      </xdr:nvSpPr>
      <xdr:spPr>
        <a:xfrm>
          <a:off x="8639175" y="1355570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257" name="フローチャート: 判断 256">
          <a:extLst>
            <a:ext uri="{FF2B5EF4-FFF2-40B4-BE49-F238E27FC236}">
              <a16:creationId xmlns:a16="http://schemas.microsoft.com/office/drawing/2014/main" id="{149F99F2-3FBD-4DE4-A22D-D1D67BB986CD}"/>
            </a:ext>
          </a:extLst>
        </xdr:cNvPr>
        <xdr:cNvSpPr/>
      </xdr:nvSpPr>
      <xdr:spPr>
        <a:xfrm>
          <a:off x="7839075" y="13542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258" name="フローチャート: 判断 257">
          <a:extLst>
            <a:ext uri="{FF2B5EF4-FFF2-40B4-BE49-F238E27FC236}">
              <a16:creationId xmlns:a16="http://schemas.microsoft.com/office/drawing/2014/main" id="{F8F59EBC-F3B4-494C-A2C9-4F5754ED54E0}"/>
            </a:ext>
          </a:extLst>
        </xdr:cNvPr>
        <xdr:cNvSpPr/>
      </xdr:nvSpPr>
      <xdr:spPr>
        <a:xfrm>
          <a:off x="7029450" y="13542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259" name="フローチャート: 判断 258">
          <a:extLst>
            <a:ext uri="{FF2B5EF4-FFF2-40B4-BE49-F238E27FC236}">
              <a16:creationId xmlns:a16="http://schemas.microsoft.com/office/drawing/2014/main" id="{F17E8E52-CB2B-489E-A441-6E250F69B953}"/>
            </a:ext>
          </a:extLst>
        </xdr:cNvPr>
        <xdr:cNvSpPr/>
      </xdr:nvSpPr>
      <xdr:spPr>
        <a:xfrm>
          <a:off x="6238875" y="13428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1D961B5-17AB-4872-ABD4-41F02055F38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2FFD5B9-594E-440C-9F63-2DB43266E7E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4AF92129-9EC7-4E10-8EA5-5E7A465B8A3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79C5B80E-0914-4A68-B208-4B0DEDB1DA7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2A3F1B1D-A8BF-4DC5-B261-FF37ACB866D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130992</xdr:rowOff>
    </xdr:from>
    <xdr:to>
      <xdr:col>55</xdr:col>
      <xdr:colOff>50800</xdr:colOff>
      <xdr:row>81</xdr:row>
      <xdr:rowOff>61142</xdr:rowOff>
    </xdr:to>
    <xdr:sp macro="" textlink="">
      <xdr:nvSpPr>
        <xdr:cNvPr id="265" name="楕円 264">
          <a:extLst>
            <a:ext uri="{FF2B5EF4-FFF2-40B4-BE49-F238E27FC236}">
              <a16:creationId xmlns:a16="http://schemas.microsoft.com/office/drawing/2014/main" id="{D87F2222-000E-4F8D-92DE-1CBEC3A68885}"/>
            </a:ext>
          </a:extLst>
        </xdr:cNvPr>
        <xdr:cNvSpPr/>
      </xdr:nvSpPr>
      <xdr:spPr>
        <a:xfrm>
          <a:off x="9401175" y="130945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153869</xdr:rowOff>
    </xdr:from>
    <xdr:ext cx="469744" cy="259045"/>
    <xdr:sp macro="" textlink="">
      <xdr:nvSpPr>
        <xdr:cNvPr id="266" name="【福祉施設】&#10;一人当たり面積該当値テキスト">
          <a:extLst>
            <a:ext uri="{FF2B5EF4-FFF2-40B4-BE49-F238E27FC236}">
              <a16:creationId xmlns:a16="http://schemas.microsoft.com/office/drawing/2014/main" id="{332AF6AA-658C-415B-89E1-74A1E3DA8F54}"/>
            </a:ext>
          </a:extLst>
        </xdr:cNvPr>
        <xdr:cNvSpPr txBox="1"/>
      </xdr:nvSpPr>
      <xdr:spPr>
        <a:xfrm>
          <a:off x="9467850" y="1295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157118</xdr:rowOff>
    </xdr:from>
    <xdr:to>
      <xdr:col>50</xdr:col>
      <xdr:colOff>165100</xdr:colOff>
      <xdr:row>81</xdr:row>
      <xdr:rowOff>87268</xdr:rowOff>
    </xdr:to>
    <xdr:sp macro="" textlink="">
      <xdr:nvSpPr>
        <xdr:cNvPr id="267" name="楕円 266">
          <a:extLst>
            <a:ext uri="{FF2B5EF4-FFF2-40B4-BE49-F238E27FC236}">
              <a16:creationId xmlns:a16="http://schemas.microsoft.com/office/drawing/2014/main" id="{8BC0DF5C-D642-41C6-92C6-A4F7FEF271D5}"/>
            </a:ext>
          </a:extLst>
        </xdr:cNvPr>
        <xdr:cNvSpPr/>
      </xdr:nvSpPr>
      <xdr:spPr>
        <a:xfrm>
          <a:off x="8639175" y="131238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10342</xdr:rowOff>
    </xdr:from>
    <xdr:to>
      <xdr:col>55</xdr:col>
      <xdr:colOff>0</xdr:colOff>
      <xdr:row>81</xdr:row>
      <xdr:rowOff>36468</xdr:rowOff>
    </xdr:to>
    <xdr:cxnSp macro="">
      <xdr:nvCxnSpPr>
        <xdr:cNvPr id="268" name="直線コネクタ 267">
          <a:extLst>
            <a:ext uri="{FF2B5EF4-FFF2-40B4-BE49-F238E27FC236}">
              <a16:creationId xmlns:a16="http://schemas.microsoft.com/office/drawing/2014/main" id="{A8985BFB-2DBF-4D43-AE40-F65E084BC576}"/>
            </a:ext>
          </a:extLst>
        </xdr:cNvPr>
        <xdr:cNvCxnSpPr/>
      </xdr:nvCxnSpPr>
      <xdr:spPr>
        <a:xfrm flipV="1">
          <a:off x="8686800" y="13132617"/>
          <a:ext cx="74295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5262</xdr:rowOff>
    </xdr:from>
    <xdr:to>
      <xdr:col>46</xdr:col>
      <xdr:colOff>38100</xdr:colOff>
      <xdr:row>81</xdr:row>
      <xdr:rowOff>106862</xdr:rowOff>
    </xdr:to>
    <xdr:sp macro="" textlink="">
      <xdr:nvSpPr>
        <xdr:cNvPr id="269" name="楕円 268">
          <a:extLst>
            <a:ext uri="{FF2B5EF4-FFF2-40B4-BE49-F238E27FC236}">
              <a16:creationId xmlns:a16="http://schemas.microsoft.com/office/drawing/2014/main" id="{2441B6E5-E276-4050-A804-39A08DC06673}"/>
            </a:ext>
          </a:extLst>
        </xdr:cNvPr>
        <xdr:cNvSpPr/>
      </xdr:nvSpPr>
      <xdr:spPr>
        <a:xfrm>
          <a:off x="7839075" y="131338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36468</xdr:rowOff>
    </xdr:from>
    <xdr:to>
      <xdr:col>50</xdr:col>
      <xdr:colOff>114300</xdr:colOff>
      <xdr:row>81</xdr:row>
      <xdr:rowOff>56062</xdr:rowOff>
    </xdr:to>
    <xdr:cxnSp macro="">
      <xdr:nvCxnSpPr>
        <xdr:cNvPr id="270" name="直線コネクタ 269">
          <a:extLst>
            <a:ext uri="{FF2B5EF4-FFF2-40B4-BE49-F238E27FC236}">
              <a16:creationId xmlns:a16="http://schemas.microsoft.com/office/drawing/2014/main" id="{77F371E7-BA47-47C0-8AC5-E333B0625C75}"/>
            </a:ext>
          </a:extLst>
        </xdr:cNvPr>
        <xdr:cNvCxnSpPr/>
      </xdr:nvCxnSpPr>
      <xdr:spPr>
        <a:xfrm flipV="1">
          <a:off x="7886700" y="13161918"/>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21589</xdr:rowOff>
    </xdr:from>
    <xdr:to>
      <xdr:col>41</xdr:col>
      <xdr:colOff>101600</xdr:colOff>
      <xdr:row>81</xdr:row>
      <xdr:rowOff>123189</xdr:rowOff>
    </xdr:to>
    <xdr:sp macro="" textlink="">
      <xdr:nvSpPr>
        <xdr:cNvPr id="271" name="楕円 270">
          <a:extLst>
            <a:ext uri="{FF2B5EF4-FFF2-40B4-BE49-F238E27FC236}">
              <a16:creationId xmlns:a16="http://schemas.microsoft.com/office/drawing/2014/main" id="{B6C32466-754B-4715-8629-009C74C19CE9}"/>
            </a:ext>
          </a:extLst>
        </xdr:cNvPr>
        <xdr:cNvSpPr/>
      </xdr:nvSpPr>
      <xdr:spPr>
        <a:xfrm>
          <a:off x="7029450" y="13147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56062</xdr:rowOff>
    </xdr:from>
    <xdr:to>
      <xdr:col>45</xdr:col>
      <xdr:colOff>177800</xdr:colOff>
      <xdr:row>81</xdr:row>
      <xdr:rowOff>72389</xdr:rowOff>
    </xdr:to>
    <xdr:cxnSp macro="">
      <xdr:nvCxnSpPr>
        <xdr:cNvPr id="272" name="直線コネクタ 271">
          <a:extLst>
            <a:ext uri="{FF2B5EF4-FFF2-40B4-BE49-F238E27FC236}">
              <a16:creationId xmlns:a16="http://schemas.microsoft.com/office/drawing/2014/main" id="{F848185C-2CB7-4432-864B-35F27E3FD66F}"/>
            </a:ext>
          </a:extLst>
        </xdr:cNvPr>
        <xdr:cNvCxnSpPr/>
      </xdr:nvCxnSpPr>
      <xdr:spPr>
        <a:xfrm flipV="1">
          <a:off x="7077075" y="13181512"/>
          <a:ext cx="809625"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44450</xdr:rowOff>
    </xdr:from>
    <xdr:to>
      <xdr:col>36</xdr:col>
      <xdr:colOff>165100</xdr:colOff>
      <xdr:row>81</xdr:row>
      <xdr:rowOff>146050</xdr:rowOff>
    </xdr:to>
    <xdr:sp macro="" textlink="">
      <xdr:nvSpPr>
        <xdr:cNvPr id="273" name="楕円 272">
          <a:extLst>
            <a:ext uri="{FF2B5EF4-FFF2-40B4-BE49-F238E27FC236}">
              <a16:creationId xmlns:a16="http://schemas.microsoft.com/office/drawing/2014/main" id="{A2980AB1-BC9B-4330-BA30-C8FC12791FCC}"/>
            </a:ext>
          </a:extLst>
        </xdr:cNvPr>
        <xdr:cNvSpPr/>
      </xdr:nvSpPr>
      <xdr:spPr>
        <a:xfrm>
          <a:off x="6238875" y="1317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72389</xdr:rowOff>
    </xdr:from>
    <xdr:to>
      <xdr:col>41</xdr:col>
      <xdr:colOff>50800</xdr:colOff>
      <xdr:row>81</xdr:row>
      <xdr:rowOff>95250</xdr:rowOff>
    </xdr:to>
    <xdr:cxnSp macro="">
      <xdr:nvCxnSpPr>
        <xdr:cNvPr id="274" name="直線コネクタ 273">
          <a:extLst>
            <a:ext uri="{FF2B5EF4-FFF2-40B4-BE49-F238E27FC236}">
              <a16:creationId xmlns:a16="http://schemas.microsoft.com/office/drawing/2014/main" id="{B77DE837-6C57-4EAC-B646-3835D3711F73}"/>
            </a:ext>
          </a:extLst>
        </xdr:cNvPr>
        <xdr:cNvCxnSpPr/>
      </xdr:nvCxnSpPr>
      <xdr:spPr>
        <a:xfrm flipV="1">
          <a:off x="6286500" y="13194664"/>
          <a:ext cx="790575"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275" name="n_1aveValue【福祉施設】&#10;一人当たり面積">
          <a:extLst>
            <a:ext uri="{FF2B5EF4-FFF2-40B4-BE49-F238E27FC236}">
              <a16:creationId xmlns:a16="http://schemas.microsoft.com/office/drawing/2014/main" id="{21BC8F65-DA59-4CDE-ADD9-7DDA40334471}"/>
            </a:ext>
          </a:extLst>
        </xdr:cNvPr>
        <xdr:cNvSpPr txBox="1"/>
      </xdr:nvSpPr>
      <xdr:spPr>
        <a:xfrm>
          <a:off x="8458277" y="136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276" name="n_2aveValue【福祉施設】&#10;一人当たり面積">
          <a:extLst>
            <a:ext uri="{FF2B5EF4-FFF2-40B4-BE49-F238E27FC236}">
              <a16:creationId xmlns:a16="http://schemas.microsoft.com/office/drawing/2014/main" id="{6DC8BC9E-56D9-4345-ADDC-08DD58245FD8}"/>
            </a:ext>
          </a:extLst>
        </xdr:cNvPr>
        <xdr:cNvSpPr txBox="1"/>
      </xdr:nvSpPr>
      <xdr:spPr>
        <a:xfrm>
          <a:off x="7677227" y="136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277" name="n_3aveValue【福祉施設】&#10;一人当たり面積">
          <a:extLst>
            <a:ext uri="{FF2B5EF4-FFF2-40B4-BE49-F238E27FC236}">
              <a16:creationId xmlns:a16="http://schemas.microsoft.com/office/drawing/2014/main" id="{F97D8111-F811-4AF3-9D0F-872D05FDBC60}"/>
            </a:ext>
          </a:extLst>
        </xdr:cNvPr>
        <xdr:cNvSpPr txBox="1"/>
      </xdr:nvSpPr>
      <xdr:spPr>
        <a:xfrm>
          <a:off x="6867602" y="136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65332</xdr:rowOff>
    </xdr:from>
    <xdr:ext cx="469744" cy="259045"/>
    <xdr:sp macro="" textlink="">
      <xdr:nvSpPr>
        <xdr:cNvPr id="278" name="n_4aveValue【福祉施設】&#10;一人当たり面積">
          <a:extLst>
            <a:ext uri="{FF2B5EF4-FFF2-40B4-BE49-F238E27FC236}">
              <a16:creationId xmlns:a16="http://schemas.microsoft.com/office/drawing/2014/main" id="{9DE2CC74-B464-430D-B16E-72D1F0AE9657}"/>
            </a:ext>
          </a:extLst>
        </xdr:cNvPr>
        <xdr:cNvSpPr txBox="1"/>
      </xdr:nvSpPr>
      <xdr:spPr>
        <a:xfrm>
          <a:off x="6067502" y="1351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103795</xdr:rowOff>
    </xdr:from>
    <xdr:ext cx="469744" cy="259045"/>
    <xdr:sp macro="" textlink="">
      <xdr:nvSpPr>
        <xdr:cNvPr id="279" name="n_1mainValue【福祉施設】&#10;一人当たり面積">
          <a:extLst>
            <a:ext uri="{FF2B5EF4-FFF2-40B4-BE49-F238E27FC236}">
              <a16:creationId xmlns:a16="http://schemas.microsoft.com/office/drawing/2014/main" id="{2F49624D-4BAC-40E6-9DCC-9D68D90C1F93}"/>
            </a:ext>
          </a:extLst>
        </xdr:cNvPr>
        <xdr:cNvSpPr txBox="1"/>
      </xdr:nvSpPr>
      <xdr:spPr>
        <a:xfrm>
          <a:off x="8458277" y="1290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123389</xdr:rowOff>
    </xdr:from>
    <xdr:ext cx="469744" cy="259045"/>
    <xdr:sp macro="" textlink="">
      <xdr:nvSpPr>
        <xdr:cNvPr id="280" name="n_2mainValue【福祉施設】&#10;一人当たり面積">
          <a:extLst>
            <a:ext uri="{FF2B5EF4-FFF2-40B4-BE49-F238E27FC236}">
              <a16:creationId xmlns:a16="http://schemas.microsoft.com/office/drawing/2014/main" id="{58280434-6174-4ACB-8E2F-EE9917CFA756}"/>
            </a:ext>
          </a:extLst>
        </xdr:cNvPr>
        <xdr:cNvSpPr txBox="1"/>
      </xdr:nvSpPr>
      <xdr:spPr>
        <a:xfrm>
          <a:off x="7677227" y="1292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139716</xdr:rowOff>
    </xdr:from>
    <xdr:ext cx="469744" cy="259045"/>
    <xdr:sp macro="" textlink="">
      <xdr:nvSpPr>
        <xdr:cNvPr id="281" name="n_3mainValue【福祉施設】&#10;一人当たり面積">
          <a:extLst>
            <a:ext uri="{FF2B5EF4-FFF2-40B4-BE49-F238E27FC236}">
              <a16:creationId xmlns:a16="http://schemas.microsoft.com/office/drawing/2014/main" id="{987A5540-33F3-457C-8CCD-E624F36B942B}"/>
            </a:ext>
          </a:extLst>
        </xdr:cNvPr>
        <xdr:cNvSpPr txBox="1"/>
      </xdr:nvSpPr>
      <xdr:spPr>
        <a:xfrm>
          <a:off x="6867602" y="129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162577</xdr:rowOff>
    </xdr:from>
    <xdr:ext cx="469744" cy="259045"/>
    <xdr:sp macro="" textlink="">
      <xdr:nvSpPr>
        <xdr:cNvPr id="282" name="n_4mainValue【福祉施設】&#10;一人当たり面積">
          <a:extLst>
            <a:ext uri="{FF2B5EF4-FFF2-40B4-BE49-F238E27FC236}">
              <a16:creationId xmlns:a16="http://schemas.microsoft.com/office/drawing/2014/main" id="{21A1A260-A4A5-446B-8EB2-DCFDDBB21287}"/>
            </a:ext>
          </a:extLst>
        </xdr:cNvPr>
        <xdr:cNvSpPr txBox="1"/>
      </xdr:nvSpPr>
      <xdr:spPr>
        <a:xfrm>
          <a:off x="6067502" y="1296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171063C0-DB60-45F4-BBEF-FADB5CA0E0A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F7759A08-542C-466C-AC18-246864B16E8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7EC768CF-5756-40A9-B10E-2F2399E2B59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F628A362-9E64-4735-A552-FD1A47BA54F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008908FA-DCE7-433B-BA92-01FA06DB7CF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E5BFF194-799F-430B-B7A9-7F7CF9907F2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5F65F3A7-4C94-4DED-9A52-FB3D3A6A92A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09D528DA-3213-4BCB-A36C-50487EB0619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AF3470D9-9759-4337-A1FA-D5786B25789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FBC1F22A-C5C5-4F0F-A3BC-1699E1DE04F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6776DF9B-E35E-478E-8FF1-53300898C90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8BA0A6E7-49DC-4C86-82E9-97D6A575499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93305A36-8172-41DF-A37F-6913E17E21E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D04D176A-8CFC-4DC8-8F51-1AD5030A04C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288FE9D1-2F4A-45DE-824A-11C2C18CC60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6C3A844B-79C5-49D1-ABD1-56AEF7F6911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AECB486A-FC0D-4198-B6A4-198734D0DB1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72E9DC21-3E3C-44DE-86C5-454E35965F2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1FDEC320-318B-4339-8420-9C9BC86F36A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B3846EFE-5244-4EF9-AFEE-CC85213F458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818D2866-09C2-45B2-AE56-DAAE3F06F0C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6CD0FE4A-F306-452A-9420-97FAFC2E9AD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5DE71D2A-F3E8-40DE-B508-0120F3C42A5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37622697-CC31-4D99-B358-DE3CB8C3DD9D}"/>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7" name="正方形/長方形 306">
          <a:extLst>
            <a:ext uri="{FF2B5EF4-FFF2-40B4-BE49-F238E27FC236}">
              <a16:creationId xmlns:a16="http://schemas.microsoft.com/office/drawing/2014/main" id="{52868788-815A-46D1-AA53-B89CBFEC364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8" name="正方形/長方形 307">
          <a:extLst>
            <a:ext uri="{FF2B5EF4-FFF2-40B4-BE49-F238E27FC236}">
              <a16:creationId xmlns:a16="http://schemas.microsoft.com/office/drawing/2014/main" id="{4BE8AC63-2E0A-48EC-A84E-5875F3DD00A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9" name="正方形/長方形 308">
          <a:extLst>
            <a:ext uri="{FF2B5EF4-FFF2-40B4-BE49-F238E27FC236}">
              <a16:creationId xmlns:a16="http://schemas.microsoft.com/office/drawing/2014/main" id="{459F029C-DABC-4ECC-BEFB-819F48A3633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0" name="正方形/長方形 309">
          <a:extLst>
            <a:ext uri="{FF2B5EF4-FFF2-40B4-BE49-F238E27FC236}">
              <a16:creationId xmlns:a16="http://schemas.microsoft.com/office/drawing/2014/main" id="{FB4FCC09-488E-4AE0-A425-A0ED3616B31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1" name="正方形/長方形 310">
          <a:extLst>
            <a:ext uri="{FF2B5EF4-FFF2-40B4-BE49-F238E27FC236}">
              <a16:creationId xmlns:a16="http://schemas.microsoft.com/office/drawing/2014/main" id="{439CE7A6-91E2-4CE3-B14C-85B0E7FCA18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2" name="正方形/長方形 311">
          <a:extLst>
            <a:ext uri="{FF2B5EF4-FFF2-40B4-BE49-F238E27FC236}">
              <a16:creationId xmlns:a16="http://schemas.microsoft.com/office/drawing/2014/main" id="{A09B711B-BB37-42DC-B0A7-13B642D6814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3" name="正方形/長方形 312">
          <a:extLst>
            <a:ext uri="{FF2B5EF4-FFF2-40B4-BE49-F238E27FC236}">
              <a16:creationId xmlns:a16="http://schemas.microsoft.com/office/drawing/2014/main" id="{8A45D792-E40A-41DB-B1B2-6A92C4A66D9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4" name="正方形/長方形 313">
          <a:extLst>
            <a:ext uri="{FF2B5EF4-FFF2-40B4-BE49-F238E27FC236}">
              <a16:creationId xmlns:a16="http://schemas.microsoft.com/office/drawing/2014/main" id="{02871160-E115-48B6-B70C-A8D2864B1E57}"/>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a:extLst>
            <a:ext uri="{FF2B5EF4-FFF2-40B4-BE49-F238E27FC236}">
              <a16:creationId xmlns:a16="http://schemas.microsoft.com/office/drawing/2014/main" id="{F4CB3623-FE92-4E9B-8C03-DC59ABDE1A5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a:extLst>
            <a:ext uri="{FF2B5EF4-FFF2-40B4-BE49-F238E27FC236}">
              <a16:creationId xmlns:a16="http://schemas.microsoft.com/office/drawing/2014/main" id="{C8CD9FA4-8486-4363-B5CB-38680C78730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a:extLst>
            <a:ext uri="{FF2B5EF4-FFF2-40B4-BE49-F238E27FC236}">
              <a16:creationId xmlns:a16="http://schemas.microsoft.com/office/drawing/2014/main" id="{5C9D0102-C59D-4206-97EA-EBD0FB8155E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a:extLst>
            <a:ext uri="{FF2B5EF4-FFF2-40B4-BE49-F238E27FC236}">
              <a16:creationId xmlns:a16="http://schemas.microsoft.com/office/drawing/2014/main" id="{2E4623C2-AFD5-44C2-9364-C239A2EEC20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a:extLst>
            <a:ext uri="{FF2B5EF4-FFF2-40B4-BE49-F238E27FC236}">
              <a16:creationId xmlns:a16="http://schemas.microsoft.com/office/drawing/2014/main" id="{0311FF27-E461-458E-B7F0-B886275CBF9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a:extLst>
            <a:ext uri="{FF2B5EF4-FFF2-40B4-BE49-F238E27FC236}">
              <a16:creationId xmlns:a16="http://schemas.microsoft.com/office/drawing/2014/main" id="{CAC982E3-4D2E-429A-B513-23AD2B648D3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a:extLst>
            <a:ext uri="{FF2B5EF4-FFF2-40B4-BE49-F238E27FC236}">
              <a16:creationId xmlns:a16="http://schemas.microsoft.com/office/drawing/2014/main" id="{061D8CF0-F671-48A5-B8B4-E04A945671F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a:extLst>
            <a:ext uri="{FF2B5EF4-FFF2-40B4-BE49-F238E27FC236}">
              <a16:creationId xmlns:a16="http://schemas.microsoft.com/office/drawing/2014/main" id="{710ABEC8-7ACE-485C-823D-C8E74A6F449E}"/>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3" name="正方形/長方形 322">
          <a:extLst>
            <a:ext uri="{FF2B5EF4-FFF2-40B4-BE49-F238E27FC236}">
              <a16:creationId xmlns:a16="http://schemas.microsoft.com/office/drawing/2014/main" id="{D638D259-FF98-4513-BAFC-BDDC0A1B48B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4" name="正方形/長方形 323">
          <a:extLst>
            <a:ext uri="{FF2B5EF4-FFF2-40B4-BE49-F238E27FC236}">
              <a16:creationId xmlns:a16="http://schemas.microsoft.com/office/drawing/2014/main" id="{264A85B2-A9EE-46DE-8138-F5F49579812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5" name="正方形/長方形 324">
          <a:extLst>
            <a:ext uri="{FF2B5EF4-FFF2-40B4-BE49-F238E27FC236}">
              <a16:creationId xmlns:a16="http://schemas.microsoft.com/office/drawing/2014/main" id="{EF12FE16-A3EC-4749-ACF2-C9093DDB743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6" name="正方形/長方形 325">
          <a:extLst>
            <a:ext uri="{FF2B5EF4-FFF2-40B4-BE49-F238E27FC236}">
              <a16:creationId xmlns:a16="http://schemas.microsoft.com/office/drawing/2014/main" id="{6670D8CC-09C6-4061-9282-9ECA8307D6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7" name="正方形/長方形 326">
          <a:extLst>
            <a:ext uri="{FF2B5EF4-FFF2-40B4-BE49-F238E27FC236}">
              <a16:creationId xmlns:a16="http://schemas.microsoft.com/office/drawing/2014/main" id="{9DF5437D-C357-483F-AF95-1953932B95D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8" name="正方形/長方形 327">
          <a:extLst>
            <a:ext uri="{FF2B5EF4-FFF2-40B4-BE49-F238E27FC236}">
              <a16:creationId xmlns:a16="http://schemas.microsoft.com/office/drawing/2014/main" id="{B9484352-689A-4F0B-86CE-E88C64A2CE3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9" name="正方形/長方形 328">
          <a:extLst>
            <a:ext uri="{FF2B5EF4-FFF2-40B4-BE49-F238E27FC236}">
              <a16:creationId xmlns:a16="http://schemas.microsoft.com/office/drawing/2014/main" id="{E2819CB9-FF97-4989-A8A6-3811DFAF0FD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30" name="正方形/長方形 329">
          <a:extLst>
            <a:ext uri="{FF2B5EF4-FFF2-40B4-BE49-F238E27FC236}">
              <a16:creationId xmlns:a16="http://schemas.microsoft.com/office/drawing/2014/main" id="{45EB0F5A-C1B8-4E3E-B61E-6245F08018FD}"/>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31" name="正方形/長方形 330">
          <a:extLst>
            <a:ext uri="{FF2B5EF4-FFF2-40B4-BE49-F238E27FC236}">
              <a16:creationId xmlns:a16="http://schemas.microsoft.com/office/drawing/2014/main" id="{6E78435B-BAE3-4DD7-B3E4-24AF6E63A44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2" name="正方形/長方形 331">
          <a:extLst>
            <a:ext uri="{FF2B5EF4-FFF2-40B4-BE49-F238E27FC236}">
              <a16:creationId xmlns:a16="http://schemas.microsoft.com/office/drawing/2014/main" id="{267D4025-0399-41AB-8DAC-2D62C5DF3D0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3" name="正方形/長方形 332">
          <a:extLst>
            <a:ext uri="{FF2B5EF4-FFF2-40B4-BE49-F238E27FC236}">
              <a16:creationId xmlns:a16="http://schemas.microsoft.com/office/drawing/2014/main" id="{3D5C25C5-D9D3-47A7-9AD2-D57982EADFB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4" name="正方形/長方形 333">
          <a:extLst>
            <a:ext uri="{FF2B5EF4-FFF2-40B4-BE49-F238E27FC236}">
              <a16:creationId xmlns:a16="http://schemas.microsoft.com/office/drawing/2014/main" id="{FA78CD0E-182C-4824-8D86-16DBD3674F4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5" name="正方形/長方形 334">
          <a:extLst>
            <a:ext uri="{FF2B5EF4-FFF2-40B4-BE49-F238E27FC236}">
              <a16:creationId xmlns:a16="http://schemas.microsoft.com/office/drawing/2014/main" id="{F997F866-842D-4889-ABD4-58D21AB8467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6" name="正方形/長方形 335">
          <a:extLst>
            <a:ext uri="{FF2B5EF4-FFF2-40B4-BE49-F238E27FC236}">
              <a16:creationId xmlns:a16="http://schemas.microsoft.com/office/drawing/2014/main" id="{A8B21BEA-D4E9-41C0-8A17-72CDECB6707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7" name="正方形/長方形 336">
          <a:extLst>
            <a:ext uri="{FF2B5EF4-FFF2-40B4-BE49-F238E27FC236}">
              <a16:creationId xmlns:a16="http://schemas.microsoft.com/office/drawing/2014/main" id="{8DE48F53-F435-4E87-B89B-9200F7A333B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8" name="正方形/長方形 337">
          <a:extLst>
            <a:ext uri="{FF2B5EF4-FFF2-40B4-BE49-F238E27FC236}">
              <a16:creationId xmlns:a16="http://schemas.microsoft.com/office/drawing/2014/main" id="{6FA9F7B7-828D-47DA-9173-F3235F6233D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9" name="テキスト ボックス 338">
          <a:extLst>
            <a:ext uri="{FF2B5EF4-FFF2-40B4-BE49-F238E27FC236}">
              <a16:creationId xmlns:a16="http://schemas.microsoft.com/office/drawing/2014/main" id="{846A7FDB-0719-4A4C-A7D2-3F54F0BF493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40" name="直線コネクタ 339">
          <a:extLst>
            <a:ext uri="{FF2B5EF4-FFF2-40B4-BE49-F238E27FC236}">
              <a16:creationId xmlns:a16="http://schemas.microsoft.com/office/drawing/2014/main" id="{B1C36E40-AF32-4218-B3F7-86A3ACF4152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41" name="テキスト ボックス 340">
          <a:extLst>
            <a:ext uri="{FF2B5EF4-FFF2-40B4-BE49-F238E27FC236}">
              <a16:creationId xmlns:a16="http://schemas.microsoft.com/office/drawing/2014/main" id="{676FEE12-E451-44D2-9763-0D119DA7E99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2" name="直線コネクタ 341">
          <a:extLst>
            <a:ext uri="{FF2B5EF4-FFF2-40B4-BE49-F238E27FC236}">
              <a16:creationId xmlns:a16="http://schemas.microsoft.com/office/drawing/2014/main" id="{F0D31D39-D2A9-4154-B776-6710C6E9D16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3" name="テキスト ボックス 342">
          <a:extLst>
            <a:ext uri="{FF2B5EF4-FFF2-40B4-BE49-F238E27FC236}">
              <a16:creationId xmlns:a16="http://schemas.microsoft.com/office/drawing/2014/main" id="{26522F80-D75A-4CE9-B1F0-BCA6C26D554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4" name="直線コネクタ 343">
          <a:extLst>
            <a:ext uri="{FF2B5EF4-FFF2-40B4-BE49-F238E27FC236}">
              <a16:creationId xmlns:a16="http://schemas.microsoft.com/office/drawing/2014/main" id="{94550AC9-B5B6-4166-9966-139CBC9F50EA}"/>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5" name="テキスト ボックス 344">
          <a:extLst>
            <a:ext uri="{FF2B5EF4-FFF2-40B4-BE49-F238E27FC236}">
              <a16:creationId xmlns:a16="http://schemas.microsoft.com/office/drawing/2014/main" id="{949BFD39-39B8-4DDC-B147-38CF431BC0A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6" name="直線コネクタ 345">
          <a:extLst>
            <a:ext uri="{FF2B5EF4-FFF2-40B4-BE49-F238E27FC236}">
              <a16:creationId xmlns:a16="http://schemas.microsoft.com/office/drawing/2014/main" id="{FD5E0168-A7BB-4A15-8AA1-D820B3CA5EE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7" name="テキスト ボックス 346">
          <a:extLst>
            <a:ext uri="{FF2B5EF4-FFF2-40B4-BE49-F238E27FC236}">
              <a16:creationId xmlns:a16="http://schemas.microsoft.com/office/drawing/2014/main" id="{9BDB5250-C69D-4556-95AB-74DB3287FBE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8" name="直線コネクタ 347">
          <a:extLst>
            <a:ext uri="{FF2B5EF4-FFF2-40B4-BE49-F238E27FC236}">
              <a16:creationId xmlns:a16="http://schemas.microsoft.com/office/drawing/2014/main" id="{36340B82-E808-4E00-9FA2-6EF50933456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9" name="テキスト ボックス 348">
          <a:extLst>
            <a:ext uri="{FF2B5EF4-FFF2-40B4-BE49-F238E27FC236}">
              <a16:creationId xmlns:a16="http://schemas.microsoft.com/office/drawing/2014/main" id="{2CFD1A52-D657-4C46-890B-01B170631D1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50" name="直線コネクタ 349">
          <a:extLst>
            <a:ext uri="{FF2B5EF4-FFF2-40B4-BE49-F238E27FC236}">
              <a16:creationId xmlns:a16="http://schemas.microsoft.com/office/drawing/2014/main" id="{FDA8EA4A-B185-48B7-9F77-7E5B63561CE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51" name="テキスト ボックス 350">
          <a:extLst>
            <a:ext uri="{FF2B5EF4-FFF2-40B4-BE49-F238E27FC236}">
              <a16:creationId xmlns:a16="http://schemas.microsoft.com/office/drawing/2014/main" id="{D59E3CEE-05EF-4B18-9053-27401D4E4DF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2" name="直線コネクタ 351">
          <a:extLst>
            <a:ext uri="{FF2B5EF4-FFF2-40B4-BE49-F238E27FC236}">
              <a16:creationId xmlns:a16="http://schemas.microsoft.com/office/drawing/2014/main" id="{A614316F-0128-4DE7-A217-90DFACFDDB6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3" name="テキスト ボックス 352">
          <a:extLst>
            <a:ext uri="{FF2B5EF4-FFF2-40B4-BE49-F238E27FC236}">
              <a16:creationId xmlns:a16="http://schemas.microsoft.com/office/drawing/2014/main" id="{6512B46A-3CAA-4EE1-A153-13052D043B5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4" name="【消防施設】&#10;有形固定資産減価償却率グラフ枠">
          <a:extLst>
            <a:ext uri="{FF2B5EF4-FFF2-40B4-BE49-F238E27FC236}">
              <a16:creationId xmlns:a16="http://schemas.microsoft.com/office/drawing/2014/main" id="{C8E26B80-81DE-4FE4-84F7-DBB8D907016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355" name="直線コネクタ 354">
          <a:extLst>
            <a:ext uri="{FF2B5EF4-FFF2-40B4-BE49-F238E27FC236}">
              <a16:creationId xmlns:a16="http://schemas.microsoft.com/office/drawing/2014/main" id="{51F037D5-7983-47A4-804A-FFF77DADFDDE}"/>
            </a:ext>
          </a:extLst>
        </xdr:cNvPr>
        <xdr:cNvCxnSpPr/>
      </xdr:nvCxnSpPr>
      <xdr:spPr>
        <a:xfrm flipV="1">
          <a:off x="14696439" y="12687936"/>
          <a:ext cx="0" cy="1278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356" name="【消防施設】&#10;有形固定資産減価償却率最小値テキスト">
          <a:extLst>
            <a:ext uri="{FF2B5EF4-FFF2-40B4-BE49-F238E27FC236}">
              <a16:creationId xmlns:a16="http://schemas.microsoft.com/office/drawing/2014/main" id="{2F64D472-B997-4832-8A7D-8AB851DA8A21}"/>
            </a:ext>
          </a:extLst>
        </xdr:cNvPr>
        <xdr:cNvSpPr txBox="1"/>
      </xdr:nvSpPr>
      <xdr:spPr>
        <a:xfrm>
          <a:off x="14735175"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357" name="直線コネクタ 356">
          <a:extLst>
            <a:ext uri="{FF2B5EF4-FFF2-40B4-BE49-F238E27FC236}">
              <a16:creationId xmlns:a16="http://schemas.microsoft.com/office/drawing/2014/main" id="{92635C31-82BE-4CEB-88A9-8AFF88D13C32}"/>
            </a:ext>
          </a:extLst>
        </xdr:cNvPr>
        <xdr:cNvCxnSpPr/>
      </xdr:nvCxnSpPr>
      <xdr:spPr>
        <a:xfrm>
          <a:off x="14611350" y="139661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358" name="【消防施設】&#10;有形固定資産減価償却率最大値テキスト">
          <a:extLst>
            <a:ext uri="{FF2B5EF4-FFF2-40B4-BE49-F238E27FC236}">
              <a16:creationId xmlns:a16="http://schemas.microsoft.com/office/drawing/2014/main" id="{F4D4F496-9DDB-46EE-A34E-3372E02C3F65}"/>
            </a:ext>
          </a:extLst>
        </xdr:cNvPr>
        <xdr:cNvSpPr txBox="1"/>
      </xdr:nvSpPr>
      <xdr:spPr>
        <a:xfrm>
          <a:off x="14735175" y="1247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359" name="直線コネクタ 358">
          <a:extLst>
            <a:ext uri="{FF2B5EF4-FFF2-40B4-BE49-F238E27FC236}">
              <a16:creationId xmlns:a16="http://schemas.microsoft.com/office/drawing/2014/main" id="{7AED74F6-6AEA-4BD6-9077-9535198EB218}"/>
            </a:ext>
          </a:extLst>
        </xdr:cNvPr>
        <xdr:cNvCxnSpPr/>
      </xdr:nvCxnSpPr>
      <xdr:spPr>
        <a:xfrm>
          <a:off x="14611350" y="12687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360" name="【消防施設】&#10;有形固定資産減価償却率平均値テキスト">
          <a:extLst>
            <a:ext uri="{FF2B5EF4-FFF2-40B4-BE49-F238E27FC236}">
              <a16:creationId xmlns:a16="http://schemas.microsoft.com/office/drawing/2014/main" id="{357EFCC7-BC38-4741-AF75-732C2258C1E5}"/>
            </a:ext>
          </a:extLst>
        </xdr:cNvPr>
        <xdr:cNvSpPr txBox="1"/>
      </xdr:nvSpPr>
      <xdr:spPr>
        <a:xfrm>
          <a:off x="14735175" y="13240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361" name="フローチャート: 判断 360">
          <a:extLst>
            <a:ext uri="{FF2B5EF4-FFF2-40B4-BE49-F238E27FC236}">
              <a16:creationId xmlns:a16="http://schemas.microsoft.com/office/drawing/2014/main" id="{38311D59-F8C0-458C-9F3D-9AE0F9EF9997}"/>
            </a:ext>
          </a:extLst>
        </xdr:cNvPr>
        <xdr:cNvSpPr/>
      </xdr:nvSpPr>
      <xdr:spPr>
        <a:xfrm>
          <a:off x="14649450" y="13379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362" name="フローチャート: 判断 361">
          <a:extLst>
            <a:ext uri="{FF2B5EF4-FFF2-40B4-BE49-F238E27FC236}">
              <a16:creationId xmlns:a16="http://schemas.microsoft.com/office/drawing/2014/main" id="{DD4834A3-2BF0-459A-95F8-5643C1DA6483}"/>
            </a:ext>
          </a:extLst>
        </xdr:cNvPr>
        <xdr:cNvSpPr/>
      </xdr:nvSpPr>
      <xdr:spPr>
        <a:xfrm>
          <a:off x="13887450" y="134385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363" name="フローチャート: 判断 362">
          <a:extLst>
            <a:ext uri="{FF2B5EF4-FFF2-40B4-BE49-F238E27FC236}">
              <a16:creationId xmlns:a16="http://schemas.microsoft.com/office/drawing/2014/main" id="{A8E6619C-16E4-4B39-A180-55D80F31FB70}"/>
            </a:ext>
          </a:extLst>
        </xdr:cNvPr>
        <xdr:cNvSpPr/>
      </xdr:nvSpPr>
      <xdr:spPr>
        <a:xfrm>
          <a:off x="13096875" y="134112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364" name="フローチャート: 判断 363">
          <a:extLst>
            <a:ext uri="{FF2B5EF4-FFF2-40B4-BE49-F238E27FC236}">
              <a16:creationId xmlns:a16="http://schemas.microsoft.com/office/drawing/2014/main" id="{E8C02EE3-A90F-4A59-A4AF-7C8131EFC7C8}"/>
            </a:ext>
          </a:extLst>
        </xdr:cNvPr>
        <xdr:cNvSpPr/>
      </xdr:nvSpPr>
      <xdr:spPr>
        <a:xfrm>
          <a:off x="12296775" y="13379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365" name="フローチャート: 判断 364">
          <a:extLst>
            <a:ext uri="{FF2B5EF4-FFF2-40B4-BE49-F238E27FC236}">
              <a16:creationId xmlns:a16="http://schemas.microsoft.com/office/drawing/2014/main" id="{D83C4928-FFD2-4B07-98B0-0A724F35E63D}"/>
            </a:ext>
          </a:extLst>
        </xdr:cNvPr>
        <xdr:cNvSpPr/>
      </xdr:nvSpPr>
      <xdr:spPr>
        <a:xfrm>
          <a:off x="11487150" y="133280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B2481FA1-CB3B-4DCD-ADA4-F949C0192CF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4C322020-4E04-4424-A81A-3A4B19893BF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79E5AE5D-AD6F-4069-AE86-893F4D6C20B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E49B8C63-66C7-4337-8C32-155260BEC77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70" name="テキスト ボックス 369">
          <a:extLst>
            <a:ext uri="{FF2B5EF4-FFF2-40B4-BE49-F238E27FC236}">
              <a16:creationId xmlns:a16="http://schemas.microsoft.com/office/drawing/2014/main" id="{EE6A5CA9-65F3-4D55-893B-71FC75D9E8D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44450</xdr:rowOff>
    </xdr:from>
    <xdr:to>
      <xdr:col>85</xdr:col>
      <xdr:colOff>177800</xdr:colOff>
      <xdr:row>85</xdr:row>
      <xdr:rowOff>146050</xdr:rowOff>
    </xdr:to>
    <xdr:sp macro="" textlink="">
      <xdr:nvSpPr>
        <xdr:cNvPr id="371" name="楕円 370">
          <a:extLst>
            <a:ext uri="{FF2B5EF4-FFF2-40B4-BE49-F238E27FC236}">
              <a16:creationId xmlns:a16="http://schemas.microsoft.com/office/drawing/2014/main" id="{242C2D3C-0B88-42FF-8FD9-472F1BB2FEEF}"/>
            </a:ext>
          </a:extLst>
        </xdr:cNvPr>
        <xdr:cNvSpPr/>
      </xdr:nvSpPr>
      <xdr:spPr>
        <a:xfrm>
          <a:off x="14649450" y="13820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130827</xdr:rowOff>
    </xdr:from>
    <xdr:ext cx="405111" cy="259045"/>
    <xdr:sp macro="" textlink="">
      <xdr:nvSpPr>
        <xdr:cNvPr id="372" name="【消防施設】&#10;有形固定資産減価償却率該当値テキスト">
          <a:extLst>
            <a:ext uri="{FF2B5EF4-FFF2-40B4-BE49-F238E27FC236}">
              <a16:creationId xmlns:a16="http://schemas.microsoft.com/office/drawing/2014/main" id="{092587C9-5857-4981-BA18-A67B2820DFC8}"/>
            </a:ext>
          </a:extLst>
        </xdr:cNvPr>
        <xdr:cNvSpPr txBox="1"/>
      </xdr:nvSpPr>
      <xdr:spPr>
        <a:xfrm>
          <a:off x="14735175"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57786</xdr:rowOff>
    </xdr:from>
    <xdr:to>
      <xdr:col>81</xdr:col>
      <xdr:colOff>101600</xdr:colOff>
      <xdr:row>85</xdr:row>
      <xdr:rowOff>159386</xdr:rowOff>
    </xdr:to>
    <xdr:sp macro="" textlink="">
      <xdr:nvSpPr>
        <xdr:cNvPr id="373" name="楕円 372">
          <a:extLst>
            <a:ext uri="{FF2B5EF4-FFF2-40B4-BE49-F238E27FC236}">
              <a16:creationId xmlns:a16="http://schemas.microsoft.com/office/drawing/2014/main" id="{3448187A-2466-47B1-AE18-EF3AEC75C283}"/>
            </a:ext>
          </a:extLst>
        </xdr:cNvPr>
        <xdr:cNvSpPr/>
      </xdr:nvSpPr>
      <xdr:spPr>
        <a:xfrm>
          <a:off x="13887450" y="13830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108586</xdr:rowOff>
    </xdr:to>
    <xdr:cxnSp macro="">
      <xdr:nvCxnSpPr>
        <xdr:cNvPr id="374" name="直線コネクタ 373">
          <a:extLst>
            <a:ext uri="{FF2B5EF4-FFF2-40B4-BE49-F238E27FC236}">
              <a16:creationId xmlns:a16="http://schemas.microsoft.com/office/drawing/2014/main" id="{F63FF90B-D0AE-4F0F-8567-BC62187471C5}"/>
            </a:ext>
          </a:extLst>
        </xdr:cNvPr>
        <xdr:cNvCxnSpPr/>
      </xdr:nvCxnSpPr>
      <xdr:spPr>
        <a:xfrm flipV="1">
          <a:off x="13935075" y="13868400"/>
          <a:ext cx="762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44450</xdr:rowOff>
    </xdr:from>
    <xdr:to>
      <xdr:col>76</xdr:col>
      <xdr:colOff>165100</xdr:colOff>
      <xdr:row>85</xdr:row>
      <xdr:rowOff>146050</xdr:rowOff>
    </xdr:to>
    <xdr:sp macro="" textlink="">
      <xdr:nvSpPr>
        <xdr:cNvPr id="375" name="楕円 374">
          <a:extLst>
            <a:ext uri="{FF2B5EF4-FFF2-40B4-BE49-F238E27FC236}">
              <a16:creationId xmlns:a16="http://schemas.microsoft.com/office/drawing/2014/main" id="{39B66C30-4224-4D3B-9498-FA6ADB692E7E}"/>
            </a:ext>
          </a:extLst>
        </xdr:cNvPr>
        <xdr:cNvSpPr/>
      </xdr:nvSpPr>
      <xdr:spPr>
        <a:xfrm>
          <a:off x="13096875" y="13820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95250</xdr:rowOff>
    </xdr:from>
    <xdr:to>
      <xdr:col>81</xdr:col>
      <xdr:colOff>50800</xdr:colOff>
      <xdr:row>85</xdr:row>
      <xdr:rowOff>108586</xdr:rowOff>
    </xdr:to>
    <xdr:cxnSp macro="">
      <xdr:nvCxnSpPr>
        <xdr:cNvPr id="376" name="直線コネクタ 375">
          <a:extLst>
            <a:ext uri="{FF2B5EF4-FFF2-40B4-BE49-F238E27FC236}">
              <a16:creationId xmlns:a16="http://schemas.microsoft.com/office/drawing/2014/main" id="{D7884E27-2030-4F9A-8926-41564585144C}"/>
            </a:ext>
          </a:extLst>
        </xdr:cNvPr>
        <xdr:cNvCxnSpPr/>
      </xdr:nvCxnSpPr>
      <xdr:spPr>
        <a:xfrm>
          <a:off x="13144500" y="13868400"/>
          <a:ext cx="79057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44450</xdr:rowOff>
    </xdr:from>
    <xdr:to>
      <xdr:col>72</xdr:col>
      <xdr:colOff>38100</xdr:colOff>
      <xdr:row>85</xdr:row>
      <xdr:rowOff>146050</xdr:rowOff>
    </xdr:to>
    <xdr:sp macro="" textlink="">
      <xdr:nvSpPr>
        <xdr:cNvPr id="377" name="楕円 376">
          <a:extLst>
            <a:ext uri="{FF2B5EF4-FFF2-40B4-BE49-F238E27FC236}">
              <a16:creationId xmlns:a16="http://schemas.microsoft.com/office/drawing/2014/main" id="{046C7C48-77B7-49B0-9D41-950E343A2ACD}"/>
            </a:ext>
          </a:extLst>
        </xdr:cNvPr>
        <xdr:cNvSpPr/>
      </xdr:nvSpPr>
      <xdr:spPr>
        <a:xfrm>
          <a:off x="12296775" y="1382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95250</xdr:rowOff>
    </xdr:from>
    <xdr:to>
      <xdr:col>76</xdr:col>
      <xdr:colOff>114300</xdr:colOff>
      <xdr:row>85</xdr:row>
      <xdr:rowOff>95250</xdr:rowOff>
    </xdr:to>
    <xdr:cxnSp macro="">
      <xdr:nvCxnSpPr>
        <xdr:cNvPr id="378" name="直線コネクタ 377">
          <a:extLst>
            <a:ext uri="{FF2B5EF4-FFF2-40B4-BE49-F238E27FC236}">
              <a16:creationId xmlns:a16="http://schemas.microsoft.com/office/drawing/2014/main" id="{4467BADE-DD48-43C2-AD2E-A7F1409317C4}"/>
            </a:ext>
          </a:extLst>
        </xdr:cNvPr>
        <xdr:cNvCxnSpPr/>
      </xdr:nvCxnSpPr>
      <xdr:spPr>
        <a:xfrm>
          <a:off x="12344400" y="13868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31114</xdr:rowOff>
    </xdr:from>
    <xdr:to>
      <xdr:col>67</xdr:col>
      <xdr:colOff>101600</xdr:colOff>
      <xdr:row>85</xdr:row>
      <xdr:rowOff>132714</xdr:rowOff>
    </xdr:to>
    <xdr:sp macro="" textlink="">
      <xdr:nvSpPr>
        <xdr:cNvPr id="379" name="楕円 378">
          <a:extLst>
            <a:ext uri="{FF2B5EF4-FFF2-40B4-BE49-F238E27FC236}">
              <a16:creationId xmlns:a16="http://schemas.microsoft.com/office/drawing/2014/main" id="{259932F0-A939-4B71-8A05-0B2587638DBB}"/>
            </a:ext>
          </a:extLst>
        </xdr:cNvPr>
        <xdr:cNvSpPr/>
      </xdr:nvSpPr>
      <xdr:spPr>
        <a:xfrm>
          <a:off x="11487150" y="13801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81914</xdr:rowOff>
    </xdr:from>
    <xdr:to>
      <xdr:col>71</xdr:col>
      <xdr:colOff>177800</xdr:colOff>
      <xdr:row>85</xdr:row>
      <xdr:rowOff>95250</xdr:rowOff>
    </xdr:to>
    <xdr:cxnSp macro="">
      <xdr:nvCxnSpPr>
        <xdr:cNvPr id="380" name="直線コネクタ 379">
          <a:extLst>
            <a:ext uri="{FF2B5EF4-FFF2-40B4-BE49-F238E27FC236}">
              <a16:creationId xmlns:a16="http://schemas.microsoft.com/office/drawing/2014/main" id="{76F12A63-D82A-4DF5-9D51-92214D5F0A96}"/>
            </a:ext>
          </a:extLst>
        </xdr:cNvPr>
        <xdr:cNvCxnSpPr/>
      </xdr:nvCxnSpPr>
      <xdr:spPr>
        <a:xfrm>
          <a:off x="11534775" y="13858239"/>
          <a:ext cx="80962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381" name="n_1aveValue【消防施設】&#10;有形固定資産減価償却率">
          <a:extLst>
            <a:ext uri="{FF2B5EF4-FFF2-40B4-BE49-F238E27FC236}">
              <a16:creationId xmlns:a16="http://schemas.microsoft.com/office/drawing/2014/main" id="{B25F9E26-1E8B-459A-9942-6B0D09695C83}"/>
            </a:ext>
          </a:extLst>
        </xdr:cNvPr>
        <xdr:cNvSpPr txBox="1"/>
      </xdr:nvSpPr>
      <xdr:spPr>
        <a:xfrm>
          <a:off x="13745219"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382" name="n_2aveValue【消防施設】&#10;有形固定資産減価償却率">
          <a:extLst>
            <a:ext uri="{FF2B5EF4-FFF2-40B4-BE49-F238E27FC236}">
              <a16:creationId xmlns:a16="http://schemas.microsoft.com/office/drawing/2014/main" id="{8A3C950A-870A-4323-8F13-EA933DD9F013}"/>
            </a:ext>
          </a:extLst>
        </xdr:cNvPr>
        <xdr:cNvSpPr txBox="1"/>
      </xdr:nvSpPr>
      <xdr:spPr>
        <a:xfrm>
          <a:off x="12964169" y="1318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383" name="n_3aveValue【消防施設】&#10;有形固定資産減価償却率">
          <a:extLst>
            <a:ext uri="{FF2B5EF4-FFF2-40B4-BE49-F238E27FC236}">
              <a16:creationId xmlns:a16="http://schemas.microsoft.com/office/drawing/2014/main" id="{B49F14B6-75F5-478A-A944-1956A9D1D1D9}"/>
            </a:ext>
          </a:extLst>
        </xdr:cNvPr>
        <xdr:cNvSpPr txBox="1"/>
      </xdr:nvSpPr>
      <xdr:spPr>
        <a:xfrm>
          <a:off x="12164069"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384" name="n_4aveValue【消防施設】&#10;有形固定資産減価償却率">
          <a:extLst>
            <a:ext uri="{FF2B5EF4-FFF2-40B4-BE49-F238E27FC236}">
              <a16:creationId xmlns:a16="http://schemas.microsoft.com/office/drawing/2014/main" id="{C79282B2-EA52-4A07-B5EE-663619BBD58F}"/>
            </a:ext>
          </a:extLst>
        </xdr:cNvPr>
        <xdr:cNvSpPr txBox="1"/>
      </xdr:nvSpPr>
      <xdr:spPr>
        <a:xfrm>
          <a:off x="1135444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150513</xdr:rowOff>
    </xdr:from>
    <xdr:ext cx="405111" cy="259045"/>
    <xdr:sp macro="" textlink="">
      <xdr:nvSpPr>
        <xdr:cNvPr id="385" name="n_1mainValue【消防施設】&#10;有形固定資産減価償却率">
          <a:extLst>
            <a:ext uri="{FF2B5EF4-FFF2-40B4-BE49-F238E27FC236}">
              <a16:creationId xmlns:a16="http://schemas.microsoft.com/office/drawing/2014/main" id="{341C6A29-08C5-4633-B157-E85BD0BEAA9C}"/>
            </a:ext>
          </a:extLst>
        </xdr:cNvPr>
        <xdr:cNvSpPr txBox="1"/>
      </xdr:nvSpPr>
      <xdr:spPr>
        <a:xfrm>
          <a:off x="13745219" y="1392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137177</xdr:rowOff>
    </xdr:from>
    <xdr:ext cx="405111" cy="259045"/>
    <xdr:sp macro="" textlink="">
      <xdr:nvSpPr>
        <xdr:cNvPr id="386" name="n_2mainValue【消防施設】&#10;有形固定資産減価償却率">
          <a:extLst>
            <a:ext uri="{FF2B5EF4-FFF2-40B4-BE49-F238E27FC236}">
              <a16:creationId xmlns:a16="http://schemas.microsoft.com/office/drawing/2014/main" id="{EDABB845-AD52-4A3F-8CD5-67C4E2D5FD05}"/>
            </a:ext>
          </a:extLst>
        </xdr:cNvPr>
        <xdr:cNvSpPr txBox="1"/>
      </xdr:nvSpPr>
      <xdr:spPr>
        <a:xfrm>
          <a:off x="1296416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137177</xdr:rowOff>
    </xdr:from>
    <xdr:ext cx="405111" cy="259045"/>
    <xdr:sp macro="" textlink="">
      <xdr:nvSpPr>
        <xdr:cNvPr id="387" name="n_3mainValue【消防施設】&#10;有形固定資産減価償却率">
          <a:extLst>
            <a:ext uri="{FF2B5EF4-FFF2-40B4-BE49-F238E27FC236}">
              <a16:creationId xmlns:a16="http://schemas.microsoft.com/office/drawing/2014/main" id="{40C38387-6429-4FBF-9DC6-8B9CC14504D8}"/>
            </a:ext>
          </a:extLst>
        </xdr:cNvPr>
        <xdr:cNvSpPr txBox="1"/>
      </xdr:nvSpPr>
      <xdr:spPr>
        <a:xfrm>
          <a:off x="1216406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123841</xdr:rowOff>
    </xdr:from>
    <xdr:ext cx="405111" cy="259045"/>
    <xdr:sp macro="" textlink="">
      <xdr:nvSpPr>
        <xdr:cNvPr id="388" name="n_4mainValue【消防施設】&#10;有形固定資産減価償却率">
          <a:extLst>
            <a:ext uri="{FF2B5EF4-FFF2-40B4-BE49-F238E27FC236}">
              <a16:creationId xmlns:a16="http://schemas.microsoft.com/office/drawing/2014/main" id="{B6C0A5FC-48D4-4B7A-94AB-E0D7C5DCBA6F}"/>
            </a:ext>
          </a:extLst>
        </xdr:cNvPr>
        <xdr:cNvSpPr txBox="1"/>
      </xdr:nvSpPr>
      <xdr:spPr>
        <a:xfrm>
          <a:off x="113544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9" name="正方形/長方形 388">
          <a:extLst>
            <a:ext uri="{FF2B5EF4-FFF2-40B4-BE49-F238E27FC236}">
              <a16:creationId xmlns:a16="http://schemas.microsoft.com/office/drawing/2014/main" id="{2A9A76E2-8C34-44F6-A5EB-22B07FF3B25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90" name="正方形/長方形 389">
          <a:extLst>
            <a:ext uri="{FF2B5EF4-FFF2-40B4-BE49-F238E27FC236}">
              <a16:creationId xmlns:a16="http://schemas.microsoft.com/office/drawing/2014/main" id="{93DEF386-9A29-46AE-85B1-50345036D1B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1" name="正方形/長方形 390">
          <a:extLst>
            <a:ext uri="{FF2B5EF4-FFF2-40B4-BE49-F238E27FC236}">
              <a16:creationId xmlns:a16="http://schemas.microsoft.com/office/drawing/2014/main" id="{95B2FBA1-2DBF-4F92-9F17-DF6AA03CDAE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2" name="正方形/長方形 391">
          <a:extLst>
            <a:ext uri="{FF2B5EF4-FFF2-40B4-BE49-F238E27FC236}">
              <a16:creationId xmlns:a16="http://schemas.microsoft.com/office/drawing/2014/main" id="{61C87297-4E7E-460C-B7CE-D7574EC6185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3" name="正方形/長方形 392">
          <a:extLst>
            <a:ext uri="{FF2B5EF4-FFF2-40B4-BE49-F238E27FC236}">
              <a16:creationId xmlns:a16="http://schemas.microsoft.com/office/drawing/2014/main" id="{24D67E4B-166D-43A2-A772-57F27FA0270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4" name="正方形/長方形 393">
          <a:extLst>
            <a:ext uri="{FF2B5EF4-FFF2-40B4-BE49-F238E27FC236}">
              <a16:creationId xmlns:a16="http://schemas.microsoft.com/office/drawing/2014/main" id="{82787E38-2049-451D-AE49-1054F71AB4A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5" name="正方形/長方形 394">
          <a:extLst>
            <a:ext uri="{FF2B5EF4-FFF2-40B4-BE49-F238E27FC236}">
              <a16:creationId xmlns:a16="http://schemas.microsoft.com/office/drawing/2014/main" id="{E88F2DCB-A4EA-41C2-B840-7DB51224D51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6" name="正方形/長方形 395">
          <a:extLst>
            <a:ext uri="{FF2B5EF4-FFF2-40B4-BE49-F238E27FC236}">
              <a16:creationId xmlns:a16="http://schemas.microsoft.com/office/drawing/2014/main" id="{869251B2-9E2C-4762-BC45-8235062D537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7" name="テキスト ボックス 396">
          <a:extLst>
            <a:ext uri="{FF2B5EF4-FFF2-40B4-BE49-F238E27FC236}">
              <a16:creationId xmlns:a16="http://schemas.microsoft.com/office/drawing/2014/main" id="{E3DC102A-5B2F-4B5F-BD2E-69DB2EC2FAA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8" name="直線コネクタ 397">
          <a:extLst>
            <a:ext uri="{FF2B5EF4-FFF2-40B4-BE49-F238E27FC236}">
              <a16:creationId xmlns:a16="http://schemas.microsoft.com/office/drawing/2014/main" id="{04C89866-500B-4CB6-9C3D-7E9048B5DCE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9" name="直線コネクタ 398">
          <a:extLst>
            <a:ext uri="{FF2B5EF4-FFF2-40B4-BE49-F238E27FC236}">
              <a16:creationId xmlns:a16="http://schemas.microsoft.com/office/drawing/2014/main" id="{1F8790CF-472A-4AF8-9B38-4256D076E607}"/>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00" name="テキスト ボックス 399">
          <a:extLst>
            <a:ext uri="{FF2B5EF4-FFF2-40B4-BE49-F238E27FC236}">
              <a16:creationId xmlns:a16="http://schemas.microsoft.com/office/drawing/2014/main" id="{FBDDE83F-E07A-4536-9FD8-18381D6312EB}"/>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01" name="直線コネクタ 400">
          <a:extLst>
            <a:ext uri="{FF2B5EF4-FFF2-40B4-BE49-F238E27FC236}">
              <a16:creationId xmlns:a16="http://schemas.microsoft.com/office/drawing/2014/main" id="{9EC8760A-5C26-40CC-BBF6-8C93CD828AE6}"/>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02" name="テキスト ボックス 401">
          <a:extLst>
            <a:ext uri="{FF2B5EF4-FFF2-40B4-BE49-F238E27FC236}">
              <a16:creationId xmlns:a16="http://schemas.microsoft.com/office/drawing/2014/main" id="{32098F35-0C12-4D6E-96D6-83970391A999}"/>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03" name="直線コネクタ 402">
          <a:extLst>
            <a:ext uri="{FF2B5EF4-FFF2-40B4-BE49-F238E27FC236}">
              <a16:creationId xmlns:a16="http://schemas.microsoft.com/office/drawing/2014/main" id="{019A5B4E-C54D-42E1-B147-AC64C49860B2}"/>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4" name="テキスト ボックス 403">
          <a:extLst>
            <a:ext uri="{FF2B5EF4-FFF2-40B4-BE49-F238E27FC236}">
              <a16:creationId xmlns:a16="http://schemas.microsoft.com/office/drawing/2014/main" id="{18C7B399-7B7C-4917-A24F-65D917B9A6F8}"/>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5" name="直線コネクタ 404">
          <a:extLst>
            <a:ext uri="{FF2B5EF4-FFF2-40B4-BE49-F238E27FC236}">
              <a16:creationId xmlns:a16="http://schemas.microsoft.com/office/drawing/2014/main" id="{0BA9DA1C-6EAE-4E69-96A6-B59C2D0BB8B4}"/>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6" name="テキスト ボックス 405">
          <a:extLst>
            <a:ext uri="{FF2B5EF4-FFF2-40B4-BE49-F238E27FC236}">
              <a16:creationId xmlns:a16="http://schemas.microsoft.com/office/drawing/2014/main" id="{DE42DF97-E897-4919-8FC5-0E02B9C356B3}"/>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7" name="直線コネクタ 406">
          <a:extLst>
            <a:ext uri="{FF2B5EF4-FFF2-40B4-BE49-F238E27FC236}">
              <a16:creationId xmlns:a16="http://schemas.microsoft.com/office/drawing/2014/main" id="{9FFF66C1-7B59-439B-98F6-637BEA7BE833}"/>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8" name="テキスト ボックス 407">
          <a:extLst>
            <a:ext uri="{FF2B5EF4-FFF2-40B4-BE49-F238E27FC236}">
              <a16:creationId xmlns:a16="http://schemas.microsoft.com/office/drawing/2014/main" id="{70D925DC-FDFB-4136-BA61-52E61285C4C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9" name="直線コネクタ 408">
          <a:extLst>
            <a:ext uri="{FF2B5EF4-FFF2-40B4-BE49-F238E27FC236}">
              <a16:creationId xmlns:a16="http://schemas.microsoft.com/office/drawing/2014/main" id="{A6EEC540-217C-450F-8F44-CC65255CCE6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0" name="テキスト ボックス 409">
          <a:extLst>
            <a:ext uri="{FF2B5EF4-FFF2-40B4-BE49-F238E27FC236}">
              <a16:creationId xmlns:a16="http://schemas.microsoft.com/office/drawing/2014/main" id="{6BFEF122-3617-4283-92B3-C0431951ED3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1" name="【消防施設】&#10;一人当たり面積グラフ枠">
          <a:extLst>
            <a:ext uri="{FF2B5EF4-FFF2-40B4-BE49-F238E27FC236}">
              <a16:creationId xmlns:a16="http://schemas.microsoft.com/office/drawing/2014/main" id="{3C26A869-4D41-4814-9788-058DC7B0DA3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412" name="直線コネクタ 411">
          <a:extLst>
            <a:ext uri="{FF2B5EF4-FFF2-40B4-BE49-F238E27FC236}">
              <a16:creationId xmlns:a16="http://schemas.microsoft.com/office/drawing/2014/main" id="{8A03E721-ADD4-4632-9313-36623E6EBCC8}"/>
            </a:ext>
          </a:extLst>
        </xdr:cNvPr>
        <xdr:cNvCxnSpPr/>
      </xdr:nvCxnSpPr>
      <xdr:spPr>
        <a:xfrm flipV="1">
          <a:off x="19954239" y="12639675"/>
          <a:ext cx="0" cy="1383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13" name="【消防施設】&#10;一人当たり面積最小値テキスト">
          <a:extLst>
            <a:ext uri="{FF2B5EF4-FFF2-40B4-BE49-F238E27FC236}">
              <a16:creationId xmlns:a16="http://schemas.microsoft.com/office/drawing/2014/main" id="{88A08C0B-76B8-4774-BC5E-C5E8B0C637B2}"/>
            </a:ext>
          </a:extLst>
        </xdr:cNvPr>
        <xdr:cNvSpPr txBox="1"/>
      </xdr:nvSpPr>
      <xdr:spPr>
        <a:xfrm>
          <a:off x="19992975" y="1402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14" name="直線コネクタ 413">
          <a:extLst>
            <a:ext uri="{FF2B5EF4-FFF2-40B4-BE49-F238E27FC236}">
              <a16:creationId xmlns:a16="http://schemas.microsoft.com/office/drawing/2014/main" id="{B7A2DA2E-BCC7-47AB-B5C3-FC07EDD85726}"/>
            </a:ext>
          </a:extLst>
        </xdr:cNvPr>
        <xdr:cNvCxnSpPr/>
      </xdr:nvCxnSpPr>
      <xdr:spPr>
        <a:xfrm>
          <a:off x="19878675" y="14023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415" name="【消防施設】&#10;一人当たり面積最大値テキスト">
          <a:extLst>
            <a:ext uri="{FF2B5EF4-FFF2-40B4-BE49-F238E27FC236}">
              <a16:creationId xmlns:a16="http://schemas.microsoft.com/office/drawing/2014/main" id="{29DD1558-960C-49C6-8C11-B862CD176626}"/>
            </a:ext>
          </a:extLst>
        </xdr:cNvPr>
        <xdr:cNvSpPr txBox="1"/>
      </xdr:nvSpPr>
      <xdr:spPr>
        <a:xfrm>
          <a:off x="19992975" y="1243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416" name="直線コネクタ 415">
          <a:extLst>
            <a:ext uri="{FF2B5EF4-FFF2-40B4-BE49-F238E27FC236}">
              <a16:creationId xmlns:a16="http://schemas.microsoft.com/office/drawing/2014/main" id="{D7783731-8CAB-4031-8A55-31D169699A03}"/>
            </a:ext>
          </a:extLst>
        </xdr:cNvPr>
        <xdr:cNvCxnSpPr/>
      </xdr:nvCxnSpPr>
      <xdr:spPr>
        <a:xfrm>
          <a:off x="19878675" y="12639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417" name="【消防施設】&#10;一人当たり面積平均値テキスト">
          <a:extLst>
            <a:ext uri="{FF2B5EF4-FFF2-40B4-BE49-F238E27FC236}">
              <a16:creationId xmlns:a16="http://schemas.microsoft.com/office/drawing/2014/main" id="{5BEE6342-F170-48F8-92EA-B254E8A44E2E}"/>
            </a:ext>
          </a:extLst>
        </xdr:cNvPr>
        <xdr:cNvSpPr txBox="1"/>
      </xdr:nvSpPr>
      <xdr:spPr>
        <a:xfrm>
          <a:off x="19992975" y="13751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418" name="フローチャート: 判断 417">
          <a:extLst>
            <a:ext uri="{FF2B5EF4-FFF2-40B4-BE49-F238E27FC236}">
              <a16:creationId xmlns:a16="http://schemas.microsoft.com/office/drawing/2014/main" id="{530B9D32-E530-4814-9D51-1ED4231D0F55}"/>
            </a:ext>
          </a:extLst>
        </xdr:cNvPr>
        <xdr:cNvSpPr/>
      </xdr:nvSpPr>
      <xdr:spPr>
        <a:xfrm>
          <a:off x="19897725" y="13773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419" name="フローチャート: 判断 418">
          <a:extLst>
            <a:ext uri="{FF2B5EF4-FFF2-40B4-BE49-F238E27FC236}">
              <a16:creationId xmlns:a16="http://schemas.microsoft.com/office/drawing/2014/main" id="{909954FC-DE21-46B3-B86A-788A5028FAA0}"/>
            </a:ext>
          </a:extLst>
        </xdr:cNvPr>
        <xdr:cNvSpPr/>
      </xdr:nvSpPr>
      <xdr:spPr>
        <a:xfrm>
          <a:off x="19154775" y="137706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420" name="フローチャート: 判断 419">
          <a:extLst>
            <a:ext uri="{FF2B5EF4-FFF2-40B4-BE49-F238E27FC236}">
              <a16:creationId xmlns:a16="http://schemas.microsoft.com/office/drawing/2014/main" id="{32670A52-137F-4113-9464-19473E09ABE0}"/>
            </a:ext>
          </a:extLst>
        </xdr:cNvPr>
        <xdr:cNvSpPr/>
      </xdr:nvSpPr>
      <xdr:spPr>
        <a:xfrm>
          <a:off x="18345150" y="137744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421" name="フローチャート: 判断 420">
          <a:extLst>
            <a:ext uri="{FF2B5EF4-FFF2-40B4-BE49-F238E27FC236}">
              <a16:creationId xmlns:a16="http://schemas.microsoft.com/office/drawing/2014/main" id="{0D5FA432-0794-421C-8A4D-BC5D35BCDE68}"/>
            </a:ext>
          </a:extLst>
        </xdr:cNvPr>
        <xdr:cNvSpPr/>
      </xdr:nvSpPr>
      <xdr:spPr>
        <a:xfrm>
          <a:off x="17554575" y="13775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422" name="フローチャート: 判断 421">
          <a:extLst>
            <a:ext uri="{FF2B5EF4-FFF2-40B4-BE49-F238E27FC236}">
              <a16:creationId xmlns:a16="http://schemas.microsoft.com/office/drawing/2014/main" id="{B8F6622A-7FA8-408B-8B03-6178573A57BA}"/>
            </a:ext>
          </a:extLst>
        </xdr:cNvPr>
        <xdr:cNvSpPr/>
      </xdr:nvSpPr>
      <xdr:spPr>
        <a:xfrm>
          <a:off x="16754475" y="13773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89D2127E-7202-40EE-A6F9-EEA90A18AA4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C7192D47-4A4E-46C9-AEC1-BF53EA0FD4F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7878C259-1A73-48BD-A022-3CC79148154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E75CECF4-0F31-438A-9059-29C444C1356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6A754D19-7282-4D48-886F-98F672E70B4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170180</xdr:rowOff>
    </xdr:from>
    <xdr:to>
      <xdr:col>116</xdr:col>
      <xdr:colOff>114300</xdr:colOff>
      <xdr:row>82</xdr:row>
      <xdr:rowOff>100330</xdr:rowOff>
    </xdr:to>
    <xdr:sp macro="" textlink="">
      <xdr:nvSpPr>
        <xdr:cNvPr id="428" name="楕円 427">
          <a:extLst>
            <a:ext uri="{FF2B5EF4-FFF2-40B4-BE49-F238E27FC236}">
              <a16:creationId xmlns:a16="http://schemas.microsoft.com/office/drawing/2014/main" id="{9E99E584-F35B-4122-95B8-716422A8CA71}"/>
            </a:ext>
          </a:extLst>
        </xdr:cNvPr>
        <xdr:cNvSpPr/>
      </xdr:nvSpPr>
      <xdr:spPr>
        <a:xfrm>
          <a:off x="19897725" y="13286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21607</xdr:rowOff>
    </xdr:from>
    <xdr:ext cx="469744" cy="259045"/>
    <xdr:sp macro="" textlink="">
      <xdr:nvSpPr>
        <xdr:cNvPr id="429" name="【消防施設】&#10;一人当たり面積該当値テキスト">
          <a:extLst>
            <a:ext uri="{FF2B5EF4-FFF2-40B4-BE49-F238E27FC236}">
              <a16:creationId xmlns:a16="http://schemas.microsoft.com/office/drawing/2014/main" id="{25607E72-501A-4873-A3D7-EBDDDE6BCA32}"/>
            </a:ext>
          </a:extLst>
        </xdr:cNvPr>
        <xdr:cNvSpPr txBox="1"/>
      </xdr:nvSpPr>
      <xdr:spPr>
        <a:xfrm>
          <a:off x="19992975" y="1314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16511</xdr:rowOff>
    </xdr:from>
    <xdr:to>
      <xdr:col>112</xdr:col>
      <xdr:colOff>38100</xdr:colOff>
      <xdr:row>82</xdr:row>
      <xdr:rowOff>118111</xdr:rowOff>
    </xdr:to>
    <xdr:sp macro="" textlink="">
      <xdr:nvSpPr>
        <xdr:cNvPr id="430" name="楕円 429">
          <a:extLst>
            <a:ext uri="{FF2B5EF4-FFF2-40B4-BE49-F238E27FC236}">
              <a16:creationId xmlns:a16="http://schemas.microsoft.com/office/drawing/2014/main" id="{A21E4E38-762F-4B08-B295-7679B44F434F}"/>
            </a:ext>
          </a:extLst>
        </xdr:cNvPr>
        <xdr:cNvSpPr/>
      </xdr:nvSpPr>
      <xdr:spPr>
        <a:xfrm>
          <a:off x="19154775" y="133038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49530</xdr:rowOff>
    </xdr:from>
    <xdr:to>
      <xdr:col>116</xdr:col>
      <xdr:colOff>63500</xdr:colOff>
      <xdr:row>82</xdr:row>
      <xdr:rowOff>67311</xdr:rowOff>
    </xdr:to>
    <xdr:cxnSp macro="">
      <xdr:nvCxnSpPr>
        <xdr:cNvPr id="431" name="直線コネクタ 430">
          <a:extLst>
            <a:ext uri="{FF2B5EF4-FFF2-40B4-BE49-F238E27FC236}">
              <a16:creationId xmlns:a16="http://schemas.microsoft.com/office/drawing/2014/main" id="{6B0CD7A8-C968-4163-A0BA-7247FDBF31A5}"/>
            </a:ext>
          </a:extLst>
        </xdr:cNvPr>
        <xdr:cNvCxnSpPr/>
      </xdr:nvCxnSpPr>
      <xdr:spPr>
        <a:xfrm flipV="1">
          <a:off x="19202400" y="13333730"/>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31750</xdr:rowOff>
    </xdr:from>
    <xdr:to>
      <xdr:col>107</xdr:col>
      <xdr:colOff>101600</xdr:colOff>
      <xdr:row>82</xdr:row>
      <xdr:rowOff>133350</xdr:rowOff>
    </xdr:to>
    <xdr:sp macro="" textlink="">
      <xdr:nvSpPr>
        <xdr:cNvPr id="432" name="楕円 431">
          <a:extLst>
            <a:ext uri="{FF2B5EF4-FFF2-40B4-BE49-F238E27FC236}">
              <a16:creationId xmlns:a16="http://schemas.microsoft.com/office/drawing/2014/main" id="{3FD24F55-1594-41E9-AD57-911DD73C2B94}"/>
            </a:ext>
          </a:extLst>
        </xdr:cNvPr>
        <xdr:cNvSpPr/>
      </xdr:nvSpPr>
      <xdr:spPr>
        <a:xfrm>
          <a:off x="18345150" y="133159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67311</xdr:rowOff>
    </xdr:from>
    <xdr:to>
      <xdr:col>111</xdr:col>
      <xdr:colOff>177800</xdr:colOff>
      <xdr:row>82</xdr:row>
      <xdr:rowOff>82550</xdr:rowOff>
    </xdr:to>
    <xdr:cxnSp macro="">
      <xdr:nvCxnSpPr>
        <xdr:cNvPr id="433" name="直線コネクタ 432">
          <a:extLst>
            <a:ext uri="{FF2B5EF4-FFF2-40B4-BE49-F238E27FC236}">
              <a16:creationId xmlns:a16="http://schemas.microsoft.com/office/drawing/2014/main" id="{AB645674-ED38-4C3E-B2AD-880A1D382D70}"/>
            </a:ext>
          </a:extLst>
        </xdr:cNvPr>
        <xdr:cNvCxnSpPr/>
      </xdr:nvCxnSpPr>
      <xdr:spPr>
        <a:xfrm flipV="1">
          <a:off x="18392775" y="13351511"/>
          <a:ext cx="80962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43180</xdr:rowOff>
    </xdr:from>
    <xdr:to>
      <xdr:col>102</xdr:col>
      <xdr:colOff>165100</xdr:colOff>
      <xdr:row>82</xdr:row>
      <xdr:rowOff>144780</xdr:rowOff>
    </xdr:to>
    <xdr:sp macro="" textlink="">
      <xdr:nvSpPr>
        <xdr:cNvPr id="434" name="楕円 433">
          <a:extLst>
            <a:ext uri="{FF2B5EF4-FFF2-40B4-BE49-F238E27FC236}">
              <a16:creationId xmlns:a16="http://schemas.microsoft.com/office/drawing/2014/main" id="{A91EF836-57E7-441C-9467-F0D4073C3666}"/>
            </a:ext>
          </a:extLst>
        </xdr:cNvPr>
        <xdr:cNvSpPr/>
      </xdr:nvSpPr>
      <xdr:spPr>
        <a:xfrm>
          <a:off x="17554575" y="13333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82550</xdr:rowOff>
    </xdr:from>
    <xdr:to>
      <xdr:col>107</xdr:col>
      <xdr:colOff>50800</xdr:colOff>
      <xdr:row>82</xdr:row>
      <xdr:rowOff>93980</xdr:rowOff>
    </xdr:to>
    <xdr:cxnSp macro="">
      <xdr:nvCxnSpPr>
        <xdr:cNvPr id="435" name="直線コネクタ 434">
          <a:extLst>
            <a:ext uri="{FF2B5EF4-FFF2-40B4-BE49-F238E27FC236}">
              <a16:creationId xmlns:a16="http://schemas.microsoft.com/office/drawing/2014/main" id="{A0D6979C-B6CE-4A86-A0A0-6124BBED89D8}"/>
            </a:ext>
          </a:extLst>
        </xdr:cNvPr>
        <xdr:cNvCxnSpPr/>
      </xdr:nvCxnSpPr>
      <xdr:spPr>
        <a:xfrm flipV="1">
          <a:off x="17602200" y="1337310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59689</xdr:rowOff>
    </xdr:from>
    <xdr:to>
      <xdr:col>98</xdr:col>
      <xdr:colOff>38100</xdr:colOff>
      <xdr:row>82</xdr:row>
      <xdr:rowOff>161289</xdr:rowOff>
    </xdr:to>
    <xdr:sp macro="" textlink="">
      <xdr:nvSpPr>
        <xdr:cNvPr id="436" name="楕円 435">
          <a:extLst>
            <a:ext uri="{FF2B5EF4-FFF2-40B4-BE49-F238E27FC236}">
              <a16:creationId xmlns:a16="http://schemas.microsoft.com/office/drawing/2014/main" id="{C23716C6-7F7F-4A48-9D6F-4A85E727CFCE}"/>
            </a:ext>
          </a:extLst>
        </xdr:cNvPr>
        <xdr:cNvSpPr/>
      </xdr:nvSpPr>
      <xdr:spPr>
        <a:xfrm>
          <a:off x="16754475" y="133470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93980</xdr:rowOff>
    </xdr:from>
    <xdr:to>
      <xdr:col>102</xdr:col>
      <xdr:colOff>114300</xdr:colOff>
      <xdr:row>82</xdr:row>
      <xdr:rowOff>110489</xdr:rowOff>
    </xdr:to>
    <xdr:cxnSp macro="">
      <xdr:nvCxnSpPr>
        <xdr:cNvPr id="437" name="直線コネクタ 436">
          <a:extLst>
            <a:ext uri="{FF2B5EF4-FFF2-40B4-BE49-F238E27FC236}">
              <a16:creationId xmlns:a16="http://schemas.microsoft.com/office/drawing/2014/main" id="{7F5C9598-F2BD-42ED-840D-6F0D170FF15C}"/>
            </a:ext>
          </a:extLst>
        </xdr:cNvPr>
        <xdr:cNvCxnSpPr/>
      </xdr:nvCxnSpPr>
      <xdr:spPr>
        <a:xfrm flipV="1">
          <a:off x="16802100" y="13381355"/>
          <a:ext cx="8001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438" name="n_1aveValue【消防施設】&#10;一人当たり面積">
          <a:extLst>
            <a:ext uri="{FF2B5EF4-FFF2-40B4-BE49-F238E27FC236}">
              <a16:creationId xmlns:a16="http://schemas.microsoft.com/office/drawing/2014/main" id="{514644F0-DFCE-4CF3-9C7A-01B563ECCA5D}"/>
            </a:ext>
          </a:extLst>
        </xdr:cNvPr>
        <xdr:cNvSpPr txBox="1"/>
      </xdr:nvSpPr>
      <xdr:spPr>
        <a:xfrm>
          <a:off x="18983402" y="1386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439" name="n_2aveValue【消防施設】&#10;一人当たり面積">
          <a:extLst>
            <a:ext uri="{FF2B5EF4-FFF2-40B4-BE49-F238E27FC236}">
              <a16:creationId xmlns:a16="http://schemas.microsoft.com/office/drawing/2014/main" id="{94C9C814-0A73-47CC-BA94-896DB84F2FF4}"/>
            </a:ext>
          </a:extLst>
        </xdr:cNvPr>
        <xdr:cNvSpPr txBox="1"/>
      </xdr:nvSpPr>
      <xdr:spPr>
        <a:xfrm>
          <a:off x="18183302"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440" name="n_3aveValue【消防施設】&#10;一人当たり面積">
          <a:extLst>
            <a:ext uri="{FF2B5EF4-FFF2-40B4-BE49-F238E27FC236}">
              <a16:creationId xmlns:a16="http://schemas.microsoft.com/office/drawing/2014/main" id="{50FE6118-8336-4770-878B-CC2F789707DD}"/>
            </a:ext>
          </a:extLst>
        </xdr:cNvPr>
        <xdr:cNvSpPr txBox="1"/>
      </xdr:nvSpPr>
      <xdr:spPr>
        <a:xfrm>
          <a:off x="17383202" y="1386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92727</xdr:rowOff>
    </xdr:from>
    <xdr:ext cx="469744" cy="259045"/>
    <xdr:sp macro="" textlink="">
      <xdr:nvSpPr>
        <xdr:cNvPr id="441" name="n_4aveValue【消防施設】&#10;一人当たり面積">
          <a:extLst>
            <a:ext uri="{FF2B5EF4-FFF2-40B4-BE49-F238E27FC236}">
              <a16:creationId xmlns:a16="http://schemas.microsoft.com/office/drawing/2014/main" id="{B9922320-DF38-428A-AFCC-10682EB055D8}"/>
            </a:ext>
          </a:extLst>
        </xdr:cNvPr>
        <xdr:cNvSpPr txBox="1"/>
      </xdr:nvSpPr>
      <xdr:spPr>
        <a:xfrm>
          <a:off x="16592627" y="1386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134638</xdr:rowOff>
    </xdr:from>
    <xdr:ext cx="469744" cy="259045"/>
    <xdr:sp macro="" textlink="">
      <xdr:nvSpPr>
        <xdr:cNvPr id="442" name="n_1mainValue【消防施設】&#10;一人当たり面積">
          <a:extLst>
            <a:ext uri="{FF2B5EF4-FFF2-40B4-BE49-F238E27FC236}">
              <a16:creationId xmlns:a16="http://schemas.microsoft.com/office/drawing/2014/main" id="{8B904113-FCAC-4A7D-BB17-0328DF9F4E4B}"/>
            </a:ext>
          </a:extLst>
        </xdr:cNvPr>
        <xdr:cNvSpPr txBox="1"/>
      </xdr:nvSpPr>
      <xdr:spPr>
        <a:xfrm>
          <a:off x="18983402" y="1309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149877</xdr:rowOff>
    </xdr:from>
    <xdr:ext cx="469744" cy="259045"/>
    <xdr:sp macro="" textlink="">
      <xdr:nvSpPr>
        <xdr:cNvPr id="443" name="n_2mainValue【消防施設】&#10;一人当たり面積">
          <a:extLst>
            <a:ext uri="{FF2B5EF4-FFF2-40B4-BE49-F238E27FC236}">
              <a16:creationId xmlns:a16="http://schemas.microsoft.com/office/drawing/2014/main" id="{8AB1473F-45BE-43DC-8BC5-F07C045B5653}"/>
            </a:ext>
          </a:extLst>
        </xdr:cNvPr>
        <xdr:cNvSpPr txBox="1"/>
      </xdr:nvSpPr>
      <xdr:spPr>
        <a:xfrm>
          <a:off x="18183302" y="1311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161307</xdr:rowOff>
    </xdr:from>
    <xdr:ext cx="469744" cy="259045"/>
    <xdr:sp macro="" textlink="">
      <xdr:nvSpPr>
        <xdr:cNvPr id="444" name="n_3mainValue【消防施設】&#10;一人当たり面積">
          <a:extLst>
            <a:ext uri="{FF2B5EF4-FFF2-40B4-BE49-F238E27FC236}">
              <a16:creationId xmlns:a16="http://schemas.microsoft.com/office/drawing/2014/main" id="{3AF010DB-9916-4B51-BA6B-B550AB47B9FA}"/>
            </a:ext>
          </a:extLst>
        </xdr:cNvPr>
        <xdr:cNvSpPr txBox="1"/>
      </xdr:nvSpPr>
      <xdr:spPr>
        <a:xfrm>
          <a:off x="17383202" y="1312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6366</xdr:rowOff>
    </xdr:from>
    <xdr:ext cx="469744" cy="259045"/>
    <xdr:sp macro="" textlink="">
      <xdr:nvSpPr>
        <xdr:cNvPr id="445" name="n_4mainValue【消防施設】&#10;一人当たり面積">
          <a:extLst>
            <a:ext uri="{FF2B5EF4-FFF2-40B4-BE49-F238E27FC236}">
              <a16:creationId xmlns:a16="http://schemas.microsoft.com/office/drawing/2014/main" id="{BF910EC1-9775-4ECE-938E-B2270E558B1E}"/>
            </a:ext>
          </a:extLst>
        </xdr:cNvPr>
        <xdr:cNvSpPr txBox="1"/>
      </xdr:nvSpPr>
      <xdr:spPr>
        <a:xfrm>
          <a:off x="16592627" y="1313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id="{AECC7527-010A-4205-B7DF-4CB7F7DB01A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id="{B5C88774-A3D2-42CC-84D9-8B1A1580B80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id="{A589DA1B-086F-4D9A-A0D6-BC2A568FF47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id="{AFE8D19E-EAAD-4956-8E16-445F9501356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id="{C9605901-6752-4D32-9829-74EC14704DD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id="{7A4DC6F0-8B63-4085-8A49-D349BACDE06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id="{9679D2D9-D381-410D-99E2-358445CE1E3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id="{82C2B1C7-70E0-4F6A-A53F-826BB2A7536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id="{FB8C6C17-88A2-4AC9-AC2E-FE324373697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id="{B7300E13-E9C3-4FF4-903F-8D1135D46CF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id="{47E9FC47-599B-4240-8961-6E5FDF7164F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id="{E38061FD-8FC5-4211-B9DF-94993AFEEE8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id="{D4F9F157-841A-4CE6-9F57-CB67689F779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id="{9A108E2D-5C64-4CA4-9E0E-8903B0BDB97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id="{9C2C8372-94D6-41B9-AB24-43DC02B407B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id="{0391A90B-A891-4D38-BB1E-49B25B5F5A2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id="{507AAECF-AC96-4CEF-8CCE-4166828BBA6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id="{58812A14-FE4A-4561-A969-C6F2CBD7BEC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id="{9772CC8A-A8E1-48D6-8630-F4093E117E0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id="{6435BB1F-FB6E-4179-85E5-ACEE7D28053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id="{0694BA15-69BA-4B41-AD5E-8C85F5BD83C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id="{B77433A6-AE60-4DAC-94CB-76645413FD5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id="{7968D73A-E483-4B99-B694-73BED31B112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id="{EFC607CB-346C-4CA6-8131-9E66A3D8592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id="{3C97AA69-5501-43F8-98EB-32EF0071979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471" name="直線コネクタ 470">
          <a:extLst>
            <a:ext uri="{FF2B5EF4-FFF2-40B4-BE49-F238E27FC236}">
              <a16:creationId xmlns:a16="http://schemas.microsoft.com/office/drawing/2014/main" id="{F8F13AF4-057C-4A93-8780-676165ADF736}"/>
            </a:ext>
          </a:extLst>
        </xdr:cNvPr>
        <xdr:cNvCxnSpPr/>
      </xdr:nvCxnSpPr>
      <xdr:spPr>
        <a:xfrm flipV="1">
          <a:off x="14696439" y="16373656"/>
          <a:ext cx="0" cy="142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472" name="【庁舎】&#10;有形固定資産減価償却率最小値テキスト">
          <a:extLst>
            <a:ext uri="{FF2B5EF4-FFF2-40B4-BE49-F238E27FC236}">
              <a16:creationId xmlns:a16="http://schemas.microsoft.com/office/drawing/2014/main" id="{B36EC931-B2E2-4179-94FC-42256DFD51FC}"/>
            </a:ext>
          </a:extLst>
        </xdr:cNvPr>
        <xdr:cNvSpPr txBox="1"/>
      </xdr:nvSpPr>
      <xdr:spPr>
        <a:xfrm>
          <a:off x="14735175"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473" name="直線コネクタ 472">
          <a:extLst>
            <a:ext uri="{FF2B5EF4-FFF2-40B4-BE49-F238E27FC236}">
              <a16:creationId xmlns:a16="http://schemas.microsoft.com/office/drawing/2014/main" id="{8EF24913-F910-4C75-B90F-599DCA408E60}"/>
            </a:ext>
          </a:extLst>
        </xdr:cNvPr>
        <xdr:cNvCxnSpPr/>
      </xdr:nvCxnSpPr>
      <xdr:spPr>
        <a:xfrm>
          <a:off x="14611350"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474" name="【庁舎】&#10;有形固定資産減価償却率最大値テキスト">
          <a:extLst>
            <a:ext uri="{FF2B5EF4-FFF2-40B4-BE49-F238E27FC236}">
              <a16:creationId xmlns:a16="http://schemas.microsoft.com/office/drawing/2014/main" id="{9D503006-3F5D-46CC-A669-9C6561D8BC41}"/>
            </a:ext>
          </a:extLst>
        </xdr:cNvPr>
        <xdr:cNvSpPr txBox="1"/>
      </xdr:nvSpPr>
      <xdr:spPr>
        <a:xfrm>
          <a:off x="14735175" y="161425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475" name="直線コネクタ 474">
          <a:extLst>
            <a:ext uri="{FF2B5EF4-FFF2-40B4-BE49-F238E27FC236}">
              <a16:creationId xmlns:a16="http://schemas.microsoft.com/office/drawing/2014/main" id="{7951CE8A-5CB0-4353-AC9E-B366A628A45F}"/>
            </a:ext>
          </a:extLst>
        </xdr:cNvPr>
        <xdr:cNvCxnSpPr/>
      </xdr:nvCxnSpPr>
      <xdr:spPr>
        <a:xfrm>
          <a:off x="14611350" y="16373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476" name="【庁舎】&#10;有形固定資産減価償却率平均値テキスト">
          <a:extLst>
            <a:ext uri="{FF2B5EF4-FFF2-40B4-BE49-F238E27FC236}">
              <a16:creationId xmlns:a16="http://schemas.microsoft.com/office/drawing/2014/main" id="{E5D9BAFD-D81D-47D2-A698-B1D1ECC37BEC}"/>
            </a:ext>
          </a:extLst>
        </xdr:cNvPr>
        <xdr:cNvSpPr txBox="1"/>
      </xdr:nvSpPr>
      <xdr:spPr>
        <a:xfrm>
          <a:off x="14735175" y="16953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477" name="フローチャート: 判断 476">
          <a:extLst>
            <a:ext uri="{FF2B5EF4-FFF2-40B4-BE49-F238E27FC236}">
              <a16:creationId xmlns:a16="http://schemas.microsoft.com/office/drawing/2014/main" id="{B9434AFF-17BD-4781-8960-C4415653BC99}"/>
            </a:ext>
          </a:extLst>
        </xdr:cNvPr>
        <xdr:cNvSpPr/>
      </xdr:nvSpPr>
      <xdr:spPr>
        <a:xfrm>
          <a:off x="14649450" y="170986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478" name="フローチャート: 判断 477">
          <a:extLst>
            <a:ext uri="{FF2B5EF4-FFF2-40B4-BE49-F238E27FC236}">
              <a16:creationId xmlns:a16="http://schemas.microsoft.com/office/drawing/2014/main" id="{B85453D6-EEF0-4B6B-890C-8BF8D5B4A94C}"/>
            </a:ext>
          </a:extLst>
        </xdr:cNvPr>
        <xdr:cNvSpPr/>
      </xdr:nvSpPr>
      <xdr:spPr>
        <a:xfrm>
          <a:off x="13887450" y="17080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479" name="フローチャート: 判断 478">
          <a:extLst>
            <a:ext uri="{FF2B5EF4-FFF2-40B4-BE49-F238E27FC236}">
              <a16:creationId xmlns:a16="http://schemas.microsoft.com/office/drawing/2014/main" id="{D5947FEE-F8E6-4871-BEE0-CC5CDF4FADBC}"/>
            </a:ext>
          </a:extLst>
        </xdr:cNvPr>
        <xdr:cNvSpPr/>
      </xdr:nvSpPr>
      <xdr:spPr>
        <a:xfrm>
          <a:off x="13096875" y="170316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480" name="フローチャート: 判断 479">
          <a:extLst>
            <a:ext uri="{FF2B5EF4-FFF2-40B4-BE49-F238E27FC236}">
              <a16:creationId xmlns:a16="http://schemas.microsoft.com/office/drawing/2014/main" id="{3279EC7D-04E1-45D7-84D1-B24EA2CE9E43}"/>
            </a:ext>
          </a:extLst>
        </xdr:cNvPr>
        <xdr:cNvSpPr/>
      </xdr:nvSpPr>
      <xdr:spPr>
        <a:xfrm>
          <a:off x="12296775" y="170413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481" name="フローチャート: 判断 480">
          <a:extLst>
            <a:ext uri="{FF2B5EF4-FFF2-40B4-BE49-F238E27FC236}">
              <a16:creationId xmlns:a16="http://schemas.microsoft.com/office/drawing/2014/main" id="{F6E84C38-2B6A-4B0C-8CF7-B0EA9AA3B482}"/>
            </a:ext>
          </a:extLst>
        </xdr:cNvPr>
        <xdr:cNvSpPr/>
      </xdr:nvSpPr>
      <xdr:spPr>
        <a:xfrm>
          <a:off x="11487150" y="17018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7DB8144C-8C0B-432B-B399-7FDAA72D2A4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9858C255-EA50-4F32-A639-15A2DD83C46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9C41C012-71C3-4420-BBB8-ECB77884C60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FF9AACD5-3996-4376-88A7-CA728CA496D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E1B62423-3A02-48EA-B48D-1052E2730FB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154395</xdr:rowOff>
    </xdr:from>
    <xdr:to>
      <xdr:col>85</xdr:col>
      <xdr:colOff>177800</xdr:colOff>
      <xdr:row>107</xdr:row>
      <xdr:rowOff>84545</xdr:rowOff>
    </xdr:to>
    <xdr:sp macro="" textlink="">
      <xdr:nvSpPr>
        <xdr:cNvPr id="487" name="楕円 486">
          <a:extLst>
            <a:ext uri="{FF2B5EF4-FFF2-40B4-BE49-F238E27FC236}">
              <a16:creationId xmlns:a16="http://schemas.microsoft.com/office/drawing/2014/main" id="{655E9B14-CC8D-4478-AA07-6243C5C1C6F9}"/>
            </a:ext>
          </a:extLst>
        </xdr:cNvPr>
        <xdr:cNvSpPr/>
      </xdr:nvSpPr>
      <xdr:spPr>
        <a:xfrm>
          <a:off x="14649450" y="17470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132822</xdr:rowOff>
    </xdr:from>
    <xdr:ext cx="405111" cy="259045"/>
    <xdr:sp macro="" textlink="">
      <xdr:nvSpPr>
        <xdr:cNvPr id="488" name="【庁舎】&#10;有形固定資産減価償却率該当値テキスト">
          <a:extLst>
            <a:ext uri="{FF2B5EF4-FFF2-40B4-BE49-F238E27FC236}">
              <a16:creationId xmlns:a16="http://schemas.microsoft.com/office/drawing/2014/main" id="{1C6C8C93-785B-42AD-9D14-C0A6D42536F4}"/>
            </a:ext>
          </a:extLst>
        </xdr:cNvPr>
        <xdr:cNvSpPr txBox="1"/>
      </xdr:nvSpPr>
      <xdr:spPr>
        <a:xfrm>
          <a:off x="14735175" y="1744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133169</xdr:rowOff>
    </xdr:from>
    <xdr:to>
      <xdr:col>81</xdr:col>
      <xdr:colOff>101600</xdr:colOff>
      <xdr:row>107</xdr:row>
      <xdr:rowOff>63319</xdr:rowOff>
    </xdr:to>
    <xdr:sp macro="" textlink="">
      <xdr:nvSpPr>
        <xdr:cNvPr id="489" name="楕円 488">
          <a:extLst>
            <a:ext uri="{FF2B5EF4-FFF2-40B4-BE49-F238E27FC236}">
              <a16:creationId xmlns:a16="http://schemas.microsoft.com/office/drawing/2014/main" id="{BF9DAB10-23C1-4BF5-BCC5-76F5B945CC10}"/>
            </a:ext>
          </a:extLst>
        </xdr:cNvPr>
        <xdr:cNvSpPr/>
      </xdr:nvSpPr>
      <xdr:spPr>
        <a:xfrm>
          <a:off x="13887450" y="174496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12519</xdr:rowOff>
    </xdr:from>
    <xdr:to>
      <xdr:col>85</xdr:col>
      <xdr:colOff>127000</xdr:colOff>
      <xdr:row>107</xdr:row>
      <xdr:rowOff>33745</xdr:rowOff>
    </xdr:to>
    <xdr:cxnSp macro="">
      <xdr:nvCxnSpPr>
        <xdr:cNvPr id="490" name="直線コネクタ 489">
          <a:extLst>
            <a:ext uri="{FF2B5EF4-FFF2-40B4-BE49-F238E27FC236}">
              <a16:creationId xmlns:a16="http://schemas.microsoft.com/office/drawing/2014/main" id="{8FB11648-2FDF-4AFA-A431-A33027581C8F}"/>
            </a:ext>
          </a:extLst>
        </xdr:cNvPr>
        <xdr:cNvCxnSpPr/>
      </xdr:nvCxnSpPr>
      <xdr:spPr>
        <a:xfrm>
          <a:off x="13935075" y="17497244"/>
          <a:ext cx="762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491" name="楕円 490">
          <a:extLst>
            <a:ext uri="{FF2B5EF4-FFF2-40B4-BE49-F238E27FC236}">
              <a16:creationId xmlns:a16="http://schemas.microsoft.com/office/drawing/2014/main" id="{ABCFAA26-DED6-4E0D-85F6-04EB666310C9}"/>
            </a:ext>
          </a:extLst>
        </xdr:cNvPr>
        <xdr:cNvSpPr/>
      </xdr:nvSpPr>
      <xdr:spPr>
        <a:xfrm>
          <a:off x="13096875" y="174496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12519</xdr:rowOff>
    </xdr:from>
    <xdr:to>
      <xdr:col>81</xdr:col>
      <xdr:colOff>50800</xdr:colOff>
      <xdr:row>107</xdr:row>
      <xdr:rowOff>12519</xdr:rowOff>
    </xdr:to>
    <xdr:cxnSp macro="">
      <xdr:nvCxnSpPr>
        <xdr:cNvPr id="492" name="直線コネクタ 491">
          <a:extLst>
            <a:ext uri="{FF2B5EF4-FFF2-40B4-BE49-F238E27FC236}">
              <a16:creationId xmlns:a16="http://schemas.microsoft.com/office/drawing/2014/main" id="{BFE84E0A-3B08-4AE2-B3ED-616D595A9296}"/>
            </a:ext>
          </a:extLst>
        </xdr:cNvPr>
        <xdr:cNvCxnSpPr/>
      </xdr:nvCxnSpPr>
      <xdr:spPr>
        <a:xfrm>
          <a:off x="13144500" y="174972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110308</xdr:rowOff>
    </xdr:from>
    <xdr:to>
      <xdr:col>72</xdr:col>
      <xdr:colOff>38100</xdr:colOff>
      <xdr:row>107</xdr:row>
      <xdr:rowOff>40458</xdr:rowOff>
    </xdr:to>
    <xdr:sp macro="" textlink="">
      <xdr:nvSpPr>
        <xdr:cNvPr id="493" name="楕円 492">
          <a:extLst>
            <a:ext uri="{FF2B5EF4-FFF2-40B4-BE49-F238E27FC236}">
              <a16:creationId xmlns:a16="http://schemas.microsoft.com/office/drawing/2014/main" id="{0D92402E-17F2-4CCC-B8CB-CACE65418261}"/>
            </a:ext>
          </a:extLst>
        </xdr:cNvPr>
        <xdr:cNvSpPr/>
      </xdr:nvSpPr>
      <xdr:spPr>
        <a:xfrm>
          <a:off x="12296775" y="174235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161108</xdr:rowOff>
    </xdr:from>
    <xdr:to>
      <xdr:col>76</xdr:col>
      <xdr:colOff>114300</xdr:colOff>
      <xdr:row>107</xdr:row>
      <xdr:rowOff>12519</xdr:rowOff>
    </xdr:to>
    <xdr:cxnSp macro="">
      <xdr:nvCxnSpPr>
        <xdr:cNvPr id="494" name="直線コネクタ 493">
          <a:extLst>
            <a:ext uri="{FF2B5EF4-FFF2-40B4-BE49-F238E27FC236}">
              <a16:creationId xmlns:a16="http://schemas.microsoft.com/office/drawing/2014/main" id="{925F8A35-D362-4E6C-9F8D-74309D5681F4}"/>
            </a:ext>
          </a:extLst>
        </xdr:cNvPr>
        <xdr:cNvCxnSpPr/>
      </xdr:nvCxnSpPr>
      <xdr:spPr>
        <a:xfrm>
          <a:off x="12344400" y="17480733"/>
          <a:ext cx="8001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85816</xdr:rowOff>
    </xdr:from>
    <xdr:to>
      <xdr:col>67</xdr:col>
      <xdr:colOff>101600</xdr:colOff>
      <xdr:row>107</xdr:row>
      <xdr:rowOff>15966</xdr:rowOff>
    </xdr:to>
    <xdr:sp macro="" textlink="">
      <xdr:nvSpPr>
        <xdr:cNvPr id="495" name="楕円 494">
          <a:extLst>
            <a:ext uri="{FF2B5EF4-FFF2-40B4-BE49-F238E27FC236}">
              <a16:creationId xmlns:a16="http://schemas.microsoft.com/office/drawing/2014/main" id="{292F3770-B913-463B-BB57-0999A8733DDE}"/>
            </a:ext>
          </a:extLst>
        </xdr:cNvPr>
        <xdr:cNvSpPr/>
      </xdr:nvSpPr>
      <xdr:spPr>
        <a:xfrm>
          <a:off x="11487150" y="173990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136616</xdr:rowOff>
    </xdr:from>
    <xdr:to>
      <xdr:col>71</xdr:col>
      <xdr:colOff>177800</xdr:colOff>
      <xdr:row>106</xdr:row>
      <xdr:rowOff>161108</xdr:rowOff>
    </xdr:to>
    <xdr:cxnSp macro="">
      <xdr:nvCxnSpPr>
        <xdr:cNvPr id="496" name="直線コネクタ 495">
          <a:extLst>
            <a:ext uri="{FF2B5EF4-FFF2-40B4-BE49-F238E27FC236}">
              <a16:creationId xmlns:a16="http://schemas.microsoft.com/office/drawing/2014/main" id="{7A0E411E-D290-48FC-9039-71868D428A48}"/>
            </a:ext>
          </a:extLst>
        </xdr:cNvPr>
        <xdr:cNvCxnSpPr/>
      </xdr:nvCxnSpPr>
      <xdr:spPr>
        <a:xfrm>
          <a:off x="11534775" y="17456241"/>
          <a:ext cx="809625"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497" name="n_1aveValue【庁舎】&#10;有形固定資産減価償却率">
          <a:extLst>
            <a:ext uri="{FF2B5EF4-FFF2-40B4-BE49-F238E27FC236}">
              <a16:creationId xmlns:a16="http://schemas.microsoft.com/office/drawing/2014/main" id="{A481DB09-E99C-4C22-82ED-EF108BF16DC5}"/>
            </a:ext>
          </a:extLst>
        </xdr:cNvPr>
        <xdr:cNvSpPr txBox="1"/>
      </xdr:nvSpPr>
      <xdr:spPr>
        <a:xfrm>
          <a:off x="13745219" y="1685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498" name="n_2aveValue【庁舎】&#10;有形固定資産減価償却率">
          <a:extLst>
            <a:ext uri="{FF2B5EF4-FFF2-40B4-BE49-F238E27FC236}">
              <a16:creationId xmlns:a16="http://schemas.microsoft.com/office/drawing/2014/main" id="{1E0FA5D7-8778-441A-987D-EE8FE0F4C382}"/>
            </a:ext>
          </a:extLst>
        </xdr:cNvPr>
        <xdr:cNvSpPr txBox="1"/>
      </xdr:nvSpPr>
      <xdr:spPr>
        <a:xfrm>
          <a:off x="12964169" y="1681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499" name="n_3aveValue【庁舎】&#10;有形固定資産減価償却率">
          <a:extLst>
            <a:ext uri="{FF2B5EF4-FFF2-40B4-BE49-F238E27FC236}">
              <a16:creationId xmlns:a16="http://schemas.microsoft.com/office/drawing/2014/main" id="{35AD38E1-C04F-4D35-9FC4-6673413B782D}"/>
            </a:ext>
          </a:extLst>
        </xdr:cNvPr>
        <xdr:cNvSpPr txBox="1"/>
      </xdr:nvSpPr>
      <xdr:spPr>
        <a:xfrm>
          <a:off x="12164069" y="168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500" name="n_4aveValue【庁舎】&#10;有形固定資産減価償却率">
          <a:extLst>
            <a:ext uri="{FF2B5EF4-FFF2-40B4-BE49-F238E27FC236}">
              <a16:creationId xmlns:a16="http://schemas.microsoft.com/office/drawing/2014/main" id="{7B2070EB-928E-4751-B798-C49A4A285EC9}"/>
            </a:ext>
          </a:extLst>
        </xdr:cNvPr>
        <xdr:cNvSpPr txBox="1"/>
      </xdr:nvSpPr>
      <xdr:spPr>
        <a:xfrm>
          <a:off x="11354444"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54446</xdr:rowOff>
    </xdr:from>
    <xdr:ext cx="405111" cy="259045"/>
    <xdr:sp macro="" textlink="">
      <xdr:nvSpPr>
        <xdr:cNvPr id="501" name="n_1mainValue【庁舎】&#10;有形固定資産減価償却率">
          <a:extLst>
            <a:ext uri="{FF2B5EF4-FFF2-40B4-BE49-F238E27FC236}">
              <a16:creationId xmlns:a16="http://schemas.microsoft.com/office/drawing/2014/main" id="{61693A3E-A417-415E-9707-716E17C365EA}"/>
            </a:ext>
          </a:extLst>
        </xdr:cNvPr>
        <xdr:cNvSpPr txBox="1"/>
      </xdr:nvSpPr>
      <xdr:spPr>
        <a:xfrm>
          <a:off x="13745219" y="175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502" name="n_2mainValue【庁舎】&#10;有形固定資産減価償却率">
          <a:extLst>
            <a:ext uri="{FF2B5EF4-FFF2-40B4-BE49-F238E27FC236}">
              <a16:creationId xmlns:a16="http://schemas.microsoft.com/office/drawing/2014/main" id="{7985D0DA-DE52-4617-B0B2-057E9C32EA49}"/>
            </a:ext>
          </a:extLst>
        </xdr:cNvPr>
        <xdr:cNvSpPr txBox="1"/>
      </xdr:nvSpPr>
      <xdr:spPr>
        <a:xfrm>
          <a:off x="12964169" y="175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31585</xdr:rowOff>
    </xdr:from>
    <xdr:ext cx="405111" cy="259045"/>
    <xdr:sp macro="" textlink="">
      <xdr:nvSpPr>
        <xdr:cNvPr id="503" name="n_3mainValue【庁舎】&#10;有形固定資産減価償却率">
          <a:extLst>
            <a:ext uri="{FF2B5EF4-FFF2-40B4-BE49-F238E27FC236}">
              <a16:creationId xmlns:a16="http://schemas.microsoft.com/office/drawing/2014/main" id="{6741F2A8-A61D-4EAD-B62C-4D508452373D}"/>
            </a:ext>
          </a:extLst>
        </xdr:cNvPr>
        <xdr:cNvSpPr txBox="1"/>
      </xdr:nvSpPr>
      <xdr:spPr>
        <a:xfrm>
          <a:off x="12164069" y="175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7093</xdr:rowOff>
    </xdr:from>
    <xdr:ext cx="405111" cy="259045"/>
    <xdr:sp macro="" textlink="">
      <xdr:nvSpPr>
        <xdr:cNvPr id="504" name="n_4mainValue【庁舎】&#10;有形固定資産減価償却率">
          <a:extLst>
            <a:ext uri="{FF2B5EF4-FFF2-40B4-BE49-F238E27FC236}">
              <a16:creationId xmlns:a16="http://schemas.microsoft.com/office/drawing/2014/main" id="{B16EFBD2-432D-4A87-950D-ECB6459AA77F}"/>
            </a:ext>
          </a:extLst>
        </xdr:cNvPr>
        <xdr:cNvSpPr txBox="1"/>
      </xdr:nvSpPr>
      <xdr:spPr>
        <a:xfrm>
          <a:off x="11354444" y="1749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90558FE7-72B5-41A6-B1DA-BB5E455D924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F700B49C-6E7D-4A41-900E-D8875B181D1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EA64493F-BA1F-44C1-A990-03F314DD13B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B6F738E3-3A04-43D9-91F7-39B097BAA96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BED98E78-D3AA-4271-AE93-15CBAE59EA2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2B5C3E1D-DB1D-40CB-B179-91DD8E98D64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18F8726F-EA67-4518-A44E-D8D679D244B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B34A3363-10D4-491D-8794-18C47DA054E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4EBAD3FF-2F3F-456C-AD8F-56C3341FB6E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1E0DE02C-D037-4923-BCEE-12231DB2EA2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5" name="テキスト ボックス 514">
          <a:extLst>
            <a:ext uri="{FF2B5EF4-FFF2-40B4-BE49-F238E27FC236}">
              <a16:creationId xmlns:a16="http://schemas.microsoft.com/office/drawing/2014/main" id="{7CB2F652-09AF-4970-9210-46996F8964A5}"/>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16" name="直線コネクタ 515">
          <a:extLst>
            <a:ext uri="{FF2B5EF4-FFF2-40B4-BE49-F238E27FC236}">
              <a16:creationId xmlns:a16="http://schemas.microsoft.com/office/drawing/2014/main" id="{FBB322DE-8A56-4DFA-B222-80BBE6941941}"/>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7" name="テキスト ボックス 516">
          <a:extLst>
            <a:ext uri="{FF2B5EF4-FFF2-40B4-BE49-F238E27FC236}">
              <a16:creationId xmlns:a16="http://schemas.microsoft.com/office/drawing/2014/main" id="{4F81883F-4AFA-4EB2-9754-E6EC41ED913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8" name="直線コネクタ 517">
          <a:extLst>
            <a:ext uri="{FF2B5EF4-FFF2-40B4-BE49-F238E27FC236}">
              <a16:creationId xmlns:a16="http://schemas.microsoft.com/office/drawing/2014/main" id="{73ADEA86-53D4-48D6-9203-2D8E81C4306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9" name="テキスト ボックス 518">
          <a:extLst>
            <a:ext uri="{FF2B5EF4-FFF2-40B4-BE49-F238E27FC236}">
              <a16:creationId xmlns:a16="http://schemas.microsoft.com/office/drawing/2014/main" id="{821C1103-0551-4F29-9342-64D699A6BB4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20" name="直線コネクタ 519">
          <a:extLst>
            <a:ext uri="{FF2B5EF4-FFF2-40B4-BE49-F238E27FC236}">
              <a16:creationId xmlns:a16="http://schemas.microsoft.com/office/drawing/2014/main" id="{8C2225B7-7E2A-42DC-A882-B9EB9A28D7BC}"/>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21" name="テキスト ボックス 520">
          <a:extLst>
            <a:ext uri="{FF2B5EF4-FFF2-40B4-BE49-F238E27FC236}">
              <a16:creationId xmlns:a16="http://schemas.microsoft.com/office/drawing/2014/main" id="{9AC65CD1-A067-448F-88AC-DA010497AAC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22" name="直線コネクタ 521">
          <a:extLst>
            <a:ext uri="{FF2B5EF4-FFF2-40B4-BE49-F238E27FC236}">
              <a16:creationId xmlns:a16="http://schemas.microsoft.com/office/drawing/2014/main" id="{31956E5E-6E5A-4D28-8126-79088852D0D7}"/>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23" name="テキスト ボックス 522">
          <a:extLst>
            <a:ext uri="{FF2B5EF4-FFF2-40B4-BE49-F238E27FC236}">
              <a16:creationId xmlns:a16="http://schemas.microsoft.com/office/drawing/2014/main" id="{41900BB6-244D-4D87-9C98-D808675B0DF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4" name="直線コネクタ 523">
          <a:extLst>
            <a:ext uri="{FF2B5EF4-FFF2-40B4-BE49-F238E27FC236}">
              <a16:creationId xmlns:a16="http://schemas.microsoft.com/office/drawing/2014/main" id="{7E925F87-8E02-48DC-A81D-8B8665FF75E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5" name="テキスト ボックス 524">
          <a:extLst>
            <a:ext uri="{FF2B5EF4-FFF2-40B4-BE49-F238E27FC236}">
              <a16:creationId xmlns:a16="http://schemas.microsoft.com/office/drawing/2014/main" id="{577AFB5B-334E-42A3-A0D7-F64D1A760EE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6" name="【庁舎】&#10;一人当たり面積グラフ枠">
          <a:extLst>
            <a:ext uri="{FF2B5EF4-FFF2-40B4-BE49-F238E27FC236}">
              <a16:creationId xmlns:a16="http://schemas.microsoft.com/office/drawing/2014/main" id="{3A748134-014B-4D32-B198-99A3534BEFA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527" name="直線コネクタ 526">
          <a:extLst>
            <a:ext uri="{FF2B5EF4-FFF2-40B4-BE49-F238E27FC236}">
              <a16:creationId xmlns:a16="http://schemas.microsoft.com/office/drawing/2014/main" id="{93CE1228-9D7C-4C5F-BF71-B8E5E025C463}"/>
            </a:ext>
          </a:extLst>
        </xdr:cNvPr>
        <xdr:cNvCxnSpPr/>
      </xdr:nvCxnSpPr>
      <xdr:spPr>
        <a:xfrm flipV="1">
          <a:off x="19954239" y="16490569"/>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528" name="【庁舎】&#10;一人当たり面積最小値テキスト">
          <a:extLst>
            <a:ext uri="{FF2B5EF4-FFF2-40B4-BE49-F238E27FC236}">
              <a16:creationId xmlns:a16="http://schemas.microsoft.com/office/drawing/2014/main" id="{73F5C8B7-0815-4CAD-8799-8BAA5E470720}"/>
            </a:ext>
          </a:extLst>
        </xdr:cNvPr>
        <xdr:cNvSpPr txBox="1"/>
      </xdr:nvSpPr>
      <xdr:spPr>
        <a:xfrm>
          <a:off x="19992975" y="1781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529" name="直線コネクタ 528">
          <a:extLst>
            <a:ext uri="{FF2B5EF4-FFF2-40B4-BE49-F238E27FC236}">
              <a16:creationId xmlns:a16="http://schemas.microsoft.com/office/drawing/2014/main" id="{E8C2C97F-57C9-47A6-9F50-F0ABB18EA2C6}"/>
            </a:ext>
          </a:extLst>
        </xdr:cNvPr>
        <xdr:cNvCxnSpPr/>
      </xdr:nvCxnSpPr>
      <xdr:spPr>
        <a:xfrm>
          <a:off x="19878675" y="17821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530" name="【庁舎】&#10;一人当たり面積最大値テキスト">
          <a:extLst>
            <a:ext uri="{FF2B5EF4-FFF2-40B4-BE49-F238E27FC236}">
              <a16:creationId xmlns:a16="http://schemas.microsoft.com/office/drawing/2014/main" id="{B8C46471-7BCA-4281-8E93-95A860D4A71B}"/>
            </a:ext>
          </a:extLst>
        </xdr:cNvPr>
        <xdr:cNvSpPr txBox="1"/>
      </xdr:nvSpPr>
      <xdr:spPr>
        <a:xfrm>
          <a:off x="19992975" y="1625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531" name="直線コネクタ 530">
          <a:extLst>
            <a:ext uri="{FF2B5EF4-FFF2-40B4-BE49-F238E27FC236}">
              <a16:creationId xmlns:a16="http://schemas.microsoft.com/office/drawing/2014/main" id="{6E827C67-B1D2-496B-B6A2-B5A6EDB0D1F8}"/>
            </a:ext>
          </a:extLst>
        </xdr:cNvPr>
        <xdr:cNvCxnSpPr/>
      </xdr:nvCxnSpPr>
      <xdr:spPr>
        <a:xfrm>
          <a:off x="19878675" y="164905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532" name="【庁舎】&#10;一人当たり面積平均値テキスト">
          <a:extLst>
            <a:ext uri="{FF2B5EF4-FFF2-40B4-BE49-F238E27FC236}">
              <a16:creationId xmlns:a16="http://schemas.microsoft.com/office/drawing/2014/main" id="{7D6C6CEF-22EF-4F1C-8B7D-724FFD867E1A}"/>
            </a:ext>
          </a:extLst>
        </xdr:cNvPr>
        <xdr:cNvSpPr txBox="1"/>
      </xdr:nvSpPr>
      <xdr:spPr>
        <a:xfrm>
          <a:off x="19992975" y="17209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533" name="フローチャート: 判断 532">
          <a:extLst>
            <a:ext uri="{FF2B5EF4-FFF2-40B4-BE49-F238E27FC236}">
              <a16:creationId xmlns:a16="http://schemas.microsoft.com/office/drawing/2014/main" id="{4107227F-9712-449E-A051-BD96C420AD2B}"/>
            </a:ext>
          </a:extLst>
        </xdr:cNvPr>
        <xdr:cNvSpPr/>
      </xdr:nvSpPr>
      <xdr:spPr>
        <a:xfrm>
          <a:off x="19897725" y="172312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534" name="フローチャート: 判断 533">
          <a:extLst>
            <a:ext uri="{FF2B5EF4-FFF2-40B4-BE49-F238E27FC236}">
              <a16:creationId xmlns:a16="http://schemas.microsoft.com/office/drawing/2014/main" id="{8CFFDBF9-AFBA-4FED-A6BF-6178B5B6B7C1}"/>
            </a:ext>
          </a:extLst>
        </xdr:cNvPr>
        <xdr:cNvSpPr/>
      </xdr:nvSpPr>
      <xdr:spPr>
        <a:xfrm>
          <a:off x="19154775" y="172335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535" name="フローチャート: 判断 534">
          <a:extLst>
            <a:ext uri="{FF2B5EF4-FFF2-40B4-BE49-F238E27FC236}">
              <a16:creationId xmlns:a16="http://schemas.microsoft.com/office/drawing/2014/main" id="{C01A3B10-7AB2-4CA7-BD6B-5132A7FC1082}"/>
            </a:ext>
          </a:extLst>
        </xdr:cNvPr>
        <xdr:cNvSpPr/>
      </xdr:nvSpPr>
      <xdr:spPr>
        <a:xfrm>
          <a:off x="18345150" y="172335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536" name="フローチャート: 判断 535">
          <a:extLst>
            <a:ext uri="{FF2B5EF4-FFF2-40B4-BE49-F238E27FC236}">
              <a16:creationId xmlns:a16="http://schemas.microsoft.com/office/drawing/2014/main" id="{2CEA90B2-413D-4ACB-BFA0-9AEABA687496}"/>
            </a:ext>
          </a:extLst>
        </xdr:cNvPr>
        <xdr:cNvSpPr/>
      </xdr:nvSpPr>
      <xdr:spPr>
        <a:xfrm>
          <a:off x="17554575" y="172572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537" name="フローチャート: 判断 536">
          <a:extLst>
            <a:ext uri="{FF2B5EF4-FFF2-40B4-BE49-F238E27FC236}">
              <a16:creationId xmlns:a16="http://schemas.microsoft.com/office/drawing/2014/main" id="{21576C58-6D7C-410E-BC87-12396C6F0F89}"/>
            </a:ext>
          </a:extLst>
        </xdr:cNvPr>
        <xdr:cNvSpPr/>
      </xdr:nvSpPr>
      <xdr:spPr>
        <a:xfrm>
          <a:off x="16754475" y="173084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6721BDA8-9337-4B3D-ADAE-E652D71CD2D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AF6D68FC-E0FE-463F-A133-8063D7EE793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4D60BCDC-ED6A-47FB-A3C4-7DBF9E8C60C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935EB78C-D2F6-4D17-92BB-1AE36DA6EC8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F8938B48-1527-4007-87D8-7F4EF5BAD9B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169418</xdr:rowOff>
    </xdr:from>
    <xdr:to>
      <xdr:col>116</xdr:col>
      <xdr:colOff>114300</xdr:colOff>
      <xdr:row>105</xdr:row>
      <xdr:rowOff>99568</xdr:rowOff>
    </xdr:to>
    <xdr:sp macro="" textlink="">
      <xdr:nvSpPr>
        <xdr:cNvPr id="543" name="楕円 542">
          <a:extLst>
            <a:ext uri="{FF2B5EF4-FFF2-40B4-BE49-F238E27FC236}">
              <a16:creationId xmlns:a16="http://schemas.microsoft.com/office/drawing/2014/main" id="{8081E729-2DBA-41AD-BE1B-29F0F7FDCE37}"/>
            </a:ext>
          </a:extLst>
        </xdr:cNvPr>
        <xdr:cNvSpPr/>
      </xdr:nvSpPr>
      <xdr:spPr>
        <a:xfrm>
          <a:off x="19897725" y="171429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20845</xdr:rowOff>
    </xdr:from>
    <xdr:ext cx="469744" cy="259045"/>
    <xdr:sp macro="" textlink="">
      <xdr:nvSpPr>
        <xdr:cNvPr id="544" name="【庁舎】&#10;一人当たり面積該当値テキスト">
          <a:extLst>
            <a:ext uri="{FF2B5EF4-FFF2-40B4-BE49-F238E27FC236}">
              <a16:creationId xmlns:a16="http://schemas.microsoft.com/office/drawing/2014/main" id="{5AD3CEA1-957D-4449-B7EE-7BFF30D47376}"/>
            </a:ext>
          </a:extLst>
        </xdr:cNvPr>
        <xdr:cNvSpPr txBox="1"/>
      </xdr:nvSpPr>
      <xdr:spPr>
        <a:xfrm>
          <a:off x="19992975" y="1699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23113</xdr:rowOff>
    </xdr:from>
    <xdr:to>
      <xdr:col>112</xdr:col>
      <xdr:colOff>38100</xdr:colOff>
      <xdr:row>105</xdr:row>
      <xdr:rowOff>124713</xdr:rowOff>
    </xdr:to>
    <xdr:sp macro="" textlink="">
      <xdr:nvSpPr>
        <xdr:cNvPr id="545" name="楕円 544">
          <a:extLst>
            <a:ext uri="{FF2B5EF4-FFF2-40B4-BE49-F238E27FC236}">
              <a16:creationId xmlns:a16="http://schemas.microsoft.com/office/drawing/2014/main" id="{D6D0CDB3-2D78-4DE8-94DD-B588534B019C}"/>
            </a:ext>
          </a:extLst>
        </xdr:cNvPr>
        <xdr:cNvSpPr/>
      </xdr:nvSpPr>
      <xdr:spPr>
        <a:xfrm>
          <a:off x="19154775" y="171712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48768</xdr:rowOff>
    </xdr:from>
    <xdr:to>
      <xdr:col>116</xdr:col>
      <xdr:colOff>63500</xdr:colOff>
      <xdr:row>105</xdr:row>
      <xdr:rowOff>73913</xdr:rowOff>
    </xdr:to>
    <xdr:cxnSp macro="">
      <xdr:nvCxnSpPr>
        <xdr:cNvPr id="546" name="直線コネクタ 545">
          <a:extLst>
            <a:ext uri="{FF2B5EF4-FFF2-40B4-BE49-F238E27FC236}">
              <a16:creationId xmlns:a16="http://schemas.microsoft.com/office/drawing/2014/main" id="{9F199BCD-A32C-46B6-994F-E9C6B01CF7A1}"/>
            </a:ext>
          </a:extLst>
        </xdr:cNvPr>
        <xdr:cNvCxnSpPr/>
      </xdr:nvCxnSpPr>
      <xdr:spPr>
        <a:xfrm flipV="1">
          <a:off x="19202400" y="17190593"/>
          <a:ext cx="752475" cy="2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20828</xdr:rowOff>
    </xdr:from>
    <xdr:to>
      <xdr:col>107</xdr:col>
      <xdr:colOff>101600</xdr:colOff>
      <xdr:row>105</xdr:row>
      <xdr:rowOff>122428</xdr:rowOff>
    </xdr:to>
    <xdr:sp macro="" textlink="">
      <xdr:nvSpPr>
        <xdr:cNvPr id="547" name="楕円 546">
          <a:extLst>
            <a:ext uri="{FF2B5EF4-FFF2-40B4-BE49-F238E27FC236}">
              <a16:creationId xmlns:a16="http://schemas.microsoft.com/office/drawing/2014/main" id="{7C0745FE-9F68-41F5-B398-83A4AC501B1C}"/>
            </a:ext>
          </a:extLst>
        </xdr:cNvPr>
        <xdr:cNvSpPr/>
      </xdr:nvSpPr>
      <xdr:spPr>
        <a:xfrm>
          <a:off x="18345150" y="171658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71628</xdr:rowOff>
    </xdr:from>
    <xdr:to>
      <xdr:col>111</xdr:col>
      <xdr:colOff>177800</xdr:colOff>
      <xdr:row>105</xdr:row>
      <xdr:rowOff>73913</xdr:rowOff>
    </xdr:to>
    <xdr:cxnSp macro="">
      <xdr:nvCxnSpPr>
        <xdr:cNvPr id="548" name="直線コネクタ 547">
          <a:extLst>
            <a:ext uri="{FF2B5EF4-FFF2-40B4-BE49-F238E27FC236}">
              <a16:creationId xmlns:a16="http://schemas.microsoft.com/office/drawing/2014/main" id="{FA8981CC-1352-40DA-8318-7681B740D94D}"/>
            </a:ext>
          </a:extLst>
        </xdr:cNvPr>
        <xdr:cNvCxnSpPr/>
      </xdr:nvCxnSpPr>
      <xdr:spPr>
        <a:xfrm>
          <a:off x="18392775" y="17213453"/>
          <a:ext cx="80962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549" name="楕円 548">
          <a:extLst>
            <a:ext uri="{FF2B5EF4-FFF2-40B4-BE49-F238E27FC236}">
              <a16:creationId xmlns:a16="http://schemas.microsoft.com/office/drawing/2014/main" id="{8DBA95F4-12DE-4DB2-AE5C-CEC10F0897FB}"/>
            </a:ext>
          </a:extLst>
        </xdr:cNvPr>
        <xdr:cNvSpPr/>
      </xdr:nvSpPr>
      <xdr:spPr>
        <a:xfrm>
          <a:off x="17554575" y="172046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71628</xdr:rowOff>
    </xdr:from>
    <xdr:to>
      <xdr:col>107</xdr:col>
      <xdr:colOff>50800</xdr:colOff>
      <xdr:row>105</xdr:row>
      <xdr:rowOff>110489</xdr:rowOff>
    </xdr:to>
    <xdr:cxnSp macro="">
      <xdr:nvCxnSpPr>
        <xdr:cNvPr id="550" name="直線コネクタ 549">
          <a:extLst>
            <a:ext uri="{FF2B5EF4-FFF2-40B4-BE49-F238E27FC236}">
              <a16:creationId xmlns:a16="http://schemas.microsoft.com/office/drawing/2014/main" id="{ACDE7521-44FA-4323-BA39-E7105DD65744}"/>
            </a:ext>
          </a:extLst>
        </xdr:cNvPr>
        <xdr:cNvCxnSpPr/>
      </xdr:nvCxnSpPr>
      <xdr:spPr>
        <a:xfrm flipV="1">
          <a:off x="17602200" y="17213453"/>
          <a:ext cx="790575"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80263</xdr:rowOff>
    </xdr:from>
    <xdr:to>
      <xdr:col>98</xdr:col>
      <xdr:colOff>38100</xdr:colOff>
      <xdr:row>106</xdr:row>
      <xdr:rowOff>10413</xdr:rowOff>
    </xdr:to>
    <xdr:sp macro="" textlink="">
      <xdr:nvSpPr>
        <xdr:cNvPr id="551" name="楕円 550">
          <a:extLst>
            <a:ext uri="{FF2B5EF4-FFF2-40B4-BE49-F238E27FC236}">
              <a16:creationId xmlns:a16="http://schemas.microsoft.com/office/drawing/2014/main" id="{5BCE6BAB-47E6-43B5-B8D3-F88D007E2A4A}"/>
            </a:ext>
          </a:extLst>
        </xdr:cNvPr>
        <xdr:cNvSpPr/>
      </xdr:nvSpPr>
      <xdr:spPr>
        <a:xfrm>
          <a:off x="16754475" y="17228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131063</xdr:rowOff>
    </xdr:to>
    <xdr:cxnSp macro="">
      <xdr:nvCxnSpPr>
        <xdr:cNvPr id="552" name="直線コネクタ 551">
          <a:extLst>
            <a:ext uri="{FF2B5EF4-FFF2-40B4-BE49-F238E27FC236}">
              <a16:creationId xmlns:a16="http://schemas.microsoft.com/office/drawing/2014/main" id="{035AB7DE-20E7-406D-8FE9-FC946661C48C}"/>
            </a:ext>
          </a:extLst>
        </xdr:cNvPr>
        <xdr:cNvCxnSpPr/>
      </xdr:nvCxnSpPr>
      <xdr:spPr>
        <a:xfrm flipV="1">
          <a:off x="16802100" y="17252314"/>
          <a:ext cx="8001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553" name="n_1aveValue【庁舎】&#10;一人当たり面積">
          <a:extLst>
            <a:ext uri="{FF2B5EF4-FFF2-40B4-BE49-F238E27FC236}">
              <a16:creationId xmlns:a16="http://schemas.microsoft.com/office/drawing/2014/main" id="{F56C5F62-8381-4611-B907-78F82A9D9BD5}"/>
            </a:ext>
          </a:extLst>
        </xdr:cNvPr>
        <xdr:cNvSpPr txBox="1"/>
      </xdr:nvSpPr>
      <xdr:spPr>
        <a:xfrm>
          <a:off x="18983402" y="1732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554" name="n_2aveValue【庁舎】&#10;一人当たり面積">
          <a:extLst>
            <a:ext uri="{FF2B5EF4-FFF2-40B4-BE49-F238E27FC236}">
              <a16:creationId xmlns:a16="http://schemas.microsoft.com/office/drawing/2014/main" id="{91404B65-858C-4994-9CA8-C8BDC495712D}"/>
            </a:ext>
          </a:extLst>
        </xdr:cNvPr>
        <xdr:cNvSpPr txBox="1"/>
      </xdr:nvSpPr>
      <xdr:spPr>
        <a:xfrm>
          <a:off x="18183302" y="1732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555" name="n_3aveValue【庁舎】&#10;一人当たり面積">
          <a:extLst>
            <a:ext uri="{FF2B5EF4-FFF2-40B4-BE49-F238E27FC236}">
              <a16:creationId xmlns:a16="http://schemas.microsoft.com/office/drawing/2014/main" id="{7B9AD3D0-2010-4B2A-BAC8-2E32665DCF9D}"/>
            </a:ext>
          </a:extLst>
        </xdr:cNvPr>
        <xdr:cNvSpPr txBox="1"/>
      </xdr:nvSpPr>
      <xdr:spPr>
        <a:xfrm>
          <a:off x="17383202" y="1734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556" name="n_4aveValue【庁舎】&#10;一人当たり面積">
          <a:extLst>
            <a:ext uri="{FF2B5EF4-FFF2-40B4-BE49-F238E27FC236}">
              <a16:creationId xmlns:a16="http://schemas.microsoft.com/office/drawing/2014/main" id="{77EA57E3-F7E7-4DAC-B538-393E584DD646}"/>
            </a:ext>
          </a:extLst>
        </xdr:cNvPr>
        <xdr:cNvSpPr txBox="1"/>
      </xdr:nvSpPr>
      <xdr:spPr>
        <a:xfrm>
          <a:off x="16592627" y="1740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141240</xdr:rowOff>
    </xdr:from>
    <xdr:ext cx="469744" cy="259045"/>
    <xdr:sp macro="" textlink="">
      <xdr:nvSpPr>
        <xdr:cNvPr id="557" name="n_1mainValue【庁舎】&#10;一人当たり面積">
          <a:extLst>
            <a:ext uri="{FF2B5EF4-FFF2-40B4-BE49-F238E27FC236}">
              <a16:creationId xmlns:a16="http://schemas.microsoft.com/office/drawing/2014/main" id="{8F79C32A-F2B7-45D1-8EA5-044A3157703B}"/>
            </a:ext>
          </a:extLst>
        </xdr:cNvPr>
        <xdr:cNvSpPr txBox="1"/>
      </xdr:nvSpPr>
      <xdr:spPr>
        <a:xfrm>
          <a:off x="18983402" y="1694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138955</xdr:rowOff>
    </xdr:from>
    <xdr:ext cx="469744" cy="259045"/>
    <xdr:sp macro="" textlink="">
      <xdr:nvSpPr>
        <xdr:cNvPr id="558" name="n_2mainValue【庁舎】&#10;一人当たり面積">
          <a:extLst>
            <a:ext uri="{FF2B5EF4-FFF2-40B4-BE49-F238E27FC236}">
              <a16:creationId xmlns:a16="http://schemas.microsoft.com/office/drawing/2014/main" id="{F0787D73-0346-4AC9-9E31-13635AC68B12}"/>
            </a:ext>
          </a:extLst>
        </xdr:cNvPr>
        <xdr:cNvSpPr txBox="1"/>
      </xdr:nvSpPr>
      <xdr:spPr>
        <a:xfrm>
          <a:off x="18183302" y="1694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559" name="n_3mainValue【庁舎】&#10;一人当たり面積">
          <a:extLst>
            <a:ext uri="{FF2B5EF4-FFF2-40B4-BE49-F238E27FC236}">
              <a16:creationId xmlns:a16="http://schemas.microsoft.com/office/drawing/2014/main" id="{082EA0F7-4C97-44AD-B7ED-D4C2DCBCDD95}"/>
            </a:ext>
          </a:extLst>
        </xdr:cNvPr>
        <xdr:cNvSpPr txBox="1"/>
      </xdr:nvSpPr>
      <xdr:spPr>
        <a:xfrm>
          <a:off x="173832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26940</xdr:rowOff>
    </xdr:from>
    <xdr:ext cx="469744" cy="259045"/>
    <xdr:sp macro="" textlink="">
      <xdr:nvSpPr>
        <xdr:cNvPr id="560" name="n_4mainValue【庁舎】&#10;一人当たり面積">
          <a:extLst>
            <a:ext uri="{FF2B5EF4-FFF2-40B4-BE49-F238E27FC236}">
              <a16:creationId xmlns:a16="http://schemas.microsoft.com/office/drawing/2014/main" id="{D1C24C6A-B300-47C9-B1B4-337C2B510492}"/>
            </a:ext>
          </a:extLst>
        </xdr:cNvPr>
        <xdr:cNvSpPr txBox="1"/>
      </xdr:nvSpPr>
      <xdr:spPr>
        <a:xfrm>
          <a:off x="16592627" y="170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1" name="正方形/長方形 560">
          <a:extLst>
            <a:ext uri="{FF2B5EF4-FFF2-40B4-BE49-F238E27FC236}">
              <a16:creationId xmlns:a16="http://schemas.microsoft.com/office/drawing/2014/main" id="{E6BAF606-7E56-48A3-81C3-F8F36D8AC7E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2" name="正方形/長方形 561">
          <a:extLst>
            <a:ext uri="{FF2B5EF4-FFF2-40B4-BE49-F238E27FC236}">
              <a16:creationId xmlns:a16="http://schemas.microsoft.com/office/drawing/2014/main" id="{0EC5C0D8-9865-446E-B608-61FFD758BD1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3" name="テキスト ボックス 562">
          <a:extLst>
            <a:ext uri="{FF2B5EF4-FFF2-40B4-BE49-F238E27FC236}">
              <a16:creationId xmlns:a16="http://schemas.microsoft.com/office/drawing/2014/main" id="{9597D5B4-3ED5-4CD0-A724-DA661F24A1E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前ページ記載のとおり。</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20" sqref="L20:V20"/>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8780610</v>
      </c>
      <c r="BO4" s="407"/>
      <c r="BP4" s="407"/>
      <c r="BQ4" s="407"/>
      <c r="BR4" s="407"/>
      <c r="BS4" s="407"/>
      <c r="BT4" s="407"/>
      <c r="BU4" s="408"/>
      <c r="BV4" s="406">
        <v>8708894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2.6</v>
      </c>
      <c r="CU4" s="413"/>
      <c r="CV4" s="413"/>
      <c r="CW4" s="413"/>
      <c r="CX4" s="413"/>
      <c r="CY4" s="413"/>
      <c r="CZ4" s="413"/>
      <c r="DA4" s="414"/>
      <c r="DB4" s="412">
        <v>4.5</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8636527</v>
      </c>
      <c r="BO5" s="444"/>
      <c r="BP5" s="444"/>
      <c r="BQ5" s="444"/>
      <c r="BR5" s="444"/>
      <c r="BS5" s="444"/>
      <c r="BT5" s="444"/>
      <c r="BU5" s="445"/>
      <c r="BV5" s="443">
        <v>8448639</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85.7</v>
      </c>
      <c r="CU5" s="441"/>
      <c r="CV5" s="441"/>
      <c r="CW5" s="441"/>
      <c r="CX5" s="441"/>
      <c r="CY5" s="441"/>
      <c r="CZ5" s="441"/>
      <c r="DA5" s="442"/>
      <c r="DB5" s="440">
        <v>86.6</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144083</v>
      </c>
      <c r="BO6" s="444"/>
      <c r="BP6" s="444"/>
      <c r="BQ6" s="444"/>
      <c r="BR6" s="444"/>
      <c r="BS6" s="444"/>
      <c r="BT6" s="444"/>
      <c r="BU6" s="445"/>
      <c r="BV6" s="443">
        <v>260255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85.9</v>
      </c>
      <c r="CU6" s="481"/>
      <c r="CV6" s="481"/>
      <c r="CW6" s="481"/>
      <c r="CX6" s="481"/>
      <c r="CY6" s="481"/>
      <c r="CZ6" s="481"/>
      <c r="DA6" s="482"/>
      <c r="DB6" s="480">
        <v>87.1</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10454</v>
      </c>
      <c r="BO7" s="444"/>
      <c r="BP7" s="444"/>
      <c r="BQ7" s="444"/>
      <c r="BR7" s="444"/>
      <c r="BS7" s="444"/>
      <c r="BT7" s="444"/>
      <c r="BU7" s="445"/>
      <c r="BV7" s="443">
        <v>37664</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5138012</v>
      </c>
      <c r="CU7" s="444"/>
      <c r="CV7" s="444"/>
      <c r="CW7" s="444"/>
      <c r="CX7" s="444"/>
      <c r="CY7" s="444"/>
      <c r="CZ7" s="444"/>
      <c r="DA7" s="445"/>
      <c r="DB7" s="443">
        <v>4991030</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133629</v>
      </c>
      <c r="BO8" s="444"/>
      <c r="BP8" s="444"/>
      <c r="BQ8" s="444"/>
      <c r="BR8" s="444"/>
      <c r="BS8" s="444"/>
      <c r="BT8" s="444"/>
      <c r="BU8" s="445"/>
      <c r="BV8" s="443">
        <v>222591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0.38</v>
      </c>
      <c r="CU8" s="484"/>
      <c r="CV8" s="484"/>
      <c r="CW8" s="484"/>
      <c r="CX8" s="484"/>
      <c r="CY8" s="484"/>
      <c r="CZ8" s="484"/>
      <c r="DA8" s="485"/>
      <c r="DB8" s="483">
        <v>0.37</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15388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-88962</v>
      </c>
      <c r="BO9" s="444"/>
      <c r="BP9" s="444"/>
      <c r="BQ9" s="444"/>
      <c r="BR9" s="444"/>
      <c r="BS9" s="444"/>
      <c r="BT9" s="444"/>
      <c r="BU9" s="445"/>
      <c r="BV9" s="443">
        <v>83165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9.6999999999999993</v>
      </c>
      <c r="CU9" s="441"/>
      <c r="CV9" s="441"/>
      <c r="CW9" s="441"/>
      <c r="CX9" s="441"/>
      <c r="CY9" s="441"/>
      <c r="CZ9" s="441"/>
      <c r="DA9" s="442"/>
      <c r="DB9" s="440">
        <v>8.9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16701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115807</v>
      </c>
      <c r="BO10" s="444"/>
      <c r="BP10" s="444"/>
      <c r="BQ10" s="444"/>
      <c r="BR10" s="444"/>
      <c r="BS10" s="444"/>
      <c r="BT10" s="444"/>
      <c r="BU10" s="445"/>
      <c r="BV10" s="443">
        <v>77242</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14249</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94725</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14173</v>
      </c>
      <c r="S13" s="528"/>
      <c r="T13" s="528"/>
      <c r="U13" s="528"/>
      <c r="V13" s="529"/>
      <c r="W13" s="459" t="s">
        <v>131</v>
      </c>
      <c r="X13" s="460"/>
      <c r="Y13" s="460"/>
      <c r="Z13" s="460"/>
      <c r="AA13" s="460"/>
      <c r="AB13" s="450"/>
      <c r="AC13" s="494">
        <v>1084</v>
      </c>
      <c r="AD13" s="495"/>
      <c r="AE13" s="495"/>
      <c r="AF13" s="495"/>
      <c r="AG13" s="537"/>
      <c r="AH13" s="494">
        <v>1121</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-67880</v>
      </c>
      <c r="BO13" s="444"/>
      <c r="BP13" s="444"/>
      <c r="BQ13" s="444"/>
      <c r="BR13" s="444"/>
      <c r="BS13" s="444"/>
      <c r="BT13" s="444"/>
      <c r="BU13" s="445"/>
      <c r="BV13" s="443">
        <v>160407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6.6</v>
      </c>
      <c r="CU13" s="441"/>
      <c r="CV13" s="441"/>
      <c r="CW13" s="441"/>
      <c r="CX13" s="441"/>
      <c r="CY13" s="441"/>
      <c r="CZ13" s="441"/>
      <c r="DA13" s="442"/>
      <c r="DB13" s="440">
        <v>5.8</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14628</v>
      </c>
      <c r="S14" s="528"/>
      <c r="T14" s="528"/>
      <c r="U14" s="528"/>
      <c r="V14" s="529"/>
      <c r="W14" s="433"/>
      <c r="X14" s="434"/>
      <c r="Y14" s="434"/>
      <c r="Z14" s="434"/>
      <c r="AA14" s="434"/>
      <c r="AB14" s="423"/>
      <c r="AC14" s="530">
        <v>14.1</v>
      </c>
      <c r="AD14" s="531"/>
      <c r="AE14" s="531"/>
      <c r="AF14" s="531"/>
      <c r="AG14" s="532"/>
      <c r="AH14" s="530">
        <v>13.7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14569</v>
      </c>
      <c r="S15" s="528"/>
      <c r="T15" s="528"/>
      <c r="U15" s="528"/>
      <c r="V15" s="529"/>
      <c r="W15" s="459" t="s">
        <v>137</v>
      </c>
      <c r="X15" s="460"/>
      <c r="Y15" s="460"/>
      <c r="Z15" s="460"/>
      <c r="AA15" s="460"/>
      <c r="AB15" s="450"/>
      <c r="AC15" s="494">
        <v>2392</v>
      </c>
      <c r="AD15" s="495"/>
      <c r="AE15" s="495"/>
      <c r="AF15" s="495"/>
      <c r="AG15" s="537"/>
      <c r="AH15" s="494">
        <v>2570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1723453</v>
      </c>
      <c r="BO15" s="407"/>
      <c r="BP15" s="407"/>
      <c r="BQ15" s="407"/>
      <c r="BR15" s="407"/>
      <c r="BS15" s="407"/>
      <c r="BT15" s="407"/>
      <c r="BU15" s="408"/>
      <c r="BV15" s="406">
        <v>1744179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31.1</v>
      </c>
      <c r="AD16" s="531"/>
      <c r="AE16" s="531"/>
      <c r="AF16" s="531"/>
      <c r="AG16" s="532"/>
      <c r="AH16" s="530">
        <v>31.5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4694662</v>
      </c>
      <c r="BO16" s="444"/>
      <c r="BP16" s="444"/>
      <c r="BQ16" s="444"/>
      <c r="BR16" s="444"/>
      <c r="BS16" s="444"/>
      <c r="BT16" s="444"/>
      <c r="BU16" s="445"/>
      <c r="BV16" s="443">
        <v>4534986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4207</v>
      </c>
      <c r="AD17" s="495"/>
      <c r="AE17" s="495"/>
      <c r="AF17" s="495"/>
      <c r="AG17" s="537"/>
      <c r="AH17" s="494">
        <v>4464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2144814</v>
      </c>
      <c r="BO17" s="444"/>
      <c r="BP17" s="444"/>
      <c r="BQ17" s="444"/>
      <c r="BR17" s="444"/>
      <c r="BS17" s="444"/>
      <c r="BT17" s="444"/>
      <c r="BU17" s="445"/>
      <c r="BV17" s="443">
        <v>2172008</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82.16</v>
      </c>
      <c r="M18" s="567"/>
      <c r="N18" s="567"/>
      <c r="O18" s="567"/>
      <c r="P18" s="567"/>
      <c r="Q18" s="567"/>
      <c r="R18" s="568"/>
      <c r="S18" s="568"/>
      <c r="T18" s="568"/>
      <c r="U18" s="568"/>
      <c r="V18" s="569"/>
      <c r="W18" s="461"/>
      <c r="X18" s="462"/>
      <c r="Y18" s="462"/>
      <c r="Z18" s="462"/>
      <c r="AA18" s="462"/>
      <c r="AB18" s="453"/>
      <c r="AC18" s="570">
        <v>54.8</v>
      </c>
      <c r="AD18" s="571"/>
      <c r="AE18" s="571"/>
      <c r="AF18" s="571"/>
      <c r="AG18" s="572"/>
      <c r="AH18" s="570">
        <v>54.7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4460038</v>
      </c>
      <c r="BO18" s="444"/>
      <c r="BP18" s="444"/>
      <c r="BQ18" s="444"/>
      <c r="BR18" s="444"/>
      <c r="BS18" s="444"/>
      <c r="BT18" s="444"/>
      <c r="BU18" s="445"/>
      <c r="BV18" s="443">
        <v>4323769</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187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6331467</v>
      </c>
      <c r="BO19" s="444"/>
      <c r="BP19" s="444"/>
      <c r="BQ19" s="444"/>
      <c r="BR19" s="444"/>
      <c r="BS19" s="444"/>
      <c r="BT19" s="444"/>
      <c r="BU19" s="445"/>
      <c r="BV19" s="443">
        <v>6102384</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5452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6080547</v>
      </c>
      <c r="BO22" s="407"/>
      <c r="BP22" s="407"/>
      <c r="BQ22" s="407"/>
      <c r="BR22" s="407"/>
      <c r="BS22" s="407"/>
      <c r="BT22" s="407"/>
      <c r="BU22" s="408"/>
      <c r="BV22" s="406">
        <v>6290456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5210707</v>
      </c>
      <c r="BO23" s="444"/>
      <c r="BP23" s="444"/>
      <c r="BQ23" s="444"/>
      <c r="BR23" s="444"/>
      <c r="BS23" s="444"/>
      <c r="BT23" s="444"/>
      <c r="BU23" s="445"/>
      <c r="BV23" s="443">
        <v>5328898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7440</v>
      </c>
      <c r="R24" s="495"/>
      <c r="S24" s="495"/>
      <c r="T24" s="495"/>
      <c r="U24" s="495"/>
      <c r="V24" s="537"/>
      <c r="W24" s="589"/>
      <c r="X24" s="590"/>
      <c r="Y24" s="591"/>
      <c r="Z24" s="493" t="s">
        <v>162</v>
      </c>
      <c r="AA24" s="473"/>
      <c r="AB24" s="473"/>
      <c r="AC24" s="473"/>
      <c r="AD24" s="473"/>
      <c r="AE24" s="473"/>
      <c r="AF24" s="473"/>
      <c r="AG24" s="474"/>
      <c r="AH24" s="494">
        <v>137</v>
      </c>
      <c r="AI24" s="495"/>
      <c r="AJ24" s="495"/>
      <c r="AK24" s="495"/>
      <c r="AL24" s="537"/>
      <c r="AM24" s="494">
        <v>396615</v>
      </c>
      <c r="AN24" s="495"/>
      <c r="AO24" s="495"/>
      <c r="AP24" s="495"/>
      <c r="AQ24" s="495"/>
      <c r="AR24" s="537"/>
      <c r="AS24" s="494">
        <v>2895</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3805439</v>
      </c>
      <c r="BO24" s="444"/>
      <c r="BP24" s="444"/>
      <c r="BQ24" s="444"/>
      <c r="BR24" s="444"/>
      <c r="BS24" s="444"/>
      <c r="BT24" s="444"/>
      <c r="BU24" s="445"/>
      <c r="BV24" s="443">
        <v>3764514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6330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705230</v>
      </c>
      <c r="BO25" s="407"/>
      <c r="BP25" s="407"/>
      <c r="BQ25" s="407"/>
      <c r="BR25" s="407"/>
      <c r="BS25" s="407"/>
      <c r="BT25" s="407"/>
      <c r="BU25" s="408"/>
      <c r="BV25" s="406">
        <v>867389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5230</v>
      </c>
      <c r="R26" s="495"/>
      <c r="S26" s="495"/>
      <c r="T26" s="495"/>
      <c r="U26" s="495"/>
      <c r="V26" s="537"/>
      <c r="W26" s="589"/>
      <c r="X26" s="590"/>
      <c r="Y26" s="591"/>
      <c r="Z26" s="493" t="s">
        <v>168</v>
      </c>
      <c r="AA26" s="595"/>
      <c r="AB26" s="595"/>
      <c r="AC26" s="595"/>
      <c r="AD26" s="595"/>
      <c r="AE26" s="595"/>
      <c r="AF26" s="595"/>
      <c r="AG26" s="596"/>
      <c r="AH26" s="494">
        <v>6</v>
      </c>
      <c r="AI26" s="495"/>
      <c r="AJ26" s="495"/>
      <c r="AK26" s="495"/>
      <c r="AL26" s="537"/>
      <c r="AM26" s="494">
        <v>16890</v>
      </c>
      <c r="AN26" s="495"/>
      <c r="AO26" s="495"/>
      <c r="AP26" s="495"/>
      <c r="AQ26" s="495"/>
      <c r="AR26" s="537"/>
      <c r="AS26" s="494">
        <v>2815</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3250</v>
      </c>
      <c r="R27" s="495"/>
      <c r="S27" s="495"/>
      <c r="T27" s="495"/>
      <c r="U27" s="495"/>
      <c r="V27" s="537"/>
      <c r="W27" s="589"/>
      <c r="X27" s="590"/>
      <c r="Y27" s="591"/>
      <c r="Z27" s="493" t="s">
        <v>171</v>
      </c>
      <c r="AA27" s="473"/>
      <c r="AB27" s="473"/>
      <c r="AC27" s="473"/>
      <c r="AD27" s="473"/>
      <c r="AE27" s="473"/>
      <c r="AF27" s="473"/>
      <c r="AG27" s="474"/>
      <c r="AH27" s="494">
        <v>19</v>
      </c>
      <c r="AI27" s="495"/>
      <c r="AJ27" s="495"/>
      <c r="AK27" s="495"/>
      <c r="AL27" s="537"/>
      <c r="AM27" s="494">
        <v>50692</v>
      </c>
      <c r="AN27" s="495"/>
      <c r="AO27" s="495"/>
      <c r="AP27" s="495"/>
      <c r="AQ27" s="495"/>
      <c r="AR27" s="537"/>
      <c r="AS27" s="494">
        <v>2668</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100016</v>
      </c>
      <c r="BO27" s="563"/>
      <c r="BP27" s="563"/>
      <c r="BQ27" s="563"/>
      <c r="BR27" s="563"/>
      <c r="BS27" s="563"/>
      <c r="BT27" s="563"/>
      <c r="BU27" s="564"/>
      <c r="BV27" s="562">
        <v>100015</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2540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1541592</v>
      </c>
      <c r="BO28" s="407"/>
      <c r="BP28" s="407"/>
      <c r="BQ28" s="407"/>
      <c r="BR28" s="407"/>
      <c r="BS28" s="407"/>
      <c r="BT28" s="407"/>
      <c r="BU28" s="408"/>
      <c r="BV28" s="406">
        <v>1520509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11</v>
      </c>
      <c r="M29" s="495"/>
      <c r="N29" s="495"/>
      <c r="O29" s="495"/>
      <c r="P29" s="537"/>
      <c r="Q29" s="494">
        <v>2370</v>
      </c>
      <c r="R29" s="495"/>
      <c r="S29" s="495"/>
      <c r="T29" s="495"/>
      <c r="U29" s="495"/>
      <c r="V29" s="537"/>
      <c r="W29" s="592"/>
      <c r="X29" s="593"/>
      <c r="Y29" s="594"/>
      <c r="Z29" s="493" t="s">
        <v>177</v>
      </c>
      <c r="AA29" s="473"/>
      <c r="AB29" s="473"/>
      <c r="AC29" s="473"/>
      <c r="AD29" s="473"/>
      <c r="AE29" s="473"/>
      <c r="AF29" s="473"/>
      <c r="AG29" s="474"/>
      <c r="AH29" s="494">
        <v>156</v>
      </c>
      <c r="AI29" s="495"/>
      <c r="AJ29" s="495"/>
      <c r="AK29" s="495"/>
      <c r="AL29" s="537"/>
      <c r="AM29" s="494">
        <v>447307</v>
      </c>
      <c r="AN29" s="495"/>
      <c r="AO29" s="495"/>
      <c r="AP29" s="495"/>
      <c r="AQ29" s="495"/>
      <c r="AR29" s="537"/>
      <c r="AS29" s="494">
        <v>2867</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669975</v>
      </c>
      <c r="BO29" s="444"/>
      <c r="BP29" s="444"/>
      <c r="BQ29" s="444"/>
      <c r="BR29" s="444"/>
      <c r="BS29" s="444"/>
      <c r="BT29" s="444"/>
      <c r="BU29" s="445"/>
      <c r="BV29" s="443">
        <v>668575</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1219192</v>
      </c>
      <c r="BO30" s="563"/>
      <c r="BP30" s="563"/>
      <c r="BQ30" s="563"/>
      <c r="BR30" s="563"/>
      <c r="BS30" s="563"/>
      <c r="BT30" s="563"/>
      <c r="BU30" s="564"/>
      <c r="BV30" s="562">
        <v>884409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涌谷町一般会計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涌谷町国民健康保険事業勘定特別会計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涌谷町国民健康保険病院事業会計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宮城県市町村職員退職手当組合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涌谷町介護保険事業勘定特別会計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涌谷町老人保健施設事業会計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宮城県市町村非常勤消防団員補償報償組合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涌谷町後期高齢者医療保険事業勘定特別会計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涌谷町訪問看護ステーション事業会計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大崎地域広域行政事務組合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8</v>
      </c>
      <c r="AN37" s="633"/>
      <c r="AO37" s="634" t="str">
        <f>IF('各会計、関係団体の財政状況及び健全化判断比率'!B34="","",'各会計、関係団体の財政状況及び健全化判断比率'!B34)</f>
        <v>涌谷町水道事業会計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宮城県市町村自治振興センター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f t="shared" si="0"/>
        <v>9</v>
      </c>
      <c r="AN38" s="633"/>
      <c r="AO38" s="634" t="str">
        <f>IF('各会計、関係団体の財政状況及び健全化判断比率'!B35="","",'各会計、関係団体の財政状況及び健全化判断比率'!B35)</f>
        <v>涌谷町下水道事業会計</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宮城県後期高齢者医療広域連合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宮城県後期高齢者医療事業会計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1z6lmnFXkB3PRWL9PLzRlfcxIwufFXwyqmpm5GZL3gIXsFr+eLA+UGFwxbI9GETY/eV2QUbeYjHcIZLaej+g==" saltValue="Y+r+hkWoJnN4s87Q3BkB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1564012</v>
      </c>
      <c r="S5" s="649"/>
      <c r="T5" s="649"/>
      <c r="U5" s="649"/>
      <c r="V5" s="649"/>
      <c r="W5" s="649"/>
      <c r="X5" s="649"/>
      <c r="Y5" s="650"/>
      <c r="Z5" s="651">
        <v>17.8</v>
      </c>
      <c r="AA5" s="651"/>
      <c r="AB5" s="651"/>
      <c r="AC5" s="651"/>
      <c r="AD5" s="652">
        <v>1564012</v>
      </c>
      <c r="AE5" s="652"/>
      <c r="AF5" s="652"/>
      <c r="AG5" s="652"/>
      <c r="AH5" s="652"/>
      <c r="AI5" s="652"/>
      <c r="AJ5" s="652"/>
      <c r="AK5" s="652"/>
      <c r="AL5" s="653">
        <v>30.1</v>
      </c>
      <c r="AM5" s="654"/>
      <c r="AN5" s="654"/>
      <c r="AO5" s="655"/>
      <c r="AP5" s="645" t="s">
        <v>216</v>
      </c>
      <c r="AQ5" s="646"/>
      <c r="AR5" s="646"/>
      <c r="AS5" s="646"/>
      <c r="AT5" s="646"/>
      <c r="AU5" s="646"/>
      <c r="AV5" s="646"/>
      <c r="AW5" s="646"/>
      <c r="AX5" s="646"/>
      <c r="AY5" s="646"/>
      <c r="AZ5" s="646"/>
      <c r="BA5" s="646"/>
      <c r="BB5" s="646"/>
      <c r="BC5" s="646"/>
      <c r="BD5" s="646"/>
      <c r="BE5" s="646"/>
      <c r="BF5" s="647"/>
      <c r="BG5" s="659">
        <v>1564012</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87158</v>
      </c>
      <c r="S6" s="660"/>
      <c r="T6" s="660"/>
      <c r="U6" s="660"/>
      <c r="V6" s="660"/>
      <c r="W6" s="660"/>
      <c r="X6" s="660"/>
      <c r="Y6" s="661"/>
      <c r="Z6" s="662">
        <v>1</v>
      </c>
      <c r="AA6" s="662"/>
      <c r="AB6" s="662"/>
      <c r="AC6" s="662"/>
      <c r="AD6" s="663">
        <v>87158</v>
      </c>
      <c r="AE6" s="663"/>
      <c r="AF6" s="663"/>
      <c r="AG6" s="663"/>
      <c r="AH6" s="663"/>
      <c r="AI6" s="663"/>
      <c r="AJ6" s="663"/>
      <c r="AK6" s="663"/>
      <c r="AL6" s="664">
        <v>1.7</v>
      </c>
      <c r="AM6" s="665"/>
      <c r="AN6" s="665"/>
      <c r="AO6" s="666"/>
      <c r="AP6" s="656" t="s">
        <v>221</v>
      </c>
      <c r="AQ6" s="657"/>
      <c r="AR6" s="657"/>
      <c r="AS6" s="657"/>
      <c r="AT6" s="657"/>
      <c r="AU6" s="657"/>
      <c r="AV6" s="657"/>
      <c r="AW6" s="657"/>
      <c r="AX6" s="657"/>
      <c r="AY6" s="657"/>
      <c r="AZ6" s="657"/>
      <c r="BA6" s="657"/>
      <c r="BB6" s="657"/>
      <c r="BC6" s="657"/>
      <c r="BD6" s="657"/>
      <c r="BE6" s="657"/>
      <c r="BF6" s="658"/>
      <c r="BG6" s="659">
        <v>1564012</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94179</v>
      </c>
      <c r="CS6" s="660"/>
      <c r="CT6" s="660"/>
      <c r="CU6" s="660"/>
      <c r="CV6" s="660"/>
      <c r="CW6" s="660"/>
      <c r="CX6" s="660"/>
      <c r="CY6" s="661"/>
      <c r="CZ6" s="653">
        <v>1.1000000000000001</v>
      </c>
      <c r="DA6" s="654"/>
      <c r="DB6" s="654"/>
      <c r="DC6" s="670"/>
      <c r="DD6" s="668" t="s">
        <v>122</v>
      </c>
      <c r="DE6" s="660"/>
      <c r="DF6" s="660"/>
      <c r="DG6" s="660"/>
      <c r="DH6" s="660"/>
      <c r="DI6" s="660"/>
      <c r="DJ6" s="660"/>
      <c r="DK6" s="660"/>
      <c r="DL6" s="660"/>
      <c r="DM6" s="660"/>
      <c r="DN6" s="660"/>
      <c r="DO6" s="660"/>
      <c r="DP6" s="661"/>
      <c r="DQ6" s="668">
        <v>94179</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455</v>
      </c>
      <c r="S7" s="660"/>
      <c r="T7" s="660"/>
      <c r="U7" s="660"/>
      <c r="V7" s="660"/>
      <c r="W7" s="660"/>
      <c r="X7" s="660"/>
      <c r="Y7" s="661"/>
      <c r="Z7" s="662">
        <v>0</v>
      </c>
      <c r="AA7" s="662"/>
      <c r="AB7" s="662"/>
      <c r="AC7" s="662"/>
      <c r="AD7" s="663">
        <v>455</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523877</v>
      </c>
      <c r="BH7" s="660"/>
      <c r="BI7" s="660"/>
      <c r="BJ7" s="660"/>
      <c r="BK7" s="660"/>
      <c r="BL7" s="660"/>
      <c r="BM7" s="660"/>
      <c r="BN7" s="661"/>
      <c r="BO7" s="662">
        <v>33.5</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1798284</v>
      </c>
      <c r="CS7" s="660"/>
      <c r="CT7" s="660"/>
      <c r="CU7" s="660"/>
      <c r="CV7" s="660"/>
      <c r="CW7" s="660"/>
      <c r="CX7" s="660"/>
      <c r="CY7" s="661"/>
      <c r="CZ7" s="662">
        <v>20.8</v>
      </c>
      <c r="DA7" s="662"/>
      <c r="DB7" s="662"/>
      <c r="DC7" s="662"/>
      <c r="DD7" s="668">
        <v>10917</v>
      </c>
      <c r="DE7" s="660"/>
      <c r="DF7" s="660"/>
      <c r="DG7" s="660"/>
      <c r="DH7" s="660"/>
      <c r="DI7" s="660"/>
      <c r="DJ7" s="660"/>
      <c r="DK7" s="660"/>
      <c r="DL7" s="660"/>
      <c r="DM7" s="660"/>
      <c r="DN7" s="660"/>
      <c r="DO7" s="660"/>
      <c r="DP7" s="661"/>
      <c r="DQ7" s="668">
        <v>1416566</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7738</v>
      </c>
      <c r="S8" s="660"/>
      <c r="T8" s="660"/>
      <c r="U8" s="660"/>
      <c r="V8" s="660"/>
      <c r="W8" s="660"/>
      <c r="X8" s="660"/>
      <c r="Y8" s="661"/>
      <c r="Z8" s="662">
        <v>0.1</v>
      </c>
      <c r="AA8" s="662"/>
      <c r="AB8" s="662"/>
      <c r="AC8" s="662"/>
      <c r="AD8" s="663">
        <v>7738</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21726</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2423859</v>
      </c>
      <c r="CS8" s="660"/>
      <c r="CT8" s="660"/>
      <c r="CU8" s="660"/>
      <c r="CV8" s="660"/>
      <c r="CW8" s="660"/>
      <c r="CX8" s="660"/>
      <c r="CY8" s="661"/>
      <c r="CZ8" s="662">
        <v>28.1</v>
      </c>
      <c r="DA8" s="662"/>
      <c r="DB8" s="662"/>
      <c r="DC8" s="662"/>
      <c r="DD8" s="668">
        <v>635</v>
      </c>
      <c r="DE8" s="660"/>
      <c r="DF8" s="660"/>
      <c r="DG8" s="660"/>
      <c r="DH8" s="660"/>
      <c r="DI8" s="660"/>
      <c r="DJ8" s="660"/>
      <c r="DK8" s="660"/>
      <c r="DL8" s="660"/>
      <c r="DM8" s="660"/>
      <c r="DN8" s="660"/>
      <c r="DO8" s="660"/>
      <c r="DP8" s="661"/>
      <c r="DQ8" s="668">
        <v>1405508</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10294</v>
      </c>
      <c r="S9" s="660"/>
      <c r="T9" s="660"/>
      <c r="U9" s="660"/>
      <c r="V9" s="660"/>
      <c r="W9" s="660"/>
      <c r="X9" s="660"/>
      <c r="Y9" s="661"/>
      <c r="Z9" s="662">
        <v>0.1</v>
      </c>
      <c r="AA9" s="662"/>
      <c r="AB9" s="662"/>
      <c r="AC9" s="662"/>
      <c r="AD9" s="663">
        <v>10294</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439165</v>
      </c>
      <c r="BH9" s="660"/>
      <c r="BI9" s="660"/>
      <c r="BJ9" s="660"/>
      <c r="BK9" s="660"/>
      <c r="BL9" s="660"/>
      <c r="BM9" s="660"/>
      <c r="BN9" s="661"/>
      <c r="BO9" s="662">
        <v>28.1</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1091244</v>
      </c>
      <c r="CS9" s="660"/>
      <c r="CT9" s="660"/>
      <c r="CU9" s="660"/>
      <c r="CV9" s="660"/>
      <c r="CW9" s="660"/>
      <c r="CX9" s="660"/>
      <c r="CY9" s="661"/>
      <c r="CZ9" s="662">
        <v>12.6</v>
      </c>
      <c r="DA9" s="662"/>
      <c r="DB9" s="662"/>
      <c r="DC9" s="662"/>
      <c r="DD9" s="668">
        <v>9266</v>
      </c>
      <c r="DE9" s="660"/>
      <c r="DF9" s="660"/>
      <c r="DG9" s="660"/>
      <c r="DH9" s="660"/>
      <c r="DI9" s="660"/>
      <c r="DJ9" s="660"/>
      <c r="DK9" s="660"/>
      <c r="DL9" s="660"/>
      <c r="DM9" s="660"/>
      <c r="DN9" s="660"/>
      <c r="DO9" s="660"/>
      <c r="DP9" s="661"/>
      <c r="DQ9" s="668">
        <v>994713</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36995</v>
      </c>
      <c r="BH10" s="660"/>
      <c r="BI10" s="660"/>
      <c r="BJ10" s="660"/>
      <c r="BK10" s="660"/>
      <c r="BL10" s="660"/>
      <c r="BM10" s="660"/>
      <c r="BN10" s="661"/>
      <c r="BO10" s="662">
        <v>2.4</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9020</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9020</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392570</v>
      </c>
      <c r="S11" s="660"/>
      <c r="T11" s="660"/>
      <c r="U11" s="660"/>
      <c r="V11" s="660"/>
      <c r="W11" s="660"/>
      <c r="X11" s="660"/>
      <c r="Y11" s="661"/>
      <c r="Z11" s="664">
        <v>4.5</v>
      </c>
      <c r="AA11" s="665"/>
      <c r="AB11" s="665"/>
      <c r="AC11" s="671"/>
      <c r="AD11" s="668">
        <v>392570</v>
      </c>
      <c r="AE11" s="660"/>
      <c r="AF11" s="660"/>
      <c r="AG11" s="660"/>
      <c r="AH11" s="660"/>
      <c r="AI11" s="660"/>
      <c r="AJ11" s="660"/>
      <c r="AK11" s="661"/>
      <c r="AL11" s="664">
        <v>7.6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25991</v>
      </c>
      <c r="BH11" s="660"/>
      <c r="BI11" s="660"/>
      <c r="BJ11" s="660"/>
      <c r="BK11" s="660"/>
      <c r="BL11" s="660"/>
      <c r="BM11" s="660"/>
      <c r="BN11" s="661"/>
      <c r="BO11" s="662">
        <v>1.7</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431169</v>
      </c>
      <c r="CS11" s="660"/>
      <c r="CT11" s="660"/>
      <c r="CU11" s="660"/>
      <c r="CV11" s="660"/>
      <c r="CW11" s="660"/>
      <c r="CX11" s="660"/>
      <c r="CY11" s="661"/>
      <c r="CZ11" s="662">
        <v>5</v>
      </c>
      <c r="DA11" s="662"/>
      <c r="DB11" s="662"/>
      <c r="DC11" s="662"/>
      <c r="DD11" s="668">
        <v>86395</v>
      </c>
      <c r="DE11" s="660"/>
      <c r="DF11" s="660"/>
      <c r="DG11" s="660"/>
      <c r="DH11" s="660"/>
      <c r="DI11" s="660"/>
      <c r="DJ11" s="660"/>
      <c r="DK11" s="660"/>
      <c r="DL11" s="660"/>
      <c r="DM11" s="660"/>
      <c r="DN11" s="660"/>
      <c r="DO11" s="660"/>
      <c r="DP11" s="661"/>
      <c r="DQ11" s="668">
        <v>253352</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9038</v>
      </c>
      <c r="S12" s="660"/>
      <c r="T12" s="660"/>
      <c r="U12" s="660"/>
      <c r="V12" s="660"/>
      <c r="W12" s="660"/>
      <c r="X12" s="660"/>
      <c r="Y12" s="661"/>
      <c r="Z12" s="662">
        <v>0.1</v>
      </c>
      <c r="AA12" s="662"/>
      <c r="AB12" s="662"/>
      <c r="AC12" s="662"/>
      <c r="AD12" s="663">
        <v>9038</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842783</v>
      </c>
      <c r="BH12" s="660"/>
      <c r="BI12" s="660"/>
      <c r="BJ12" s="660"/>
      <c r="BK12" s="660"/>
      <c r="BL12" s="660"/>
      <c r="BM12" s="660"/>
      <c r="BN12" s="661"/>
      <c r="BO12" s="662">
        <v>53.9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166481</v>
      </c>
      <c r="CS12" s="660"/>
      <c r="CT12" s="660"/>
      <c r="CU12" s="660"/>
      <c r="CV12" s="660"/>
      <c r="CW12" s="660"/>
      <c r="CX12" s="660"/>
      <c r="CY12" s="661"/>
      <c r="CZ12" s="662">
        <v>1.9</v>
      </c>
      <c r="DA12" s="662"/>
      <c r="DB12" s="662"/>
      <c r="DC12" s="662"/>
      <c r="DD12" s="668">
        <v>27796</v>
      </c>
      <c r="DE12" s="660"/>
      <c r="DF12" s="660"/>
      <c r="DG12" s="660"/>
      <c r="DH12" s="660"/>
      <c r="DI12" s="660"/>
      <c r="DJ12" s="660"/>
      <c r="DK12" s="660"/>
      <c r="DL12" s="660"/>
      <c r="DM12" s="660"/>
      <c r="DN12" s="660"/>
      <c r="DO12" s="660"/>
      <c r="DP12" s="661"/>
      <c r="DQ12" s="668">
        <v>56881</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842091</v>
      </c>
      <c r="BH13" s="660"/>
      <c r="BI13" s="660"/>
      <c r="BJ13" s="660"/>
      <c r="BK13" s="660"/>
      <c r="BL13" s="660"/>
      <c r="BM13" s="660"/>
      <c r="BN13" s="661"/>
      <c r="BO13" s="662">
        <v>53.8</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725865</v>
      </c>
      <c r="CS13" s="660"/>
      <c r="CT13" s="660"/>
      <c r="CU13" s="660"/>
      <c r="CV13" s="660"/>
      <c r="CW13" s="660"/>
      <c r="CX13" s="660"/>
      <c r="CY13" s="661"/>
      <c r="CZ13" s="662">
        <v>8.4</v>
      </c>
      <c r="DA13" s="662"/>
      <c r="DB13" s="662"/>
      <c r="DC13" s="662"/>
      <c r="DD13" s="668">
        <v>303518</v>
      </c>
      <c r="DE13" s="660"/>
      <c r="DF13" s="660"/>
      <c r="DG13" s="660"/>
      <c r="DH13" s="660"/>
      <c r="DI13" s="660"/>
      <c r="DJ13" s="660"/>
      <c r="DK13" s="660"/>
      <c r="DL13" s="660"/>
      <c r="DM13" s="660"/>
      <c r="DN13" s="660"/>
      <c r="DO13" s="660"/>
      <c r="DP13" s="661"/>
      <c r="DQ13" s="668">
        <v>393502</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64742</v>
      </c>
      <c r="BH14" s="660"/>
      <c r="BI14" s="660"/>
      <c r="BJ14" s="660"/>
      <c r="BK14" s="660"/>
      <c r="BL14" s="660"/>
      <c r="BM14" s="660"/>
      <c r="BN14" s="661"/>
      <c r="BO14" s="662">
        <v>4.0999999999999996</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377651</v>
      </c>
      <c r="CS14" s="660"/>
      <c r="CT14" s="660"/>
      <c r="CU14" s="660"/>
      <c r="CV14" s="660"/>
      <c r="CW14" s="660"/>
      <c r="CX14" s="660"/>
      <c r="CY14" s="661"/>
      <c r="CZ14" s="662">
        <v>4.4000000000000004</v>
      </c>
      <c r="DA14" s="662"/>
      <c r="DB14" s="662"/>
      <c r="DC14" s="662"/>
      <c r="DD14" s="668">
        <v>104228</v>
      </c>
      <c r="DE14" s="660"/>
      <c r="DF14" s="660"/>
      <c r="DG14" s="660"/>
      <c r="DH14" s="660"/>
      <c r="DI14" s="660"/>
      <c r="DJ14" s="660"/>
      <c r="DK14" s="660"/>
      <c r="DL14" s="660"/>
      <c r="DM14" s="660"/>
      <c r="DN14" s="660"/>
      <c r="DO14" s="660"/>
      <c r="DP14" s="661"/>
      <c r="DQ14" s="668">
        <v>268022</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11664</v>
      </c>
      <c r="S15" s="660"/>
      <c r="T15" s="660"/>
      <c r="U15" s="660"/>
      <c r="V15" s="660"/>
      <c r="W15" s="660"/>
      <c r="X15" s="660"/>
      <c r="Y15" s="661"/>
      <c r="Z15" s="662">
        <v>0.1</v>
      </c>
      <c r="AA15" s="662"/>
      <c r="AB15" s="662"/>
      <c r="AC15" s="662"/>
      <c r="AD15" s="663">
        <v>11664</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132610</v>
      </c>
      <c r="BH15" s="660"/>
      <c r="BI15" s="660"/>
      <c r="BJ15" s="660"/>
      <c r="BK15" s="660"/>
      <c r="BL15" s="660"/>
      <c r="BM15" s="660"/>
      <c r="BN15" s="661"/>
      <c r="BO15" s="662">
        <v>8.5</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873825</v>
      </c>
      <c r="CS15" s="660"/>
      <c r="CT15" s="660"/>
      <c r="CU15" s="660"/>
      <c r="CV15" s="660"/>
      <c r="CW15" s="660"/>
      <c r="CX15" s="660"/>
      <c r="CY15" s="661"/>
      <c r="CZ15" s="662">
        <v>10.1</v>
      </c>
      <c r="DA15" s="662"/>
      <c r="DB15" s="662"/>
      <c r="DC15" s="662"/>
      <c r="DD15" s="668">
        <v>69039</v>
      </c>
      <c r="DE15" s="660"/>
      <c r="DF15" s="660"/>
      <c r="DG15" s="660"/>
      <c r="DH15" s="660"/>
      <c r="DI15" s="660"/>
      <c r="DJ15" s="660"/>
      <c r="DK15" s="660"/>
      <c r="DL15" s="660"/>
      <c r="DM15" s="660"/>
      <c r="DN15" s="660"/>
      <c r="DO15" s="660"/>
      <c r="DP15" s="661"/>
      <c r="DQ15" s="668">
        <v>681681</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35350</v>
      </c>
      <c r="S16" s="660"/>
      <c r="T16" s="660"/>
      <c r="U16" s="660"/>
      <c r="V16" s="660"/>
      <c r="W16" s="660"/>
      <c r="X16" s="660"/>
      <c r="Y16" s="661"/>
      <c r="Z16" s="662">
        <v>0.4</v>
      </c>
      <c r="AA16" s="662"/>
      <c r="AB16" s="662"/>
      <c r="AC16" s="662"/>
      <c r="AD16" s="663">
        <v>35350</v>
      </c>
      <c r="AE16" s="663"/>
      <c r="AF16" s="663"/>
      <c r="AG16" s="663"/>
      <c r="AH16" s="663"/>
      <c r="AI16" s="663"/>
      <c r="AJ16" s="663"/>
      <c r="AK16" s="663"/>
      <c r="AL16" s="664">
        <v>0.7</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346</v>
      </c>
      <c r="CS16" s="660"/>
      <c r="CT16" s="660"/>
      <c r="CU16" s="660"/>
      <c r="CV16" s="660"/>
      <c r="CW16" s="660"/>
      <c r="CX16" s="660"/>
      <c r="CY16" s="661"/>
      <c r="CZ16" s="662">
        <v>0</v>
      </c>
      <c r="DA16" s="662"/>
      <c r="DB16" s="662"/>
      <c r="DC16" s="662"/>
      <c r="DD16" s="668" t="s">
        <v>122</v>
      </c>
      <c r="DE16" s="660"/>
      <c r="DF16" s="660"/>
      <c r="DG16" s="660"/>
      <c r="DH16" s="660"/>
      <c r="DI16" s="660"/>
      <c r="DJ16" s="660"/>
      <c r="DK16" s="660"/>
      <c r="DL16" s="660"/>
      <c r="DM16" s="660"/>
      <c r="DN16" s="660"/>
      <c r="DO16" s="660"/>
      <c r="DP16" s="661"/>
      <c r="DQ16" s="668">
        <v>146</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67229</v>
      </c>
      <c r="S17" s="660"/>
      <c r="T17" s="660"/>
      <c r="U17" s="660"/>
      <c r="V17" s="660"/>
      <c r="W17" s="660"/>
      <c r="X17" s="660"/>
      <c r="Y17" s="661"/>
      <c r="Z17" s="662">
        <v>0.8</v>
      </c>
      <c r="AA17" s="662"/>
      <c r="AB17" s="662"/>
      <c r="AC17" s="662"/>
      <c r="AD17" s="663">
        <v>67229</v>
      </c>
      <c r="AE17" s="663"/>
      <c r="AF17" s="663"/>
      <c r="AG17" s="663"/>
      <c r="AH17" s="663"/>
      <c r="AI17" s="663"/>
      <c r="AJ17" s="663"/>
      <c r="AK17" s="663"/>
      <c r="AL17" s="664">
        <v>1.3</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644604</v>
      </c>
      <c r="CS17" s="660"/>
      <c r="CT17" s="660"/>
      <c r="CU17" s="660"/>
      <c r="CV17" s="660"/>
      <c r="CW17" s="660"/>
      <c r="CX17" s="660"/>
      <c r="CY17" s="661"/>
      <c r="CZ17" s="662">
        <v>7.5</v>
      </c>
      <c r="DA17" s="662"/>
      <c r="DB17" s="662"/>
      <c r="DC17" s="662"/>
      <c r="DD17" s="668" t="s">
        <v>122</v>
      </c>
      <c r="DE17" s="660"/>
      <c r="DF17" s="660"/>
      <c r="DG17" s="660"/>
      <c r="DH17" s="660"/>
      <c r="DI17" s="660"/>
      <c r="DJ17" s="660"/>
      <c r="DK17" s="660"/>
      <c r="DL17" s="660"/>
      <c r="DM17" s="660"/>
      <c r="DN17" s="660"/>
      <c r="DO17" s="660"/>
      <c r="DP17" s="661"/>
      <c r="DQ17" s="668">
        <v>613814</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9611</v>
      </c>
      <c r="S18" s="660"/>
      <c r="T18" s="660"/>
      <c r="U18" s="660"/>
      <c r="V18" s="660"/>
      <c r="W18" s="660"/>
      <c r="X18" s="660"/>
      <c r="Y18" s="661"/>
      <c r="Z18" s="662">
        <v>0.1</v>
      </c>
      <c r="AA18" s="662"/>
      <c r="AB18" s="662"/>
      <c r="AC18" s="662"/>
      <c r="AD18" s="663">
        <v>9611</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56909</v>
      </c>
      <c r="S19" s="660"/>
      <c r="T19" s="660"/>
      <c r="U19" s="660"/>
      <c r="V19" s="660"/>
      <c r="W19" s="660"/>
      <c r="X19" s="660"/>
      <c r="Y19" s="661"/>
      <c r="Z19" s="662">
        <v>0.6</v>
      </c>
      <c r="AA19" s="662"/>
      <c r="AB19" s="662"/>
      <c r="AC19" s="662"/>
      <c r="AD19" s="663">
        <v>56909</v>
      </c>
      <c r="AE19" s="663"/>
      <c r="AF19" s="663"/>
      <c r="AG19" s="663"/>
      <c r="AH19" s="663"/>
      <c r="AI19" s="663"/>
      <c r="AJ19" s="663"/>
      <c r="AK19" s="663"/>
      <c r="AL19" s="664">
        <v>1.1000000000000001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709</v>
      </c>
      <c r="S20" s="660"/>
      <c r="T20" s="660"/>
      <c r="U20" s="660"/>
      <c r="V20" s="660"/>
      <c r="W20" s="660"/>
      <c r="X20" s="660"/>
      <c r="Y20" s="661"/>
      <c r="Z20" s="662">
        <v>0</v>
      </c>
      <c r="AA20" s="662"/>
      <c r="AB20" s="662"/>
      <c r="AC20" s="662"/>
      <c r="AD20" s="663">
        <v>709</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8636527</v>
      </c>
      <c r="CS20" s="660"/>
      <c r="CT20" s="660"/>
      <c r="CU20" s="660"/>
      <c r="CV20" s="660"/>
      <c r="CW20" s="660"/>
      <c r="CX20" s="660"/>
      <c r="CY20" s="661"/>
      <c r="CZ20" s="662">
        <v>100</v>
      </c>
      <c r="DA20" s="662"/>
      <c r="DB20" s="662"/>
      <c r="DC20" s="662"/>
      <c r="DD20" s="668">
        <v>611794</v>
      </c>
      <c r="DE20" s="660"/>
      <c r="DF20" s="660"/>
      <c r="DG20" s="660"/>
      <c r="DH20" s="660"/>
      <c r="DI20" s="660"/>
      <c r="DJ20" s="660"/>
      <c r="DK20" s="660"/>
      <c r="DL20" s="660"/>
      <c r="DM20" s="660"/>
      <c r="DN20" s="660"/>
      <c r="DO20" s="660"/>
      <c r="DP20" s="661"/>
      <c r="DQ20" s="668">
        <v>6187384</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3405266</v>
      </c>
      <c r="S21" s="660"/>
      <c r="T21" s="660"/>
      <c r="U21" s="660"/>
      <c r="V21" s="660"/>
      <c r="W21" s="660"/>
      <c r="X21" s="660"/>
      <c r="Y21" s="661"/>
      <c r="Z21" s="662">
        <v>38.799999999999997</v>
      </c>
      <c r="AA21" s="662"/>
      <c r="AB21" s="662"/>
      <c r="AC21" s="662"/>
      <c r="AD21" s="663">
        <v>2979477</v>
      </c>
      <c r="AE21" s="663"/>
      <c r="AF21" s="663"/>
      <c r="AG21" s="663"/>
      <c r="AH21" s="663"/>
      <c r="AI21" s="663"/>
      <c r="AJ21" s="663"/>
      <c r="AK21" s="663"/>
      <c r="AL21" s="664">
        <v>57.4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2979477</v>
      </c>
      <c r="S22" s="660"/>
      <c r="T22" s="660"/>
      <c r="U22" s="660"/>
      <c r="V22" s="660"/>
      <c r="W22" s="660"/>
      <c r="X22" s="660"/>
      <c r="Y22" s="661"/>
      <c r="Z22" s="662">
        <v>33.9</v>
      </c>
      <c r="AA22" s="662"/>
      <c r="AB22" s="662"/>
      <c r="AC22" s="662"/>
      <c r="AD22" s="663">
        <v>2979477</v>
      </c>
      <c r="AE22" s="663"/>
      <c r="AF22" s="663"/>
      <c r="AG22" s="663"/>
      <c r="AH22" s="663"/>
      <c r="AI22" s="663"/>
      <c r="AJ22" s="663"/>
      <c r="AK22" s="663"/>
      <c r="AL22" s="664">
        <v>57.4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332978</v>
      </c>
      <c r="S23" s="660"/>
      <c r="T23" s="660"/>
      <c r="U23" s="660"/>
      <c r="V23" s="660"/>
      <c r="W23" s="660"/>
      <c r="X23" s="660"/>
      <c r="Y23" s="661"/>
      <c r="Z23" s="662">
        <v>3.8</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92811</v>
      </c>
      <c r="S24" s="660"/>
      <c r="T24" s="660"/>
      <c r="U24" s="660"/>
      <c r="V24" s="660"/>
      <c r="W24" s="660"/>
      <c r="X24" s="660"/>
      <c r="Y24" s="661"/>
      <c r="Z24" s="662">
        <v>1.1000000000000001</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3216430</v>
      </c>
      <c r="CS24" s="649"/>
      <c r="CT24" s="649"/>
      <c r="CU24" s="649"/>
      <c r="CV24" s="649"/>
      <c r="CW24" s="649"/>
      <c r="CX24" s="649"/>
      <c r="CY24" s="650"/>
      <c r="CZ24" s="653">
        <v>37.200000000000003</v>
      </c>
      <c r="DA24" s="654"/>
      <c r="DB24" s="654"/>
      <c r="DC24" s="670"/>
      <c r="DD24" s="694">
        <v>2305462</v>
      </c>
      <c r="DE24" s="649"/>
      <c r="DF24" s="649"/>
      <c r="DG24" s="649"/>
      <c r="DH24" s="649"/>
      <c r="DI24" s="649"/>
      <c r="DJ24" s="649"/>
      <c r="DK24" s="650"/>
      <c r="DL24" s="694">
        <v>1987235</v>
      </c>
      <c r="DM24" s="649"/>
      <c r="DN24" s="649"/>
      <c r="DO24" s="649"/>
      <c r="DP24" s="649"/>
      <c r="DQ24" s="649"/>
      <c r="DR24" s="649"/>
      <c r="DS24" s="649"/>
      <c r="DT24" s="649"/>
      <c r="DU24" s="649"/>
      <c r="DV24" s="650"/>
      <c r="DW24" s="653">
        <v>38.200000000000003</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5590774</v>
      </c>
      <c r="S25" s="660"/>
      <c r="T25" s="660"/>
      <c r="U25" s="660"/>
      <c r="V25" s="660"/>
      <c r="W25" s="660"/>
      <c r="X25" s="660"/>
      <c r="Y25" s="661"/>
      <c r="Z25" s="662">
        <v>63.7</v>
      </c>
      <c r="AA25" s="662"/>
      <c r="AB25" s="662"/>
      <c r="AC25" s="662"/>
      <c r="AD25" s="663">
        <v>5164985</v>
      </c>
      <c r="AE25" s="663"/>
      <c r="AF25" s="663"/>
      <c r="AG25" s="663"/>
      <c r="AH25" s="663"/>
      <c r="AI25" s="663"/>
      <c r="AJ25" s="663"/>
      <c r="AK25" s="663"/>
      <c r="AL25" s="664">
        <v>99.5</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1445287</v>
      </c>
      <c r="CS25" s="691"/>
      <c r="CT25" s="691"/>
      <c r="CU25" s="691"/>
      <c r="CV25" s="691"/>
      <c r="CW25" s="691"/>
      <c r="CX25" s="691"/>
      <c r="CY25" s="692"/>
      <c r="CZ25" s="664">
        <v>16.7</v>
      </c>
      <c r="DA25" s="689"/>
      <c r="DB25" s="689"/>
      <c r="DC25" s="693"/>
      <c r="DD25" s="668">
        <v>1313449</v>
      </c>
      <c r="DE25" s="691"/>
      <c r="DF25" s="691"/>
      <c r="DG25" s="691"/>
      <c r="DH25" s="691"/>
      <c r="DI25" s="691"/>
      <c r="DJ25" s="691"/>
      <c r="DK25" s="692"/>
      <c r="DL25" s="668">
        <v>1086013</v>
      </c>
      <c r="DM25" s="691"/>
      <c r="DN25" s="691"/>
      <c r="DO25" s="691"/>
      <c r="DP25" s="691"/>
      <c r="DQ25" s="691"/>
      <c r="DR25" s="691"/>
      <c r="DS25" s="691"/>
      <c r="DT25" s="691"/>
      <c r="DU25" s="691"/>
      <c r="DV25" s="692"/>
      <c r="DW25" s="664">
        <v>20.9</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1107</v>
      </c>
      <c r="S26" s="660"/>
      <c r="T26" s="660"/>
      <c r="U26" s="660"/>
      <c r="V26" s="660"/>
      <c r="W26" s="660"/>
      <c r="X26" s="660"/>
      <c r="Y26" s="661"/>
      <c r="Z26" s="662">
        <v>0</v>
      </c>
      <c r="AA26" s="662"/>
      <c r="AB26" s="662"/>
      <c r="AC26" s="662"/>
      <c r="AD26" s="663">
        <v>1107</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895276</v>
      </c>
      <c r="CS26" s="660"/>
      <c r="CT26" s="660"/>
      <c r="CU26" s="660"/>
      <c r="CV26" s="660"/>
      <c r="CW26" s="660"/>
      <c r="CX26" s="660"/>
      <c r="CY26" s="661"/>
      <c r="CZ26" s="664">
        <v>10.4</v>
      </c>
      <c r="DA26" s="689"/>
      <c r="DB26" s="689"/>
      <c r="DC26" s="693"/>
      <c r="DD26" s="668">
        <v>804803</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14552</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1564012</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1126539</v>
      </c>
      <c r="CS27" s="691"/>
      <c r="CT27" s="691"/>
      <c r="CU27" s="691"/>
      <c r="CV27" s="691"/>
      <c r="CW27" s="691"/>
      <c r="CX27" s="691"/>
      <c r="CY27" s="692"/>
      <c r="CZ27" s="664">
        <v>13</v>
      </c>
      <c r="DA27" s="689"/>
      <c r="DB27" s="689"/>
      <c r="DC27" s="693"/>
      <c r="DD27" s="668">
        <v>378199</v>
      </c>
      <c r="DE27" s="691"/>
      <c r="DF27" s="691"/>
      <c r="DG27" s="691"/>
      <c r="DH27" s="691"/>
      <c r="DI27" s="691"/>
      <c r="DJ27" s="691"/>
      <c r="DK27" s="692"/>
      <c r="DL27" s="668">
        <v>287408</v>
      </c>
      <c r="DM27" s="691"/>
      <c r="DN27" s="691"/>
      <c r="DO27" s="691"/>
      <c r="DP27" s="691"/>
      <c r="DQ27" s="691"/>
      <c r="DR27" s="691"/>
      <c r="DS27" s="691"/>
      <c r="DT27" s="691"/>
      <c r="DU27" s="691"/>
      <c r="DV27" s="692"/>
      <c r="DW27" s="664">
        <v>5.5</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55555</v>
      </c>
      <c r="S28" s="660"/>
      <c r="T28" s="660"/>
      <c r="U28" s="660"/>
      <c r="V28" s="660"/>
      <c r="W28" s="660"/>
      <c r="X28" s="660"/>
      <c r="Y28" s="661"/>
      <c r="Z28" s="662">
        <v>0.6</v>
      </c>
      <c r="AA28" s="662"/>
      <c r="AB28" s="662"/>
      <c r="AC28" s="662"/>
      <c r="AD28" s="663">
        <v>6534</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644604</v>
      </c>
      <c r="CS28" s="660"/>
      <c r="CT28" s="660"/>
      <c r="CU28" s="660"/>
      <c r="CV28" s="660"/>
      <c r="CW28" s="660"/>
      <c r="CX28" s="660"/>
      <c r="CY28" s="661"/>
      <c r="CZ28" s="664">
        <v>7.5</v>
      </c>
      <c r="DA28" s="689"/>
      <c r="DB28" s="689"/>
      <c r="DC28" s="693"/>
      <c r="DD28" s="668">
        <v>613814</v>
      </c>
      <c r="DE28" s="660"/>
      <c r="DF28" s="660"/>
      <c r="DG28" s="660"/>
      <c r="DH28" s="660"/>
      <c r="DI28" s="660"/>
      <c r="DJ28" s="660"/>
      <c r="DK28" s="661"/>
      <c r="DL28" s="668">
        <v>613814</v>
      </c>
      <c r="DM28" s="660"/>
      <c r="DN28" s="660"/>
      <c r="DO28" s="660"/>
      <c r="DP28" s="660"/>
      <c r="DQ28" s="660"/>
      <c r="DR28" s="660"/>
      <c r="DS28" s="660"/>
      <c r="DT28" s="660"/>
      <c r="DU28" s="660"/>
      <c r="DV28" s="661"/>
      <c r="DW28" s="664">
        <v>11.8</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7872</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644604</v>
      </c>
      <c r="CS29" s="691"/>
      <c r="CT29" s="691"/>
      <c r="CU29" s="691"/>
      <c r="CV29" s="691"/>
      <c r="CW29" s="691"/>
      <c r="CX29" s="691"/>
      <c r="CY29" s="692"/>
      <c r="CZ29" s="664">
        <v>7.5</v>
      </c>
      <c r="DA29" s="689"/>
      <c r="DB29" s="689"/>
      <c r="DC29" s="693"/>
      <c r="DD29" s="668">
        <v>613814</v>
      </c>
      <c r="DE29" s="691"/>
      <c r="DF29" s="691"/>
      <c r="DG29" s="691"/>
      <c r="DH29" s="691"/>
      <c r="DI29" s="691"/>
      <c r="DJ29" s="691"/>
      <c r="DK29" s="692"/>
      <c r="DL29" s="668">
        <v>613814</v>
      </c>
      <c r="DM29" s="691"/>
      <c r="DN29" s="691"/>
      <c r="DO29" s="691"/>
      <c r="DP29" s="691"/>
      <c r="DQ29" s="691"/>
      <c r="DR29" s="691"/>
      <c r="DS29" s="691"/>
      <c r="DT29" s="691"/>
      <c r="DU29" s="691"/>
      <c r="DV29" s="692"/>
      <c r="DW29" s="664">
        <v>11.8</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1090066</v>
      </c>
      <c r="S30" s="660"/>
      <c r="T30" s="660"/>
      <c r="U30" s="660"/>
      <c r="V30" s="660"/>
      <c r="W30" s="660"/>
      <c r="X30" s="660"/>
      <c r="Y30" s="661"/>
      <c r="Z30" s="662">
        <v>12.4</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623023</v>
      </c>
      <c r="CS30" s="660"/>
      <c r="CT30" s="660"/>
      <c r="CU30" s="660"/>
      <c r="CV30" s="660"/>
      <c r="CW30" s="660"/>
      <c r="CX30" s="660"/>
      <c r="CY30" s="661"/>
      <c r="CZ30" s="664">
        <v>7.2</v>
      </c>
      <c r="DA30" s="689"/>
      <c r="DB30" s="689"/>
      <c r="DC30" s="693"/>
      <c r="DD30" s="668">
        <v>593599</v>
      </c>
      <c r="DE30" s="660"/>
      <c r="DF30" s="660"/>
      <c r="DG30" s="660"/>
      <c r="DH30" s="660"/>
      <c r="DI30" s="660"/>
      <c r="DJ30" s="660"/>
      <c r="DK30" s="661"/>
      <c r="DL30" s="668">
        <v>593599</v>
      </c>
      <c r="DM30" s="660"/>
      <c r="DN30" s="660"/>
      <c r="DO30" s="660"/>
      <c r="DP30" s="660"/>
      <c r="DQ30" s="660"/>
      <c r="DR30" s="660"/>
      <c r="DS30" s="660"/>
      <c r="DT30" s="660"/>
      <c r="DU30" s="660"/>
      <c r="DV30" s="661"/>
      <c r="DW30" s="664">
        <v>11.4</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97.9</v>
      </c>
      <c r="BH31" s="703"/>
      <c r="BI31" s="703"/>
      <c r="BJ31" s="703"/>
      <c r="BK31" s="703"/>
      <c r="BL31" s="703"/>
      <c r="BM31" s="654">
        <v>94.4</v>
      </c>
      <c r="BN31" s="703"/>
      <c r="BO31" s="703"/>
      <c r="BP31" s="703"/>
      <c r="BQ31" s="704"/>
      <c r="BR31" s="715">
        <v>98.5</v>
      </c>
      <c r="BS31" s="703"/>
      <c r="BT31" s="703"/>
      <c r="BU31" s="703"/>
      <c r="BV31" s="703"/>
      <c r="BW31" s="703"/>
      <c r="BX31" s="654">
        <v>95.3</v>
      </c>
      <c r="BY31" s="703"/>
      <c r="BZ31" s="703"/>
      <c r="CA31" s="703"/>
      <c r="CB31" s="704"/>
      <c r="CD31" s="697"/>
      <c r="CE31" s="698"/>
      <c r="CF31" s="656" t="s">
        <v>300</v>
      </c>
      <c r="CG31" s="657"/>
      <c r="CH31" s="657"/>
      <c r="CI31" s="657"/>
      <c r="CJ31" s="657"/>
      <c r="CK31" s="657"/>
      <c r="CL31" s="657"/>
      <c r="CM31" s="657"/>
      <c r="CN31" s="657"/>
      <c r="CO31" s="657"/>
      <c r="CP31" s="657"/>
      <c r="CQ31" s="658"/>
      <c r="CR31" s="659">
        <v>21581</v>
      </c>
      <c r="CS31" s="691"/>
      <c r="CT31" s="691"/>
      <c r="CU31" s="691"/>
      <c r="CV31" s="691"/>
      <c r="CW31" s="691"/>
      <c r="CX31" s="691"/>
      <c r="CY31" s="692"/>
      <c r="CZ31" s="664">
        <v>0.2</v>
      </c>
      <c r="DA31" s="689"/>
      <c r="DB31" s="689"/>
      <c r="DC31" s="693"/>
      <c r="DD31" s="668">
        <v>20215</v>
      </c>
      <c r="DE31" s="691"/>
      <c r="DF31" s="691"/>
      <c r="DG31" s="691"/>
      <c r="DH31" s="691"/>
      <c r="DI31" s="691"/>
      <c r="DJ31" s="691"/>
      <c r="DK31" s="692"/>
      <c r="DL31" s="668">
        <v>20215</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597268</v>
      </c>
      <c r="S32" s="660"/>
      <c r="T32" s="660"/>
      <c r="U32" s="660"/>
      <c r="V32" s="660"/>
      <c r="W32" s="660"/>
      <c r="X32" s="660"/>
      <c r="Y32" s="661"/>
      <c r="Z32" s="662">
        <v>6.8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98.8</v>
      </c>
      <c r="BH32" s="691"/>
      <c r="BI32" s="691"/>
      <c r="BJ32" s="691"/>
      <c r="BK32" s="691"/>
      <c r="BL32" s="691"/>
      <c r="BM32" s="665">
        <v>96.9</v>
      </c>
      <c r="BN32" s="691"/>
      <c r="BO32" s="691"/>
      <c r="BP32" s="691"/>
      <c r="BQ32" s="714"/>
      <c r="BR32" s="716">
        <v>98.6</v>
      </c>
      <c r="BS32" s="691"/>
      <c r="BT32" s="691"/>
      <c r="BU32" s="691"/>
      <c r="BV32" s="691"/>
      <c r="BW32" s="691"/>
      <c r="BX32" s="665">
        <v>97.1</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29932</v>
      </c>
      <c r="S33" s="660"/>
      <c r="T33" s="660"/>
      <c r="U33" s="660"/>
      <c r="V33" s="660"/>
      <c r="W33" s="660"/>
      <c r="X33" s="660"/>
      <c r="Y33" s="661"/>
      <c r="Z33" s="662">
        <v>0.3</v>
      </c>
      <c r="AA33" s="662"/>
      <c r="AB33" s="662"/>
      <c r="AC33" s="662"/>
      <c r="AD33" s="663">
        <v>20704</v>
      </c>
      <c r="AE33" s="663"/>
      <c r="AF33" s="663"/>
      <c r="AG33" s="663"/>
      <c r="AH33" s="663"/>
      <c r="AI33" s="663"/>
      <c r="AJ33" s="663"/>
      <c r="AK33" s="663"/>
      <c r="AL33" s="664">
        <v>0.4</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97.1</v>
      </c>
      <c r="BH33" s="718"/>
      <c r="BI33" s="718"/>
      <c r="BJ33" s="718"/>
      <c r="BK33" s="718"/>
      <c r="BL33" s="718"/>
      <c r="BM33" s="719">
        <v>92.2</v>
      </c>
      <c r="BN33" s="718"/>
      <c r="BO33" s="718"/>
      <c r="BP33" s="718"/>
      <c r="BQ33" s="720"/>
      <c r="BR33" s="717">
        <v>98.3</v>
      </c>
      <c r="BS33" s="718"/>
      <c r="BT33" s="718"/>
      <c r="BU33" s="718"/>
      <c r="BV33" s="718"/>
      <c r="BW33" s="718"/>
      <c r="BX33" s="719">
        <v>93.6</v>
      </c>
      <c r="BY33" s="718"/>
      <c r="BZ33" s="718"/>
      <c r="CA33" s="718"/>
      <c r="CB33" s="720"/>
      <c r="CD33" s="656" t="s">
        <v>307</v>
      </c>
      <c r="CE33" s="657"/>
      <c r="CF33" s="657"/>
      <c r="CG33" s="657"/>
      <c r="CH33" s="657"/>
      <c r="CI33" s="657"/>
      <c r="CJ33" s="657"/>
      <c r="CK33" s="657"/>
      <c r="CL33" s="657"/>
      <c r="CM33" s="657"/>
      <c r="CN33" s="657"/>
      <c r="CO33" s="657"/>
      <c r="CP33" s="657"/>
      <c r="CQ33" s="658"/>
      <c r="CR33" s="659">
        <v>4807957</v>
      </c>
      <c r="CS33" s="691"/>
      <c r="CT33" s="691"/>
      <c r="CU33" s="691"/>
      <c r="CV33" s="691"/>
      <c r="CW33" s="691"/>
      <c r="CX33" s="691"/>
      <c r="CY33" s="692"/>
      <c r="CZ33" s="664">
        <v>55.7</v>
      </c>
      <c r="DA33" s="689"/>
      <c r="DB33" s="689"/>
      <c r="DC33" s="693"/>
      <c r="DD33" s="668">
        <v>3805901</v>
      </c>
      <c r="DE33" s="691"/>
      <c r="DF33" s="691"/>
      <c r="DG33" s="691"/>
      <c r="DH33" s="691"/>
      <c r="DI33" s="691"/>
      <c r="DJ33" s="691"/>
      <c r="DK33" s="692"/>
      <c r="DL33" s="668">
        <v>2472803</v>
      </c>
      <c r="DM33" s="691"/>
      <c r="DN33" s="691"/>
      <c r="DO33" s="691"/>
      <c r="DP33" s="691"/>
      <c r="DQ33" s="691"/>
      <c r="DR33" s="691"/>
      <c r="DS33" s="691"/>
      <c r="DT33" s="691"/>
      <c r="DU33" s="691"/>
      <c r="DV33" s="692"/>
      <c r="DW33" s="664">
        <v>47.5</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59057</v>
      </c>
      <c r="S34" s="660"/>
      <c r="T34" s="660"/>
      <c r="U34" s="660"/>
      <c r="V34" s="660"/>
      <c r="W34" s="660"/>
      <c r="X34" s="660"/>
      <c r="Y34" s="661"/>
      <c r="Z34" s="662">
        <v>0.7</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1211287</v>
      </c>
      <c r="CS34" s="660"/>
      <c r="CT34" s="660"/>
      <c r="CU34" s="660"/>
      <c r="CV34" s="660"/>
      <c r="CW34" s="660"/>
      <c r="CX34" s="660"/>
      <c r="CY34" s="661"/>
      <c r="CZ34" s="664">
        <v>14</v>
      </c>
      <c r="DA34" s="689"/>
      <c r="DB34" s="689"/>
      <c r="DC34" s="693"/>
      <c r="DD34" s="668">
        <v>868196</v>
      </c>
      <c r="DE34" s="660"/>
      <c r="DF34" s="660"/>
      <c r="DG34" s="660"/>
      <c r="DH34" s="660"/>
      <c r="DI34" s="660"/>
      <c r="DJ34" s="660"/>
      <c r="DK34" s="661"/>
      <c r="DL34" s="668">
        <v>653746</v>
      </c>
      <c r="DM34" s="660"/>
      <c r="DN34" s="660"/>
      <c r="DO34" s="660"/>
      <c r="DP34" s="660"/>
      <c r="DQ34" s="660"/>
      <c r="DR34" s="660"/>
      <c r="DS34" s="660"/>
      <c r="DT34" s="660"/>
      <c r="DU34" s="660"/>
      <c r="DV34" s="661"/>
      <c r="DW34" s="664">
        <v>12.6</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429197</v>
      </c>
      <c r="S35" s="660"/>
      <c r="T35" s="660"/>
      <c r="U35" s="660"/>
      <c r="V35" s="660"/>
      <c r="W35" s="660"/>
      <c r="X35" s="660"/>
      <c r="Y35" s="661"/>
      <c r="Z35" s="662">
        <v>4.9000000000000004</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98339</v>
      </c>
      <c r="CS35" s="691"/>
      <c r="CT35" s="691"/>
      <c r="CU35" s="691"/>
      <c r="CV35" s="691"/>
      <c r="CW35" s="691"/>
      <c r="CX35" s="691"/>
      <c r="CY35" s="692"/>
      <c r="CZ35" s="664">
        <v>1.1000000000000001</v>
      </c>
      <c r="DA35" s="689"/>
      <c r="DB35" s="689"/>
      <c r="DC35" s="693"/>
      <c r="DD35" s="668">
        <v>55016</v>
      </c>
      <c r="DE35" s="691"/>
      <c r="DF35" s="691"/>
      <c r="DG35" s="691"/>
      <c r="DH35" s="691"/>
      <c r="DI35" s="691"/>
      <c r="DJ35" s="691"/>
      <c r="DK35" s="692"/>
      <c r="DL35" s="668">
        <v>50355</v>
      </c>
      <c r="DM35" s="691"/>
      <c r="DN35" s="691"/>
      <c r="DO35" s="691"/>
      <c r="DP35" s="691"/>
      <c r="DQ35" s="691"/>
      <c r="DR35" s="691"/>
      <c r="DS35" s="691"/>
      <c r="DT35" s="691"/>
      <c r="DU35" s="691"/>
      <c r="DV35" s="692"/>
      <c r="DW35" s="664">
        <v>1</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260255</v>
      </c>
      <c r="S36" s="660"/>
      <c r="T36" s="660"/>
      <c r="U36" s="660"/>
      <c r="V36" s="660"/>
      <c r="W36" s="660"/>
      <c r="X36" s="660"/>
      <c r="Y36" s="661"/>
      <c r="Z36" s="662">
        <v>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1589011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16283</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1775878</v>
      </c>
      <c r="CS36" s="660"/>
      <c r="CT36" s="660"/>
      <c r="CU36" s="660"/>
      <c r="CV36" s="660"/>
      <c r="CW36" s="660"/>
      <c r="CX36" s="660"/>
      <c r="CY36" s="661"/>
      <c r="CZ36" s="664">
        <v>20.6</v>
      </c>
      <c r="DA36" s="689"/>
      <c r="DB36" s="689"/>
      <c r="DC36" s="693"/>
      <c r="DD36" s="668">
        <v>1643155</v>
      </c>
      <c r="DE36" s="660"/>
      <c r="DF36" s="660"/>
      <c r="DG36" s="660"/>
      <c r="DH36" s="660"/>
      <c r="DI36" s="660"/>
      <c r="DJ36" s="660"/>
      <c r="DK36" s="661"/>
      <c r="DL36" s="668">
        <v>1222191</v>
      </c>
      <c r="DM36" s="660"/>
      <c r="DN36" s="660"/>
      <c r="DO36" s="660"/>
      <c r="DP36" s="660"/>
      <c r="DQ36" s="660"/>
      <c r="DR36" s="660"/>
      <c r="DS36" s="660"/>
      <c r="DT36" s="660"/>
      <c r="DU36" s="660"/>
      <c r="DV36" s="661"/>
      <c r="DW36" s="664">
        <v>23.5</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229075</v>
      </c>
      <c r="S37" s="660"/>
      <c r="T37" s="660"/>
      <c r="U37" s="660"/>
      <c r="V37" s="660"/>
      <c r="W37" s="660"/>
      <c r="X37" s="660"/>
      <c r="Y37" s="661"/>
      <c r="Z37" s="662">
        <v>2.6</v>
      </c>
      <c r="AA37" s="662"/>
      <c r="AB37" s="662"/>
      <c r="AC37" s="662"/>
      <c r="AD37" s="663">
        <v>18</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377159</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32593</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589809</v>
      </c>
      <c r="CS37" s="691"/>
      <c r="CT37" s="691"/>
      <c r="CU37" s="691"/>
      <c r="CV37" s="691"/>
      <c r="CW37" s="691"/>
      <c r="CX37" s="691"/>
      <c r="CY37" s="692"/>
      <c r="CZ37" s="664">
        <v>6.8</v>
      </c>
      <c r="DA37" s="689"/>
      <c r="DB37" s="689"/>
      <c r="DC37" s="693"/>
      <c r="DD37" s="668">
        <v>589604</v>
      </c>
      <c r="DE37" s="691"/>
      <c r="DF37" s="691"/>
      <c r="DG37" s="691"/>
      <c r="DH37" s="691"/>
      <c r="DI37" s="691"/>
      <c r="DJ37" s="691"/>
      <c r="DK37" s="692"/>
      <c r="DL37" s="668">
        <v>526560</v>
      </c>
      <c r="DM37" s="691"/>
      <c r="DN37" s="691"/>
      <c r="DO37" s="691"/>
      <c r="DP37" s="691"/>
      <c r="DQ37" s="691"/>
      <c r="DR37" s="691"/>
      <c r="DS37" s="691"/>
      <c r="DT37" s="691"/>
      <c r="DU37" s="691"/>
      <c r="DV37" s="692"/>
      <c r="DW37" s="664">
        <v>10.1</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415900</v>
      </c>
      <c r="S38" s="660"/>
      <c r="T38" s="660"/>
      <c r="U38" s="660"/>
      <c r="V38" s="660"/>
      <c r="W38" s="660"/>
      <c r="X38" s="660"/>
      <c r="Y38" s="661"/>
      <c r="Z38" s="662">
        <v>4.7</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328546</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2179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729478</v>
      </c>
      <c r="CS38" s="660"/>
      <c r="CT38" s="660"/>
      <c r="CU38" s="660"/>
      <c r="CV38" s="660"/>
      <c r="CW38" s="660"/>
      <c r="CX38" s="660"/>
      <c r="CY38" s="661"/>
      <c r="CZ38" s="664">
        <v>8.4</v>
      </c>
      <c r="DA38" s="689"/>
      <c r="DB38" s="689"/>
      <c r="DC38" s="693"/>
      <c r="DD38" s="668">
        <v>581496</v>
      </c>
      <c r="DE38" s="660"/>
      <c r="DF38" s="660"/>
      <c r="DG38" s="660"/>
      <c r="DH38" s="660"/>
      <c r="DI38" s="660"/>
      <c r="DJ38" s="660"/>
      <c r="DK38" s="661"/>
      <c r="DL38" s="668">
        <v>546511</v>
      </c>
      <c r="DM38" s="660"/>
      <c r="DN38" s="660"/>
      <c r="DO38" s="660"/>
      <c r="DP38" s="660"/>
      <c r="DQ38" s="660"/>
      <c r="DR38" s="660"/>
      <c r="DS38" s="660"/>
      <c r="DT38" s="660"/>
      <c r="DU38" s="660"/>
      <c r="DV38" s="661"/>
      <c r="DW38" s="664">
        <v>10.5</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140007</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3337</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761900</v>
      </c>
      <c r="CS39" s="691"/>
      <c r="CT39" s="691"/>
      <c r="CU39" s="691"/>
      <c r="CV39" s="691"/>
      <c r="CW39" s="691"/>
      <c r="CX39" s="691"/>
      <c r="CY39" s="692"/>
      <c r="CZ39" s="664">
        <v>8.8000000000000007</v>
      </c>
      <c r="DA39" s="689"/>
      <c r="DB39" s="689"/>
      <c r="DC39" s="693"/>
      <c r="DD39" s="668">
        <v>502013</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13700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13821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83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231075</v>
      </c>
      <c r="CS40" s="660"/>
      <c r="CT40" s="660"/>
      <c r="CU40" s="660"/>
      <c r="CV40" s="660"/>
      <c r="CW40" s="660"/>
      <c r="CX40" s="660"/>
      <c r="CY40" s="661"/>
      <c r="CZ40" s="664">
        <v>2.7</v>
      </c>
      <c r="DA40" s="689"/>
      <c r="DB40" s="689"/>
      <c r="DC40" s="693"/>
      <c r="DD40" s="668">
        <v>156025</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8780610</v>
      </c>
      <c r="S41" s="732"/>
      <c r="T41" s="732"/>
      <c r="U41" s="732"/>
      <c r="V41" s="732"/>
      <c r="W41" s="732"/>
      <c r="X41" s="732"/>
      <c r="Y41" s="736"/>
      <c r="Z41" s="737">
        <v>100</v>
      </c>
      <c r="AA41" s="737"/>
      <c r="AB41" s="737"/>
      <c r="AC41" s="737"/>
      <c r="AD41" s="738">
        <v>5193348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161618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567860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456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612140</v>
      </c>
      <c r="CS42" s="691"/>
      <c r="CT42" s="691"/>
      <c r="CU42" s="691"/>
      <c r="CV42" s="691"/>
      <c r="CW42" s="691"/>
      <c r="CX42" s="691"/>
      <c r="CY42" s="692"/>
      <c r="CZ42" s="664">
        <v>7.1</v>
      </c>
      <c r="DA42" s="689"/>
      <c r="DB42" s="689"/>
      <c r="DC42" s="693"/>
      <c r="DD42" s="668">
        <v>76021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t="s">
        <v>122</v>
      </c>
      <c r="CS43" s="691"/>
      <c r="CT43" s="691"/>
      <c r="CU43" s="691"/>
      <c r="CV43" s="691"/>
      <c r="CW43" s="691"/>
      <c r="CX43" s="691"/>
      <c r="CY43" s="692"/>
      <c r="CZ43" s="664" t="s">
        <v>122</v>
      </c>
      <c r="DA43" s="689"/>
      <c r="DB43" s="689"/>
      <c r="DC43" s="693"/>
      <c r="DD43" s="668" t="s">
        <v>122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611794</v>
      </c>
      <c r="CS44" s="660"/>
      <c r="CT44" s="660"/>
      <c r="CU44" s="660"/>
      <c r="CV44" s="660"/>
      <c r="CW44" s="660"/>
      <c r="CX44" s="660"/>
      <c r="CY44" s="661"/>
      <c r="CZ44" s="664">
        <v>7.1</v>
      </c>
      <c r="DA44" s="665"/>
      <c r="DB44" s="665"/>
      <c r="DC44" s="671"/>
      <c r="DD44" s="668">
        <v>75875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207561</v>
      </c>
      <c r="CS45" s="691"/>
      <c r="CT45" s="691"/>
      <c r="CU45" s="691"/>
      <c r="CV45" s="691"/>
      <c r="CW45" s="691"/>
      <c r="CX45" s="691"/>
      <c r="CY45" s="692"/>
      <c r="CZ45" s="664">
        <v>2.4</v>
      </c>
      <c r="DA45" s="689"/>
      <c r="DB45" s="689"/>
      <c r="DC45" s="693"/>
      <c r="DD45" s="668">
        <v>21690</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323765</v>
      </c>
      <c r="CS46" s="660"/>
      <c r="CT46" s="660"/>
      <c r="CU46" s="660"/>
      <c r="CV46" s="660"/>
      <c r="CW46" s="660"/>
      <c r="CX46" s="660"/>
      <c r="CY46" s="661"/>
      <c r="CZ46" s="664">
        <v>3.7</v>
      </c>
      <c r="DA46" s="665"/>
      <c r="DB46" s="665"/>
      <c r="DC46" s="671"/>
      <c r="DD46" s="668">
        <v>52117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346</v>
      </c>
      <c r="CS47" s="691"/>
      <c r="CT47" s="691"/>
      <c r="CU47" s="691"/>
      <c r="CV47" s="691"/>
      <c r="CW47" s="691"/>
      <c r="CX47" s="691"/>
      <c r="CY47" s="692"/>
      <c r="CZ47" s="664">
        <v>0</v>
      </c>
      <c r="DA47" s="689"/>
      <c r="DB47" s="689"/>
      <c r="DC47" s="693"/>
      <c r="DD47" s="668">
        <v>146</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8636527</v>
      </c>
      <c r="CS49" s="718"/>
      <c r="CT49" s="718"/>
      <c r="CU49" s="718"/>
      <c r="CV49" s="718"/>
      <c r="CW49" s="718"/>
      <c r="CX49" s="718"/>
      <c r="CY49" s="747"/>
      <c r="CZ49" s="739">
        <v>100</v>
      </c>
      <c r="DA49" s="748"/>
      <c r="DB49" s="748"/>
      <c r="DC49" s="749"/>
      <c r="DD49" s="750">
        <v>6187384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gIQIQqNBYmCtJEB8qcvhSLKxdhAGVQ2fxe0AwOrP2UfOW1QOFya/KmYX9IM52BOKETZ04GlR3rb/u8BCNc5hdA==" saltValue="wcfknykr8DbmfpUSwJUC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2"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8781</v>
      </c>
      <c r="R7" s="789"/>
      <c r="S7" s="789"/>
      <c r="T7" s="789"/>
      <c r="U7" s="789"/>
      <c r="V7" s="789">
        <v>8637</v>
      </c>
      <c r="W7" s="789"/>
      <c r="X7" s="789"/>
      <c r="Y7" s="789"/>
      <c r="Z7" s="789"/>
      <c r="AA7" s="789">
        <v>144</v>
      </c>
      <c r="AB7" s="789"/>
      <c r="AC7" s="789"/>
      <c r="AD7" s="789"/>
      <c r="AE7" s="790"/>
      <c r="AF7" s="791">
        <v>134</v>
      </c>
      <c r="AG7" s="792"/>
      <c r="AH7" s="792"/>
      <c r="AI7" s="792"/>
      <c r="AJ7" s="793"/>
      <c r="AK7" s="794">
        <v>429197</v>
      </c>
      <c r="AL7" s="795"/>
      <c r="AM7" s="795"/>
      <c r="AN7" s="795"/>
      <c r="AO7" s="795"/>
      <c r="AP7" s="795">
        <v>6081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8781</v>
      </c>
      <c r="R23" s="829"/>
      <c r="S23" s="829"/>
      <c r="T23" s="829"/>
      <c r="U23" s="829"/>
      <c r="V23" s="829">
        <v>8637</v>
      </c>
      <c r="W23" s="829"/>
      <c r="X23" s="829"/>
      <c r="Y23" s="829"/>
      <c r="Z23" s="829"/>
      <c r="AA23" s="829">
        <v>144</v>
      </c>
      <c r="AB23" s="829"/>
      <c r="AC23" s="829"/>
      <c r="AD23" s="829"/>
      <c r="AE23" s="830"/>
      <c r="AF23" s="831">
        <v>134</v>
      </c>
      <c r="AG23" s="829"/>
      <c r="AH23" s="829"/>
      <c r="AI23" s="829"/>
      <c r="AJ23" s="832"/>
      <c r="AK23" s="833"/>
      <c r="AL23" s="834"/>
      <c r="AM23" s="834"/>
      <c r="AN23" s="834"/>
      <c r="AO23" s="834"/>
      <c r="AP23" s="829">
        <v>6081</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2143</v>
      </c>
      <c r="R28" s="859"/>
      <c r="S28" s="859"/>
      <c r="T28" s="859"/>
      <c r="U28" s="859"/>
      <c r="V28" s="859">
        <v>2126</v>
      </c>
      <c r="W28" s="859"/>
      <c r="X28" s="859"/>
      <c r="Y28" s="859"/>
      <c r="Z28" s="859"/>
      <c r="AA28" s="859">
        <v>16</v>
      </c>
      <c r="AB28" s="859"/>
      <c r="AC28" s="859"/>
      <c r="AD28" s="859"/>
      <c r="AE28" s="860"/>
      <c r="AF28" s="861">
        <v>16</v>
      </c>
      <c r="AG28" s="859"/>
      <c r="AH28" s="859"/>
      <c r="AI28" s="859"/>
      <c r="AJ28" s="862"/>
      <c r="AK28" s="863">
        <v>129</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1942</v>
      </c>
      <c r="R29" s="820"/>
      <c r="S29" s="820"/>
      <c r="T29" s="820"/>
      <c r="U29" s="820"/>
      <c r="V29" s="820">
        <v>1912</v>
      </c>
      <c r="W29" s="820"/>
      <c r="X29" s="820"/>
      <c r="Y29" s="820"/>
      <c r="Z29" s="820"/>
      <c r="AA29" s="820">
        <v>30</v>
      </c>
      <c r="AB29" s="820"/>
      <c r="AC29" s="820"/>
      <c r="AD29" s="820"/>
      <c r="AE29" s="821"/>
      <c r="AF29" s="822">
        <v>30</v>
      </c>
      <c r="AG29" s="823"/>
      <c r="AH29" s="823"/>
      <c r="AI29" s="823"/>
      <c r="AJ29" s="824"/>
      <c r="AK29" s="870">
        <v>303</v>
      </c>
      <c r="AL29" s="866"/>
      <c r="AM29" s="866"/>
      <c r="AN29" s="866"/>
      <c r="AO29" s="866"/>
      <c r="AP29" s="866" t="s">
        <v>551</v>
      </c>
      <c r="AQ29" s="866"/>
      <c r="AR29" s="866"/>
      <c r="AS29" s="866"/>
      <c r="AT29" s="866"/>
      <c r="AU29" s="866" t="s">
        <v>551</v>
      </c>
      <c r="AV29" s="866"/>
      <c r="AW29" s="866"/>
      <c r="AX29" s="866"/>
      <c r="AY29" s="866"/>
      <c r="AZ29" s="867" t="s">
        <v>551</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240</v>
      </c>
      <c r="R30" s="820"/>
      <c r="S30" s="820"/>
      <c r="T30" s="820"/>
      <c r="U30" s="820"/>
      <c r="V30" s="820">
        <v>233</v>
      </c>
      <c r="W30" s="820"/>
      <c r="X30" s="820"/>
      <c r="Y30" s="820"/>
      <c r="Z30" s="820"/>
      <c r="AA30" s="820">
        <v>6</v>
      </c>
      <c r="AB30" s="820"/>
      <c r="AC30" s="820"/>
      <c r="AD30" s="820"/>
      <c r="AE30" s="821"/>
      <c r="AF30" s="822">
        <v>6</v>
      </c>
      <c r="AG30" s="823"/>
      <c r="AH30" s="823"/>
      <c r="AI30" s="823"/>
      <c r="AJ30" s="824"/>
      <c r="AK30" s="870">
        <v>62</v>
      </c>
      <c r="AL30" s="866"/>
      <c r="AM30" s="866"/>
      <c r="AN30" s="866"/>
      <c r="AO30" s="866"/>
      <c r="AP30" s="866" t="s">
        <v>551</v>
      </c>
      <c r="AQ30" s="866"/>
      <c r="AR30" s="866"/>
      <c r="AS30" s="866"/>
      <c r="AT30" s="866"/>
      <c r="AU30" s="866" t="s">
        <v>551</v>
      </c>
      <c r="AV30" s="866"/>
      <c r="AW30" s="866"/>
      <c r="AX30" s="866"/>
      <c r="AY30" s="866"/>
      <c r="AZ30" s="867" t="s">
        <v>551</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2001</v>
      </c>
      <c r="R31" s="820"/>
      <c r="S31" s="820"/>
      <c r="T31" s="820"/>
      <c r="U31" s="820"/>
      <c r="V31" s="820">
        <v>1993</v>
      </c>
      <c r="W31" s="820"/>
      <c r="X31" s="820"/>
      <c r="Y31" s="820"/>
      <c r="Z31" s="820"/>
      <c r="AA31" s="820">
        <v>8</v>
      </c>
      <c r="AB31" s="820"/>
      <c r="AC31" s="820"/>
      <c r="AD31" s="820"/>
      <c r="AE31" s="821"/>
      <c r="AF31" s="822" t="s">
        <v>122</v>
      </c>
      <c r="AG31" s="823"/>
      <c r="AH31" s="823"/>
      <c r="AI31" s="823"/>
      <c r="AJ31" s="824"/>
      <c r="AK31" s="870">
        <v>325</v>
      </c>
      <c r="AL31" s="866"/>
      <c r="AM31" s="866"/>
      <c r="AN31" s="866"/>
      <c r="AO31" s="866"/>
      <c r="AP31" s="866">
        <v>620</v>
      </c>
      <c r="AQ31" s="866"/>
      <c r="AR31" s="866"/>
      <c r="AS31" s="866"/>
      <c r="AT31" s="866"/>
      <c r="AU31" s="866">
        <v>372</v>
      </c>
      <c r="AV31" s="866"/>
      <c r="AW31" s="866"/>
      <c r="AX31" s="866"/>
      <c r="AY31" s="866"/>
      <c r="AZ31" s="867" t="s">
        <v>551</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602</v>
      </c>
      <c r="R32" s="820"/>
      <c r="S32" s="820"/>
      <c r="T32" s="820"/>
      <c r="U32" s="820"/>
      <c r="V32" s="820">
        <v>595</v>
      </c>
      <c r="W32" s="820"/>
      <c r="X32" s="820"/>
      <c r="Y32" s="820"/>
      <c r="Z32" s="820"/>
      <c r="AA32" s="820">
        <v>7</v>
      </c>
      <c r="AB32" s="820"/>
      <c r="AC32" s="820"/>
      <c r="AD32" s="820"/>
      <c r="AE32" s="821"/>
      <c r="AF32" s="822">
        <v>36</v>
      </c>
      <c r="AG32" s="823"/>
      <c r="AH32" s="823"/>
      <c r="AI32" s="823"/>
      <c r="AJ32" s="824"/>
      <c r="AK32" s="870">
        <v>115</v>
      </c>
      <c r="AL32" s="866"/>
      <c r="AM32" s="866"/>
      <c r="AN32" s="866"/>
      <c r="AO32" s="866"/>
      <c r="AP32" s="866">
        <v>11</v>
      </c>
      <c r="AQ32" s="866"/>
      <c r="AR32" s="866"/>
      <c r="AS32" s="866"/>
      <c r="AT32" s="866"/>
      <c r="AU32" s="866">
        <v>1</v>
      </c>
      <c r="AV32" s="866"/>
      <c r="AW32" s="866"/>
      <c r="AX32" s="866"/>
      <c r="AY32" s="866"/>
      <c r="AZ32" s="867" t="s">
        <v>551</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54</v>
      </c>
      <c r="R33" s="820"/>
      <c r="S33" s="820"/>
      <c r="T33" s="820"/>
      <c r="U33" s="820"/>
      <c r="V33" s="820">
        <v>66</v>
      </c>
      <c r="W33" s="820"/>
      <c r="X33" s="820"/>
      <c r="Y33" s="820"/>
      <c r="Z33" s="820"/>
      <c r="AA33" s="820">
        <v>-12</v>
      </c>
      <c r="AB33" s="820"/>
      <c r="AC33" s="820"/>
      <c r="AD33" s="820"/>
      <c r="AE33" s="821"/>
      <c r="AF33" s="822">
        <v>13</v>
      </c>
      <c r="AG33" s="823"/>
      <c r="AH33" s="823"/>
      <c r="AI33" s="823"/>
      <c r="AJ33" s="824"/>
      <c r="AK33" s="870" t="s">
        <v>551</v>
      </c>
      <c r="AL33" s="866"/>
      <c r="AM33" s="866"/>
      <c r="AN33" s="866"/>
      <c r="AO33" s="866"/>
      <c r="AP33" s="866" t="s">
        <v>551</v>
      </c>
      <c r="AQ33" s="866"/>
      <c r="AR33" s="866"/>
      <c r="AS33" s="866"/>
      <c r="AT33" s="866"/>
      <c r="AU33" s="866" t="s">
        <v>551</v>
      </c>
      <c r="AV33" s="866"/>
      <c r="AW33" s="866"/>
      <c r="AX33" s="866"/>
      <c r="AY33" s="866"/>
      <c r="AZ33" s="867" t="s">
        <v>551</v>
      </c>
      <c r="BA33" s="867"/>
      <c r="BB33" s="867"/>
      <c r="BC33" s="867"/>
      <c r="BD33" s="867"/>
      <c r="BE33" s="868" t="s">
        <v>392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395</v>
      </c>
      <c r="C34" s="817"/>
      <c r="D34" s="817"/>
      <c r="E34" s="817"/>
      <c r="F34" s="817"/>
      <c r="G34" s="817"/>
      <c r="H34" s="817"/>
      <c r="I34" s="817"/>
      <c r="J34" s="817"/>
      <c r="K34" s="817"/>
      <c r="L34" s="817"/>
      <c r="M34" s="817"/>
      <c r="N34" s="817"/>
      <c r="O34" s="817"/>
      <c r="P34" s="818"/>
      <c r="Q34" s="819">
        <v>406</v>
      </c>
      <c r="R34" s="820"/>
      <c r="S34" s="820"/>
      <c r="T34" s="820"/>
      <c r="U34" s="820"/>
      <c r="V34" s="820">
        <v>367</v>
      </c>
      <c r="W34" s="820"/>
      <c r="X34" s="820"/>
      <c r="Y34" s="820"/>
      <c r="Z34" s="820"/>
      <c r="AA34" s="820">
        <v>39</v>
      </c>
      <c r="AB34" s="820"/>
      <c r="AC34" s="820"/>
      <c r="AD34" s="820"/>
      <c r="AE34" s="821"/>
      <c r="AF34" s="822">
        <v>399</v>
      </c>
      <c r="AG34" s="823"/>
      <c r="AH34" s="823"/>
      <c r="AI34" s="823"/>
      <c r="AJ34" s="824"/>
      <c r="AK34" s="870">
        <v>10</v>
      </c>
      <c r="AL34" s="866"/>
      <c r="AM34" s="866"/>
      <c r="AN34" s="866"/>
      <c r="AO34" s="866"/>
      <c r="AP34" s="866">
        <v>612</v>
      </c>
      <c r="AQ34" s="866"/>
      <c r="AR34" s="866"/>
      <c r="AS34" s="866"/>
      <c r="AT34" s="866"/>
      <c r="AU34" s="866">
        <v>56</v>
      </c>
      <c r="AV34" s="866"/>
      <c r="AW34" s="866"/>
      <c r="AX34" s="866"/>
      <c r="AY34" s="866"/>
      <c r="AZ34" s="867" t="s">
        <v>551</v>
      </c>
      <c r="BA34" s="867"/>
      <c r="BB34" s="867"/>
      <c r="BC34" s="867"/>
      <c r="BD34" s="867"/>
      <c r="BE34" s="868" t="s">
        <v>392</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t="s">
        <v>396</v>
      </c>
      <c r="C35" s="817"/>
      <c r="D35" s="817"/>
      <c r="E35" s="817"/>
      <c r="F35" s="817"/>
      <c r="G35" s="817"/>
      <c r="H35" s="817"/>
      <c r="I35" s="817"/>
      <c r="J35" s="817"/>
      <c r="K35" s="817"/>
      <c r="L35" s="817"/>
      <c r="M35" s="817"/>
      <c r="N35" s="817"/>
      <c r="O35" s="817"/>
      <c r="P35" s="818"/>
      <c r="Q35" s="819">
        <v>459</v>
      </c>
      <c r="R35" s="820"/>
      <c r="S35" s="820"/>
      <c r="T35" s="820"/>
      <c r="U35" s="820"/>
      <c r="V35" s="820">
        <v>447</v>
      </c>
      <c r="W35" s="820"/>
      <c r="X35" s="820"/>
      <c r="Y35" s="820"/>
      <c r="Z35" s="820"/>
      <c r="AA35" s="820">
        <v>12</v>
      </c>
      <c r="AB35" s="820"/>
      <c r="AC35" s="820"/>
      <c r="AD35" s="820"/>
      <c r="AE35" s="821"/>
      <c r="AF35" s="822">
        <v>174</v>
      </c>
      <c r="AG35" s="823"/>
      <c r="AH35" s="823"/>
      <c r="AI35" s="823"/>
      <c r="AJ35" s="824"/>
      <c r="AK35" s="870">
        <v>198</v>
      </c>
      <c r="AL35" s="866"/>
      <c r="AM35" s="866"/>
      <c r="AN35" s="866"/>
      <c r="AO35" s="866"/>
      <c r="AP35" s="866">
        <v>3149</v>
      </c>
      <c r="AQ35" s="866"/>
      <c r="AR35" s="866"/>
      <c r="AS35" s="866"/>
      <c r="AT35" s="866"/>
      <c r="AU35" s="866">
        <v>2006</v>
      </c>
      <c r="AV35" s="866"/>
      <c r="AW35" s="866"/>
      <c r="AX35" s="866"/>
      <c r="AY35" s="866"/>
      <c r="AZ35" s="867" t="s">
        <v>551</v>
      </c>
      <c r="BA35" s="867"/>
      <c r="BB35" s="867"/>
      <c r="BC35" s="867"/>
      <c r="BD35" s="867"/>
      <c r="BE35" s="868" t="s">
        <v>392</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675</v>
      </c>
      <c r="AG63" s="880"/>
      <c r="AH63" s="880"/>
      <c r="AI63" s="880"/>
      <c r="AJ63" s="881"/>
      <c r="AK63" s="882"/>
      <c r="AL63" s="877"/>
      <c r="AM63" s="877"/>
      <c r="AN63" s="877"/>
      <c r="AO63" s="877"/>
      <c r="AP63" s="880">
        <v>4393</v>
      </c>
      <c r="AQ63" s="880"/>
      <c r="AR63" s="880"/>
      <c r="AS63" s="880"/>
      <c r="AT63" s="880"/>
      <c r="AU63" s="880">
        <v>2434</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552</v>
      </c>
      <c r="C68" s="906" t="s">
        <v>552</v>
      </c>
      <c r="D68" s="906" t="s">
        <v>552</v>
      </c>
      <c r="E68" s="906" t="s">
        <v>552</v>
      </c>
      <c r="F68" s="906" t="s">
        <v>552</v>
      </c>
      <c r="G68" s="906" t="s">
        <v>552</v>
      </c>
      <c r="H68" s="906" t="s">
        <v>552</v>
      </c>
      <c r="I68" s="906" t="s">
        <v>552</v>
      </c>
      <c r="J68" s="906" t="s">
        <v>552</v>
      </c>
      <c r="K68" s="906" t="s">
        <v>552</v>
      </c>
      <c r="L68" s="906" t="s">
        <v>552</v>
      </c>
      <c r="M68" s="906" t="s">
        <v>552</v>
      </c>
      <c r="N68" s="906" t="s">
        <v>552</v>
      </c>
      <c r="O68" s="906" t="s">
        <v>552</v>
      </c>
      <c r="P68" s="907" t="s">
        <v>552</v>
      </c>
      <c r="Q68" s="908">
        <v>10670</v>
      </c>
      <c r="R68" s="902"/>
      <c r="S68" s="902"/>
      <c r="T68" s="902"/>
      <c r="U68" s="902"/>
      <c r="V68" s="902">
        <v>10603</v>
      </c>
      <c r="W68" s="902"/>
      <c r="X68" s="902"/>
      <c r="Y68" s="902"/>
      <c r="Z68" s="902"/>
      <c r="AA68" s="902">
        <v>67</v>
      </c>
      <c r="AB68" s="902"/>
      <c r="AC68" s="902"/>
      <c r="AD68" s="902"/>
      <c r="AE68" s="902"/>
      <c r="AF68" s="902">
        <v>67</v>
      </c>
      <c r="AG68" s="902"/>
      <c r="AH68" s="902"/>
      <c r="AI68" s="902"/>
      <c r="AJ68" s="902"/>
      <c r="AK68" s="902" t="s">
        <v>563</v>
      </c>
      <c r="AL68" s="902"/>
      <c r="AM68" s="902"/>
      <c r="AN68" s="902"/>
      <c r="AO68" s="902"/>
      <c r="AP68" s="902" t="s">
        <v>551</v>
      </c>
      <c r="AQ68" s="902"/>
      <c r="AR68" s="902"/>
      <c r="AS68" s="902"/>
      <c r="AT68" s="902"/>
      <c r="AU68" s="902" t="s">
        <v>551</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553</v>
      </c>
      <c r="C69" s="910" t="s">
        <v>553</v>
      </c>
      <c r="D69" s="910" t="s">
        <v>553</v>
      </c>
      <c r="E69" s="910" t="s">
        <v>553</v>
      </c>
      <c r="F69" s="910" t="s">
        <v>553</v>
      </c>
      <c r="G69" s="910" t="s">
        <v>553</v>
      </c>
      <c r="H69" s="910" t="s">
        <v>553</v>
      </c>
      <c r="I69" s="910" t="s">
        <v>553</v>
      </c>
      <c r="J69" s="910" t="s">
        <v>553</v>
      </c>
      <c r="K69" s="910" t="s">
        <v>553</v>
      </c>
      <c r="L69" s="910" t="s">
        <v>553</v>
      </c>
      <c r="M69" s="910" t="s">
        <v>553</v>
      </c>
      <c r="N69" s="910" t="s">
        <v>553</v>
      </c>
      <c r="O69" s="910" t="s">
        <v>553</v>
      </c>
      <c r="P69" s="911" t="s">
        <v>553</v>
      </c>
      <c r="Q69" s="912">
        <v>860</v>
      </c>
      <c r="R69" s="866"/>
      <c r="S69" s="866"/>
      <c r="T69" s="866"/>
      <c r="U69" s="866"/>
      <c r="V69" s="866">
        <v>858</v>
      </c>
      <c r="W69" s="866"/>
      <c r="X69" s="866"/>
      <c r="Y69" s="866"/>
      <c r="Z69" s="866"/>
      <c r="AA69" s="866">
        <v>2</v>
      </c>
      <c r="AB69" s="866"/>
      <c r="AC69" s="866"/>
      <c r="AD69" s="866"/>
      <c r="AE69" s="866"/>
      <c r="AF69" s="866">
        <v>2</v>
      </c>
      <c r="AG69" s="866"/>
      <c r="AH69" s="866"/>
      <c r="AI69" s="866"/>
      <c r="AJ69" s="866"/>
      <c r="AK69" s="866">
        <v>2</v>
      </c>
      <c r="AL69" s="866"/>
      <c r="AM69" s="866"/>
      <c r="AN69" s="866"/>
      <c r="AO69" s="866"/>
      <c r="AP69" s="866" t="s">
        <v>551</v>
      </c>
      <c r="AQ69" s="866"/>
      <c r="AR69" s="866"/>
      <c r="AS69" s="866"/>
      <c r="AT69" s="866"/>
      <c r="AU69" s="866" t="s">
        <v>551</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554</v>
      </c>
      <c r="C70" s="910"/>
      <c r="D70" s="910"/>
      <c r="E70" s="910"/>
      <c r="F70" s="910"/>
      <c r="G70" s="910"/>
      <c r="H70" s="910"/>
      <c r="I70" s="910"/>
      <c r="J70" s="910"/>
      <c r="K70" s="910"/>
      <c r="L70" s="910"/>
      <c r="M70" s="910"/>
      <c r="N70" s="910"/>
      <c r="O70" s="910"/>
      <c r="P70" s="911"/>
      <c r="Q70" s="912">
        <v>9450</v>
      </c>
      <c r="R70" s="866"/>
      <c r="S70" s="866"/>
      <c r="T70" s="866"/>
      <c r="U70" s="866"/>
      <c r="V70" s="866">
        <v>9237</v>
      </c>
      <c r="W70" s="866"/>
      <c r="X70" s="866"/>
      <c r="Y70" s="866"/>
      <c r="Z70" s="866"/>
      <c r="AA70" s="866">
        <v>213</v>
      </c>
      <c r="AB70" s="866"/>
      <c r="AC70" s="866"/>
      <c r="AD70" s="866"/>
      <c r="AE70" s="866"/>
      <c r="AF70" s="866">
        <v>180</v>
      </c>
      <c r="AG70" s="866"/>
      <c r="AH70" s="866"/>
      <c r="AI70" s="866"/>
      <c r="AJ70" s="866"/>
      <c r="AK70" s="866">
        <v>182</v>
      </c>
      <c r="AL70" s="866"/>
      <c r="AM70" s="866"/>
      <c r="AN70" s="866"/>
      <c r="AO70" s="866"/>
      <c r="AP70" s="866">
        <v>5330</v>
      </c>
      <c r="AQ70" s="866"/>
      <c r="AR70" s="866"/>
      <c r="AS70" s="866"/>
      <c r="AT70" s="866"/>
      <c r="AU70" s="866">
        <v>1002</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555</v>
      </c>
      <c r="C71" s="910"/>
      <c r="D71" s="910"/>
      <c r="E71" s="910"/>
      <c r="F71" s="910"/>
      <c r="G71" s="910"/>
      <c r="H71" s="910"/>
      <c r="I71" s="910"/>
      <c r="J71" s="910"/>
      <c r="K71" s="910"/>
      <c r="L71" s="910"/>
      <c r="M71" s="910"/>
      <c r="N71" s="910"/>
      <c r="O71" s="910"/>
      <c r="P71" s="911"/>
      <c r="Q71" s="912">
        <v>243</v>
      </c>
      <c r="R71" s="866"/>
      <c r="S71" s="866"/>
      <c r="T71" s="866"/>
      <c r="U71" s="866"/>
      <c r="V71" s="866">
        <v>238</v>
      </c>
      <c r="W71" s="866"/>
      <c r="X71" s="866"/>
      <c r="Y71" s="866"/>
      <c r="Z71" s="866"/>
      <c r="AA71" s="866">
        <v>5</v>
      </c>
      <c r="AB71" s="866"/>
      <c r="AC71" s="866"/>
      <c r="AD71" s="866"/>
      <c r="AE71" s="866"/>
      <c r="AF71" s="866">
        <v>5</v>
      </c>
      <c r="AG71" s="866"/>
      <c r="AH71" s="866"/>
      <c r="AI71" s="866"/>
      <c r="AJ71" s="866"/>
      <c r="AK71" s="866">
        <v>3</v>
      </c>
      <c r="AL71" s="866"/>
      <c r="AM71" s="866"/>
      <c r="AN71" s="866"/>
      <c r="AO71" s="866"/>
      <c r="AP71" s="866" t="s">
        <v>551</v>
      </c>
      <c r="AQ71" s="866"/>
      <c r="AR71" s="866"/>
      <c r="AS71" s="866"/>
      <c r="AT71" s="866"/>
      <c r="AU71" s="866" t="s">
        <v>551</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556</v>
      </c>
      <c r="C72" s="910"/>
      <c r="D72" s="910"/>
      <c r="E72" s="910"/>
      <c r="F72" s="910"/>
      <c r="G72" s="910"/>
      <c r="H72" s="910"/>
      <c r="I72" s="910"/>
      <c r="J72" s="910"/>
      <c r="K72" s="910"/>
      <c r="L72" s="910"/>
      <c r="M72" s="910"/>
      <c r="N72" s="910"/>
      <c r="O72" s="910"/>
      <c r="P72" s="911"/>
      <c r="Q72" s="912">
        <v>967</v>
      </c>
      <c r="R72" s="866"/>
      <c r="S72" s="866"/>
      <c r="T72" s="866"/>
      <c r="U72" s="866"/>
      <c r="V72" s="866">
        <v>732</v>
      </c>
      <c r="W72" s="866"/>
      <c r="X72" s="866"/>
      <c r="Y72" s="866"/>
      <c r="Z72" s="866"/>
      <c r="AA72" s="866">
        <v>236</v>
      </c>
      <c r="AB72" s="866"/>
      <c r="AC72" s="866"/>
      <c r="AD72" s="866"/>
      <c r="AE72" s="866"/>
      <c r="AF72" s="866">
        <v>236</v>
      </c>
      <c r="AG72" s="866"/>
      <c r="AH72" s="866"/>
      <c r="AI72" s="866"/>
      <c r="AJ72" s="866"/>
      <c r="AK72" s="866">
        <v>510</v>
      </c>
      <c r="AL72" s="866"/>
      <c r="AM72" s="866"/>
      <c r="AN72" s="866"/>
      <c r="AO72" s="866"/>
      <c r="AP72" s="866" t="s">
        <v>551</v>
      </c>
      <c r="AQ72" s="866"/>
      <c r="AR72" s="866"/>
      <c r="AS72" s="866"/>
      <c r="AT72" s="866"/>
      <c r="AU72" s="866" t="s">
        <v>551</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557</v>
      </c>
      <c r="C73" s="910"/>
      <c r="D73" s="910"/>
      <c r="E73" s="910"/>
      <c r="F73" s="910"/>
      <c r="G73" s="910"/>
      <c r="H73" s="910"/>
      <c r="I73" s="910"/>
      <c r="J73" s="910"/>
      <c r="K73" s="910"/>
      <c r="L73" s="910"/>
      <c r="M73" s="910"/>
      <c r="N73" s="910"/>
      <c r="O73" s="910"/>
      <c r="P73" s="911"/>
      <c r="Q73" s="912">
        <v>294625</v>
      </c>
      <c r="R73" s="866"/>
      <c r="S73" s="866"/>
      <c r="T73" s="866"/>
      <c r="U73" s="866"/>
      <c r="V73" s="866">
        <v>290389</v>
      </c>
      <c r="W73" s="866"/>
      <c r="X73" s="866"/>
      <c r="Y73" s="866"/>
      <c r="Z73" s="866"/>
      <c r="AA73" s="866">
        <v>4236</v>
      </c>
      <c r="AB73" s="866"/>
      <c r="AC73" s="866"/>
      <c r="AD73" s="866"/>
      <c r="AE73" s="866"/>
      <c r="AF73" s="866">
        <v>4236</v>
      </c>
      <c r="AG73" s="866"/>
      <c r="AH73" s="866"/>
      <c r="AI73" s="866"/>
      <c r="AJ73" s="866"/>
      <c r="AK73" s="866">
        <v>5909</v>
      </c>
      <c r="AL73" s="866"/>
      <c r="AM73" s="866"/>
      <c r="AN73" s="866"/>
      <c r="AO73" s="866"/>
      <c r="AP73" s="866" t="s">
        <v>551</v>
      </c>
      <c r="AQ73" s="866"/>
      <c r="AR73" s="866"/>
      <c r="AS73" s="866"/>
      <c r="AT73" s="866"/>
      <c r="AU73" s="866" t="s">
        <v>551</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4725</v>
      </c>
      <c r="AG88" s="880"/>
      <c r="AH88" s="880"/>
      <c r="AI88" s="880"/>
      <c r="AJ88" s="880"/>
      <c r="AK88" s="877"/>
      <c r="AL88" s="877"/>
      <c r="AM88" s="877"/>
      <c r="AN88" s="877"/>
      <c r="AO88" s="877"/>
      <c r="AP88" s="880">
        <v>5330</v>
      </c>
      <c r="AQ88" s="880"/>
      <c r="AR88" s="880"/>
      <c r="AS88" s="880"/>
      <c r="AT88" s="880"/>
      <c r="AU88" s="880">
        <v>1002</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294</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294</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294</v>
      </c>
      <c r="DR109" s="929"/>
      <c r="DS109" s="929"/>
      <c r="DT109" s="929"/>
      <c r="DU109" s="930"/>
      <c r="DV109" s="928" t="s">
        <v>413</v>
      </c>
      <c r="DW109" s="929"/>
      <c r="DX109" s="929"/>
      <c r="DY109" s="929"/>
      <c r="DZ109" s="931"/>
    </row>
    <row r="110" spans="1:131" s="218" customFormat="1" ht="26.25" customHeight="1" x14ac:dyDescent="0.2">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556073</v>
      </c>
      <c r="AB110" s="936"/>
      <c r="AC110" s="936"/>
      <c r="AD110" s="936"/>
      <c r="AE110" s="937"/>
      <c r="AF110" s="938">
        <v>576953</v>
      </c>
      <c r="AG110" s="936"/>
      <c r="AH110" s="936"/>
      <c r="AI110" s="936"/>
      <c r="AJ110" s="937"/>
      <c r="AK110" s="938">
        <v>644604</v>
      </c>
      <c r="AL110" s="936"/>
      <c r="AM110" s="936"/>
      <c r="AN110" s="936"/>
      <c r="AO110" s="937"/>
      <c r="AP110" s="939">
        <v>14.3</v>
      </c>
      <c r="AQ110" s="940"/>
      <c r="AR110" s="940"/>
      <c r="AS110" s="940"/>
      <c r="AT110" s="941"/>
      <c r="AU110" s="942" t="s">
        <v>69</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6318495</v>
      </c>
      <c r="BR110" s="967"/>
      <c r="BS110" s="967"/>
      <c r="BT110" s="967"/>
      <c r="BU110" s="967"/>
      <c r="BV110" s="967">
        <v>6290456</v>
      </c>
      <c r="BW110" s="967"/>
      <c r="BX110" s="967"/>
      <c r="BY110" s="967"/>
      <c r="BZ110" s="967"/>
      <c r="CA110" s="967">
        <v>6080547</v>
      </c>
      <c r="CB110" s="967"/>
      <c r="CC110" s="967"/>
      <c r="CD110" s="967"/>
      <c r="CE110" s="967"/>
      <c r="CF110" s="980">
        <v>135.19999999999999</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v>25545</v>
      </c>
      <c r="BR111" s="962"/>
      <c r="BS111" s="962"/>
      <c r="BT111" s="962"/>
      <c r="BU111" s="962"/>
      <c r="BV111" s="962">
        <v>23278</v>
      </c>
      <c r="BW111" s="962"/>
      <c r="BX111" s="962"/>
      <c r="BY111" s="962"/>
      <c r="BZ111" s="962"/>
      <c r="CA111" s="962">
        <v>21006</v>
      </c>
      <c r="CB111" s="962"/>
      <c r="CC111" s="962"/>
      <c r="CD111" s="962"/>
      <c r="CE111" s="962"/>
      <c r="CF111" s="956">
        <v>0.5</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2697066</v>
      </c>
      <c r="BR112" s="962"/>
      <c r="BS112" s="962"/>
      <c r="BT112" s="962"/>
      <c r="BU112" s="962"/>
      <c r="BV112" s="962">
        <v>2543663</v>
      </c>
      <c r="BW112" s="962"/>
      <c r="BX112" s="962"/>
      <c r="BY112" s="962"/>
      <c r="BZ112" s="962"/>
      <c r="CA112" s="962">
        <v>2434101</v>
      </c>
      <c r="CB112" s="962"/>
      <c r="CC112" s="962"/>
      <c r="CD112" s="962"/>
      <c r="CE112" s="962"/>
      <c r="CF112" s="956">
        <v>54.1</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256528</v>
      </c>
      <c r="AB113" s="974"/>
      <c r="AC113" s="974"/>
      <c r="AD113" s="974"/>
      <c r="AE113" s="975"/>
      <c r="AF113" s="976">
        <v>262319</v>
      </c>
      <c r="AG113" s="974"/>
      <c r="AH113" s="974"/>
      <c r="AI113" s="974"/>
      <c r="AJ113" s="975"/>
      <c r="AK113" s="976">
        <v>273412</v>
      </c>
      <c r="AL113" s="974"/>
      <c r="AM113" s="974"/>
      <c r="AN113" s="974"/>
      <c r="AO113" s="975"/>
      <c r="AP113" s="977">
        <v>6.1</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696407</v>
      </c>
      <c r="BR113" s="962"/>
      <c r="BS113" s="962"/>
      <c r="BT113" s="962"/>
      <c r="BU113" s="962"/>
      <c r="BV113" s="962">
        <v>1017527</v>
      </c>
      <c r="BW113" s="962"/>
      <c r="BX113" s="962"/>
      <c r="BY113" s="962"/>
      <c r="BZ113" s="962"/>
      <c r="CA113" s="962">
        <v>1001970</v>
      </c>
      <c r="CB113" s="962"/>
      <c r="CC113" s="962"/>
      <c r="CD113" s="962"/>
      <c r="CE113" s="962"/>
      <c r="CF113" s="956">
        <v>22.3</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97879</v>
      </c>
      <c r="AB114" s="995"/>
      <c r="AC114" s="995"/>
      <c r="AD114" s="995"/>
      <c r="AE114" s="996"/>
      <c r="AF114" s="997">
        <v>97537</v>
      </c>
      <c r="AG114" s="995"/>
      <c r="AH114" s="995"/>
      <c r="AI114" s="995"/>
      <c r="AJ114" s="996"/>
      <c r="AK114" s="997">
        <v>94453</v>
      </c>
      <c r="AL114" s="995"/>
      <c r="AM114" s="995"/>
      <c r="AN114" s="995"/>
      <c r="AO114" s="996"/>
      <c r="AP114" s="998">
        <v>2.1</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345686</v>
      </c>
      <c r="BR114" s="962"/>
      <c r="BS114" s="962"/>
      <c r="BT114" s="962"/>
      <c r="BU114" s="962"/>
      <c r="BV114" s="962">
        <v>368706</v>
      </c>
      <c r="BW114" s="962"/>
      <c r="BX114" s="962"/>
      <c r="BY114" s="962"/>
      <c r="BZ114" s="962"/>
      <c r="CA114" s="962">
        <v>417272</v>
      </c>
      <c r="CB114" s="962"/>
      <c r="CC114" s="962"/>
      <c r="CD114" s="962"/>
      <c r="CE114" s="962"/>
      <c r="CF114" s="956">
        <v>9.3000000000000007</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4</v>
      </c>
      <c r="AB115" s="974"/>
      <c r="AC115" s="974"/>
      <c r="AD115" s="974"/>
      <c r="AE115" s="975"/>
      <c r="AF115" s="976">
        <v>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25545</v>
      </c>
      <c r="DH116" s="995"/>
      <c r="DI116" s="995"/>
      <c r="DJ116" s="995"/>
      <c r="DK116" s="996"/>
      <c r="DL116" s="997">
        <v>23278</v>
      </c>
      <c r="DM116" s="995"/>
      <c r="DN116" s="995"/>
      <c r="DO116" s="995"/>
      <c r="DP116" s="996"/>
      <c r="DQ116" s="997">
        <v>21006</v>
      </c>
      <c r="DR116" s="995"/>
      <c r="DS116" s="995"/>
      <c r="DT116" s="995"/>
      <c r="DU116" s="996"/>
      <c r="DV116" s="998">
        <v>0.5</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910484</v>
      </c>
      <c r="AB117" s="1015"/>
      <c r="AC117" s="1015"/>
      <c r="AD117" s="1015"/>
      <c r="AE117" s="1016"/>
      <c r="AF117" s="1017">
        <v>936811</v>
      </c>
      <c r="AG117" s="1015"/>
      <c r="AH117" s="1015"/>
      <c r="AI117" s="1015"/>
      <c r="AJ117" s="1016"/>
      <c r="AK117" s="1017">
        <v>1012469</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294</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443</v>
      </c>
      <c r="BP119" s="1041"/>
      <c r="BQ119" s="1035">
        <v>10083199</v>
      </c>
      <c r="BR119" s="1036"/>
      <c r="BS119" s="1036"/>
      <c r="BT119" s="1036"/>
      <c r="BU119" s="1036"/>
      <c r="BV119" s="1036">
        <v>10243630</v>
      </c>
      <c r="BW119" s="1036"/>
      <c r="BX119" s="1036"/>
      <c r="BY119" s="1036"/>
      <c r="BZ119" s="1036"/>
      <c r="CA119" s="1036">
        <v>9954896</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3843337</v>
      </c>
      <c r="BR120" s="967"/>
      <c r="BS120" s="967"/>
      <c r="BT120" s="967"/>
      <c r="BU120" s="967"/>
      <c r="BV120" s="967">
        <v>4120352</v>
      </c>
      <c r="BW120" s="967"/>
      <c r="BX120" s="967"/>
      <c r="BY120" s="967"/>
      <c r="BZ120" s="967"/>
      <c r="CA120" s="967">
        <v>4553843</v>
      </c>
      <c r="CB120" s="967"/>
      <c r="CC120" s="967"/>
      <c r="CD120" s="967"/>
      <c r="CE120" s="967"/>
      <c r="CF120" s="980">
        <v>101.2</v>
      </c>
      <c r="CG120" s="981"/>
      <c r="CH120" s="981"/>
      <c r="CI120" s="981"/>
      <c r="CJ120" s="981"/>
      <c r="CK120" s="1042" t="s">
        <v>447</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2375345</v>
      </c>
      <c r="DH120" s="967"/>
      <c r="DI120" s="967"/>
      <c r="DJ120" s="967"/>
      <c r="DK120" s="967"/>
      <c r="DL120" s="967">
        <v>2171769</v>
      </c>
      <c r="DM120" s="967"/>
      <c r="DN120" s="967"/>
      <c r="DO120" s="967"/>
      <c r="DP120" s="967"/>
      <c r="DQ120" s="967">
        <v>2005892</v>
      </c>
      <c r="DR120" s="967"/>
      <c r="DS120" s="967"/>
      <c r="DT120" s="967"/>
      <c r="DU120" s="967"/>
      <c r="DV120" s="968">
        <v>44.6</v>
      </c>
      <c r="DW120" s="968"/>
      <c r="DX120" s="968"/>
      <c r="DY120" s="968"/>
      <c r="DZ120" s="969"/>
    </row>
    <row r="121" spans="1:130" s="218" customFormat="1" ht="26.25" customHeight="1" x14ac:dyDescent="0.2">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v>171828</v>
      </c>
      <c r="BR121" s="962"/>
      <c r="BS121" s="962"/>
      <c r="BT121" s="962"/>
      <c r="BU121" s="962"/>
      <c r="BV121" s="962">
        <v>130837</v>
      </c>
      <c r="BW121" s="962"/>
      <c r="BX121" s="962"/>
      <c r="BY121" s="962"/>
      <c r="BZ121" s="962"/>
      <c r="CA121" s="962">
        <v>102635</v>
      </c>
      <c r="CB121" s="962"/>
      <c r="CC121" s="962"/>
      <c r="CD121" s="962"/>
      <c r="CE121" s="962"/>
      <c r="CF121" s="956">
        <v>2.2999999999999998</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318696</v>
      </c>
      <c r="DH121" s="962"/>
      <c r="DI121" s="962"/>
      <c r="DJ121" s="962"/>
      <c r="DK121" s="962"/>
      <c r="DL121" s="962">
        <v>364609</v>
      </c>
      <c r="DM121" s="962"/>
      <c r="DN121" s="962"/>
      <c r="DO121" s="962"/>
      <c r="DP121" s="962"/>
      <c r="DQ121" s="962">
        <v>371521</v>
      </c>
      <c r="DR121" s="962"/>
      <c r="DS121" s="962"/>
      <c r="DT121" s="962"/>
      <c r="DU121" s="962"/>
      <c r="DV121" s="963">
        <v>8.3000000000000007</v>
      </c>
      <c r="DW121" s="963"/>
      <c r="DX121" s="963"/>
      <c r="DY121" s="963"/>
      <c r="DZ121" s="964"/>
    </row>
    <row r="122" spans="1:130" s="218" customFormat="1" ht="26.25" customHeight="1" x14ac:dyDescent="0.2">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5964555</v>
      </c>
      <c r="BR122" s="1036"/>
      <c r="BS122" s="1036"/>
      <c r="BT122" s="1036"/>
      <c r="BU122" s="1036"/>
      <c r="BV122" s="1036">
        <v>5995216</v>
      </c>
      <c r="BW122" s="1036"/>
      <c r="BX122" s="1036"/>
      <c r="BY122" s="1036"/>
      <c r="BZ122" s="1036"/>
      <c r="CA122" s="1036">
        <v>5752457</v>
      </c>
      <c r="CB122" s="1036"/>
      <c r="CC122" s="1036"/>
      <c r="CD122" s="1036"/>
      <c r="CE122" s="1036"/>
      <c r="CF122" s="1053">
        <v>127.9</v>
      </c>
      <c r="CG122" s="1054"/>
      <c r="CH122" s="1054"/>
      <c r="CI122" s="1054"/>
      <c r="CJ122" s="1054"/>
      <c r="CK122" s="1045"/>
      <c r="CL122" s="1046"/>
      <c r="CM122" s="1046"/>
      <c r="CN122" s="1046"/>
      <c r="CO122" s="1047"/>
      <c r="CP122" s="1055" t="s">
        <v>395</v>
      </c>
      <c r="CQ122" s="1056"/>
      <c r="CR122" s="1056"/>
      <c r="CS122" s="1056"/>
      <c r="CT122" s="1056"/>
      <c r="CU122" s="1056"/>
      <c r="CV122" s="1056"/>
      <c r="CW122" s="1056"/>
      <c r="CX122" s="1056"/>
      <c r="CY122" s="1056"/>
      <c r="CZ122" s="1056"/>
      <c r="DA122" s="1056"/>
      <c r="DB122" s="1056"/>
      <c r="DC122" s="1056"/>
      <c r="DD122" s="1056"/>
      <c r="DE122" s="1056"/>
      <c r="DF122" s="1057"/>
      <c r="DG122" s="961">
        <v>2604</v>
      </c>
      <c r="DH122" s="962"/>
      <c r="DI122" s="962"/>
      <c r="DJ122" s="962"/>
      <c r="DK122" s="962"/>
      <c r="DL122" s="962">
        <v>5717</v>
      </c>
      <c r="DM122" s="962"/>
      <c r="DN122" s="962"/>
      <c r="DO122" s="962"/>
      <c r="DP122" s="962"/>
      <c r="DQ122" s="962">
        <v>55718</v>
      </c>
      <c r="DR122" s="962"/>
      <c r="DS122" s="962"/>
      <c r="DT122" s="962"/>
      <c r="DU122" s="962"/>
      <c r="DV122" s="963">
        <v>1.2</v>
      </c>
      <c r="DW122" s="963"/>
      <c r="DX122" s="963"/>
      <c r="DY122" s="963"/>
      <c r="DZ122" s="964"/>
    </row>
    <row r="123" spans="1:130" s="218" customFormat="1" ht="26.25" customHeight="1" x14ac:dyDescent="0.2">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451</v>
      </c>
      <c r="BP123" s="1041"/>
      <c r="BQ123" s="1099">
        <v>9979720</v>
      </c>
      <c r="BR123" s="1100"/>
      <c r="BS123" s="1100"/>
      <c r="BT123" s="1100"/>
      <c r="BU123" s="1100"/>
      <c r="BV123" s="1100">
        <v>10246405</v>
      </c>
      <c r="BW123" s="1100"/>
      <c r="BX123" s="1100"/>
      <c r="BY123" s="1100"/>
      <c r="BZ123" s="1100"/>
      <c r="CA123" s="1100">
        <v>10408935</v>
      </c>
      <c r="CB123" s="1100"/>
      <c r="CC123" s="1100"/>
      <c r="CD123" s="1100"/>
      <c r="CE123" s="1100"/>
      <c r="CF123" s="1037"/>
      <c r="CG123" s="1038"/>
      <c r="CH123" s="1038"/>
      <c r="CI123" s="1038"/>
      <c r="CJ123" s="1039"/>
      <c r="CK123" s="1045"/>
      <c r="CL123" s="1046"/>
      <c r="CM123" s="1046"/>
      <c r="CN123" s="1046"/>
      <c r="CO123" s="1047"/>
      <c r="CP123" s="1055" t="s">
        <v>393</v>
      </c>
      <c r="CQ123" s="1056"/>
      <c r="CR123" s="1056"/>
      <c r="CS123" s="1056"/>
      <c r="CT123" s="1056"/>
      <c r="CU123" s="1056"/>
      <c r="CV123" s="1056"/>
      <c r="CW123" s="1056"/>
      <c r="CX123" s="1056"/>
      <c r="CY123" s="1056"/>
      <c r="CZ123" s="1056"/>
      <c r="DA123" s="1056"/>
      <c r="DB123" s="1056"/>
      <c r="DC123" s="1056"/>
      <c r="DD123" s="1056"/>
      <c r="DE123" s="1056"/>
      <c r="DF123" s="1057"/>
      <c r="DG123" s="994">
        <v>421</v>
      </c>
      <c r="DH123" s="995"/>
      <c r="DI123" s="995"/>
      <c r="DJ123" s="995"/>
      <c r="DK123" s="996"/>
      <c r="DL123" s="997">
        <v>1568</v>
      </c>
      <c r="DM123" s="995"/>
      <c r="DN123" s="995"/>
      <c r="DO123" s="995"/>
      <c r="DP123" s="996"/>
      <c r="DQ123" s="997">
        <v>970</v>
      </c>
      <c r="DR123" s="995"/>
      <c r="DS123" s="995"/>
      <c r="DT123" s="995"/>
      <c r="DU123" s="996"/>
      <c r="DV123" s="998">
        <v>0</v>
      </c>
      <c r="DW123" s="999"/>
      <c r="DX123" s="999"/>
      <c r="DY123" s="999"/>
      <c r="DZ123" s="1000"/>
    </row>
    <row r="124" spans="1:130" s="218" customFormat="1" ht="26.25" customHeight="1" thickBot="1" x14ac:dyDescent="0.25">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2.2999999999999998</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4</v>
      </c>
      <c r="AB127" s="995"/>
      <c r="AC127" s="995"/>
      <c r="AD127" s="995"/>
      <c r="AE127" s="996"/>
      <c r="AF127" s="997">
        <v>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v>37093</v>
      </c>
      <c r="AB128" s="1082"/>
      <c r="AC128" s="1082"/>
      <c r="AD128" s="1082"/>
      <c r="AE128" s="1083"/>
      <c r="AF128" s="1084">
        <v>34514</v>
      </c>
      <c r="AG128" s="1082"/>
      <c r="AH128" s="1082"/>
      <c r="AI128" s="1082"/>
      <c r="AJ128" s="1083"/>
      <c r="AK128" s="1084">
        <v>30947</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14.91</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5063160</v>
      </c>
      <c r="AB129" s="995"/>
      <c r="AC129" s="995"/>
      <c r="AD129" s="995"/>
      <c r="AE129" s="996"/>
      <c r="AF129" s="997">
        <v>4991030</v>
      </c>
      <c r="AG129" s="995"/>
      <c r="AH129" s="995"/>
      <c r="AI129" s="995"/>
      <c r="AJ129" s="996"/>
      <c r="AK129" s="997">
        <v>5138012</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19.91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626342</v>
      </c>
      <c r="AB130" s="995"/>
      <c r="AC130" s="995"/>
      <c r="AD130" s="995"/>
      <c r="AE130" s="996"/>
      <c r="AF130" s="997">
        <v>609128</v>
      </c>
      <c r="AG130" s="995"/>
      <c r="AH130" s="995"/>
      <c r="AI130" s="995"/>
      <c r="AJ130" s="996"/>
      <c r="AK130" s="997">
        <v>640251</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6.6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4436818</v>
      </c>
      <c r="AB131" s="1022"/>
      <c r="AC131" s="1022"/>
      <c r="AD131" s="1022"/>
      <c r="AE131" s="1023"/>
      <c r="AF131" s="1021">
        <v>4381902</v>
      </c>
      <c r="AG131" s="1022"/>
      <c r="AH131" s="1022"/>
      <c r="AI131" s="1022"/>
      <c r="AJ131" s="1023"/>
      <c r="AK131" s="1021">
        <v>4497761</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5.568157179</v>
      </c>
      <c r="AB132" s="1133"/>
      <c r="AC132" s="1133"/>
      <c r="AD132" s="1133"/>
      <c r="AE132" s="1134"/>
      <c r="AF132" s="1135">
        <v>6.6904508590000002</v>
      </c>
      <c r="AG132" s="1133"/>
      <c r="AH132" s="1133"/>
      <c r="AI132" s="1133"/>
      <c r="AJ132" s="1134"/>
      <c r="AK132" s="1135">
        <v>7.5875752399999996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6.6</v>
      </c>
      <c r="AB133" s="1116"/>
      <c r="AC133" s="1116"/>
      <c r="AD133" s="1116"/>
      <c r="AE133" s="1117"/>
      <c r="AF133" s="1115">
        <v>5.8</v>
      </c>
      <c r="AG133" s="1116"/>
      <c r="AH133" s="1116"/>
      <c r="AI133" s="1116"/>
      <c r="AJ133" s="1117"/>
      <c r="AK133" s="1115">
        <v>6.6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vbCB81LF6pcNed4KsDzU6R5KYPQjHR+iJTmnF7uBuiIBrryqw82xFjv1lwkbCVhVpgS23bqvcxUkbD6IJszow==" saltValue="n8nIsvuHSPdIciGBGrYJQ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38"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W29f4waSWShO8UeBOxlRyO6v7ldqQQzIAcTw50LaJQsBY+5SWEL+DnfVrt2RUL4IxSXljdYAwFLlyG4BZFPkQ==" saltValue="RqrCL0MZlPPQq+gS4cAUng==" spinCount="100000" sheet="1" objects="1" scenarios="1"/>
  <dataConsolidate/>
  <phoneticPr fontId="2"/>
  <printOptions horizontalCentered="1"/>
  <pageMargins left="0" right="0" top="0.39370078740157483" bottom="0.39370078740157483" header="0.19685039370078741" footer="0.19685039370078741"/>
  <pageSetup paperSize="8" scale="6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dkEpE4Nga9b+mBf91+3himPplRWZYtHIcUU56qnn2mLFyWcXgFK66v/wnjFRtwoDZze0saAFseoj/F6oTY6bw==" saltValue="vCdPoH+FbjRjyyrH8cdq/A==" spinCount="100000" sheet="1" objects="1" scenarios="1"/>
  <dataConsolidate/>
  <phoneticPr fontId="2"/>
  <printOptions horizontalCentered="1"/>
  <pageMargins left="0" right="0" top="0.39370078740157483" bottom="0.39370078740157483" header="0.19685039370078741" footer="0.19685039370078741"/>
  <pageSetup paperSize="8" scale="66"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1445287</v>
      </c>
      <c r="AP9" s="269">
        <v>101431</v>
      </c>
      <c r="AQ9" s="270">
        <v>110873</v>
      </c>
      <c r="AR9" s="271">
        <v>-8.5</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240780</v>
      </c>
      <c r="AP10" s="272">
        <v>16898</v>
      </c>
      <c r="AQ10" s="273">
        <v>12701</v>
      </c>
      <c r="AR10" s="274">
        <v>33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v>167843</v>
      </c>
      <c r="AP11" s="272">
        <v>11779</v>
      </c>
      <c r="AQ11" s="273">
        <v>1473</v>
      </c>
      <c r="AR11" s="274">
        <v>699.7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489</v>
      </c>
      <c r="AP12" s="272" t="s">
        <v>489</v>
      </c>
      <c r="AQ12" s="273">
        <v>4</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v>60478</v>
      </c>
      <c r="AP13" s="272">
        <v>4244</v>
      </c>
      <c r="AQ13" s="273">
        <v>3598</v>
      </c>
      <c r="AR13" s="274">
        <v>18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t="s">
        <v>489</v>
      </c>
      <c r="AP14" s="272" t="s">
        <v>489</v>
      </c>
      <c r="AQ14" s="273">
        <v>2175</v>
      </c>
      <c r="AR14" s="274" t="s">
        <v>489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-56111</v>
      </c>
      <c r="AP15" s="272">
        <v>-3938</v>
      </c>
      <c r="AQ15" s="273">
        <v>-6566</v>
      </c>
      <c r="AR15" s="274">
        <v>-40</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1858277</v>
      </c>
      <c r="AP16" s="272">
        <v>130415</v>
      </c>
      <c r="AQ16" s="273">
        <v>124259</v>
      </c>
      <c r="AR16" s="274">
        <v>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10.95</v>
      </c>
      <c r="AP21" s="286">
        <v>10.18</v>
      </c>
      <c r="AQ21" s="287">
        <v>0.77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93</v>
      </c>
      <c r="AP22" s="291">
        <v>96.1</v>
      </c>
      <c r="AQ22" s="292">
        <v>-3.1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644604</v>
      </c>
      <c r="AP32" s="300">
        <v>45239</v>
      </c>
      <c r="AQ32" s="301">
        <v>56040</v>
      </c>
      <c r="AR32" s="302">
        <v>-19.3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273412</v>
      </c>
      <c r="AP35" s="300">
        <v>19188</v>
      </c>
      <c r="AQ35" s="301">
        <v>19608</v>
      </c>
      <c r="AR35" s="302">
        <v>-2.1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94453</v>
      </c>
      <c r="AP36" s="300">
        <v>6629</v>
      </c>
      <c r="AQ36" s="301">
        <v>3090</v>
      </c>
      <c r="AR36" s="302">
        <v>114.5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t="s">
        <v>489</v>
      </c>
      <c r="AP37" s="300" t="s">
        <v>489</v>
      </c>
      <c r="AQ37" s="301">
        <v>590</v>
      </c>
      <c r="AR37" s="302" t="s">
        <v>489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489</v>
      </c>
      <c r="AP38" s="303" t="s">
        <v>489</v>
      </c>
      <c r="AQ38" s="304">
        <v>10</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v>-30947</v>
      </c>
      <c r="AP39" s="300">
        <v>-2172</v>
      </c>
      <c r="AQ39" s="301">
        <v>-2093</v>
      </c>
      <c r="AR39" s="302">
        <v>3.8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-640251</v>
      </c>
      <c r="AP40" s="300">
        <v>-44933</v>
      </c>
      <c r="AQ40" s="301">
        <v>-52347</v>
      </c>
      <c r="AR40" s="302">
        <v>-14.2</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341271</v>
      </c>
      <c r="AP41" s="300">
        <v>23951</v>
      </c>
      <c r="AQ41" s="301">
        <v>24899</v>
      </c>
      <c r="AR41" s="302">
        <v>-3.8</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518428</v>
      </c>
      <c r="AN51" s="322">
        <v>33344</v>
      </c>
      <c r="AO51" s="323">
        <v>-43.3</v>
      </c>
      <c r="AP51" s="324">
        <v>84459</v>
      </c>
      <c r="AQ51" s="325">
        <v>1.6</v>
      </c>
      <c r="AR51" s="326">
        <v>-44.9</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94574</v>
      </c>
      <c r="AN52" s="330">
        <v>6083</v>
      </c>
      <c r="AO52" s="331">
        <v>-80.8</v>
      </c>
      <c r="AP52" s="332">
        <v>47314</v>
      </c>
      <c r="AQ52" s="333">
        <v>14.3</v>
      </c>
      <c r="AR52" s="334">
        <v>-95.1</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341513</v>
      </c>
      <c r="AN53" s="322">
        <v>22495</v>
      </c>
      <c r="AO53" s="323">
        <v>-32.5</v>
      </c>
      <c r="AP53" s="324">
        <v>74568</v>
      </c>
      <c r="AQ53" s="325">
        <v>-11.7</v>
      </c>
      <c r="AR53" s="326">
        <v>-20.8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129975</v>
      </c>
      <c r="AN54" s="330">
        <v>8561</v>
      </c>
      <c r="AO54" s="331">
        <v>40.700000000000003</v>
      </c>
      <c r="AP54" s="332">
        <v>42558</v>
      </c>
      <c r="AQ54" s="333">
        <v>-10.1</v>
      </c>
      <c r="AR54" s="334">
        <v>50.8</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713011</v>
      </c>
      <c r="AN55" s="322">
        <v>47757</v>
      </c>
      <c r="AO55" s="323">
        <v>112.3</v>
      </c>
      <c r="AP55" s="324">
        <v>73693</v>
      </c>
      <c r="AQ55" s="325">
        <v>-1.2</v>
      </c>
      <c r="AR55" s="326">
        <v>113.5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188511</v>
      </c>
      <c r="AN56" s="330">
        <v>12626</v>
      </c>
      <c r="AO56" s="331">
        <v>47.5</v>
      </c>
      <c r="AP56" s="332">
        <v>44203</v>
      </c>
      <c r="AQ56" s="333">
        <v>3.9</v>
      </c>
      <c r="AR56" s="334">
        <v>43.6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742725</v>
      </c>
      <c r="AN57" s="322">
        <v>50774</v>
      </c>
      <c r="AO57" s="323">
        <v>6.3</v>
      </c>
      <c r="AP57" s="324">
        <v>79401</v>
      </c>
      <c r="AQ57" s="325">
        <v>7.7</v>
      </c>
      <c r="AR57" s="326">
        <v>-1.4</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312159</v>
      </c>
      <c r="AN58" s="330">
        <v>21340</v>
      </c>
      <c r="AO58" s="331">
        <v>69</v>
      </c>
      <c r="AP58" s="332">
        <v>49347</v>
      </c>
      <c r="AQ58" s="333">
        <v>11.6</v>
      </c>
      <c r="AR58" s="334">
        <v>57.4</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611794</v>
      </c>
      <c r="AN59" s="322">
        <v>42936</v>
      </c>
      <c r="AO59" s="323">
        <v>-15.4</v>
      </c>
      <c r="AP59" s="324">
        <v>87379</v>
      </c>
      <c r="AQ59" s="325">
        <v>10</v>
      </c>
      <c r="AR59" s="326">
        <v>-25.4</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323765</v>
      </c>
      <c r="AN60" s="330">
        <v>22722</v>
      </c>
      <c r="AO60" s="331">
        <v>6.5</v>
      </c>
      <c r="AP60" s="332">
        <v>55855</v>
      </c>
      <c r="AQ60" s="333">
        <v>13.2</v>
      </c>
      <c r="AR60" s="334">
        <v>-6.7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585494</v>
      </c>
      <c r="AN61" s="337">
        <v>39461</v>
      </c>
      <c r="AO61" s="338">
        <v>5.5</v>
      </c>
      <c r="AP61" s="339">
        <v>79900</v>
      </c>
      <c r="AQ61" s="340">
        <v>1.3</v>
      </c>
      <c r="AR61" s="326">
        <v>4.2</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209797</v>
      </c>
      <c r="AN62" s="330">
        <v>14266</v>
      </c>
      <c r="AO62" s="331">
        <v>16.600000000000001</v>
      </c>
      <c r="AP62" s="332">
        <v>47855</v>
      </c>
      <c r="AQ62" s="333">
        <v>6.6</v>
      </c>
      <c r="AR62" s="334">
        <v>10</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oAf0qMiwZIiwIdJbDPgxpBZwPzAPRSfD+zMwE7nQDkrbNkAcx0RxK6KqnclP8zmTVXRA+F0TPDYTAjBgRczcqA==" saltValue="XDg9SrI6kSoY3pqmFn2C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EwJdVJ8PSxev6veZuSa2geZAZG7NJgzsQaPsW1C23f2vIe/oR1cdwW9ETVXEXml6lytDSLxxt2+2PvSkr9Lvwg==" saltValue="/SJ0ByxKqEccGEhjml1iuQ==" spinCount="100000" sheet="1" objects="1" scenarios="1"/>
  <dataConsolidate/>
  <phoneticPr fontId="2"/>
  <printOptions horizontalCentered="1"/>
  <pageMargins left="0" right="0" top="0.39370078740157483" bottom="0.39370078740157483" header="0.19685039370078741" footer="0.19685039370078741"/>
  <pageSetup paperSize="8" scale="52"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v5EsLiO57LXkkW08uRqrTH0MruEYDAFeeOCk9D5Gh7vdbdXZ6+Cr9ptKaJCBdxPsspXPrEQpLw27C2X0M4TJdA==" saltValue="gSOZ9avKY3Dzf2niFieERg==" spinCount="100000" sheet="1" objects="1" scenarios="1"/>
  <dataConsolidate/>
  <phoneticPr fontId="2"/>
  <printOptions horizontalCentered="1"/>
  <pageMargins left="0" right="0" top="0.39370078740157483" bottom="0.39370078740157483" header="0.19685039370078741" footer="0.19685039370078741"/>
  <pageSetup paperSize="8" scale="52"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13.99</v>
      </c>
      <c r="G47" s="12">
        <v>20.74</v>
      </c>
      <c r="H47" s="12">
        <v>28.51</v>
      </c>
      <c r="I47" s="12">
        <v>30.46</v>
      </c>
      <c r="J47" s="13">
        <v>30</v>
      </c>
    </row>
    <row r="48" spans="2:10" ht="57.75" customHeight="1" x14ac:dyDescent="0.2">
      <c r="B48" s="14"/>
      <c r="C48" s="1177" t="s">
        <v>4</v>
      </c>
      <c r="D48" s="1177"/>
      <c r="E48" s="1178"/>
      <c r="F48" s="15">
        <v>3.58</v>
      </c>
      <c r="G48" s="16">
        <v>1.94</v>
      </c>
      <c r="H48" s="16">
        <v>2.75</v>
      </c>
      <c r="I48" s="16">
        <v>4.46</v>
      </c>
      <c r="J48" s="17">
        <v>2.6</v>
      </c>
    </row>
    <row r="49" spans="2:10" ht="57.75" customHeight="1" thickBot="1" x14ac:dyDescent="0.25">
      <c r="B49" s="18"/>
      <c r="C49" s="1179" t="s">
        <v>5</v>
      </c>
      <c r="D49" s="1179"/>
      <c r="E49" s="1180"/>
      <c r="F49" s="19">
        <v>3.13</v>
      </c>
      <c r="G49" s="20">
        <v>5.91</v>
      </c>
      <c r="H49" s="20">
        <v>8.43</v>
      </c>
      <c r="I49" s="20">
        <v>3.21</v>
      </c>
      <c r="J49" s="21" t="s">
        <v>532</v>
      </c>
    </row>
    <row r="50" spans="2:10" ht="13" x14ac:dyDescent="0.2"/>
  </sheetData>
  <sheetProtection algorithmName="SHA-512" hashValue="pkIhO8rCfE6fkp4SVo9CqbAIjlvN1B5YnG7QFqlKWVMndnkentyMH4b6vunlDXRWq+3biO3uU+Oi1WV/LPUMbg==" saltValue="uZVCZiI5kCiUVbIgCTR+K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533</v>
      </c>
      <c r="D34" s="1187"/>
      <c r="E34" s="1188"/>
      <c r="F34" s="32">
        <v>5.65</v>
      </c>
      <c r="G34" s="33">
        <v>6.27</v>
      </c>
      <c r="H34" s="33">
        <v>6.87</v>
      </c>
      <c r="I34" s="33">
        <v>7.65</v>
      </c>
      <c r="J34" s="34">
        <v>7.76</v>
      </c>
      <c r="K34" s="22"/>
      <c r="L34" s="22"/>
      <c r="M34" s="22"/>
      <c r="N34" s="22"/>
      <c r="O34" s="22"/>
      <c r="P34" s="22"/>
    </row>
    <row r="35" spans="1:16" ht="39" customHeight="1" x14ac:dyDescent="0.2">
      <c r="A35" s="22"/>
      <c r="B35" s="35"/>
      <c r="C35" s="1181" t="s">
        <v>534</v>
      </c>
      <c r="D35" s="1182"/>
      <c r="E35" s="1183"/>
      <c r="F35" s="36">
        <v>2.12</v>
      </c>
      <c r="G35" s="37">
        <v>2.3199999999999998</v>
      </c>
      <c r="H35" s="37">
        <v>2.56</v>
      </c>
      <c r="I35" s="37">
        <v>3.09</v>
      </c>
      <c r="J35" s="38">
        <v>3.39</v>
      </c>
      <c r="K35" s="22"/>
      <c r="L35" s="22"/>
      <c r="M35" s="22"/>
      <c r="N35" s="22"/>
      <c r="O35" s="22"/>
      <c r="P35" s="22"/>
    </row>
    <row r="36" spans="1:16" ht="39" customHeight="1" x14ac:dyDescent="0.2">
      <c r="A36" s="22"/>
      <c r="B36" s="35"/>
      <c r="C36" s="1181" t="s">
        <v>535</v>
      </c>
      <c r="D36" s="1182"/>
      <c r="E36" s="1183"/>
      <c r="F36" s="36">
        <v>3.58</v>
      </c>
      <c r="G36" s="37">
        <v>1.93</v>
      </c>
      <c r="H36" s="37">
        <v>2.75</v>
      </c>
      <c r="I36" s="37">
        <v>4.45</v>
      </c>
      <c r="J36" s="38">
        <v>2.6</v>
      </c>
      <c r="K36" s="22"/>
      <c r="L36" s="22"/>
      <c r="M36" s="22"/>
      <c r="N36" s="22"/>
      <c r="O36" s="22"/>
      <c r="P36" s="22"/>
    </row>
    <row r="37" spans="1:16" ht="39" customHeight="1" x14ac:dyDescent="0.2">
      <c r="A37" s="22"/>
      <c r="B37" s="35"/>
      <c r="C37" s="1181" t="s">
        <v>536</v>
      </c>
      <c r="D37" s="1182"/>
      <c r="E37" s="1183"/>
      <c r="F37" s="36">
        <v>1.26</v>
      </c>
      <c r="G37" s="37">
        <v>1.2</v>
      </c>
      <c r="H37" s="37">
        <v>0.48</v>
      </c>
      <c r="I37" s="37">
        <v>0.63</v>
      </c>
      <c r="J37" s="38">
        <v>0.69</v>
      </c>
      <c r="K37" s="22"/>
      <c r="L37" s="22"/>
      <c r="M37" s="22"/>
      <c r="N37" s="22"/>
      <c r="O37" s="22"/>
      <c r="P37" s="22"/>
    </row>
    <row r="38" spans="1:16" ht="39" customHeight="1" x14ac:dyDescent="0.2">
      <c r="A38" s="22"/>
      <c r="B38" s="35"/>
      <c r="C38" s="1181" t="s">
        <v>537</v>
      </c>
      <c r="D38" s="1182"/>
      <c r="E38" s="1183"/>
      <c r="F38" s="36">
        <v>0.53</v>
      </c>
      <c r="G38" s="37">
        <v>1.46</v>
      </c>
      <c r="H38" s="37">
        <v>1.2</v>
      </c>
      <c r="I38" s="37">
        <v>0.85</v>
      </c>
      <c r="J38" s="38">
        <v>0.59</v>
      </c>
      <c r="K38" s="22"/>
      <c r="L38" s="22"/>
      <c r="M38" s="22"/>
      <c r="N38" s="22"/>
      <c r="O38" s="22"/>
      <c r="P38" s="22"/>
    </row>
    <row r="39" spans="1:16" ht="39" customHeight="1" x14ac:dyDescent="0.2">
      <c r="A39" s="22"/>
      <c r="B39" s="35"/>
      <c r="C39" s="1181" t="s">
        <v>538</v>
      </c>
      <c r="D39" s="1182"/>
      <c r="E39" s="1183"/>
      <c r="F39" s="36">
        <v>0.64</v>
      </c>
      <c r="G39" s="37">
        <v>0.35</v>
      </c>
      <c r="H39" s="37">
        <v>0.4</v>
      </c>
      <c r="I39" s="37">
        <v>0.38</v>
      </c>
      <c r="J39" s="38">
        <v>0.31</v>
      </c>
      <c r="K39" s="22"/>
      <c r="L39" s="22"/>
      <c r="M39" s="22"/>
      <c r="N39" s="22"/>
      <c r="O39" s="22"/>
      <c r="P39" s="22"/>
    </row>
    <row r="40" spans="1:16" ht="39" customHeight="1" x14ac:dyDescent="0.2">
      <c r="A40" s="22"/>
      <c r="B40" s="35"/>
      <c r="C40" s="1181" t="s">
        <v>539</v>
      </c>
      <c r="D40" s="1182"/>
      <c r="E40" s="1183"/>
      <c r="F40" s="36">
        <v>1.24</v>
      </c>
      <c r="G40" s="37">
        <v>1.1200000000000001</v>
      </c>
      <c r="H40" s="37">
        <v>0.77</v>
      </c>
      <c r="I40" s="37">
        <v>0.49</v>
      </c>
      <c r="J40" s="38">
        <v>0.25</v>
      </c>
      <c r="K40" s="22"/>
      <c r="L40" s="22"/>
      <c r="M40" s="22"/>
      <c r="N40" s="22"/>
      <c r="O40" s="22"/>
      <c r="P40" s="22"/>
    </row>
    <row r="41" spans="1:16" ht="39" customHeight="1" x14ac:dyDescent="0.2">
      <c r="A41" s="22"/>
      <c r="B41" s="35"/>
      <c r="C41" s="1181" t="s">
        <v>540</v>
      </c>
      <c r="D41" s="1182"/>
      <c r="E41" s="1183"/>
      <c r="F41" s="36">
        <v>0.1</v>
      </c>
      <c r="G41" s="37">
        <v>0.1</v>
      </c>
      <c r="H41" s="37">
        <v>0.11</v>
      </c>
      <c r="I41" s="37">
        <v>0.12</v>
      </c>
      <c r="J41" s="38">
        <v>0.12</v>
      </c>
      <c r="K41" s="22"/>
      <c r="L41" s="22"/>
      <c r="M41" s="22"/>
      <c r="N41" s="22"/>
      <c r="O41" s="22"/>
      <c r="P41" s="22"/>
    </row>
    <row r="42" spans="1:16" ht="39" customHeight="1" x14ac:dyDescent="0.2">
      <c r="A42" s="22"/>
      <c r="B42" s="39"/>
      <c r="C42" s="1181" t="s">
        <v>541</v>
      </c>
      <c r="D42" s="1182"/>
      <c r="E42" s="1183"/>
      <c r="F42" s="36" t="s">
        <v>542</v>
      </c>
      <c r="G42" s="37" t="s">
        <v>543</v>
      </c>
      <c r="H42" s="37" t="s">
        <v>544</v>
      </c>
      <c r="I42" s="37" t="s">
        <v>489</v>
      </c>
      <c r="J42" s="38" t="s">
        <v>489</v>
      </c>
      <c r="K42" s="22"/>
      <c r="L42" s="22"/>
      <c r="M42" s="22"/>
      <c r="N42" s="22"/>
      <c r="O42" s="22"/>
      <c r="P42" s="22"/>
    </row>
    <row r="43" spans="1:16" ht="39" customHeight="1" thickBot="1" x14ac:dyDescent="0.25">
      <c r="A43" s="22"/>
      <c r="B43" s="40"/>
      <c r="C43" s="1184" t="s">
        <v>545</v>
      </c>
      <c r="D43" s="1185"/>
      <c r="E43" s="1186"/>
      <c r="F43" s="41" t="s">
        <v>489</v>
      </c>
      <c r="G43" s="42" t="s">
        <v>489</v>
      </c>
      <c r="H43" s="42" t="s">
        <v>489</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A3EjMN+3yX6Ck9E6kVjEk/BaLZwItPmNFIOw/xiKa5MxV++IPf3aWCG9X3J7kXabCm684PEcdvP5w+0Ff0jIw==" saltValue="D+zD80uVlPO28WB8Ykx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3"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668</v>
      </c>
      <c r="L45" s="60">
        <v>543</v>
      </c>
      <c r="M45" s="60">
        <v>556</v>
      </c>
      <c r="N45" s="60">
        <v>577</v>
      </c>
      <c r="O45" s="61">
        <v>645</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2">
      <c r="A47" s="48"/>
      <c r="B47" s="1191"/>
      <c r="C47" s="1192"/>
      <c r="D47" s="62"/>
      <c r="E47" s="1197" t="s">
        <v>12</v>
      </c>
      <c r="F47" s="1197"/>
      <c r="G47" s="1197"/>
      <c r="H47" s="1197"/>
      <c r="I47" s="1197"/>
      <c r="J47" s="1198"/>
      <c r="K47" s="63">
        <v>13</v>
      </c>
      <c r="L47" s="64" t="s">
        <v>489</v>
      </c>
      <c r="M47" s="64" t="s">
        <v>489</v>
      </c>
      <c r="N47" s="64" t="s">
        <v>489</v>
      </c>
      <c r="O47" s="65" t="s">
        <v>489</v>
      </c>
      <c r="P47" s="48"/>
      <c r="Q47" s="48"/>
      <c r="R47" s="48"/>
      <c r="S47" s="48"/>
      <c r="T47" s="48"/>
      <c r="U47" s="48"/>
    </row>
    <row r="48" spans="1:21" ht="30.75" customHeight="1" x14ac:dyDescent="0.2">
      <c r="A48" s="48"/>
      <c r="B48" s="1191"/>
      <c r="C48" s="1192"/>
      <c r="D48" s="62"/>
      <c r="E48" s="1197" t="s">
        <v>13</v>
      </c>
      <c r="F48" s="1197"/>
      <c r="G48" s="1197"/>
      <c r="H48" s="1197"/>
      <c r="I48" s="1197"/>
      <c r="J48" s="1198"/>
      <c r="K48" s="63">
        <v>282</v>
      </c>
      <c r="L48" s="64">
        <v>271</v>
      </c>
      <c r="M48" s="64">
        <v>257</v>
      </c>
      <c r="N48" s="64">
        <v>262</v>
      </c>
      <c r="O48" s="65">
        <v>273</v>
      </c>
      <c r="P48" s="48"/>
      <c r="Q48" s="48"/>
      <c r="R48" s="48"/>
      <c r="S48" s="48"/>
      <c r="T48" s="48"/>
      <c r="U48" s="48"/>
    </row>
    <row r="49" spans="1:21" ht="30.75" customHeight="1" x14ac:dyDescent="0.2">
      <c r="A49" s="48"/>
      <c r="B49" s="1191"/>
      <c r="C49" s="1192"/>
      <c r="D49" s="62"/>
      <c r="E49" s="1197" t="s">
        <v>14</v>
      </c>
      <c r="F49" s="1197"/>
      <c r="G49" s="1197"/>
      <c r="H49" s="1197"/>
      <c r="I49" s="1197"/>
      <c r="J49" s="1198"/>
      <c r="K49" s="63">
        <v>94</v>
      </c>
      <c r="L49" s="64">
        <v>98</v>
      </c>
      <c r="M49" s="64">
        <v>98</v>
      </c>
      <c r="N49" s="64">
        <v>98</v>
      </c>
      <c r="O49" s="65">
        <v>94</v>
      </c>
      <c r="P49" s="48"/>
      <c r="Q49" s="48"/>
      <c r="R49" s="48"/>
      <c r="S49" s="48"/>
      <c r="T49" s="48"/>
      <c r="U49" s="48"/>
    </row>
    <row r="50" spans="1:21" ht="30.75" customHeight="1" x14ac:dyDescent="0.2">
      <c r="A50" s="48"/>
      <c r="B50" s="1191"/>
      <c r="C50" s="1192"/>
      <c r="D50" s="62"/>
      <c r="E50" s="1197" t="s">
        <v>15</v>
      </c>
      <c r="F50" s="1197"/>
      <c r="G50" s="1197"/>
      <c r="H50" s="1197"/>
      <c r="I50" s="1197"/>
      <c r="J50" s="1198"/>
      <c r="K50" s="63">
        <v>0</v>
      </c>
      <c r="L50" s="64">
        <v>0</v>
      </c>
      <c r="M50" s="64">
        <v>0</v>
      </c>
      <c r="N50" s="64">
        <v>0</v>
      </c>
      <c r="O50" s="65" t="s">
        <v>489</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489</v>
      </c>
      <c r="L51" s="64" t="s">
        <v>489</v>
      </c>
      <c r="M51" s="64" t="s">
        <v>489</v>
      </c>
      <c r="N51" s="64" t="s">
        <v>489</v>
      </c>
      <c r="O51" s="65" t="s">
        <v>489</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670</v>
      </c>
      <c r="L52" s="64">
        <v>672</v>
      </c>
      <c r="M52" s="64">
        <v>663</v>
      </c>
      <c r="N52" s="64">
        <v>644</v>
      </c>
      <c r="O52" s="65">
        <v>671</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387</v>
      </c>
      <c r="L53" s="69">
        <v>240</v>
      </c>
      <c r="M53" s="69">
        <v>248</v>
      </c>
      <c r="N53" s="69">
        <v>293</v>
      </c>
      <c r="O53" s="70">
        <v>341</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BEvYmODvrxrj/OQSu9YOUl+jGELZHtemXHjQj25iQ1fA7IadBH/rUMveyF+IA+yoJkjSIEI/Lr/T50xRl38bA==" saltValue="rbcd/V2DhdBmVvXgMXgD1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3"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20" t="s">
        <v>30</v>
      </c>
      <c r="C41" s="1221"/>
      <c r="D41" s="105"/>
      <c r="E41" s="1226" t="s">
        <v>31</v>
      </c>
      <c r="F41" s="1226"/>
      <c r="G41" s="1226"/>
      <c r="H41" s="1227"/>
      <c r="I41" s="343">
        <v>6453</v>
      </c>
      <c r="J41" s="344">
        <v>6357</v>
      </c>
      <c r="K41" s="344">
        <v>6318</v>
      </c>
      <c r="L41" s="344">
        <v>6290</v>
      </c>
      <c r="M41" s="345">
        <v>6081</v>
      </c>
    </row>
    <row r="42" spans="2:13" ht="27.75" customHeight="1" x14ac:dyDescent="0.2">
      <c r="B42" s="1222"/>
      <c r="C42" s="1223"/>
      <c r="D42" s="106"/>
      <c r="E42" s="1228" t="s">
        <v>32</v>
      </c>
      <c r="F42" s="1228"/>
      <c r="G42" s="1228"/>
      <c r="H42" s="1229"/>
      <c r="I42" s="346" t="s">
        <v>489</v>
      </c>
      <c r="J42" s="347" t="s">
        <v>489</v>
      </c>
      <c r="K42" s="347">
        <v>26</v>
      </c>
      <c r="L42" s="347">
        <v>23</v>
      </c>
      <c r="M42" s="348">
        <v>21</v>
      </c>
    </row>
    <row r="43" spans="2:13" ht="27.75" customHeight="1" x14ac:dyDescent="0.2">
      <c r="B43" s="1222"/>
      <c r="C43" s="1223"/>
      <c r="D43" s="106"/>
      <c r="E43" s="1228" t="s">
        <v>33</v>
      </c>
      <c r="F43" s="1228"/>
      <c r="G43" s="1228"/>
      <c r="H43" s="1229"/>
      <c r="I43" s="346">
        <v>3345</v>
      </c>
      <c r="J43" s="347">
        <v>3002</v>
      </c>
      <c r="K43" s="347">
        <v>2697</v>
      </c>
      <c r="L43" s="347">
        <v>2544</v>
      </c>
      <c r="M43" s="348">
        <v>2434</v>
      </c>
    </row>
    <row r="44" spans="2:13" ht="27.75" customHeight="1" x14ac:dyDescent="0.2">
      <c r="B44" s="1222"/>
      <c r="C44" s="1223"/>
      <c r="D44" s="106"/>
      <c r="E44" s="1228" t="s">
        <v>34</v>
      </c>
      <c r="F44" s="1228"/>
      <c r="G44" s="1228"/>
      <c r="H44" s="1229"/>
      <c r="I44" s="346">
        <v>624</v>
      </c>
      <c r="J44" s="347">
        <v>725</v>
      </c>
      <c r="K44" s="347">
        <v>696</v>
      </c>
      <c r="L44" s="347">
        <v>1018</v>
      </c>
      <c r="M44" s="348">
        <v>1002</v>
      </c>
    </row>
    <row r="45" spans="2:13" ht="27.75" customHeight="1" x14ac:dyDescent="0.2">
      <c r="B45" s="1222"/>
      <c r="C45" s="1223"/>
      <c r="D45" s="106"/>
      <c r="E45" s="1228" t="s">
        <v>35</v>
      </c>
      <c r="F45" s="1228"/>
      <c r="G45" s="1228"/>
      <c r="H45" s="1229"/>
      <c r="I45" s="346">
        <v>257</v>
      </c>
      <c r="J45" s="347">
        <v>334</v>
      </c>
      <c r="K45" s="347">
        <v>346</v>
      </c>
      <c r="L45" s="347">
        <v>369</v>
      </c>
      <c r="M45" s="348">
        <v>417</v>
      </c>
    </row>
    <row r="46" spans="2:13" ht="27.75" customHeight="1" x14ac:dyDescent="0.2">
      <c r="B46" s="1222"/>
      <c r="C46" s="1223"/>
      <c r="D46" s="107"/>
      <c r="E46" s="1228" t="s">
        <v>36</v>
      </c>
      <c r="F46" s="1228"/>
      <c r="G46" s="1228"/>
      <c r="H46" s="1229"/>
      <c r="I46" s="346" t="s">
        <v>489</v>
      </c>
      <c r="J46" s="347" t="s">
        <v>489</v>
      </c>
      <c r="K46" s="347" t="s">
        <v>489</v>
      </c>
      <c r="L46" s="347" t="s">
        <v>489</v>
      </c>
      <c r="M46" s="348" t="s">
        <v>489</v>
      </c>
    </row>
    <row r="47" spans="2:13" ht="27.75" customHeight="1" x14ac:dyDescent="0.2">
      <c r="B47" s="1222"/>
      <c r="C47" s="1223"/>
      <c r="D47" s="108"/>
      <c r="E47" s="1230" t="s">
        <v>37</v>
      </c>
      <c r="F47" s="1231"/>
      <c r="G47" s="1231"/>
      <c r="H47" s="1232"/>
      <c r="I47" s="346" t="s">
        <v>489</v>
      </c>
      <c r="J47" s="347" t="s">
        <v>489</v>
      </c>
      <c r="K47" s="347" t="s">
        <v>489</v>
      </c>
      <c r="L47" s="347" t="s">
        <v>489</v>
      </c>
      <c r="M47" s="348" t="s">
        <v>489</v>
      </c>
    </row>
    <row r="48" spans="2:13" ht="27.75" customHeight="1" x14ac:dyDescent="0.2">
      <c r="B48" s="1222"/>
      <c r="C48" s="1223"/>
      <c r="D48" s="106"/>
      <c r="E48" s="1228" t="s">
        <v>38</v>
      </c>
      <c r="F48" s="1228"/>
      <c r="G48" s="1228"/>
      <c r="H48" s="1229"/>
      <c r="I48" s="346" t="s">
        <v>489</v>
      </c>
      <c r="J48" s="347" t="s">
        <v>489</v>
      </c>
      <c r="K48" s="347" t="s">
        <v>489</v>
      </c>
      <c r="L48" s="347" t="s">
        <v>489</v>
      </c>
      <c r="M48" s="348" t="s">
        <v>489</v>
      </c>
    </row>
    <row r="49" spans="2:13" ht="27.75" customHeight="1" x14ac:dyDescent="0.2">
      <c r="B49" s="1224"/>
      <c r="C49" s="1225"/>
      <c r="D49" s="106"/>
      <c r="E49" s="1228" t="s">
        <v>39</v>
      </c>
      <c r="F49" s="1228"/>
      <c r="G49" s="1228"/>
      <c r="H49" s="1229"/>
      <c r="I49" s="346" t="s">
        <v>489</v>
      </c>
      <c r="J49" s="347" t="s">
        <v>489</v>
      </c>
      <c r="K49" s="347" t="s">
        <v>489</v>
      </c>
      <c r="L49" s="347" t="s">
        <v>489</v>
      </c>
      <c r="M49" s="348" t="s">
        <v>489</v>
      </c>
    </row>
    <row r="50" spans="2:13" ht="27.75" customHeight="1" x14ac:dyDescent="0.2">
      <c r="B50" s="1233" t="s">
        <v>40</v>
      </c>
      <c r="C50" s="1234"/>
      <c r="D50" s="109"/>
      <c r="E50" s="1228" t="s">
        <v>41</v>
      </c>
      <c r="F50" s="1228"/>
      <c r="G50" s="1228"/>
      <c r="H50" s="1229"/>
      <c r="I50" s="346">
        <v>2167</v>
      </c>
      <c r="J50" s="347">
        <v>3106</v>
      </c>
      <c r="K50" s="347">
        <v>3843</v>
      </c>
      <c r="L50" s="347">
        <v>4120</v>
      </c>
      <c r="M50" s="348">
        <v>4554</v>
      </c>
    </row>
    <row r="51" spans="2:13" ht="27.75" customHeight="1" x14ac:dyDescent="0.2">
      <c r="B51" s="1222"/>
      <c r="C51" s="1223"/>
      <c r="D51" s="106"/>
      <c r="E51" s="1228" t="s">
        <v>42</v>
      </c>
      <c r="F51" s="1228"/>
      <c r="G51" s="1228"/>
      <c r="H51" s="1229"/>
      <c r="I51" s="346">
        <v>268</v>
      </c>
      <c r="J51" s="347">
        <v>220</v>
      </c>
      <c r="K51" s="347">
        <v>172</v>
      </c>
      <c r="L51" s="347">
        <v>131</v>
      </c>
      <c r="M51" s="348">
        <v>103</v>
      </c>
    </row>
    <row r="52" spans="2:13" ht="27.75" customHeight="1" x14ac:dyDescent="0.2">
      <c r="B52" s="1224"/>
      <c r="C52" s="1225"/>
      <c r="D52" s="106"/>
      <c r="E52" s="1228" t="s">
        <v>43</v>
      </c>
      <c r="F52" s="1228"/>
      <c r="G52" s="1228"/>
      <c r="H52" s="1229"/>
      <c r="I52" s="346">
        <v>6544</v>
      </c>
      <c r="J52" s="347">
        <v>6177</v>
      </c>
      <c r="K52" s="347">
        <v>5965</v>
      </c>
      <c r="L52" s="347">
        <v>5995</v>
      </c>
      <c r="M52" s="348">
        <v>5752</v>
      </c>
    </row>
    <row r="53" spans="2:13" ht="27.75" customHeight="1" thickBot="1" x14ac:dyDescent="0.25">
      <c r="B53" s="1235" t="s">
        <v>19</v>
      </c>
      <c r="C53" s="1236"/>
      <c r="D53" s="110"/>
      <c r="E53" s="1237" t="s">
        <v>44</v>
      </c>
      <c r="F53" s="1237"/>
      <c r="G53" s="1237"/>
      <c r="H53" s="1238"/>
      <c r="I53" s="349">
        <v>1698</v>
      </c>
      <c r="J53" s="350">
        <v>914</v>
      </c>
      <c r="K53" s="350">
        <v>103</v>
      </c>
      <c r="L53" s="350">
        <v>-3</v>
      </c>
      <c r="M53" s="351">
        <v>-454</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LD2Mh2jX6XziJ+I6Y+p77+L6Eb9TDfdtslGx8Jt3jS/Ef3udXoqZLrCNiIq9m6nl6mJlSXeC26Z+rEBEJy6J+w==" saltValue="YheiG7JPICei80Ssw55R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3"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1"/>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7" t="s">
        <v>46</v>
      </c>
      <c r="D55" s="1247"/>
      <c r="E55" s="1248"/>
      <c r="F55" s="352">
        <v>1443</v>
      </c>
      <c r="G55" s="352">
        <v>1521</v>
      </c>
      <c r="H55" s="353">
        <v>1542</v>
      </c>
    </row>
    <row r="56" spans="2:8" ht="52.5" customHeight="1" x14ac:dyDescent="0.2">
      <c r="B56" s="122"/>
      <c r="C56" s="1249" t="s">
        <v>47</v>
      </c>
      <c r="D56" s="1249"/>
      <c r="E56" s="1250"/>
      <c r="F56" s="354">
        <v>668</v>
      </c>
      <c r="G56" s="354">
        <v>669</v>
      </c>
      <c r="H56" s="355">
        <v>670</v>
      </c>
    </row>
    <row r="57" spans="2:8" ht="53.25" customHeight="1" x14ac:dyDescent="0.2">
      <c r="B57" s="122"/>
      <c r="C57" s="1251" t="s">
        <v>48</v>
      </c>
      <c r="D57" s="1251"/>
      <c r="E57" s="1252"/>
      <c r="F57" s="356">
        <v>732</v>
      </c>
      <c r="G57" s="356">
        <v>884</v>
      </c>
      <c r="H57" s="357">
        <v>1219</v>
      </c>
    </row>
    <row r="58" spans="2:8" ht="45.75" customHeight="1" x14ac:dyDescent="0.2">
      <c r="B58" s="123"/>
      <c r="C58" s="1239" t="s">
        <v>559</v>
      </c>
      <c r="D58" s="1240"/>
      <c r="E58" s="1241"/>
      <c r="F58" s="358">
        <v>651</v>
      </c>
      <c r="G58" s="358">
        <v>808</v>
      </c>
      <c r="H58" s="359">
        <v>606</v>
      </c>
    </row>
    <row r="59" spans="2:8" ht="45.75" customHeight="1" x14ac:dyDescent="0.2">
      <c r="B59" s="123"/>
      <c r="C59" s="1239" t="s">
        <v>560</v>
      </c>
      <c r="D59" s="1240"/>
      <c r="E59" s="1241"/>
      <c r="F59" s="358">
        <v>0</v>
      </c>
      <c r="G59" s="358">
        <v>0</v>
      </c>
      <c r="H59" s="359">
        <v>542</v>
      </c>
    </row>
    <row r="60" spans="2:8" ht="45.75" customHeight="1" x14ac:dyDescent="0.2">
      <c r="B60" s="123"/>
      <c r="C60" s="1239" t="s">
        <v>558</v>
      </c>
      <c r="D60" s="1240"/>
      <c r="E60" s="1241"/>
      <c r="F60" s="358">
        <v>10</v>
      </c>
      <c r="G60" s="358">
        <v>11</v>
      </c>
      <c r="H60" s="359">
        <v>17</v>
      </c>
    </row>
    <row r="61" spans="2:8" ht="45.75" customHeight="1" x14ac:dyDescent="0.2">
      <c r="B61" s="123"/>
      <c r="C61" s="1239" t="s">
        <v>561</v>
      </c>
      <c r="D61" s="1240"/>
      <c r="E61" s="1241"/>
      <c r="F61" s="358">
        <v>16</v>
      </c>
      <c r="G61" s="358">
        <v>16</v>
      </c>
      <c r="H61" s="359">
        <v>16</v>
      </c>
    </row>
    <row r="62" spans="2:8" ht="45.75" customHeight="1" thickBot="1" x14ac:dyDescent="0.25">
      <c r="B62" s="124"/>
      <c r="C62" s="1242" t="s">
        <v>562</v>
      </c>
      <c r="D62" s="1243"/>
      <c r="E62" s="1244"/>
      <c r="F62" s="360">
        <v>11</v>
      </c>
      <c r="G62" s="360">
        <v>11</v>
      </c>
      <c r="H62" s="361">
        <v>11</v>
      </c>
    </row>
    <row r="63" spans="2:8" ht="52.5" customHeight="1" thickBot="1" x14ac:dyDescent="0.25">
      <c r="B63" s="125"/>
      <c r="C63" s="1245" t="s">
        <v>49</v>
      </c>
      <c r="D63" s="1245"/>
      <c r="E63" s="1246"/>
      <c r="F63" s="362">
        <v>2843</v>
      </c>
      <c r="G63" s="362">
        <v>3073</v>
      </c>
      <c r="H63" s="363">
        <v>3431</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sheetData>
  <sheetProtection algorithmName="SHA-512" hashValue="hypXFJmzeoqZ0oblbNMpkC8SnO+H4MfUaVw0SpWdvlR7/vcj93XWBYKVWp6E8IjFH0j813fUXw/SY8V/H91XfA==" saltValue="sw7DaLNt1a65BuHLqmkK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8"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6566-67D5-4D9C-9470-7B71B124BE1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573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566</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567</v>
      </c>
      <c r="AO51" s="1256"/>
      <c r="AP51" s="1256"/>
      <c r="AQ51" s="1256"/>
      <c r="AR51" s="1256"/>
      <c r="AS51" s="1256"/>
      <c r="AT51" s="1256"/>
      <c r="AU51" s="1256"/>
      <c r="AV51" s="1256"/>
      <c r="AW51" s="1256"/>
      <c r="AX51" s="1256"/>
      <c r="AY51" s="1256"/>
      <c r="AZ51" s="1256"/>
      <c r="BA51" s="1256"/>
      <c r="BB51" s="1256" t="s">
        <v>568</v>
      </c>
      <c r="BC51" s="1256"/>
      <c r="BD51" s="1256"/>
      <c r="BE51" s="1256"/>
      <c r="BF51" s="1256"/>
      <c r="BG51" s="1256"/>
      <c r="BH51" s="1256"/>
      <c r="BI51" s="1256"/>
      <c r="BJ51" s="1256"/>
      <c r="BK51" s="1256"/>
      <c r="BL51" s="1256"/>
      <c r="BM51" s="1256"/>
      <c r="BN51" s="1256"/>
      <c r="BO51" s="1256"/>
      <c r="BP51" s="1253">
        <v>40.1</v>
      </c>
      <c r="BQ51" s="1253"/>
      <c r="BR51" s="1253"/>
      <c r="BS51" s="1253"/>
      <c r="BT51" s="1253"/>
      <c r="BU51" s="1253"/>
      <c r="BV51" s="1253"/>
      <c r="BW51" s="1253"/>
      <c r="BX51" s="1253">
        <v>20.399999999999999</v>
      </c>
      <c r="BY51" s="1253"/>
      <c r="BZ51" s="1253"/>
      <c r="CA51" s="1253"/>
      <c r="CB51" s="1253"/>
      <c r="CC51" s="1253"/>
      <c r="CD51" s="1253"/>
      <c r="CE51" s="1253"/>
      <c r="CF51" s="1253">
        <v>2.2999999999999998</v>
      </c>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3">
        <v>79.599999999999994</v>
      </c>
      <c r="BQ53" s="1253"/>
      <c r="BR53" s="1253"/>
      <c r="BS53" s="1253"/>
      <c r="BT53" s="1253"/>
      <c r="BU53" s="1253"/>
      <c r="BV53" s="1253"/>
      <c r="BW53" s="1253"/>
      <c r="BX53" s="1253">
        <v>81</v>
      </c>
      <c r="BY53" s="1253"/>
      <c r="BZ53" s="1253"/>
      <c r="CA53" s="1253"/>
      <c r="CB53" s="1253"/>
      <c r="CC53" s="1253"/>
      <c r="CD53" s="1253"/>
      <c r="CE53" s="1253"/>
      <c r="CF53" s="1253">
        <v>82.5</v>
      </c>
      <c r="CG53" s="1253"/>
      <c r="CH53" s="1253"/>
      <c r="CI53" s="1253"/>
      <c r="CJ53" s="1253"/>
      <c r="CK53" s="1253"/>
      <c r="CL53" s="1253"/>
      <c r="CM53" s="1253"/>
      <c r="CN53" s="1253">
        <v>83.4</v>
      </c>
      <c r="CO53" s="1253"/>
      <c r="CP53" s="1253"/>
      <c r="CQ53" s="1253"/>
      <c r="CR53" s="1253"/>
      <c r="CS53" s="1253"/>
      <c r="CT53" s="1253"/>
      <c r="CU53" s="1253"/>
      <c r="CV53" s="1253">
        <v>84.7</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570</v>
      </c>
      <c r="AO55" s="1258"/>
      <c r="AP55" s="1258"/>
      <c r="AQ55" s="1258"/>
      <c r="AR55" s="1258"/>
      <c r="AS55" s="1258"/>
      <c r="AT55" s="1258"/>
      <c r="AU55" s="1258"/>
      <c r="AV55" s="1258"/>
      <c r="AW55" s="1258"/>
      <c r="AX55" s="1258"/>
      <c r="AY55" s="1258"/>
      <c r="AZ55" s="1258"/>
      <c r="BA55" s="1258"/>
      <c r="BB55" s="1256" t="s">
        <v>568</v>
      </c>
      <c r="BC55" s="1256"/>
      <c r="BD55" s="1256"/>
      <c r="BE55" s="1256"/>
      <c r="BF55" s="1256"/>
      <c r="BG55" s="1256"/>
      <c r="BH55" s="1256"/>
      <c r="BI55" s="1256"/>
      <c r="BJ55" s="1256"/>
      <c r="BK55" s="1256"/>
      <c r="BL55" s="1256"/>
      <c r="BM55" s="1256"/>
      <c r="BN55" s="1256"/>
      <c r="BO55" s="1256"/>
      <c r="BP55" s="1253">
        <v>13.5</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569</v>
      </c>
      <c r="BC57" s="1256"/>
      <c r="BD57" s="1256"/>
      <c r="BE57" s="1256"/>
      <c r="BF57" s="1256"/>
      <c r="BG57" s="1256"/>
      <c r="BH57" s="1256"/>
      <c r="BI57" s="1256"/>
      <c r="BJ57" s="1256"/>
      <c r="BK57" s="1256"/>
      <c r="BL57" s="1256"/>
      <c r="BM57" s="1256"/>
      <c r="BN57" s="1256"/>
      <c r="BO57" s="1256"/>
      <c r="BP57" s="1253">
        <v>65.099999999999994</v>
      </c>
      <c r="BQ57" s="1253"/>
      <c r="BR57" s="1253"/>
      <c r="BS57" s="1253"/>
      <c r="BT57" s="1253"/>
      <c r="BU57" s="1253"/>
      <c r="BV57" s="1253"/>
      <c r="BW57" s="1253"/>
      <c r="BX57" s="1253">
        <v>64.3</v>
      </c>
      <c r="BY57" s="1253"/>
      <c r="BZ57" s="1253"/>
      <c r="CA57" s="1253"/>
      <c r="CB57" s="1253"/>
      <c r="CC57" s="1253"/>
      <c r="CD57" s="1253"/>
      <c r="CE57" s="1253"/>
      <c r="CF57" s="1253">
        <v>65.7</v>
      </c>
      <c r="CG57" s="1253"/>
      <c r="CH57" s="1253"/>
      <c r="CI57" s="1253"/>
      <c r="CJ57" s="1253"/>
      <c r="CK57" s="1253"/>
      <c r="CL57" s="1253"/>
      <c r="CM57" s="1253"/>
      <c r="CN57" s="1253">
        <v>67</v>
      </c>
      <c r="CO57" s="1253"/>
      <c r="CP57" s="1253"/>
      <c r="CQ57" s="1253"/>
      <c r="CR57" s="1253"/>
      <c r="CS57" s="1253"/>
      <c r="CT57" s="1253"/>
      <c r="CU57" s="1253"/>
      <c r="CV57" s="1253">
        <v>67.599999999999994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571</v>
      </c>
    </row>
    <row r="64" spans="1:109" ht="13" x14ac:dyDescent="0.2">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566</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567</v>
      </c>
      <c r="AO73" s="1256"/>
      <c r="AP73" s="1256"/>
      <c r="AQ73" s="1256"/>
      <c r="AR73" s="1256"/>
      <c r="AS73" s="1256"/>
      <c r="AT73" s="1256"/>
      <c r="AU73" s="1256"/>
      <c r="AV73" s="1256"/>
      <c r="AW73" s="1256"/>
      <c r="AX73" s="1256"/>
      <c r="AY73" s="1256"/>
      <c r="AZ73" s="1256"/>
      <c r="BA73" s="1256"/>
      <c r="BB73" s="1256" t="s">
        <v>568</v>
      </c>
      <c r="BC73" s="1256"/>
      <c r="BD73" s="1256"/>
      <c r="BE73" s="1256"/>
      <c r="BF73" s="1256"/>
      <c r="BG73" s="1256"/>
      <c r="BH73" s="1256"/>
      <c r="BI73" s="1256"/>
      <c r="BJ73" s="1256"/>
      <c r="BK73" s="1256"/>
      <c r="BL73" s="1256"/>
      <c r="BM73" s="1256"/>
      <c r="BN73" s="1256"/>
      <c r="BO73" s="1256"/>
      <c r="BP73" s="1253">
        <v>40.1</v>
      </c>
      <c r="BQ73" s="1253"/>
      <c r="BR73" s="1253"/>
      <c r="BS73" s="1253"/>
      <c r="BT73" s="1253"/>
      <c r="BU73" s="1253"/>
      <c r="BV73" s="1253"/>
      <c r="BW73" s="1253"/>
      <c r="BX73" s="1253">
        <v>20.399999999999999</v>
      </c>
      <c r="BY73" s="1253"/>
      <c r="BZ73" s="1253"/>
      <c r="CA73" s="1253"/>
      <c r="CB73" s="1253"/>
      <c r="CC73" s="1253"/>
      <c r="CD73" s="1253"/>
      <c r="CE73" s="1253"/>
      <c r="CF73" s="1253">
        <v>2.2999999999999998</v>
      </c>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572</v>
      </c>
      <c r="BC75" s="1256"/>
      <c r="BD75" s="1256"/>
      <c r="BE75" s="1256"/>
      <c r="BF75" s="1256"/>
      <c r="BG75" s="1256"/>
      <c r="BH75" s="1256"/>
      <c r="BI75" s="1256"/>
      <c r="BJ75" s="1256"/>
      <c r="BK75" s="1256"/>
      <c r="BL75" s="1256"/>
      <c r="BM75" s="1256"/>
      <c r="BN75" s="1256"/>
      <c r="BO75" s="1256"/>
      <c r="BP75" s="1253">
        <v>9.1999999999999993</v>
      </c>
      <c r="BQ75" s="1253"/>
      <c r="BR75" s="1253"/>
      <c r="BS75" s="1253"/>
      <c r="BT75" s="1253"/>
      <c r="BU75" s="1253"/>
      <c r="BV75" s="1253"/>
      <c r="BW75" s="1253"/>
      <c r="BX75" s="1253">
        <v>7.4</v>
      </c>
      <c r="BY75" s="1253"/>
      <c r="BZ75" s="1253"/>
      <c r="CA75" s="1253"/>
      <c r="CB75" s="1253"/>
      <c r="CC75" s="1253"/>
      <c r="CD75" s="1253"/>
      <c r="CE75" s="1253"/>
      <c r="CF75" s="1253">
        <v>6.6</v>
      </c>
      <c r="CG75" s="1253"/>
      <c r="CH75" s="1253"/>
      <c r="CI75" s="1253"/>
      <c r="CJ75" s="1253"/>
      <c r="CK75" s="1253"/>
      <c r="CL75" s="1253"/>
      <c r="CM75" s="1253"/>
      <c r="CN75" s="1253">
        <v>5.8</v>
      </c>
      <c r="CO75" s="1253"/>
      <c r="CP75" s="1253"/>
      <c r="CQ75" s="1253"/>
      <c r="CR75" s="1253"/>
      <c r="CS75" s="1253"/>
      <c r="CT75" s="1253"/>
      <c r="CU75" s="1253"/>
      <c r="CV75" s="1253">
        <v>6.6</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570</v>
      </c>
      <c r="AO77" s="1258"/>
      <c r="AP77" s="1258"/>
      <c r="AQ77" s="1258"/>
      <c r="AR77" s="1258"/>
      <c r="AS77" s="1258"/>
      <c r="AT77" s="1258"/>
      <c r="AU77" s="1258"/>
      <c r="AV77" s="1258"/>
      <c r="AW77" s="1258"/>
      <c r="AX77" s="1258"/>
      <c r="AY77" s="1258"/>
      <c r="AZ77" s="1258"/>
      <c r="BA77" s="1258"/>
      <c r="BB77" s="1256" t="s">
        <v>568</v>
      </c>
      <c r="BC77" s="1256"/>
      <c r="BD77" s="1256"/>
      <c r="BE77" s="1256"/>
      <c r="BF77" s="1256"/>
      <c r="BG77" s="1256"/>
      <c r="BH77" s="1256"/>
      <c r="BI77" s="1256"/>
      <c r="BJ77" s="1256"/>
      <c r="BK77" s="1256"/>
      <c r="BL77" s="1256"/>
      <c r="BM77" s="1256"/>
      <c r="BN77" s="1256"/>
      <c r="BO77" s="1256"/>
      <c r="BP77" s="1253">
        <v>13.5</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572</v>
      </c>
      <c r="BC79" s="1256"/>
      <c r="BD79" s="1256"/>
      <c r="BE79" s="1256"/>
      <c r="BF79" s="1256"/>
      <c r="BG79" s="1256"/>
      <c r="BH79" s="1256"/>
      <c r="BI79" s="1256"/>
      <c r="BJ79" s="1256"/>
      <c r="BK79" s="1256"/>
      <c r="BL79" s="1256"/>
      <c r="BM79" s="1256"/>
      <c r="BN79" s="1256"/>
      <c r="BO79" s="1256"/>
      <c r="BP79" s="1253">
        <v>8.3000000000000007</v>
      </c>
      <c r="BQ79" s="1253"/>
      <c r="BR79" s="1253"/>
      <c r="BS79" s="1253"/>
      <c r="BT79" s="1253"/>
      <c r="BU79" s="1253"/>
      <c r="BV79" s="1253"/>
      <c r="BW79" s="1253"/>
      <c r="BX79" s="1253">
        <v>8</v>
      </c>
      <c r="BY79" s="1253"/>
      <c r="BZ79" s="1253"/>
      <c r="CA79" s="1253"/>
      <c r="CB79" s="1253"/>
      <c r="CC79" s="1253"/>
      <c r="CD79" s="1253"/>
      <c r="CE79" s="1253"/>
      <c r="CF79" s="1253">
        <v>8.1</v>
      </c>
      <c r="CG79" s="1253"/>
      <c r="CH79" s="1253"/>
      <c r="CI79" s="1253"/>
      <c r="CJ79" s="1253"/>
      <c r="CK79" s="1253"/>
      <c r="CL79" s="1253"/>
      <c r="CM79" s="1253"/>
      <c r="CN79" s="1253">
        <v>8.1</v>
      </c>
      <c r="CO79" s="1253"/>
      <c r="CP79" s="1253"/>
      <c r="CQ79" s="1253"/>
      <c r="CR79" s="1253"/>
      <c r="CS79" s="1253"/>
      <c r="CT79" s="1253"/>
      <c r="CU79" s="1253"/>
      <c r="CV79" s="1253">
        <v>8</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GtoPKgNzOO+XBAzI57PQ5Dqvnjs2NaLI1pl9Wkr2HP1SIH4TfqoLkx4uDsJ+3rD8KaBYn6NVt8kU0yXsXO9/ig==" saltValue="xAGqRuBb3OnI4h9ojfMUx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43F3B-7E16-48AB-862D-1F0CE8839B3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xhLfILB7870V3l9xa6qCtUpsYom4JKT442NGTgRkOAitr3V6D8Veu8noZMtjQ3cHxn9QWmRR3v0rIrSrLX1DDQ==" saltValue="C5rlZnHIcEKdE9gd6wANB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844CD-CFE4-45E1-8FB1-E8E3804DFC3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Sc4F8l3WmeXVpwO80hfjpKnpC7wiNS1JC6M8UkDFZBphu16VcYMxA8YlH+9+7o0IrFTb2mAGLLv+M/4vpmoOyg==" saltValue="pNT6GtCm1HsSxtnAwn9TA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33344</v>
      </c>
      <c r="E3" s="144"/>
      <c r="F3" s="145">
        <v>84459</v>
      </c>
      <c r="G3" s="146"/>
      <c r="H3" s="147"/>
    </row>
    <row r="4" spans="1:8" x14ac:dyDescent="0.2">
      <c r="A4" s="148"/>
      <c r="B4" s="149"/>
      <c r="C4" s="150"/>
      <c r="D4" s="151">
        <v>6083</v>
      </c>
      <c r="E4" s="152"/>
      <c r="F4" s="153">
        <v>47314</v>
      </c>
      <c r="G4" s="154"/>
      <c r="H4" s="155"/>
    </row>
    <row r="5" spans="1:8" x14ac:dyDescent="0.2">
      <c r="A5" s="136" t="s">
        <v>521</v>
      </c>
      <c r="B5" s="141"/>
      <c r="C5" s="142"/>
      <c r="D5" s="143">
        <v>22495</v>
      </c>
      <c r="E5" s="144"/>
      <c r="F5" s="145">
        <v>74568</v>
      </c>
      <c r="G5" s="146"/>
      <c r="H5" s="147"/>
    </row>
    <row r="6" spans="1:8" x14ac:dyDescent="0.2">
      <c r="A6" s="148"/>
      <c r="B6" s="149"/>
      <c r="C6" s="150"/>
      <c r="D6" s="151">
        <v>8561</v>
      </c>
      <c r="E6" s="152"/>
      <c r="F6" s="153">
        <v>42558</v>
      </c>
      <c r="G6" s="154"/>
      <c r="H6" s="155"/>
    </row>
    <row r="7" spans="1:8" x14ac:dyDescent="0.2">
      <c r="A7" s="136" t="s">
        <v>522</v>
      </c>
      <c r="B7" s="141"/>
      <c r="C7" s="142"/>
      <c r="D7" s="143">
        <v>47757</v>
      </c>
      <c r="E7" s="144"/>
      <c r="F7" s="145">
        <v>73693</v>
      </c>
      <c r="G7" s="146"/>
      <c r="H7" s="147"/>
    </row>
    <row r="8" spans="1:8" x14ac:dyDescent="0.2">
      <c r="A8" s="148"/>
      <c r="B8" s="149"/>
      <c r="C8" s="150"/>
      <c r="D8" s="151">
        <v>12626</v>
      </c>
      <c r="E8" s="152"/>
      <c r="F8" s="153">
        <v>44203</v>
      </c>
      <c r="G8" s="154"/>
      <c r="H8" s="155"/>
    </row>
    <row r="9" spans="1:8" x14ac:dyDescent="0.2">
      <c r="A9" s="136" t="s">
        <v>523</v>
      </c>
      <c r="B9" s="141"/>
      <c r="C9" s="142"/>
      <c r="D9" s="143">
        <v>50774</v>
      </c>
      <c r="E9" s="144"/>
      <c r="F9" s="145">
        <v>79401</v>
      </c>
      <c r="G9" s="146"/>
      <c r="H9" s="147"/>
    </row>
    <row r="10" spans="1:8" x14ac:dyDescent="0.2">
      <c r="A10" s="148"/>
      <c r="B10" s="149"/>
      <c r="C10" s="150"/>
      <c r="D10" s="151">
        <v>21340</v>
      </c>
      <c r="E10" s="152"/>
      <c r="F10" s="153">
        <v>49347</v>
      </c>
      <c r="G10" s="154"/>
      <c r="H10" s="155"/>
    </row>
    <row r="11" spans="1:8" x14ac:dyDescent="0.2">
      <c r="A11" s="136" t="s">
        <v>524</v>
      </c>
      <c r="B11" s="141"/>
      <c r="C11" s="142"/>
      <c r="D11" s="143">
        <v>42936</v>
      </c>
      <c r="E11" s="144"/>
      <c r="F11" s="145">
        <v>87379</v>
      </c>
      <c r="G11" s="146"/>
      <c r="H11" s="147"/>
    </row>
    <row r="12" spans="1:8" x14ac:dyDescent="0.2">
      <c r="A12" s="148"/>
      <c r="B12" s="149"/>
      <c r="C12" s="156"/>
      <c r="D12" s="151">
        <v>22722</v>
      </c>
      <c r="E12" s="152"/>
      <c r="F12" s="153">
        <v>55855</v>
      </c>
      <c r="G12" s="154"/>
      <c r="H12" s="155"/>
    </row>
    <row r="13" spans="1:8" x14ac:dyDescent="0.2">
      <c r="A13" s="136"/>
      <c r="B13" s="141"/>
      <c r="C13" s="157"/>
      <c r="D13" s="158">
        <v>39461</v>
      </c>
      <c r="E13" s="159"/>
      <c r="F13" s="160">
        <v>79900</v>
      </c>
      <c r="G13" s="161"/>
      <c r="H13" s="147"/>
    </row>
    <row r="14" spans="1:8" x14ac:dyDescent="0.2">
      <c r="A14" s="148"/>
      <c r="B14" s="149"/>
      <c r="C14" s="150"/>
      <c r="D14" s="151">
        <v>14266</v>
      </c>
      <c r="E14" s="152"/>
      <c r="F14" s="153">
        <v>47855</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3.58</v>
      </c>
      <c r="C19" s="162">
        <f>ROUND(VALUE(SUBSTITUTE(実質収支比率等に係る経年分析!G$48,"▲","-")),2)</f>
        <v>1.94</v>
      </c>
      <c r="D19" s="162">
        <f>ROUND(VALUE(SUBSTITUTE(実質収支比率等に係る経年分析!H$48,"▲","-")),2)</f>
        <v>2.75</v>
      </c>
      <c r="E19" s="162">
        <f>ROUND(VALUE(SUBSTITUTE(実質収支比率等に係る経年分析!I$48,"▲","-")),2)</f>
        <v>4.46</v>
      </c>
      <c r="F19" s="162">
        <f>ROUND(VALUE(SUBSTITUTE(実質収支比率等に係る経年分析!J$48,"▲","-")),2)</f>
        <v>2.6</v>
      </c>
    </row>
    <row r="20" spans="1:11" x14ac:dyDescent="0.2">
      <c r="A20" s="162" t="s">
        <v>53</v>
      </c>
      <c r="B20" s="162">
        <f>ROUND(VALUE(SUBSTITUTE(実質収支比率等に係る経年分析!F$47,"▲","-")),2)</f>
        <v>13.99</v>
      </c>
      <c r="C20" s="162">
        <f>ROUND(VALUE(SUBSTITUTE(実質収支比率等に係る経年分析!G$47,"▲","-")),2)</f>
        <v>20.74</v>
      </c>
      <c r="D20" s="162">
        <f>ROUND(VALUE(SUBSTITUTE(実質収支比率等に係る経年分析!H$47,"▲","-")),2)</f>
        <v>28.51</v>
      </c>
      <c r="E20" s="162">
        <f>ROUND(VALUE(SUBSTITUTE(実質収支比率等に係る経年分析!I$47,"▲","-")),2)</f>
        <v>30.46</v>
      </c>
      <c r="F20" s="162">
        <f>ROUND(VALUE(SUBSTITUTE(実質収支比率等に係る経年分析!J$47,"▲","-")),2)</f>
        <v>30</v>
      </c>
    </row>
    <row r="21" spans="1:11" x14ac:dyDescent="0.2">
      <c r="A21" s="162" t="s">
        <v>54</v>
      </c>
      <c r="B21" s="162">
        <f>IF(ISNUMBER(VALUE(SUBSTITUTE(実質収支比率等に係る経年分析!F$49,"▲","-"))),ROUND(VALUE(SUBSTITUTE(実質収支比率等に係る経年分析!F$49,"▲","-")),2),NA())</f>
        <v>3.13</v>
      </c>
      <c r="C21" s="162">
        <f>IF(ISNUMBER(VALUE(SUBSTITUTE(実質収支比率等に係る経年分析!G$49,"▲","-"))),ROUND(VALUE(SUBSTITUTE(実質収支比率等に係る経年分析!G$49,"▲","-")),2),NA())</f>
        <v>5.91</v>
      </c>
      <c r="D21" s="162">
        <f>IF(ISNUMBER(VALUE(SUBSTITUTE(実質収支比率等に係る経年分析!H$49,"▲","-"))),ROUND(VALUE(SUBSTITUTE(実質収支比率等に係る経年分析!H$49,"▲","-")),2),NA())</f>
        <v>8.43</v>
      </c>
      <c r="E21" s="162">
        <f>IF(ISNUMBER(VALUE(SUBSTITUTE(実質収支比率等に係る経年分析!I$49,"▲","-"))),ROUND(VALUE(SUBSTITUTE(実質収支比率等に係る経年分析!I$49,"▲","-")),2),NA())</f>
        <v>3.21</v>
      </c>
      <c r="F21" s="162">
        <f>IF(ISNUMBER(VALUE(SUBSTITUTE(実質収支比率等に係る経年分析!J$49,"▲","-"))),ROUND(VALUE(SUBSTITUTE(実質収支比率等に係る経年分析!J$49,"▲","-")),2),NA())</f>
        <v>-1.32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f>IF(ROUND(VALUE(SUBSTITUTE(連結実質赤字比率に係る赤字・黒字の構成分析!F$42,"▲", "-")), 2) &lt; 0, ABS(ROUND(VALUE(SUBSTITUTE(連結実質赤字比率に係る赤字・黒字の構成分析!F$42,"▲", "-")), 2)), NA())</f>
        <v>1.68</v>
      </c>
      <c r="C28" s="163" t="e">
        <f>IF(ROUND(VALUE(SUBSTITUTE(連結実質赤字比率に係る赤字・黒字の構成分析!F$42,"▲", "-")), 2) &gt;= 0, ABS(ROUND(VALUE(SUBSTITUTE(連結実質赤字比率に係る赤字・黒字の構成分析!F$42,"▲", "-")), 2)), NA())</f>
        <v>#N/A</v>
      </c>
      <c r="D28" s="163">
        <f>IF(ROUND(VALUE(SUBSTITUTE(連結実質赤字比率に係る赤字・黒字の構成分析!G$42,"▲", "-")), 2) &lt; 0, ABS(ROUND(VALUE(SUBSTITUTE(連結実質赤字比率に係る赤字・黒字の構成分析!G$42,"▲", "-")), 2)), NA())</f>
        <v>3.63</v>
      </c>
      <c r="E28" s="163" t="e">
        <f>IF(ROUND(VALUE(SUBSTITUTE(連結実質赤字比率に係る赤字・黒字の構成分析!G$42,"▲", "-")), 2) &gt;= 0, ABS(ROUND(VALUE(SUBSTITUTE(連結実質赤字比率に係る赤字・黒字の構成分析!G$42,"▲", "-")), 2)), NA())</f>
        <v>#N/A</v>
      </c>
      <c r="F28" s="163">
        <f>IF(ROUND(VALUE(SUBSTITUTE(連結実質赤字比率に係る赤字・黒字の構成分析!H$42,"▲", "-")), 2) &lt; 0, ABS(ROUND(VALUE(SUBSTITUTE(連結実質赤字比率に係る赤字・黒字の構成分析!H$42,"▲", "-")), 2)), NA())</f>
        <v>2.14</v>
      </c>
      <c r="G28" s="163" t="e">
        <f>IF(ROUND(VALUE(SUBSTITUTE(連結実質赤字比率に係る赤字・黒字の構成分析!H$42,"▲", "-")), 2) &gt;= 0, ABS(ROUND(VALUE(SUBSTITUTE(連結実質赤字比率に係る赤字・黒字の構成分析!H$42,"▲", "-")), 2)), NA())</f>
        <v>#N/A</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涌谷町後期高齢者医療保険事業勘定特別会計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0.12</v>
      </c>
    </row>
    <row r="30" spans="1:11" x14ac:dyDescent="0.2">
      <c r="A30" s="163" t="str">
        <f>IF(連結実質赤字比率に係る赤字・黒字の構成分析!C$40="",NA(),連結実質赤字比率に係る赤字・黒字の構成分析!C$40)</f>
        <v>涌谷町訪問看護ステーション事業会計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1.24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1.1200000000000001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0.77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0.25</v>
      </c>
    </row>
    <row r="31" spans="1:11" x14ac:dyDescent="0.2">
      <c r="A31" s="163" t="str">
        <f>IF(連結実質赤字比率に係る赤字・黒字の構成分析!C$39="",NA(),連結実質赤字比率に係る赤字・黒字の構成分析!C$39)</f>
        <v>涌谷町国民健康保険事業勘定特別会計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0.64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0.31</v>
      </c>
    </row>
    <row r="32" spans="1:11" x14ac:dyDescent="0.2">
      <c r="A32" s="163" t="str">
        <f>IF(連結実質赤字比率に係る赤字・黒字の構成分析!C$38="",NA(),連結実質赤字比率に係る赤字・黒字の構成分析!C$38)</f>
        <v>涌谷町介護保険事業勘定特別会計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0.59</v>
      </c>
    </row>
    <row r="33" spans="1:16" x14ac:dyDescent="0.2">
      <c r="A33" s="163" t="str">
        <f>IF(連結実質赤字比率に係る赤字・黒字の構成分析!C$37="",NA(),連結実質赤字比率に係る赤字・黒字の構成分析!C$37)</f>
        <v>涌谷町老人保健施設事業会計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0.69</v>
      </c>
    </row>
    <row r="34" spans="1:16" x14ac:dyDescent="0.2">
      <c r="A34" s="163" t="str">
        <f>IF(連結実質赤字比率に係る赤字・黒字の構成分析!C$36="",NA(),連結実質赤字比率に係る赤字・黒字の構成分析!C$36)</f>
        <v>涌谷町一般会計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2.75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2.6</v>
      </c>
    </row>
    <row r="35" spans="1:16" x14ac:dyDescent="0.2">
      <c r="A35" s="163" t="str">
        <f>IF(連結実質赤字比率に係る赤字・黒字の構成分析!C$35="",NA(),連結実質赤字比率に係る赤字・黒字の構成分析!C$35)</f>
        <v>涌谷町下水道事業会計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2.12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2.3199999999999998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2.56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3.09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3.39</v>
      </c>
    </row>
    <row r="36" spans="1:16" x14ac:dyDescent="0.2">
      <c r="A36" s="163" t="str">
        <f>IF(連結実質赤字比率に係る赤字・黒字の構成分析!C$34="",NA(),連結実質赤字比率に係る赤字・黒字の構成分析!C$34)</f>
        <v>涌谷町水道事業会計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5.65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6.87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7.65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7.76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670</v>
      </c>
      <c r="E42" s="164"/>
      <c r="F42" s="164"/>
      <c r="G42" s="164">
        <f>'実質公債費比率（分子）の構造'!L$52</f>
        <v>672</v>
      </c>
      <c r="H42" s="164"/>
      <c r="I42" s="164"/>
      <c r="J42" s="164">
        <f>'実質公債費比率（分子）の構造'!M$52</f>
        <v>663</v>
      </c>
      <c r="K42" s="164"/>
      <c r="L42" s="164"/>
      <c r="M42" s="164">
        <f>'実質公債費比率（分子）の構造'!N$52</f>
        <v>644</v>
      </c>
      <c r="N42" s="164"/>
      <c r="O42" s="164"/>
      <c r="P42" s="164">
        <f>'実質公債費比率（分子）の構造'!O$52</f>
        <v>671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t="str">
        <f>'実質公債費比率（分子）の構造'!O$50</f>
        <v>-</v>
      </c>
      <c r="O44" s="164"/>
      <c r="P44" s="164"/>
    </row>
    <row r="45" spans="1:16" x14ac:dyDescent="0.2">
      <c r="A45" s="164" t="s">
        <v>63</v>
      </c>
      <c r="B45" s="164">
        <f>'実質公債費比率（分子）の構造'!K$49</f>
        <v>94</v>
      </c>
      <c r="C45" s="164"/>
      <c r="D45" s="164"/>
      <c r="E45" s="164">
        <f>'実質公債費比率（分子）の構造'!L$49</f>
        <v>98</v>
      </c>
      <c r="F45" s="164"/>
      <c r="G45" s="164"/>
      <c r="H45" s="164">
        <f>'実質公債費比率（分子）の構造'!M$49</f>
        <v>98</v>
      </c>
      <c r="I45" s="164"/>
      <c r="J45" s="164"/>
      <c r="K45" s="164">
        <f>'実質公債費比率（分子）の構造'!N$49</f>
        <v>98</v>
      </c>
      <c r="L45" s="164"/>
      <c r="M45" s="164"/>
      <c r="N45" s="164">
        <f>'実質公債費比率（分子）の構造'!O$49</f>
        <v>94</v>
      </c>
      <c r="O45" s="164"/>
      <c r="P45" s="164"/>
    </row>
    <row r="46" spans="1:16" x14ac:dyDescent="0.2">
      <c r="A46" s="164" t="s">
        <v>64</v>
      </c>
      <c r="B46" s="164">
        <f>'実質公債費比率（分子）の構造'!K$48</f>
        <v>282</v>
      </c>
      <c r="C46" s="164"/>
      <c r="D46" s="164"/>
      <c r="E46" s="164">
        <f>'実質公債費比率（分子）の構造'!L$48</f>
        <v>271</v>
      </c>
      <c r="F46" s="164"/>
      <c r="G46" s="164"/>
      <c r="H46" s="164">
        <f>'実質公債費比率（分子）の構造'!M$48</f>
        <v>257</v>
      </c>
      <c r="I46" s="164"/>
      <c r="J46" s="164"/>
      <c r="K46" s="164">
        <f>'実質公債費比率（分子）の構造'!N$48</f>
        <v>262</v>
      </c>
      <c r="L46" s="164"/>
      <c r="M46" s="164"/>
      <c r="N46" s="164">
        <f>'実質公債費比率（分子）の構造'!O$48</f>
        <v>273</v>
      </c>
      <c r="O46" s="164"/>
      <c r="P46" s="164"/>
    </row>
    <row r="47" spans="1:16" x14ac:dyDescent="0.2">
      <c r="A47" s="164" t="s">
        <v>12</v>
      </c>
      <c r="B47" s="164">
        <f>'実質公債費比率（分子）の構造'!K$47</f>
        <v>13</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668</v>
      </c>
      <c r="C49" s="164"/>
      <c r="D49" s="164"/>
      <c r="E49" s="164">
        <f>'実質公債費比率（分子）の構造'!L$45</f>
        <v>543</v>
      </c>
      <c r="F49" s="164"/>
      <c r="G49" s="164"/>
      <c r="H49" s="164">
        <f>'実質公債費比率（分子）の構造'!M$45</f>
        <v>556</v>
      </c>
      <c r="I49" s="164"/>
      <c r="J49" s="164"/>
      <c r="K49" s="164">
        <f>'実質公債費比率（分子）の構造'!N$45</f>
        <v>577</v>
      </c>
      <c r="L49" s="164"/>
      <c r="M49" s="164"/>
      <c r="N49" s="164">
        <f>'実質公債費比率（分子）の構造'!O$45</f>
        <v>645</v>
      </c>
      <c r="O49" s="164"/>
      <c r="P49" s="164"/>
    </row>
    <row r="50" spans="1:16" x14ac:dyDescent="0.2">
      <c r="A50" s="164" t="s">
        <v>67</v>
      </c>
      <c r="B50" s="164" t="e">
        <f>NA()</f>
        <v>#N/A</v>
      </c>
      <c r="C50" s="164">
        <f>IF(ISNUMBER('実質公債費比率（分子）の構造'!K$53),'実質公債費比率（分子）の構造'!K$53,NA())</f>
        <v>387</v>
      </c>
      <c r="D50" s="164" t="e">
        <f>NA()</f>
        <v>#N/A</v>
      </c>
      <c r="E50" s="164" t="e">
        <f>NA()</f>
        <v>#N/A</v>
      </c>
      <c r="F50" s="164">
        <f>IF(ISNUMBER('実質公債費比率（分子）の構造'!L$53),'実質公債費比率（分子）の構造'!L$53,NA())</f>
        <v>240</v>
      </c>
      <c r="G50" s="164" t="e">
        <f>NA()</f>
        <v>#N/A</v>
      </c>
      <c r="H50" s="164" t="e">
        <f>NA()</f>
        <v>#N/A</v>
      </c>
      <c r="I50" s="164">
        <f>IF(ISNUMBER('実質公債費比率（分子）の構造'!M$53),'実質公債費比率（分子）の構造'!M$53,NA())</f>
        <v>248</v>
      </c>
      <c r="J50" s="164" t="e">
        <f>NA()</f>
        <v>#N/A</v>
      </c>
      <c r="K50" s="164" t="e">
        <f>NA()</f>
        <v>#N/A</v>
      </c>
      <c r="L50" s="164">
        <f>IF(ISNUMBER('実質公債費比率（分子）の構造'!N$53),'実質公債費比率（分子）の構造'!N$53,NA())</f>
        <v>293</v>
      </c>
      <c r="M50" s="164" t="e">
        <f>NA()</f>
        <v>#N/A</v>
      </c>
      <c r="N50" s="164" t="e">
        <f>NA()</f>
        <v>#N/A</v>
      </c>
      <c r="O50" s="164">
        <f>IF(ISNUMBER('実質公債費比率（分子）の構造'!O$53),'実質公債費比率（分子）の構造'!O$53,NA())</f>
        <v>341</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6544</v>
      </c>
      <c r="E56" s="163"/>
      <c r="F56" s="163"/>
      <c r="G56" s="163">
        <f>'将来負担比率（分子）の構造'!J$52</f>
        <v>6177</v>
      </c>
      <c r="H56" s="163"/>
      <c r="I56" s="163"/>
      <c r="J56" s="163">
        <f>'将来負担比率（分子）の構造'!K$52</f>
        <v>5965</v>
      </c>
      <c r="K56" s="163"/>
      <c r="L56" s="163"/>
      <c r="M56" s="163">
        <f>'将来負担比率（分子）の構造'!L$52</f>
        <v>5995</v>
      </c>
      <c r="N56" s="163"/>
      <c r="O56" s="163"/>
      <c r="P56" s="163">
        <f>'将来負担比率（分子）の構造'!M$52</f>
        <v>5752</v>
      </c>
    </row>
    <row r="57" spans="1:16" x14ac:dyDescent="0.2">
      <c r="A57" s="163" t="s">
        <v>42</v>
      </c>
      <c r="B57" s="163"/>
      <c r="C57" s="163"/>
      <c r="D57" s="163">
        <f>'将来負担比率（分子）の構造'!I$51</f>
        <v>268</v>
      </c>
      <c r="E57" s="163"/>
      <c r="F57" s="163"/>
      <c r="G57" s="163">
        <f>'将来負担比率（分子）の構造'!J$51</f>
        <v>220</v>
      </c>
      <c r="H57" s="163"/>
      <c r="I57" s="163"/>
      <c r="J57" s="163">
        <f>'将来負担比率（分子）の構造'!K$51</f>
        <v>172</v>
      </c>
      <c r="K57" s="163"/>
      <c r="L57" s="163"/>
      <c r="M57" s="163">
        <f>'将来負担比率（分子）の構造'!L$51</f>
        <v>131</v>
      </c>
      <c r="N57" s="163"/>
      <c r="O57" s="163"/>
      <c r="P57" s="163">
        <f>'将来負担比率（分子）の構造'!M$51</f>
        <v>103</v>
      </c>
    </row>
    <row r="58" spans="1:16" x14ac:dyDescent="0.2">
      <c r="A58" s="163" t="s">
        <v>41</v>
      </c>
      <c r="B58" s="163"/>
      <c r="C58" s="163"/>
      <c r="D58" s="163">
        <f>'将来負担比率（分子）の構造'!I$50</f>
        <v>2167</v>
      </c>
      <c r="E58" s="163"/>
      <c r="F58" s="163"/>
      <c r="G58" s="163">
        <f>'将来負担比率（分子）の構造'!J$50</f>
        <v>3106</v>
      </c>
      <c r="H58" s="163"/>
      <c r="I58" s="163"/>
      <c r="J58" s="163">
        <f>'将来負担比率（分子）の構造'!K$50</f>
        <v>3843</v>
      </c>
      <c r="K58" s="163"/>
      <c r="L58" s="163"/>
      <c r="M58" s="163">
        <f>'将来負担比率（分子）の構造'!L$50</f>
        <v>4120</v>
      </c>
      <c r="N58" s="163"/>
      <c r="O58" s="163"/>
      <c r="P58" s="163">
        <f>'将来負担比率（分子）の構造'!M$50</f>
        <v>4554</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257</v>
      </c>
      <c r="C62" s="163"/>
      <c r="D62" s="163"/>
      <c r="E62" s="163">
        <f>'将来負担比率（分子）の構造'!J$45</f>
        <v>334</v>
      </c>
      <c r="F62" s="163"/>
      <c r="G62" s="163"/>
      <c r="H62" s="163">
        <f>'将来負担比率（分子）の構造'!K$45</f>
        <v>346</v>
      </c>
      <c r="I62" s="163"/>
      <c r="J62" s="163"/>
      <c r="K62" s="163">
        <f>'将来負担比率（分子）の構造'!L$45</f>
        <v>369</v>
      </c>
      <c r="L62" s="163"/>
      <c r="M62" s="163"/>
      <c r="N62" s="163">
        <f>'将来負担比率（分子）の構造'!M$45</f>
        <v>417</v>
      </c>
      <c r="O62" s="163"/>
      <c r="P62" s="163"/>
    </row>
    <row r="63" spans="1:16" x14ac:dyDescent="0.2">
      <c r="A63" s="163" t="s">
        <v>34</v>
      </c>
      <c r="B63" s="163">
        <f>'将来負担比率（分子）の構造'!I$44</f>
        <v>624</v>
      </c>
      <c r="C63" s="163"/>
      <c r="D63" s="163"/>
      <c r="E63" s="163">
        <f>'将来負担比率（分子）の構造'!J$44</f>
        <v>725</v>
      </c>
      <c r="F63" s="163"/>
      <c r="G63" s="163"/>
      <c r="H63" s="163">
        <f>'将来負担比率（分子）の構造'!K$44</f>
        <v>696</v>
      </c>
      <c r="I63" s="163"/>
      <c r="J63" s="163"/>
      <c r="K63" s="163">
        <f>'将来負担比率（分子）の構造'!L$44</f>
        <v>1018</v>
      </c>
      <c r="L63" s="163"/>
      <c r="M63" s="163"/>
      <c r="N63" s="163">
        <f>'将来負担比率（分子）の構造'!M$44</f>
        <v>1002</v>
      </c>
      <c r="O63" s="163"/>
      <c r="P63" s="163"/>
    </row>
    <row r="64" spans="1:16" x14ac:dyDescent="0.2">
      <c r="A64" s="163" t="s">
        <v>33</v>
      </c>
      <c r="B64" s="163">
        <f>'将来負担比率（分子）の構造'!I$43</f>
        <v>3345</v>
      </c>
      <c r="C64" s="163"/>
      <c r="D64" s="163"/>
      <c r="E64" s="163">
        <f>'将来負担比率（分子）の構造'!J$43</f>
        <v>3002</v>
      </c>
      <c r="F64" s="163"/>
      <c r="G64" s="163"/>
      <c r="H64" s="163">
        <f>'将来負担比率（分子）の構造'!K$43</f>
        <v>2697</v>
      </c>
      <c r="I64" s="163"/>
      <c r="J64" s="163"/>
      <c r="K64" s="163">
        <f>'将来負担比率（分子）の構造'!L$43</f>
        <v>2544</v>
      </c>
      <c r="L64" s="163"/>
      <c r="M64" s="163"/>
      <c r="N64" s="163">
        <f>'将来負担比率（分子）の構造'!M$43</f>
        <v>2434</v>
      </c>
      <c r="O64" s="163"/>
      <c r="P64" s="163"/>
    </row>
    <row r="65" spans="1:16" x14ac:dyDescent="0.2">
      <c r="A65" s="163" t="s">
        <v>32</v>
      </c>
      <c r="B65" s="163" t="str">
        <f>'将来負担比率（分子）の構造'!I$42</f>
        <v>-</v>
      </c>
      <c r="C65" s="163"/>
      <c r="D65" s="163"/>
      <c r="E65" s="163" t="str">
        <f>'将来負担比率（分子）の構造'!J$42</f>
        <v>-</v>
      </c>
      <c r="F65" s="163"/>
      <c r="G65" s="163"/>
      <c r="H65" s="163">
        <f>'将来負担比率（分子）の構造'!K$42</f>
        <v>26</v>
      </c>
      <c r="I65" s="163"/>
      <c r="J65" s="163"/>
      <c r="K65" s="163">
        <f>'将来負担比率（分子）の構造'!L$42</f>
        <v>23</v>
      </c>
      <c r="L65" s="163"/>
      <c r="M65" s="163"/>
      <c r="N65" s="163">
        <f>'将来負担比率（分子）の構造'!M$42</f>
        <v>21</v>
      </c>
      <c r="O65" s="163"/>
      <c r="P65" s="163"/>
    </row>
    <row r="66" spans="1:16" x14ac:dyDescent="0.2">
      <c r="A66" s="163" t="s">
        <v>31</v>
      </c>
      <c r="B66" s="163">
        <f>'将来負担比率（分子）の構造'!I$41</f>
        <v>6453</v>
      </c>
      <c r="C66" s="163"/>
      <c r="D66" s="163"/>
      <c r="E66" s="163">
        <f>'将来負担比率（分子）の構造'!J$41</f>
        <v>6357</v>
      </c>
      <c r="F66" s="163"/>
      <c r="G66" s="163"/>
      <c r="H66" s="163">
        <f>'将来負担比率（分子）の構造'!K$41</f>
        <v>6318</v>
      </c>
      <c r="I66" s="163"/>
      <c r="J66" s="163"/>
      <c r="K66" s="163">
        <f>'将来負担比率（分子）の構造'!L$41</f>
        <v>6290</v>
      </c>
      <c r="L66" s="163"/>
      <c r="M66" s="163"/>
      <c r="N66" s="163">
        <f>'将来負担比率（分子）の構造'!M$41</f>
        <v>6081</v>
      </c>
      <c r="O66" s="163"/>
      <c r="P66" s="163"/>
    </row>
    <row r="67" spans="1:16" x14ac:dyDescent="0.2">
      <c r="A67" s="163" t="s">
        <v>71</v>
      </c>
      <c r="B67" s="163" t="e">
        <f>NA()</f>
        <v>#N/A</v>
      </c>
      <c r="C67" s="163">
        <f>IF(ISNUMBER('将来負担比率（分子）の構造'!I$53), IF('将来負担比率（分子）の構造'!I$53 &lt; 0, 0, '将来負担比率（分子）の構造'!I$53), NA())</f>
        <v>1698</v>
      </c>
      <c r="D67" s="163" t="e">
        <f>NA()</f>
        <v>#N/A</v>
      </c>
      <c r="E67" s="163" t="e">
        <f>NA()</f>
        <v>#N/A</v>
      </c>
      <c r="F67" s="163">
        <f>IF(ISNUMBER('将来負担比率（分子）の構造'!J$53), IF('将来負担比率（分子）の構造'!J$53 &lt; 0, 0, '将来負担比率（分子）の構造'!J$53), NA())</f>
        <v>914</v>
      </c>
      <c r="G67" s="163" t="e">
        <f>NA()</f>
        <v>#N/A</v>
      </c>
      <c r="H67" s="163" t="e">
        <f>NA()</f>
        <v>#N/A</v>
      </c>
      <c r="I67" s="163">
        <f>IF(ISNUMBER('将来負担比率（分子）の構造'!K$53), IF('将来負担比率（分子）の構造'!K$53 &lt; 0, 0, '将来負担比率（分子）の構造'!K$53), NA())</f>
        <v>103</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1443</v>
      </c>
      <c r="C72" s="167">
        <f>基金残高に係る経年分析!G55</f>
        <v>1521</v>
      </c>
      <c r="D72" s="167">
        <f>基金残高に係る経年分析!H55</f>
        <v>1542</v>
      </c>
    </row>
    <row r="73" spans="1:16" x14ac:dyDescent="0.2">
      <c r="A73" s="166" t="s">
        <v>74</v>
      </c>
      <c r="B73" s="167">
        <f>基金残高に係る経年分析!F56</f>
        <v>668</v>
      </c>
      <c r="C73" s="167">
        <f>基金残高に係る経年分析!G56</f>
        <v>669</v>
      </c>
      <c r="D73" s="167">
        <f>基金残高に係る経年分析!H56</f>
        <v>670</v>
      </c>
    </row>
    <row r="74" spans="1:16" x14ac:dyDescent="0.2">
      <c r="A74" s="166" t="s">
        <v>75</v>
      </c>
      <c r="B74" s="167">
        <f>基金残高に係る経年分析!F57</f>
        <v>732</v>
      </c>
      <c r="C74" s="167">
        <f>基金残高に係る経年分析!G57</f>
        <v>884</v>
      </c>
      <c r="D74" s="167">
        <f>基金残高に係る経年分析!H57</f>
        <v>1219</v>
      </c>
    </row>
  </sheetData>
  <sheetProtection algorithmName="SHA-512" hashValue="uXMlC853902v5mV/s3qIRx0yJL3c0CQLbM7aONFT83m1JbKzvLfWf/MO8KEqrFGW3HB3TUvfCUeGHU6WqSNrJA==" saltValue="nTw0D2o/uH6CglgGK1mM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2026-03-16T00:12:07Z</cp:lastPrinted>
  <dcterms:created xsi:type="dcterms:W3CDTF">2026-02-23T04:40:29Z</dcterms:created>
  <dcterms:modified xsi:type="dcterms:W3CDTF">2026-10-14T07:41:12Z</dcterms:modified>
  <cp:category/>
</cp:coreProperties>
</file>