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O36" i="9"/>
  <c r="BW36" i="9"/>
  <c r="AM36" i="9"/>
  <c r="CO35" i="9"/>
  <c r="BW35" i="9"/>
  <c r="CO34" i="9"/>
  <c r="BW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BE34" i="9"/>
  <c r="BE35" i="9" s="1"/>
  <c r="BE36" i="9" s="1"/>
  <c r="BE37" i="9" s="1"/>
</calcChain>
</file>

<file path=xl/sharedStrings.xml><?xml version="1.0" encoding="utf-8"?>
<sst xmlns="http://schemas.openxmlformats.org/spreadsheetml/2006/main" count="965" uniqueCount="550">
  <si>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</si>
  <si>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</si>
  <si>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</si>
  <si>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</si>
  <si>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</si>
  <si>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</si>
  <si>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</si>
  <si>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</si>
  <si>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</si>
  <si>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</si>
  <si>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</si>
  <si>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</si>
  <si>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</si>
  <si>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</si>
  <si>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</si>
  <si>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</si>
  <si>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</si>
  <si>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</si>
  <si>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</si>
  <si>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</si>
  <si>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</si>
  <si>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</si>
  <si>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</si>
  <si>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</si>
  <si>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</si>
  <si>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</si>
  <si>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</si>
  <si>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</si>
  <si>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</si>
  <si>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</si>
  <si>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</si>
  <si>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</si>
  <si>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</si>
  <si>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</si>
  <si>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</si>
  <si>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</si>
  <si>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</si>
  <si>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</si>
  <si>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</si>
  <si>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</si>
  <si>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</si>
  <si>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</si>
  <si>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</si>
  <si>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</si>
  <si>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</si>
  <si>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</si>
  <si>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</si>
  <si>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</si>
  <si>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</si>
  <si>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</si>
  <si>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</si>
  <si>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</si>
  <si>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</si>
  <si>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</si>
  <si>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</si>
  <si>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</si>
  <si>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</si>
  <si>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</si>
  <si>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</si>
  <si>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</si>
  <si>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</si>
  <si>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</si>
  <si>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</si>
  <si>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</si>
  <si>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</si>
  <si>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</si>
  <si>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</si>
  <si>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</si>
  <si>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</si>
  <si>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</si>
  <si>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</si>
  <si>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</si>
  <si>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</si>
  <si>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</si>
  <si>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</si>
  <si>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</si>
  <si>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</si>
  <si>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</si>
  <si>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</si>
  <si>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</si>
  <si>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</si>
  <si>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</si>
  <si>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塩竈市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</si>
  <si>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</si>
  <si>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</si>
  <si>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</si>
  <si>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</si>
  <si>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</si>
  <si>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</si>
  <si>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</si>
  <si>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</si>
  <si>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</si>
  <si>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</si>
  <si>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</si>
  <si>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</si>
  <si>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</si>
  <si>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</si>
  <si>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</si>
  <si>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</si>
  <si>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</si>
  <si>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</si>
  <si>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</si>
  <si>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</si>
  <si>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</si>
  <si>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</si>
  <si>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</si>
  <si>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</si>
  <si>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</si>
  <si>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</si>
  <si>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</si>
  <si>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</si>
  <si>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</si>
  <si>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</si>
  <si>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</si>
  <si>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</si>
  <si>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</si>
  <si>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</si>
  <si>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</si>
  <si>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</si>
  <si>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</si>
  <si>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</si>
  <si>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</si>
  <si>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</si>
  <si>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</si>
  <si>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</si>
  <si>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</si>
  <si>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</si>
  <si>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</si>
  <si>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</si>
  <si>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</si>
  <si>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</si>
  <si>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</si>
  <si>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</si>
  <si>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</si>
  <si>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</si>
  <si>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</si>
  <si>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</si>
  <si>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</si>
  <si>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</si>
  <si>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</si>
  <si>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</si>
  <si>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</si>
  <si>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</si>
  <si>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</si>
  <si>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</si>
  <si>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</si>
  <si>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</si>
  <si>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</si>
  <si>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</si>
  <si>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</si>
  <si>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</si>
  <si>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</si>
  <si>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</si>
  <si>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</si>
  <si>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</si>
  <si>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</si>
  <si>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</si>
  <si>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</si>
  <si>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</si>
  <si>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</si>
  <si>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</si>
  <si>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</si>
  <si>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</si>
  <si>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</si>
  <si>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</si>
  <si>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</si>
  <si>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</si>
  <si>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</si>
  <si>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</si>
  <si>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</si>
  <si>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</si>
  <si>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</si>
  <si>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</si>
  <si>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</si>
  <si>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</si>
  <si>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</si>
  <si>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</si>
  <si>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</si>
  <si>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</si>
  <si>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</si>
  <si>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</si>
  <si>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</si>
  <si>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</si>
  <si>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</si>
  <si>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</si>
  <si>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</si>
  <si>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</si>
  <si>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</si>
  <si>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</si>
  <si>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</si>
  <si>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</si>
  <si>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</si>
  <si>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</si>
  <si>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</si>
  <si>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宮城県塩竈市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</si>
  <si>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</si>
  <si>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</si>
  <si>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</si>
  <si>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</si>
  <si>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</si>
  <si>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</si>
  <si>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</si>
  <si>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</si>
  <si>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</si>
  <si>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</si>
  <si>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</si>
  <si>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</si>
  <si>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</si>
  <si>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</si>
  <si>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</si>
  <si>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</si>
  <si>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</si>
  <si>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</si>
  <si>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</si>
  <si>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</si>
  <si>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</si>
  <si>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</si>
  <si>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</si>
  <si>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</si>
  <si>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</si>
  <si>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</si>
  <si>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</si>
  <si>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</si>
  <si>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</si>
  <si>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</si>
  <si>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</si>
  <si>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</si>
  <si>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</si>
  <si>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</si>
  <si>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</si>
  <si>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</si>
  <si>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</si>
  <si>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</si>
  <si>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</si>
  <si>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</si>
  <si>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</si>
  <si>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</si>
  <si>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</si>
  <si>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</si>
  <si>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</si>
  <si>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</si>
  <si>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</si>
  <si>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</si>
  <si>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</si>
  <si>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</si>
  <si>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</si>
  <si>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</si>
  <si>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</si>
  <si>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</si>
  <si>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</si>
  <si>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</si>
  <si>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</si>
  <si>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</si>
  <si>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</si>
  <si>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</si>
  <si>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</si>
  <si>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</si>
  <si>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</si>
  <si>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</si>
  <si>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</si>
  <si>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</si>
  <si>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</si>
  <si>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</si>
  <si>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</si>
  <si>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</si>
  <si>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</si>
  <si>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</si>
  <si>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</si>
  <si>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</si>
  <si>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</si>
  <si>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</si>
  <si>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</si>
  <si>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</si>
  <si>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</si>
  <si>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</si>
  <si>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</si>
  <si>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</si>
  <si>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</si>
  <si>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</si>
  <si>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</si>
  <si>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</si>
  <si>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</si>
  <si>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</si>
  <si>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</si>
  <si>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</si>
  <si>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</si>
  <si>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</si>
  <si>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</si>
  <si>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</si>
  <si>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</si>
  <si>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</si>
  <si>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</si>
  <si>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</si>
  <si>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</si>
  <si>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</si>
  <si>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</si>
  <si>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</si>
  <si>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</si>
  <si>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</si>
  <si>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</si>
  <si>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</si>
  <si>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</si>
  <si>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</si>
  <si>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</si>
  <si>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</si>
  <si>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</si>
  <si>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</si>
  <si>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</si>
  <si>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</si>
  <si>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</si>
  <si>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</si>
  <si>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</si>
  <si>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</si>
  <si>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</si>
  <si>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</si>
  <si>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</si>
  <si>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</si>
  <si>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</si>
  <si>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</si>
  <si>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</si>
  <si>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</si>
  <si>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</si>
  <si>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</si>
  <si>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</si>
  <si>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</si>
  <si>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</si>
  <si>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</si>
  <si>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</si>
  <si>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</si>
  <si>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</si>
  <si>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</si>
  <si>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</si>
  <si>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</si>
  <si>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</si>
  <si>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</si>
  <si>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</si>
  <si>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</si>
  <si>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</si>
  <si>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</si>
  <si>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</si>
  <si>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</si>
  <si>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</si>
  <si>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</si>
  <si>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</si>
  <si>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宮城県塩竈市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</si>
  <si>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</si>
  <si>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</si>
  <si>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</si>
  <si>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</si>
  <si>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</si>
  <si>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</si>
  <si>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</si>
  <si>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</si>
  <si>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</si>
  <si>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</si>
  <si>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</si>
  <si>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</si>
  <si>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</si>
  <si>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</si>
  <si>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</si>
  <si>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</si>
  <si>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</si>
  <si>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</si>
  <si>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</si>
  <si>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</si>
  <si>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塩竈市公共用地先行取得事業特別会計</t>
    <phoneticPr fontId="5"/>
  </si>
  <si>
    <t>塩竈市北浜地区復興土地区画整理事業特別会計</t>
    <phoneticPr fontId="5"/>
  </si>
  <si>
    <t>-</t>
    <phoneticPr fontId="5"/>
  </si>
  <si>
    <t>塩竈市藤倉地区復興土地区画整理事業特別会計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</si>
  <si>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</si>
  <si>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</si>
  <si>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</si>
  <si>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</si>
  <si>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</si>
  <si>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</si>
  <si>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</si>
  <si>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</si>
  <si>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</si>
  <si>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</si>
  <si>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</si>
  <si>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</si>
  <si>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</si>
  <si>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塩竈市国民健康保険事業特別会計</t>
    <phoneticPr fontId="5"/>
  </si>
  <si>
    <t>塩竈市介護保険事業特別会計</t>
    <phoneticPr fontId="5"/>
  </si>
  <si>
    <t>塩竈市後期高齢者医療事業特別会計</t>
    <phoneticPr fontId="5"/>
  </si>
  <si>
    <t>塩竈市水道事業会計</t>
    <phoneticPr fontId="5"/>
  </si>
  <si>
    <t>法適用企業</t>
    <phoneticPr fontId="5"/>
  </si>
  <si>
    <t>塩竈市立病院事業会計</t>
    <phoneticPr fontId="5"/>
  </si>
  <si>
    <t>塩竈市交通事業特別会計</t>
    <phoneticPr fontId="5"/>
  </si>
  <si>
    <t>法非適用企業</t>
    <phoneticPr fontId="5"/>
  </si>
  <si>
    <t>塩竈市魚市場事業特別会計</t>
    <phoneticPr fontId="5"/>
  </si>
  <si>
    <t>塩竈市下水道事業特別会計</t>
    <phoneticPr fontId="5"/>
  </si>
  <si>
    <t>塩竈市漁業集落排水事業特別会計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</si>
  <si>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</si>
  <si>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</si>
  <si>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</si>
  <si>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</si>
  <si>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</si>
  <si>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</si>
  <si>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</si>
  <si>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</si>
  <si>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</si>
  <si>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</si>
  <si>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</si>
  <si>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</si>
  <si>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</si>
  <si>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</si>
  <si>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</si>
  <si>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</si>
  <si>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</si>
  <si>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</si>
  <si>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</si>
  <si>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</si>
  <si>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</si>
  <si>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</si>
  <si>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</si>
  <si>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</si>
  <si>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</si>
  <si>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</si>
  <si>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</si>
  <si>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</si>
  <si>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</si>
  <si>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</si>
  <si>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</si>
  <si>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</si>
  <si>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</si>
  <si>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</si>
  <si>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</si>
  <si>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</si>
  <si>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</si>
  <si>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</si>
  <si>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</si>
  <si>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</si>
  <si>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</si>
  <si>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</si>
  <si>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</si>
  <si>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</si>
  <si>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</si>
  <si>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</si>
  <si>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</si>
  <si>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</si>
  <si>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</si>
  <si>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</si>
  <si>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</si>
  <si>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</si>
  <si>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</si>
  <si>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</si>
  <si>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</si>
  <si>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</si>
  <si>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</si>
  <si>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</si>
  <si>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</si>
  <si>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</si>
  <si>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</si>
  <si>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</si>
  <si>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</si>
  <si>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</si>
  <si>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</si>
  <si>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</si>
  <si>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</si>
  <si>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</si>
  <si>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</si>
  <si>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</si>
  <si>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</si>
  <si>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</si>
  <si>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</si>
  <si>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</si>
  <si>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</si>
  <si>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</si>
  <si>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</si>
  <si>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</si>
  <si>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</si>
  <si>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</si>
  <si>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</si>
  <si>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</si>
  <si>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</si>
  <si>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</si>
  <si>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</si>
  <si>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</si>
  <si>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</si>
  <si>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</si>
  <si>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</si>
  <si>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</si>
  <si>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</si>
  <si>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</si>
  <si>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</si>
  <si>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</si>
  <si>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</si>
  <si>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</si>
  <si>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</si>
  <si>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</si>
  <si>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</si>
  <si>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</si>
  <si>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</si>
  <si>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</si>
  <si>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</si>
  <si>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</si>
  <si>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</si>
  <si>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</si>
  <si>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</si>
  <si>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</si>
  <si>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</si>
  <si>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</si>
  <si>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</si>
  <si>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</si>
  <si>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</si>
  <si>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</si>
  <si>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</si>
  <si>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</si>
  <si>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</si>
  <si>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</si>
  <si>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</si>
  <si>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</si>
  <si>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</si>
  <si>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</si>
  <si>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</si>
  <si>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</si>
  <si>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</si>
  <si>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</si>
  <si>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</si>
  <si>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</si>
  <si>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</si>
  <si>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</si>
  <si>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</si>
  <si>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</si>
  <si>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</si>
  <si>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</si>
  <si>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</si>
  <si>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</si>
  <si>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</si>
  <si>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</si>
  <si>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0.65</t>
  </si>
  <si>
    <t>▲ 1.18</t>
  </si>
  <si>
    <t>▲ 4.76</t>
  </si>
  <si>
    <t>一般会計</t>
  </si>
  <si>
    <t>塩竈市水道事業会計</t>
  </si>
  <si>
    <t>塩竈市国民健康保険事業特別会計</t>
  </si>
  <si>
    <t>塩竈市後期高齢者医療事業特別会計</t>
  </si>
  <si>
    <t>塩竈市介護保険事業特別会計</t>
  </si>
  <si>
    <t>塩竈市公共用地先行取得事業特別会計</t>
  </si>
  <si>
    <t>塩竈市北浜地区復興土地区画整理事業特別会計</t>
  </si>
  <si>
    <t>塩竈市藤倉地区復興土地区画整理事業特別会計</t>
  </si>
  <si>
    <t>その他会計（赤字）</t>
  </si>
  <si>
    <t>▲ 1.65</t>
  </si>
  <si>
    <t>▲ 0.71</t>
  </si>
  <si>
    <t>その他会計（黒字）</t>
  </si>
  <si>
    <t>塩釜地区消防事務組合</t>
    <rPh sb="0" eb="2">
      <t>シオガマ</t>
    </rPh>
    <rPh sb="2" eb="4">
      <t>チク</t>
    </rPh>
    <rPh sb="4" eb="6">
      <t>ショウボウ</t>
    </rPh>
    <rPh sb="6" eb="8">
      <t>ジム</t>
    </rPh>
    <rPh sb="8" eb="10">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</si>
  <si>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</si>
  <si>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t>
    <phoneticPr fontId="2"/>
  </si>
  <si>
    <t>基金からの繰入金</t>
    <rPh sb="0" eb="2">
      <t>キキン</t>
    </rPh>
    <rPh sb="5" eb="7">
      <t>クリイレ</t>
    </rPh>
    <rPh sb="7" eb="8">
      <t>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</si>
</sst>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33364</c:v>
                </c:pt>
                <c:pt idx="2">
                  <c:v>36396</c:v>
                </c:pt>
                <c:pt idx="3">
                  <c:v>62256</c:v>
                </c:pt>
                <c:pt idx="4">
                  <c:v>53896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37400</c:v>
                </c:pt>
                <c:pt idx="1">
                  <c:v>9728</c:v>
                </c:pt>
                <c:pt idx="2">
                  <c:v>17471</c:v>
                </c:pt>
                <c:pt idx="3">
                  <c:v>128531</c:v>
                </c:pt>
                <c:pt idx="4">
                  <c:v>202922</c:v>
                </c:pt>
              </c:numCache>
            </c:numRef>
          </c:val>
          <c:smooth val="0"/>
        </c:ser>
        <c:dLbls>
          <c:showLegendKey val="0"/>
          <c:showVal val="0"/>
          <c:showCatName val="0"/>
          <c:showSerName val="0"/>
          <c:showPercent val="0"/>
          <c:showBubbleSize val="0"/>
        </c:dLbls>
        <c:marker val="1"/>
        <c:smooth val="0"/>
        <c:axId val="127207680"/>
        <c:axId val="127209856"/>
      </c:lineChart>
      <c:catAx>
        <c:axId val="127207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09856"/>
        <c:crosses val="autoZero"/>
        <c:auto val="1"/>
        <c:lblAlgn val="ctr"/>
        <c:lblOffset val="100"/>
        <c:tickLblSkip val="1"/>
        <c:tickMarkSkip val="1"/>
        <c:noMultiLvlLbl val="0"/>
      </c:catAx>
      <c:valAx>
        <c:axId val="1272098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07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3.93</c:v>
                </c:pt>
                <c:pt idx="1">
                  <c:v>4.12</c:v>
                </c:pt>
                <c:pt idx="2">
                  <c:v>9.4499999999999993</c:v>
                </c:pt>
                <c:pt idx="3">
                  <c:v>11.47</c:v>
                </c:pt>
                <c:pt idx="4">
                  <c:v>12.25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4.82</c:v>
                </c:pt>
                <c:pt idx="1">
                  <c:v>5.55</c:v>
                </c:pt>
                <c:pt idx="2">
                  <c:v>5.67</c:v>
                </c:pt>
                <c:pt idx="3">
                  <c:v>8.41</c:v>
                </c:pt>
                <c:pt idx="4">
                  <c:v>9.06</c:v>
                </c:pt>
              </c:numCache>
            </c:numRef>
          </c:val>
        </c:ser>
        <c:dLbls>
          <c:showLegendKey val="0"/>
          <c:showVal val="0"/>
          <c:showCatName val="0"/>
          <c:showSerName val="0"/>
          <c:showPercent val="0"/>
          <c:showBubbleSize val="0"/>
        </c:dLbls>
        <c:gapWidth val="250"/>
        <c:overlap val="100"/>
        <c:axId val="127824256"/>
        <c:axId val="127826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-0.65</c:v>
                </c:pt>
                <c:pt idx="1">
                  <c:v>-1.18</c:v>
                </c:pt>
                <c:pt idx="2">
                  <c:v>3.26</c:v>
                </c:pt>
                <c:pt idx="3">
                  <c:v>2.0299999999999998</c:v>
                </c:pt>
                <c:pt idx="4">
                  <c:v>-4.76</c:v>
                </c:pt>
              </c:numCache>
            </c:numRef>
          </c:val>
          <c:smooth val="0"/>
        </c:ser>
        <c:dLbls>
          <c:showLegendKey val="0"/>
          <c:showVal val="0"/>
          <c:showCatName val="0"/>
          <c:showSerName val="0"/>
          <c:showPercent val="0"/>
          <c:showBubbleSize val="0"/>
        </c:dLbls>
        <c:marker val="1"/>
        <c:smooth val="0"/>
        <c:axId val="127824256"/>
        <c:axId val="127826176"/>
      </c:lineChart>
      <c:catAx>
        <c:axId val="12782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826176"/>
        <c:crosses val="autoZero"/>
        <c:auto val="1"/>
        <c:lblAlgn val="ctr"/>
        <c:lblOffset val="100"/>
        <c:tickLblSkip val="1"/>
        <c:tickMarkSkip val="1"/>
        <c:noMultiLvlLbl val="0"/>
      </c:catAx>
      <c:valAx>
        <c:axId val="12782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2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1.65</c:v>
                </c:pt>
                <c:pt idx="1">
                  <c:v>#N/A</c:v>
                </c:pt>
                <c:pt idx="2">
                  <c:v>0.71</c:v>
                </c:pt>
                <c:pt idx="3">
                  <c:v>#N/A</c:v>
                </c:pt>
                <c:pt idx="4">
                  <c:v>0.71</c:v>
                </c:pt>
                <c:pt idx="5">
                  <c:v>#N/A</c:v>
                </c:pt>
                <c:pt idx="6">
                  <c:v>0</c:v>
                </c:pt>
                <c:pt idx="7">
                  <c:v>0</c:v>
                </c:pt>
                <c:pt idx="8">
                  <c:v>0</c:v>
                </c:pt>
                <c:pt idx="9">
                  <c:v>0</c:v>
                </c:pt>
              </c:numCache>
            </c:numRef>
          </c:val>
        </c:ser>
        <c:ser>
          <c:idx val="2"/>
          <c:order val="2"/>
          <c:tx>
            <c:strRef>
              <c:f>データシート!$A$29</c:f>
              <c:strCache>
                <c:ptCount val="1"/>
                <c:pt idx="0">
                  <c:v>塩竈市藤倉地区復興土地区画整理事業特別会計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3"/>
          <c:order val="3"/>
          <c:tx>
            <c:strRef>
              <c:f>データシート!$A$30</c:f>
              <c:strCache>
                <c:ptCount val="1"/>
                <c:pt idx="0">
                  <c:v>塩竈市北浜地区復興土地区画整理事業特別会計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4"/>
          <c:order val="4"/>
          <c:tx>
            <c:strRef>
              <c:f>データシート!$A$31</c:f>
              <c:strCache>
                <c:ptCount val="1"/>
                <c:pt idx="0">
                  <c:v>塩竈市公共用地先行取得事業特別会計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塩竈市介護保険事業特別会計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0.01</c:v>
                </c:pt>
                <c:pt idx="8">
                  <c:v>#N/A</c:v>
                </c:pt>
                <c:pt idx="9">
                  <c:v>0.01</c:v>
                </c:pt>
              </c:numCache>
            </c:numRef>
          </c:val>
        </c:ser>
        <c:ser>
          <c:idx val="6"/>
          <c:order val="6"/>
          <c:tx>
            <c:strRef>
              <c:f>データシート!$A$33</c:f>
              <c:strCache>
                <c:ptCount val="1"/>
                <c:pt idx="0">
                  <c:v>塩竈市後期高齢者医療事業特別会計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0.08</c:v>
                </c:pt>
                <c:pt idx="4">
                  <c:v>#N/A</c:v>
                </c:pt>
                <c:pt idx="5">
                  <c:v>0.11</c:v>
                </c:pt>
                <c:pt idx="6">
                  <c:v>#N/A</c:v>
                </c:pt>
                <c:pt idx="7">
                  <c:v>0.09</c:v>
                </c:pt>
                <c:pt idx="8">
                  <c:v>#N/A</c:v>
                </c:pt>
                <c:pt idx="9">
                  <c:v>0.06</c:v>
                </c:pt>
              </c:numCache>
            </c:numRef>
          </c:val>
        </c:ser>
        <c:ser>
          <c:idx val="7"/>
          <c:order val="7"/>
          <c:tx>
            <c:strRef>
              <c:f>データシート!$A$34</c:f>
              <c:strCache>
                <c:ptCount val="1"/>
                <c:pt idx="0">
                  <c:v>塩竈市国民健康保険事業特別会計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c:v>
                </c:pt>
                <c:pt idx="2">
                  <c:v>#N/A</c:v>
                </c:pt>
                <c:pt idx="3">
                  <c:v>0.91</c:v>
                </c:pt>
                <c:pt idx="4">
                  <c:v>#N/A</c:v>
                </c:pt>
                <c:pt idx="5">
                  <c:v>1.17</c:v>
                </c:pt>
                <c:pt idx="6">
                  <c:v>#N/A</c:v>
                </c:pt>
                <c:pt idx="7">
                  <c:v>1.1000000000000001</c:v>
                </c:pt>
                <c:pt idx="8">
                  <c:v>#N/A</c:v>
                </c:pt>
                <c:pt idx="9">
                  <c:v>2.92</c:v>
                </c:pt>
              </c:numCache>
            </c:numRef>
          </c:val>
        </c:ser>
        <c:ser>
          <c:idx val="8"/>
          <c:order val="8"/>
          <c:tx>
            <c:strRef>
              <c:f>データシート!$A$35</c:f>
              <c:strCache>
                <c:ptCount val="1"/>
                <c:pt idx="0">
                  <c:v>塩竈市水道事業会計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7.57</c:v>
                </c:pt>
                <c:pt idx="2">
                  <c:v>#N/A</c:v>
                </c:pt>
                <c:pt idx="3">
                  <c:v>7.43</c:v>
                </c:pt>
                <c:pt idx="4">
                  <c:v>#N/A</c:v>
                </c:pt>
                <c:pt idx="5">
                  <c:v>9.3000000000000007</c:v>
                </c:pt>
                <c:pt idx="6">
                  <c:v>#N/A</c:v>
                </c:pt>
                <c:pt idx="7">
                  <c:v>10.39</c:v>
                </c:pt>
                <c:pt idx="8">
                  <c:v>#N/A</c:v>
                </c:pt>
                <c:pt idx="9">
                  <c:v>11.37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3.92</c:v>
                </c:pt>
                <c:pt idx="2">
                  <c:v>#N/A</c:v>
                </c:pt>
                <c:pt idx="3">
                  <c:v>4.1100000000000003</c:v>
                </c:pt>
                <c:pt idx="4">
                  <c:v>#N/A</c:v>
                </c:pt>
                <c:pt idx="5">
                  <c:v>9.4499999999999993</c:v>
                </c:pt>
                <c:pt idx="6">
                  <c:v>#N/A</c:v>
                </c:pt>
                <c:pt idx="7">
                  <c:v>11.47</c:v>
                </c:pt>
                <c:pt idx="8">
                  <c:v>#N/A</c:v>
                </c:pt>
                <c:pt idx="9">
                  <c:v>12.24</c:v>
                </c:pt>
              </c:numCache>
            </c:numRef>
          </c:val>
        </c:ser>
        <c:dLbls>
          <c:showLegendKey val="0"/>
          <c:showVal val="0"/>
          <c:showCatName val="0"/>
          <c:showSerName val="0"/>
          <c:showPercent val="0"/>
          <c:showBubbleSize val="0"/>
        </c:dLbls>
        <c:gapWidth val="150"/>
        <c:overlap val="100"/>
        <c:axId val="127997824"/>
        <c:axId val="127999360"/>
      </c:barChart>
      <c:catAx>
        <c:axId val="12799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999360"/>
        <c:crosses val="autoZero"/>
        <c:auto val="1"/>
        <c:lblAlgn val="ctr"/>
        <c:lblOffset val="100"/>
        <c:tickLblSkip val="1"/>
        <c:tickMarkSkip val="1"/>
        <c:noMultiLvlLbl val="0"/>
      </c:catAx>
      <c:valAx>
        <c:axId val="12799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97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3977</c:v>
                </c:pt>
                <c:pt idx="5">
                  <c:v>2733</c:v>
                </c:pt>
                <c:pt idx="8">
                  <c:v>2741</c:v>
                </c:pt>
                <c:pt idx="11">
                  <c:v>2691</c:v>
                </c:pt>
                <c:pt idx="14">
                  <c:v>2644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c:v>
                </c:pt>
                <c:pt idx="3">
                  <c:v>15</c:v>
                </c:pt>
                <c:pt idx="6">
                  <c:v>14</c:v>
                </c:pt>
                <c:pt idx="9">
                  <c:v>15</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125</c:v>
                </c:pt>
                <c:pt idx="3">
                  <c:v>125</c:v>
                </c:pt>
                <c:pt idx="6">
                  <c:v>124</c:v>
                </c:pt>
                <c:pt idx="9">
                  <c:v>105</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1332</c:v>
                </c:pt>
                <c:pt idx="3">
                  <c:v>1338</c:v>
                </c:pt>
                <c:pt idx="6">
                  <c:v>1365</c:v>
                </c:pt>
                <c:pt idx="9">
                  <c:v>1407</c:v>
                </c:pt>
                <c:pt idx="12">
                  <c:v>1251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c:v>
                </c:pt>
                <c:pt idx="3">
                  <c:v>3</c:v>
                </c:pt>
                <c:pt idx="6">
                  <c:v>3</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3781</c:v>
                </c:pt>
                <c:pt idx="3">
                  <c:v>2585</c:v>
                </c:pt>
                <c:pt idx="6">
                  <c:v>2474</c:v>
                </c:pt>
                <c:pt idx="9">
                  <c:v>2405</c:v>
                </c:pt>
                <c:pt idx="12">
                  <c:v>2299</c:v>
                </c:pt>
              </c:numCache>
            </c:numRef>
          </c:val>
        </c:ser>
        <c:dLbls>
          <c:showLegendKey val="0"/>
          <c:showVal val="0"/>
          <c:showCatName val="0"/>
          <c:showSerName val="0"/>
          <c:showPercent val="0"/>
          <c:showBubbleSize val="0"/>
        </c:dLbls>
        <c:gapWidth val="100"/>
        <c:overlap val="100"/>
        <c:axId val="128210432"/>
        <c:axId val="128212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1280</c:v>
                </c:pt>
                <c:pt idx="2">
                  <c:v>#N/A</c:v>
                </c:pt>
                <c:pt idx="3">
                  <c:v>#N/A</c:v>
                </c:pt>
                <c:pt idx="4">
                  <c:v>1333</c:v>
                </c:pt>
                <c:pt idx="5">
                  <c:v>#N/A</c:v>
                </c:pt>
                <c:pt idx="6">
                  <c:v>#N/A</c:v>
                </c:pt>
                <c:pt idx="7">
                  <c:v>1239</c:v>
                </c:pt>
                <c:pt idx="8">
                  <c:v>#N/A</c:v>
                </c:pt>
                <c:pt idx="9">
                  <c:v>#N/A</c:v>
                </c:pt>
                <c:pt idx="10">
                  <c:v>1241</c:v>
                </c:pt>
                <c:pt idx="11">
                  <c:v>#N/A</c:v>
                </c:pt>
                <c:pt idx="12">
                  <c:v>#N/A</c:v>
                </c:pt>
                <c:pt idx="13">
                  <c:v>932</c:v>
                </c:pt>
                <c:pt idx="14">
                  <c:v>#N/A</c:v>
                </c:pt>
              </c:numCache>
            </c:numRef>
          </c:val>
          <c:smooth val="0"/>
        </c:ser>
        <c:dLbls>
          <c:showLegendKey val="0"/>
          <c:showVal val="0"/>
          <c:showCatName val="0"/>
          <c:showSerName val="0"/>
          <c:showPercent val="0"/>
          <c:showBubbleSize val="0"/>
        </c:dLbls>
        <c:marker val="1"/>
        <c:smooth val="0"/>
        <c:axId val="128210432"/>
        <c:axId val="128212352"/>
      </c:lineChart>
      <c:catAx>
        <c:axId val="12821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12352"/>
        <c:crosses val="autoZero"/>
        <c:auto val="1"/>
        <c:lblAlgn val="ctr"/>
        <c:lblOffset val="100"/>
        <c:tickLblSkip val="1"/>
        <c:tickMarkSkip val="1"/>
        <c:noMultiLvlLbl val="0"/>
      </c:catAx>
      <c:valAx>
        <c:axId val="12821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1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30919</c:v>
                </c:pt>
                <c:pt idx="5">
                  <c:v>30206</c:v>
                </c:pt>
                <c:pt idx="8">
                  <c:v>29641</c:v>
                </c:pt>
                <c:pt idx="11">
                  <c:v>29300</c:v>
                </c:pt>
                <c:pt idx="14">
                  <c:v>28581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7850</c:v>
                </c:pt>
                <c:pt idx="5">
                  <c:v>7320</c:v>
                </c:pt>
                <c:pt idx="8">
                  <c:v>7112</c:v>
                </c:pt>
                <c:pt idx="11">
                  <c:v>6200</c:v>
                </c:pt>
                <c:pt idx="14">
                  <c:v>6098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1076</c:v>
                </c:pt>
                <c:pt idx="5">
                  <c:v>2784</c:v>
                </c:pt>
                <c:pt idx="8">
                  <c:v>4686</c:v>
                </c:pt>
                <c:pt idx="11">
                  <c:v>5621</c:v>
                </c:pt>
                <c:pt idx="14">
                  <c:v>5494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155</c:v>
                </c:pt>
                <c:pt idx="3">
                  <c:v>78</c:v>
                </c:pt>
                <c:pt idx="6">
                  <c:v>157</c:v>
                </c:pt>
                <c:pt idx="9">
                  <c:v>202</c:v>
                </c:pt>
                <c:pt idx="12">
                  <c:v>205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4824</c:v>
                </c:pt>
                <c:pt idx="3">
                  <c:v>4035</c:v>
                </c:pt>
                <c:pt idx="6">
                  <c:v>3929</c:v>
                </c:pt>
                <c:pt idx="9">
                  <c:v>3665</c:v>
                </c:pt>
                <c:pt idx="12">
                  <c:v>4749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409</c:v>
                </c:pt>
                <c:pt idx="3">
                  <c:v>291</c:v>
                </c:pt>
                <c:pt idx="6">
                  <c:v>165</c:v>
                </c:pt>
                <c:pt idx="9">
                  <c:v>68</c:v>
                </c:pt>
                <c:pt idx="12">
                  <c:v>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19729</c:v>
                </c:pt>
                <c:pt idx="3">
                  <c:v>19584</c:v>
                </c:pt>
                <c:pt idx="6">
                  <c:v>19379</c:v>
                </c:pt>
                <c:pt idx="9">
                  <c:v>18542</c:v>
                </c:pt>
                <c:pt idx="12">
                  <c:v>17710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97</c:v>
                </c:pt>
                <c:pt idx="3">
                  <c:v>108</c:v>
                </c:pt>
                <c:pt idx="6">
                  <c:v>68</c:v>
                </c:pt>
                <c:pt idx="9">
                  <c:v>54</c:v>
                </c:pt>
                <c:pt idx="12">
                  <c:v>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23584</c:v>
                </c:pt>
                <c:pt idx="3">
                  <c:v>23077</c:v>
                </c:pt>
                <c:pt idx="6">
                  <c:v>22421</c:v>
                </c:pt>
                <c:pt idx="9">
                  <c:v>21818</c:v>
                </c:pt>
                <c:pt idx="12">
                  <c:v>21610</c:v>
                </c:pt>
              </c:numCache>
            </c:numRef>
          </c:val>
        </c:ser>
        <c:dLbls>
          <c:showLegendKey val="0"/>
          <c:showVal val="0"/>
          <c:showCatName val="0"/>
          <c:showSerName val="0"/>
          <c:showPercent val="0"/>
          <c:showBubbleSize val="0"/>
        </c:dLbls>
        <c:gapWidth val="100"/>
        <c:overlap val="100"/>
        <c:axId val="128434176"/>
        <c:axId val="128436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8952</c:v>
                </c:pt>
                <c:pt idx="2">
                  <c:v>#N/A</c:v>
                </c:pt>
                <c:pt idx="3">
                  <c:v>#N/A</c:v>
                </c:pt>
                <c:pt idx="4">
                  <c:v>6863</c:v>
                </c:pt>
                <c:pt idx="5">
                  <c:v>#N/A</c:v>
                </c:pt>
                <c:pt idx="6">
                  <c:v>#N/A</c:v>
                </c:pt>
                <c:pt idx="7">
                  <c:v>4680</c:v>
                </c:pt>
                <c:pt idx="8">
                  <c:v>#N/A</c:v>
                </c:pt>
                <c:pt idx="9">
                  <c:v>#N/A</c:v>
                </c:pt>
                <c:pt idx="10">
                  <c:v>3228</c:v>
                </c:pt>
                <c:pt idx="11">
                  <c:v>#N/A</c:v>
                </c:pt>
                <c:pt idx="12">
                  <c:v>#N/A</c:v>
                </c:pt>
                <c:pt idx="13">
                  <c:v>4214</c:v>
                </c:pt>
                <c:pt idx="14">
                  <c:v>#N/A</c:v>
                </c:pt>
              </c:numCache>
            </c:numRef>
          </c:val>
          <c:smooth val="0"/>
        </c:ser>
        <c:dLbls>
          <c:showLegendKey val="0"/>
          <c:showVal val="0"/>
          <c:showCatName val="0"/>
          <c:showSerName val="0"/>
          <c:showPercent val="0"/>
          <c:showBubbleSize val="0"/>
        </c:dLbls>
        <c:marker val="1"/>
        <c:smooth val="0"/>
        <c:axId val="128434176"/>
        <c:axId val="128436096"/>
      </c:lineChart>
      <c:catAx>
        <c:axId val="12843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436096"/>
        <c:crosses val="autoZero"/>
        <c:auto val="1"/>
        <c:lblAlgn val="ctr"/>
        <c:lblOffset val="100"/>
        <c:tickLblSkip val="1"/>
        <c:tickMarkSkip val="1"/>
        <c:noMultiLvlLbl val="0"/>
      </c:catAx>
      <c:valAx>
        <c:axId val="12843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3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56,002
55,626
17.37
53,670,143
45,512,232
1,478,650
12,073,019
21,609,976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東日本大震災の影響で法人税等の市税が減少傾向にあり、指数が</a:t>
          </a:r>
          <a:r>
            <a:rPr kumimoji="1" lang="en-US" altLang="ja-JP" sz="1300">
              <a:latin typeface="ＭＳ Ｐゴシック"/>
            </a:rPr>
            <a:t>0.47</a:t>
          </a:r>
          <a:r>
            <a:rPr kumimoji="1" lang="ja-JP" altLang="en-US" sz="1300">
              <a:latin typeface="ＭＳ Ｐゴシック"/>
            </a:rPr>
            <a:t>と類似団体比較においても下位に位置している。事務事業の見直しや定員適正化、アウトソーシングなどによる歳出の見直しを実施するとともに、さらに市有財産の有効活用を図りながら自主財源の確保に努め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137160</xdr:rowOff>
    </xdr:from>
    <xdr:to>
      <xdr:col>7</xdr:col>
      <xdr:colOff>152400</xdr:colOff>
      <xdr:row>45</xdr:row>
      <xdr:rowOff>17780</xdr:rowOff>
    </xdr:to>
    <xdr:cxnSp macro="">
      <xdr:nvCxnSpPr>
        <xdr:cNvPr id="60" name="直線コネクタ 59"/>
        <xdr:cNvCxnSpPr/>
      </xdr:nvCxnSpPr>
      <xdr:spPr>
        <a:xfrm flipV="1">
          <a:off x="4953000" y="630936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161307</xdr:rowOff>
    </xdr:from>
    <xdr:ext cx="762000" cy="259045"/>
    <xdr:sp macro="" textlink="">
      <xdr:nvSpPr>
        <xdr:cNvPr id="61"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45</xdr:row>
      <xdr:rowOff>17780</xdr:rowOff>
    </xdr:from>
    <xdr:to>
      <xdr:col>7</xdr:col>
      <xdr:colOff>241300</xdr:colOff>
      <xdr:row>45</xdr:row>
      <xdr:rowOff>17780</xdr:rowOff>
    </xdr:to>
    <xdr:cxnSp macro="">
      <xdr:nvCxnSpPr>
        <xdr:cNvPr id="62" name="直線コネクタ 61"/>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52087</xdr:rowOff>
    </xdr:from>
    <xdr:ext cx="762000" cy="259045"/>
    <xdr:sp macro="" textlink="">
      <xdr:nvSpPr>
        <xdr:cNvPr id="63"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137160</xdr:rowOff>
    </xdr:from>
    <xdr:to>
      <xdr:col>7</xdr:col>
      <xdr:colOff>241300</xdr:colOff>
      <xdr:row>36</xdr:row>
      <xdr:rowOff>137160</xdr:rowOff>
    </xdr:to>
    <xdr:cxnSp macro="">
      <xdr:nvCxnSpPr>
        <xdr:cNvPr id="64" name="直線コネクタ 63"/>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167640</xdr:rowOff>
    </xdr:from>
    <xdr:to>
      <xdr:col>7</xdr:col>
      <xdr:colOff>152400</xdr:colOff>
      <xdr:row>43</xdr:row>
      <xdr:rowOff>167640</xdr:rowOff>
    </xdr:to>
    <xdr:cxnSp macro="">
      <xdr:nvCxnSpPr>
        <xdr:cNvPr id="65" name="直線コネクタ 64"/>
        <xdr:cNvCxnSpPr/>
      </xdr:nvCxnSpPr>
      <xdr:spPr>
        <a:xfrm>
          <a:off x="4114800" y="7539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114317</xdr:rowOff>
    </xdr:from>
    <xdr:ext cx="762000" cy="259045"/>
    <xdr:sp macro="" textlink="">
      <xdr:nvSpPr>
        <xdr:cNvPr id="66" name="財政力平均値テキスト"/>
        <xdr:cNvSpPr txBox="1"/>
      </xdr:nvSpPr>
      <xdr:spPr>
        <a:xfrm>
          <a:off x="5041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97790</xdr:rowOff>
    </xdr:from>
    <xdr:to>
      <xdr:col>7</xdr:col>
      <xdr:colOff>203200</xdr:colOff>
      <xdr:row>42</xdr:row>
      <xdr:rowOff>27940</xdr:rowOff>
    </xdr:to>
    <xdr:sp macro="" textlink="">
      <xdr:nvSpPr>
        <xdr:cNvPr id="67" name="フローチャート : 判断 66"/>
        <xdr:cNvSpPr/>
      </xdr:nvSpPr>
      <xdr:spPr>
        <a:xfrm>
          <a:off x="4902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167640</xdr:rowOff>
    </xdr:from>
    <xdr:to>
      <xdr:col>6</xdr:col>
      <xdr:colOff>0</xdr:colOff>
      <xdr:row>43</xdr:row>
      <xdr:rowOff>167640</xdr:rowOff>
    </xdr:to>
    <xdr:cxnSp macro="">
      <xdr:nvCxnSpPr>
        <xdr:cNvPr id="68" name="直線コネクタ 67"/>
        <xdr:cNvCxnSpPr/>
      </xdr:nvCxnSpPr>
      <xdr:spPr>
        <a:xfrm>
          <a:off x="3225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69" name="フローチャート : 判断 68"/>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0" name="テキスト ボックス 69"/>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167640</xdr:rowOff>
    </xdr:to>
    <xdr:cxnSp macro="">
      <xdr:nvCxnSpPr>
        <xdr:cNvPr id="71" name="直線コネクタ 70"/>
        <xdr:cNvCxnSpPr/>
      </xdr:nvCxnSpPr>
      <xdr:spPr>
        <a:xfrm>
          <a:off x="2336800" y="7467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2" name="フローチャート : 判断 71"/>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3" name="テキスト ボックス 72"/>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46990</xdr:rowOff>
    </xdr:from>
    <xdr:to>
      <xdr:col>3</xdr:col>
      <xdr:colOff>279400</xdr:colOff>
      <xdr:row>43</xdr:row>
      <xdr:rowOff>95250</xdr:rowOff>
    </xdr:to>
    <xdr:cxnSp macro="">
      <xdr:nvCxnSpPr>
        <xdr:cNvPr id="74" name="直線コネクタ 73"/>
        <xdr:cNvCxnSpPr/>
      </xdr:nvCxnSpPr>
      <xdr:spPr>
        <a:xfrm>
          <a:off x="1447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5" name="フローチャート : 判断 74"/>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6" name="テキスト ボックス 75"/>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129540</xdr:rowOff>
    </xdr:from>
    <xdr:to>
      <xdr:col>2</xdr:col>
      <xdr:colOff>127000</xdr:colOff>
      <xdr:row>39</xdr:row>
      <xdr:rowOff>59690</xdr:rowOff>
    </xdr:to>
    <xdr:sp macro="" textlink="">
      <xdr:nvSpPr>
        <xdr:cNvPr id="77" name="フローチャート : 判断 76"/>
        <xdr:cNvSpPr/>
      </xdr:nvSpPr>
      <xdr:spPr>
        <a:xfrm>
          <a:off x="1397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69867</xdr:rowOff>
    </xdr:from>
    <xdr:ext cx="762000" cy="259045"/>
    <xdr:sp macro="" textlink="">
      <xdr:nvSpPr>
        <xdr:cNvPr id="78" name="テキスト ボックス 77"/>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116840</xdr:rowOff>
    </xdr:from>
    <xdr:to>
      <xdr:col>7</xdr:col>
      <xdr:colOff>203200</xdr:colOff>
      <xdr:row>44</xdr:row>
      <xdr:rowOff>46990</xdr:rowOff>
    </xdr:to>
    <xdr:sp macro="" textlink="">
      <xdr:nvSpPr>
        <xdr:cNvPr id="84" name="円/楕円 83"/>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88917</xdr:rowOff>
    </xdr:from>
    <xdr:ext cx="762000" cy="259045"/>
    <xdr:sp macro="" textlink="">
      <xdr:nvSpPr>
        <xdr:cNvPr id="85" name="財政力該当値テキスト"/>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116840</xdr:rowOff>
    </xdr:from>
    <xdr:to>
      <xdr:col>6</xdr:col>
      <xdr:colOff>50800</xdr:colOff>
      <xdr:row>44</xdr:row>
      <xdr:rowOff>46990</xdr:rowOff>
    </xdr:to>
    <xdr:sp macro="" textlink="">
      <xdr:nvSpPr>
        <xdr:cNvPr id="86" name="円/楕円 85"/>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31767</xdr:rowOff>
    </xdr:from>
    <xdr:ext cx="736600" cy="259045"/>
    <xdr:sp macro="" textlink="">
      <xdr:nvSpPr>
        <xdr:cNvPr id="87" name="テキスト ボックス 86"/>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116840</xdr:rowOff>
    </xdr:from>
    <xdr:to>
      <xdr:col>4</xdr:col>
      <xdr:colOff>533400</xdr:colOff>
      <xdr:row>44</xdr:row>
      <xdr:rowOff>46990</xdr:rowOff>
    </xdr:to>
    <xdr:sp macro="" textlink="">
      <xdr:nvSpPr>
        <xdr:cNvPr id="88" name="円/楕円 87"/>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31767</xdr:rowOff>
    </xdr:from>
    <xdr:ext cx="762000" cy="259045"/>
    <xdr:sp macro="" textlink="">
      <xdr:nvSpPr>
        <xdr:cNvPr id="89" name="テキスト ボックス 88"/>
        <xdr:cNvSpPr txBox="1"/>
      </xdr:nvSpPr>
      <xdr:spPr>
        <a:xfrm>
          <a:off x="2844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0" name="円/楕円 89"/>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1" name="テキスト ボックス 90"/>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92" name="円/楕円 91"/>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93" name="テキスト ボックス 92"/>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年度は東日本大震災の影響により</a:t>
          </a:r>
          <a:r>
            <a:rPr kumimoji="1" lang="en-US" altLang="ja-JP" sz="1300">
              <a:latin typeface="ＭＳ Ｐゴシック"/>
            </a:rPr>
            <a:t>10.0</a:t>
          </a:r>
          <a:r>
            <a:rPr kumimoji="1" lang="ja-JP" altLang="en-US" sz="1300">
              <a:latin typeface="ＭＳ Ｐゴシック"/>
            </a:rPr>
            <a:t>ポイントの大幅な増となったが、平成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年度と回復傾向にあった。しかしながら平成</a:t>
          </a:r>
          <a:r>
            <a:rPr kumimoji="1" lang="en-US" altLang="ja-JP" sz="1300">
              <a:latin typeface="ＭＳ Ｐゴシック"/>
            </a:rPr>
            <a:t>26</a:t>
          </a:r>
          <a:r>
            <a:rPr kumimoji="1" lang="ja-JP" altLang="en-US" sz="1300">
              <a:latin typeface="ＭＳ Ｐゴシック"/>
            </a:rPr>
            <a:t>年度では人件費の増や市税の減等により</a:t>
          </a:r>
          <a:r>
            <a:rPr kumimoji="1" lang="en-US" altLang="ja-JP" sz="1300">
              <a:latin typeface="ＭＳ Ｐゴシック"/>
            </a:rPr>
            <a:t>3.5</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中心市街地の再開発や本市施設の復旧・復興など、産業基盤の復興やまちの賑いを取戻し、かつ定住人口の増加を目指すことで税収確保に努める。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162378</xdr:rowOff>
    </xdr:from>
    <xdr:to>
      <xdr:col>7</xdr:col>
      <xdr:colOff>152400</xdr:colOff>
      <xdr:row>67</xdr:row>
      <xdr:rowOff>112183</xdr:rowOff>
    </xdr:to>
    <xdr:cxnSp macro="">
      <xdr:nvCxnSpPr>
        <xdr:cNvPr id="125" name="直線コネクタ 124"/>
        <xdr:cNvCxnSpPr/>
      </xdr:nvCxnSpPr>
      <xdr:spPr>
        <a:xfrm flipV="1">
          <a:off x="4953000" y="1027792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6"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7" name="直線コネクタ 126"/>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77305</xdr:rowOff>
    </xdr:from>
    <xdr:ext cx="762000" cy="259045"/>
    <xdr:sp macro="" textlink="">
      <xdr:nvSpPr>
        <xdr:cNvPr id="128" name="財政構造の弾力性最大値テキスト"/>
        <xdr:cNvSpPr txBox="1"/>
      </xdr:nvSpPr>
      <xdr:spPr>
        <a:xfrm>
          <a:off x="5041900" y="10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93.0</a:t>
          </a:r>
          <a:endParaRPr kumimoji="1" lang="ja-JP" altLang="en-US" sz="1000" b="1">
            <a:latin typeface="ＭＳ Ｐゴシック"/>
          </a:endParaRPr>
        </a:p>
      </xdr:txBody>
    </xdr:sp>
    <xdr:clientData/>
  </xdr:oneCellAnchor>
  <xdr:twoCellAnchor>
    <xdr:from>
      <xdr:col>7</xdr:col>
      <xdr:colOff>63500</xdr:colOff>
      <xdr:row>59</xdr:row>
      <xdr:rowOff>162378</xdr:rowOff>
    </xdr:from>
    <xdr:to>
      <xdr:col>7</xdr:col>
      <xdr:colOff>241300</xdr:colOff>
      <xdr:row>59</xdr:row>
      <xdr:rowOff>162378</xdr:rowOff>
    </xdr:to>
    <xdr:cxnSp macro="">
      <xdr:nvCxnSpPr>
        <xdr:cNvPr id="129" name="直線コネクタ 128"/>
        <xdr:cNvCxnSpPr/>
      </xdr:nvCxnSpPr>
      <xdr:spPr>
        <a:xfrm>
          <a:off x="4864100" y="1027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27215</xdr:rowOff>
    </xdr:from>
    <xdr:to>
      <xdr:col>7</xdr:col>
      <xdr:colOff>152400</xdr:colOff>
      <xdr:row>64</xdr:row>
      <xdr:rowOff>86481</xdr:rowOff>
    </xdr:to>
    <xdr:cxnSp macro="">
      <xdr:nvCxnSpPr>
        <xdr:cNvPr id="130" name="直線コネクタ 129"/>
        <xdr:cNvCxnSpPr/>
      </xdr:nvCxnSpPr>
      <xdr:spPr>
        <a:xfrm>
          <a:off x="4114800" y="10657115"/>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73375</xdr:rowOff>
    </xdr:from>
    <xdr:ext cx="762000" cy="259045"/>
    <xdr:sp macro="" textlink="">
      <xdr:nvSpPr>
        <xdr:cNvPr id="131" name="財政構造の弾力性平均値テキスト"/>
        <xdr:cNvSpPr txBox="1"/>
      </xdr:nvSpPr>
      <xdr:spPr>
        <a:xfrm>
          <a:off x="5041900" y="1053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56848</xdr:rowOff>
    </xdr:from>
    <xdr:to>
      <xdr:col>7</xdr:col>
      <xdr:colOff>203200</xdr:colOff>
      <xdr:row>62</xdr:row>
      <xdr:rowOff>158448</xdr:rowOff>
    </xdr:to>
    <xdr:sp macro="" textlink="">
      <xdr:nvSpPr>
        <xdr:cNvPr id="132" name="フローチャート : 判断 131"/>
        <xdr:cNvSpPr/>
      </xdr:nvSpPr>
      <xdr:spPr>
        <a:xfrm>
          <a:off x="4902200" y="1068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27215</xdr:rowOff>
    </xdr:from>
    <xdr:to>
      <xdr:col>6</xdr:col>
      <xdr:colOff>0</xdr:colOff>
      <xdr:row>63</xdr:row>
      <xdr:rowOff>85574</xdr:rowOff>
    </xdr:to>
    <xdr:cxnSp macro="">
      <xdr:nvCxnSpPr>
        <xdr:cNvPr id="133" name="直線コネクタ 132"/>
        <xdr:cNvCxnSpPr/>
      </xdr:nvCxnSpPr>
      <xdr:spPr>
        <a:xfrm flipV="1">
          <a:off x="3225800" y="10657115"/>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20562</xdr:rowOff>
    </xdr:from>
    <xdr:to>
      <xdr:col>6</xdr:col>
      <xdr:colOff>50800</xdr:colOff>
      <xdr:row>60</xdr:row>
      <xdr:rowOff>122162</xdr:rowOff>
    </xdr:to>
    <xdr:sp macro="" textlink="">
      <xdr:nvSpPr>
        <xdr:cNvPr id="134" name="フローチャート : 判断 133"/>
        <xdr:cNvSpPr/>
      </xdr:nvSpPr>
      <xdr:spPr>
        <a:xfrm>
          <a:off x="4064000" y="1030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132339</xdr:rowOff>
    </xdr:from>
    <xdr:ext cx="736600" cy="259045"/>
    <xdr:sp macro="" textlink="">
      <xdr:nvSpPr>
        <xdr:cNvPr id="135" name="テキスト ボックス 134"/>
        <xdr:cNvSpPr txBox="1"/>
      </xdr:nvSpPr>
      <xdr:spPr>
        <a:xfrm>
          <a:off x="3733800" y="1007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85574</xdr:rowOff>
    </xdr:from>
    <xdr:to>
      <xdr:col>4</xdr:col>
      <xdr:colOff>482600</xdr:colOff>
      <xdr:row>65</xdr:row>
      <xdr:rowOff>167822</xdr:rowOff>
    </xdr:to>
    <xdr:cxnSp macro="">
      <xdr:nvCxnSpPr>
        <xdr:cNvPr id="136" name="直線コネクタ 135"/>
        <xdr:cNvCxnSpPr/>
      </xdr:nvCxnSpPr>
      <xdr:spPr>
        <a:xfrm flipV="1">
          <a:off x="2336800" y="10886924"/>
          <a:ext cx="889000" cy="4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169938</xdr:rowOff>
    </xdr:from>
    <xdr:to>
      <xdr:col>4</xdr:col>
      <xdr:colOff>533400</xdr:colOff>
      <xdr:row>61</xdr:row>
      <xdr:rowOff>100088</xdr:rowOff>
    </xdr:to>
    <xdr:sp macro="" textlink="">
      <xdr:nvSpPr>
        <xdr:cNvPr id="137" name="フローチャート : 判断 136"/>
        <xdr:cNvSpPr/>
      </xdr:nvSpPr>
      <xdr:spPr>
        <a:xfrm>
          <a:off x="3175000" y="104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110265</xdr:rowOff>
    </xdr:from>
    <xdr:ext cx="762000" cy="259045"/>
    <xdr:sp macro="" textlink="">
      <xdr:nvSpPr>
        <xdr:cNvPr id="138" name="テキスト ボックス 137"/>
        <xdr:cNvSpPr txBox="1"/>
      </xdr:nvSpPr>
      <xdr:spPr>
        <a:xfrm>
          <a:off x="2844800" y="1022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47474</xdr:rowOff>
    </xdr:from>
    <xdr:to>
      <xdr:col>3</xdr:col>
      <xdr:colOff>279400</xdr:colOff>
      <xdr:row>65</xdr:row>
      <xdr:rowOff>167822</xdr:rowOff>
    </xdr:to>
    <xdr:cxnSp macro="">
      <xdr:nvCxnSpPr>
        <xdr:cNvPr id="139" name="直線コネクタ 138"/>
        <xdr:cNvCxnSpPr/>
      </xdr:nvCxnSpPr>
      <xdr:spPr>
        <a:xfrm>
          <a:off x="1447800" y="10163024"/>
          <a:ext cx="889000" cy="114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44450</xdr:rowOff>
    </xdr:from>
    <xdr:to>
      <xdr:col>3</xdr:col>
      <xdr:colOff>330200</xdr:colOff>
      <xdr:row>61</xdr:row>
      <xdr:rowOff>146050</xdr:rowOff>
    </xdr:to>
    <xdr:sp macro="" textlink="">
      <xdr:nvSpPr>
        <xdr:cNvPr id="140" name="フローチャート : 判断 139"/>
        <xdr:cNvSpPr/>
      </xdr:nvSpPr>
      <xdr:spPr>
        <a:xfrm>
          <a:off x="2286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156227</xdr:rowOff>
    </xdr:from>
    <xdr:ext cx="762000" cy="259045"/>
    <xdr:sp macro="" textlink="">
      <xdr:nvSpPr>
        <xdr:cNvPr id="141" name="テキスト ボックス 140"/>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156633</xdr:rowOff>
    </xdr:from>
    <xdr:to>
      <xdr:col>2</xdr:col>
      <xdr:colOff>127000</xdr:colOff>
      <xdr:row>59</xdr:row>
      <xdr:rowOff>86783</xdr:rowOff>
    </xdr:to>
    <xdr:sp macro="" textlink="">
      <xdr:nvSpPr>
        <xdr:cNvPr id="142" name="フローチャート : 判断 141"/>
        <xdr:cNvSpPr/>
      </xdr:nvSpPr>
      <xdr:spPr>
        <a:xfrm>
          <a:off x="1397000" y="1010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96960</xdr:rowOff>
    </xdr:from>
    <xdr:ext cx="762000" cy="259045"/>
    <xdr:sp macro="" textlink="">
      <xdr:nvSpPr>
        <xdr:cNvPr id="143" name="テキスト ボックス 142"/>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35681</xdr:rowOff>
    </xdr:from>
    <xdr:to>
      <xdr:col>7</xdr:col>
      <xdr:colOff>203200</xdr:colOff>
      <xdr:row>64</xdr:row>
      <xdr:rowOff>137281</xdr:rowOff>
    </xdr:to>
    <xdr:sp macro="" textlink="">
      <xdr:nvSpPr>
        <xdr:cNvPr id="149" name="円/楕円 148"/>
        <xdr:cNvSpPr/>
      </xdr:nvSpPr>
      <xdr:spPr>
        <a:xfrm>
          <a:off x="49022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7758</xdr:rowOff>
    </xdr:from>
    <xdr:ext cx="762000" cy="259045"/>
    <xdr:sp macro="" textlink="">
      <xdr:nvSpPr>
        <xdr:cNvPr id="150" name="財政構造の弾力性該当値テキスト"/>
        <xdr:cNvSpPr txBox="1"/>
      </xdr:nvSpPr>
      <xdr:spPr>
        <a:xfrm>
          <a:off x="5041900" y="1098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147865</xdr:rowOff>
    </xdr:from>
    <xdr:to>
      <xdr:col>6</xdr:col>
      <xdr:colOff>50800</xdr:colOff>
      <xdr:row>62</xdr:row>
      <xdr:rowOff>78015</xdr:rowOff>
    </xdr:to>
    <xdr:sp macro="" textlink="">
      <xdr:nvSpPr>
        <xdr:cNvPr id="151" name="円/楕円 150"/>
        <xdr:cNvSpPr/>
      </xdr:nvSpPr>
      <xdr:spPr>
        <a:xfrm>
          <a:off x="4064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62792</xdr:rowOff>
    </xdr:from>
    <xdr:ext cx="736600" cy="259045"/>
    <xdr:sp macro="" textlink="">
      <xdr:nvSpPr>
        <xdr:cNvPr id="152" name="テキスト ボックス 151"/>
        <xdr:cNvSpPr txBox="1"/>
      </xdr:nvSpPr>
      <xdr:spPr>
        <a:xfrm>
          <a:off x="3733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34774</xdr:rowOff>
    </xdr:from>
    <xdr:to>
      <xdr:col>4</xdr:col>
      <xdr:colOff>533400</xdr:colOff>
      <xdr:row>63</xdr:row>
      <xdr:rowOff>136374</xdr:rowOff>
    </xdr:to>
    <xdr:sp macro="" textlink="">
      <xdr:nvSpPr>
        <xdr:cNvPr id="153" name="円/楕円 152"/>
        <xdr:cNvSpPr/>
      </xdr:nvSpPr>
      <xdr:spPr>
        <a:xfrm>
          <a:off x="3175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121151</xdr:rowOff>
    </xdr:from>
    <xdr:ext cx="762000" cy="259045"/>
    <xdr:sp macro="" textlink="">
      <xdr:nvSpPr>
        <xdr:cNvPr id="154" name="テキスト ボックス 153"/>
        <xdr:cNvSpPr txBox="1"/>
      </xdr:nvSpPr>
      <xdr:spPr>
        <a:xfrm>
          <a:off x="2844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117022</xdr:rowOff>
    </xdr:from>
    <xdr:to>
      <xdr:col>3</xdr:col>
      <xdr:colOff>330200</xdr:colOff>
      <xdr:row>66</xdr:row>
      <xdr:rowOff>47172</xdr:rowOff>
    </xdr:to>
    <xdr:sp macro="" textlink="">
      <xdr:nvSpPr>
        <xdr:cNvPr id="155" name="円/楕円 154"/>
        <xdr:cNvSpPr/>
      </xdr:nvSpPr>
      <xdr:spPr>
        <a:xfrm>
          <a:off x="2286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31949</xdr:rowOff>
    </xdr:from>
    <xdr:ext cx="762000" cy="259045"/>
    <xdr:sp macro="" textlink="">
      <xdr:nvSpPr>
        <xdr:cNvPr id="156" name="テキスト ボックス 155"/>
        <xdr:cNvSpPr txBox="1"/>
      </xdr:nvSpPr>
      <xdr:spPr>
        <a:xfrm>
          <a:off x="1955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168124</xdr:rowOff>
    </xdr:from>
    <xdr:to>
      <xdr:col>2</xdr:col>
      <xdr:colOff>127000</xdr:colOff>
      <xdr:row>59</xdr:row>
      <xdr:rowOff>98274</xdr:rowOff>
    </xdr:to>
    <xdr:sp macro="" textlink="">
      <xdr:nvSpPr>
        <xdr:cNvPr id="157" name="円/楕円 156"/>
        <xdr:cNvSpPr/>
      </xdr:nvSpPr>
      <xdr:spPr>
        <a:xfrm>
          <a:off x="1397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83051</xdr:rowOff>
    </xdr:from>
    <xdr:ext cx="762000" cy="259045"/>
    <xdr:sp macro="" textlink="">
      <xdr:nvSpPr>
        <xdr:cNvPr id="158" name="テキスト ボックス 157"/>
        <xdr:cNvSpPr txBox="1"/>
      </xdr:nvSpPr>
      <xdr:spPr>
        <a:xfrm>
          <a:off x="1066800" y="1019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[104,443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年度は、東日本大震災の影響により災害廃棄物処理事業等の物件費が大幅に増加した。</a:t>
          </a:r>
          <a:r>
            <a:rPr kumimoji="1" lang="en-US" altLang="ja-JP" sz="1300">
              <a:latin typeface="ＭＳ Ｐゴシック"/>
            </a:rPr>
            <a:t>26</a:t>
          </a:r>
          <a:r>
            <a:rPr kumimoji="1" lang="ja-JP" altLang="en-US" sz="1300">
              <a:latin typeface="ＭＳ Ｐゴシック"/>
            </a:rPr>
            <a:t>年度の決算額は前年度と比べて増となっているが、全国平均、県平均、類似団体平均を下回っている。</a:t>
          </a:r>
          <a:endParaRPr kumimoji="1" lang="en-US" altLang="ja-JP" sz="1300">
            <a:latin typeface="ＭＳ Ｐゴシック"/>
          </a:endParaRPr>
        </a:p>
        <a:p>
          <a:r>
            <a:rPr kumimoji="1" lang="ja-JP" altLang="en-US" sz="1300">
              <a:latin typeface="ＭＳ Ｐゴシック"/>
            </a:rPr>
            <a:t>　しかしながら、今後、復旧・復興関連事業により数値が上回る可能性も想定されることから、更なる適正化に努める。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116706</xdr:rowOff>
    </xdr:from>
    <xdr:to>
      <xdr:col>7</xdr:col>
      <xdr:colOff>152400</xdr:colOff>
      <xdr:row>83</xdr:row>
      <xdr:rowOff>85265</xdr:rowOff>
    </xdr:to>
    <xdr:cxnSp macro="">
      <xdr:nvCxnSpPr>
        <xdr:cNvPr id="188" name="直線コネクタ 187"/>
        <xdr:cNvCxnSpPr/>
      </xdr:nvCxnSpPr>
      <xdr:spPr>
        <a:xfrm flipV="1">
          <a:off x="4953000" y="13832706"/>
          <a:ext cx="0" cy="482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57342</xdr:rowOff>
    </xdr:from>
    <xdr:ext cx="762000" cy="259045"/>
    <xdr:sp macro="" textlink="">
      <xdr:nvSpPr>
        <xdr:cNvPr id="189" name="人件費・物件費等の状況最小値テキスト"/>
        <xdr:cNvSpPr txBox="1"/>
      </xdr:nvSpPr>
      <xdr:spPr>
        <a:xfrm>
          <a:off x="5041900" y="142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128,413</a:t>
          </a:r>
          <a:endParaRPr kumimoji="1" lang="ja-JP" altLang="en-US" sz="1000" b="1">
            <a:latin typeface="ＭＳ Ｐゴシック"/>
          </a:endParaRPr>
        </a:p>
      </xdr:txBody>
    </xdr:sp>
    <xdr:clientData/>
  </xdr:oneCellAnchor>
  <xdr:twoCellAnchor>
    <xdr:from>
      <xdr:col>7</xdr:col>
      <xdr:colOff>63500</xdr:colOff>
      <xdr:row>83</xdr:row>
      <xdr:rowOff>85265</xdr:rowOff>
    </xdr:from>
    <xdr:to>
      <xdr:col>7</xdr:col>
      <xdr:colOff>241300</xdr:colOff>
      <xdr:row>83</xdr:row>
      <xdr:rowOff>85265</xdr:rowOff>
    </xdr:to>
    <xdr:cxnSp macro="">
      <xdr:nvCxnSpPr>
        <xdr:cNvPr id="190" name="直線コネクタ 189"/>
        <xdr:cNvCxnSpPr/>
      </xdr:nvCxnSpPr>
      <xdr:spPr>
        <a:xfrm>
          <a:off x="4864100" y="1431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31633</xdr:rowOff>
    </xdr:from>
    <xdr:ext cx="762000" cy="259045"/>
    <xdr:sp macro="" textlink="">
      <xdr:nvSpPr>
        <xdr:cNvPr id="191" name="人件費・物件費等の状況最大値テキスト"/>
        <xdr:cNvSpPr txBox="1"/>
      </xdr:nvSpPr>
      <xdr:spPr>
        <a:xfrm>
          <a:off x="5041900" y="1357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92,390</a:t>
          </a:r>
          <a:endParaRPr kumimoji="1" lang="ja-JP" altLang="en-US" sz="1000" b="1">
            <a:latin typeface="ＭＳ Ｐゴシック"/>
          </a:endParaRPr>
        </a:p>
      </xdr:txBody>
    </xdr:sp>
    <xdr:clientData/>
  </xdr:oneCellAnchor>
  <xdr:twoCellAnchor>
    <xdr:from>
      <xdr:col>7</xdr:col>
      <xdr:colOff>63500</xdr:colOff>
      <xdr:row>80</xdr:row>
      <xdr:rowOff>116706</xdr:rowOff>
    </xdr:from>
    <xdr:to>
      <xdr:col>7</xdr:col>
      <xdr:colOff>241300</xdr:colOff>
      <xdr:row>80</xdr:row>
      <xdr:rowOff>116706</xdr:rowOff>
    </xdr:to>
    <xdr:cxnSp macro="">
      <xdr:nvCxnSpPr>
        <xdr:cNvPr id="192" name="直線コネクタ 191"/>
        <xdr:cNvCxnSpPr/>
      </xdr:nvCxnSpPr>
      <xdr:spPr>
        <a:xfrm>
          <a:off x="4864100" y="1383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50127</xdr:rowOff>
    </xdr:from>
    <xdr:to>
      <xdr:col>7</xdr:col>
      <xdr:colOff>152400</xdr:colOff>
      <xdr:row>81</xdr:row>
      <xdr:rowOff>106834</xdr:rowOff>
    </xdr:to>
    <xdr:cxnSp macro="">
      <xdr:nvCxnSpPr>
        <xdr:cNvPr id="193" name="直線コネクタ 192"/>
        <xdr:cNvCxnSpPr/>
      </xdr:nvCxnSpPr>
      <xdr:spPr>
        <a:xfrm>
          <a:off x="4114800" y="13937577"/>
          <a:ext cx="838200" cy="5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101533</xdr:rowOff>
    </xdr:from>
    <xdr:ext cx="762000" cy="259045"/>
    <xdr:sp macro="" textlink="">
      <xdr:nvSpPr>
        <xdr:cNvPr id="194" name="人件費・物件費等の状況平均値テキスト"/>
        <xdr:cNvSpPr txBox="1"/>
      </xdr:nvSpPr>
      <xdr:spPr>
        <a:xfrm>
          <a:off x="5041900" y="1398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129456</xdr:rowOff>
    </xdr:from>
    <xdr:to>
      <xdr:col>7</xdr:col>
      <xdr:colOff>203200</xdr:colOff>
      <xdr:row>82</xdr:row>
      <xdr:rowOff>59606</xdr:rowOff>
    </xdr:to>
    <xdr:sp macro="" textlink="">
      <xdr:nvSpPr>
        <xdr:cNvPr id="195" name="フローチャート : 判断 194"/>
        <xdr:cNvSpPr/>
      </xdr:nvSpPr>
      <xdr:spPr>
        <a:xfrm>
          <a:off x="4902200" y="1401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50127</xdr:rowOff>
    </xdr:from>
    <xdr:to>
      <xdr:col>6</xdr:col>
      <xdr:colOff>0</xdr:colOff>
      <xdr:row>84</xdr:row>
      <xdr:rowOff>155369</xdr:rowOff>
    </xdr:to>
    <xdr:cxnSp macro="">
      <xdr:nvCxnSpPr>
        <xdr:cNvPr id="196" name="直線コネクタ 195"/>
        <xdr:cNvCxnSpPr/>
      </xdr:nvCxnSpPr>
      <xdr:spPr>
        <a:xfrm flipV="1">
          <a:off x="3225800" y="13937577"/>
          <a:ext cx="889000" cy="61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85136</xdr:rowOff>
    </xdr:from>
    <xdr:to>
      <xdr:col>6</xdr:col>
      <xdr:colOff>50800</xdr:colOff>
      <xdr:row>82</xdr:row>
      <xdr:rowOff>15286</xdr:rowOff>
    </xdr:to>
    <xdr:sp macro="" textlink="">
      <xdr:nvSpPr>
        <xdr:cNvPr id="197" name="フローチャート : 判断 196"/>
        <xdr:cNvSpPr/>
      </xdr:nvSpPr>
      <xdr:spPr>
        <a:xfrm>
          <a:off x="4064000" y="1397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63</xdr:rowOff>
    </xdr:from>
    <xdr:ext cx="736600" cy="259045"/>
    <xdr:sp macro="" textlink="">
      <xdr:nvSpPr>
        <xdr:cNvPr id="198" name="テキスト ボックス 197"/>
        <xdr:cNvSpPr txBox="1"/>
      </xdr:nvSpPr>
      <xdr:spPr>
        <a:xfrm>
          <a:off x="3733800" y="1405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155369</xdr:rowOff>
    </xdr:from>
    <xdr:to>
      <xdr:col>4</xdr:col>
      <xdr:colOff>482600</xdr:colOff>
      <xdr:row>89</xdr:row>
      <xdr:rowOff>40773</xdr:rowOff>
    </xdr:to>
    <xdr:cxnSp macro="">
      <xdr:nvCxnSpPr>
        <xdr:cNvPr id="199" name="直線コネクタ 198"/>
        <xdr:cNvCxnSpPr/>
      </xdr:nvCxnSpPr>
      <xdr:spPr>
        <a:xfrm flipV="1">
          <a:off x="2336800" y="14557169"/>
          <a:ext cx="889000" cy="74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148089</xdr:rowOff>
    </xdr:from>
    <xdr:to>
      <xdr:col>4</xdr:col>
      <xdr:colOff>533400</xdr:colOff>
      <xdr:row>82</xdr:row>
      <xdr:rowOff>78239</xdr:rowOff>
    </xdr:to>
    <xdr:sp macro="" textlink="">
      <xdr:nvSpPr>
        <xdr:cNvPr id="200" name="フローチャート : 判断 199"/>
        <xdr:cNvSpPr/>
      </xdr:nvSpPr>
      <xdr:spPr>
        <a:xfrm>
          <a:off x="3175000" y="1403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88416</xdr:rowOff>
    </xdr:from>
    <xdr:ext cx="762000" cy="259045"/>
    <xdr:sp macro="" textlink="">
      <xdr:nvSpPr>
        <xdr:cNvPr id="201" name="テキスト ボックス 200"/>
        <xdr:cNvSpPr txBox="1"/>
      </xdr:nvSpPr>
      <xdr:spPr>
        <a:xfrm>
          <a:off x="2844800" y="1380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103327</xdr:rowOff>
    </xdr:from>
    <xdr:to>
      <xdr:col>3</xdr:col>
      <xdr:colOff>279400</xdr:colOff>
      <xdr:row>89</xdr:row>
      <xdr:rowOff>40773</xdr:rowOff>
    </xdr:to>
    <xdr:cxnSp macro="">
      <xdr:nvCxnSpPr>
        <xdr:cNvPr id="202" name="直線コネクタ 201"/>
        <xdr:cNvCxnSpPr/>
      </xdr:nvCxnSpPr>
      <xdr:spPr>
        <a:xfrm>
          <a:off x="1447800" y="13819327"/>
          <a:ext cx="889000" cy="148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51222</xdr:rowOff>
    </xdr:from>
    <xdr:to>
      <xdr:col>3</xdr:col>
      <xdr:colOff>330200</xdr:colOff>
      <xdr:row>83</xdr:row>
      <xdr:rowOff>152822</xdr:rowOff>
    </xdr:to>
    <xdr:sp macro="" textlink="">
      <xdr:nvSpPr>
        <xdr:cNvPr id="203" name="フローチャート : 判断 202"/>
        <xdr:cNvSpPr/>
      </xdr:nvSpPr>
      <xdr:spPr>
        <a:xfrm>
          <a:off x="2286000" y="142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162999</xdr:rowOff>
    </xdr:from>
    <xdr:ext cx="762000" cy="259045"/>
    <xdr:sp macro="" textlink="">
      <xdr:nvSpPr>
        <xdr:cNvPr id="204" name="テキスト ボックス 203"/>
        <xdr:cNvSpPr txBox="1"/>
      </xdr:nvSpPr>
      <xdr:spPr>
        <a:xfrm>
          <a:off x="1955800" y="140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151487</xdr:rowOff>
    </xdr:from>
    <xdr:to>
      <xdr:col>2</xdr:col>
      <xdr:colOff>127000</xdr:colOff>
      <xdr:row>81</xdr:row>
      <xdr:rowOff>81637</xdr:rowOff>
    </xdr:to>
    <xdr:sp macro="" textlink="">
      <xdr:nvSpPr>
        <xdr:cNvPr id="205" name="フローチャート : 判断 204"/>
        <xdr:cNvSpPr/>
      </xdr:nvSpPr>
      <xdr:spPr>
        <a:xfrm>
          <a:off x="1397000" y="1386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66414</xdr:rowOff>
    </xdr:from>
    <xdr:ext cx="762000" cy="259045"/>
    <xdr:sp macro="" textlink="">
      <xdr:nvSpPr>
        <xdr:cNvPr id="206" name="テキスト ボックス 205"/>
        <xdr:cNvSpPr txBox="1"/>
      </xdr:nvSpPr>
      <xdr:spPr>
        <a:xfrm>
          <a:off x="1066800" y="1395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56034</xdr:rowOff>
    </xdr:from>
    <xdr:to>
      <xdr:col>7</xdr:col>
      <xdr:colOff>203200</xdr:colOff>
      <xdr:row>81</xdr:row>
      <xdr:rowOff>157634</xdr:rowOff>
    </xdr:to>
    <xdr:sp macro="" textlink="">
      <xdr:nvSpPr>
        <xdr:cNvPr id="212" name="円/楕円 211"/>
        <xdr:cNvSpPr/>
      </xdr:nvSpPr>
      <xdr:spPr>
        <a:xfrm>
          <a:off x="4902200" y="139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72561</xdr:rowOff>
    </xdr:from>
    <xdr:ext cx="762000" cy="259045"/>
    <xdr:sp macro="" textlink="">
      <xdr:nvSpPr>
        <xdr:cNvPr id="213" name="人件費・物件費等の状況該当値テキスト"/>
        <xdr:cNvSpPr txBox="1"/>
      </xdr:nvSpPr>
      <xdr:spPr>
        <a:xfrm>
          <a:off x="5041900" y="1378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104,443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170777</xdr:rowOff>
    </xdr:from>
    <xdr:to>
      <xdr:col>6</xdr:col>
      <xdr:colOff>50800</xdr:colOff>
      <xdr:row>81</xdr:row>
      <xdr:rowOff>100927</xdr:rowOff>
    </xdr:to>
    <xdr:sp macro="" textlink="">
      <xdr:nvSpPr>
        <xdr:cNvPr id="214" name="円/楕円 213"/>
        <xdr:cNvSpPr/>
      </xdr:nvSpPr>
      <xdr:spPr>
        <a:xfrm>
          <a:off x="4064000" y="1388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111104</xdr:rowOff>
    </xdr:from>
    <xdr:ext cx="736600" cy="259045"/>
    <xdr:sp macro="" textlink="">
      <xdr:nvSpPr>
        <xdr:cNvPr id="215" name="テキスト ボックス 214"/>
        <xdr:cNvSpPr txBox="1"/>
      </xdr:nvSpPr>
      <xdr:spPr>
        <a:xfrm>
          <a:off x="3733800" y="13655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100,213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104569</xdr:rowOff>
    </xdr:from>
    <xdr:to>
      <xdr:col>4</xdr:col>
      <xdr:colOff>533400</xdr:colOff>
      <xdr:row>85</xdr:row>
      <xdr:rowOff>34719</xdr:rowOff>
    </xdr:to>
    <xdr:sp macro="" textlink="">
      <xdr:nvSpPr>
        <xdr:cNvPr id="216" name="円/楕円 215"/>
        <xdr:cNvSpPr/>
      </xdr:nvSpPr>
      <xdr:spPr>
        <a:xfrm>
          <a:off x="3175000" y="145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19496</xdr:rowOff>
    </xdr:from>
    <xdr:ext cx="762000" cy="259045"/>
    <xdr:sp macro="" textlink="">
      <xdr:nvSpPr>
        <xdr:cNvPr id="217" name="テキスト ボックス 216"/>
        <xdr:cNvSpPr txBox="1"/>
      </xdr:nvSpPr>
      <xdr:spPr>
        <a:xfrm>
          <a:off x="2844800" y="1459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146,432</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161423</xdr:rowOff>
    </xdr:from>
    <xdr:to>
      <xdr:col>3</xdr:col>
      <xdr:colOff>330200</xdr:colOff>
      <xdr:row>89</xdr:row>
      <xdr:rowOff>91573</xdr:rowOff>
    </xdr:to>
    <xdr:sp macro="" textlink="">
      <xdr:nvSpPr>
        <xdr:cNvPr id="218" name="円/楕円 217"/>
        <xdr:cNvSpPr/>
      </xdr:nvSpPr>
      <xdr:spPr>
        <a:xfrm>
          <a:off x="2286000" y="152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76350</xdr:rowOff>
    </xdr:from>
    <xdr:ext cx="762000" cy="259045"/>
    <xdr:sp macro="" textlink="">
      <xdr:nvSpPr>
        <xdr:cNvPr id="219" name="テキスト ボックス 218"/>
        <xdr:cNvSpPr txBox="1"/>
      </xdr:nvSpPr>
      <xdr:spPr>
        <a:xfrm>
          <a:off x="1955800" y="1533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201,831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52527</xdr:rowOff>
    </xdr:from>
    <xdr:to>
      <xdr:col>2</xdr:col>
      <xdr:colOff>127000</xdr:colOff>
      <xdr:row>80</xdr:row>
      <xdr:rowOff>154127</xdr:rowOff>
    </xdr:to>
    <xdr:sp macro="" textlink="">
      <xdr:nvSpPr>
        <xdr:cNvPr id="220" name="円/楕円 219"/>
        <xdr:cNvSpPr/>
      </xdr:nvSpPr>
      <xdr:spPr>
        <a:xfrm>
          <a:off x="1397000" y="137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164304</xdr:rowOff>
    </xdr:from>
    <xdr:ext cx="762000" cy="259045"/>
    <xdr:sp macro="" textlink="">
      <xdr:nvSpPr>
        <xdr:cNvPr id="221" name="テキスト ボックス 220"/>
        <xdr:cNvSpPr txBox="1"/>
      </xdr:nvSpPr>
      <xdr:spPr>
        <a:xfrm>
          <a:off x="1066800" y="135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ラスパイレス指数は類似団体平均、全国平均いずれも下回っている。今後も給与の適正化に努める。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9878</xdr:rowOff>
    </xdr:from>
    <xdr:to>
      <xdr:col>24</xdr:col>
      <xdr:colOff>558800</xdr:colOff>
      <xdr:row>86</xdr:row>
      <xdr:rowOff>115005</xdr:rowOff>
    </xdr:to>
    <xdr:cxnSp macro="">
      <xdr:nvCxnSpPr>
        <xdr:cNvPr id="250" name="直線コネクタ 249"/>
        <xdr:cNvCxnSpPr/>
      </xdr:nvCxnSpPr>
      <xdr:spPr>
        <a:xfrm flipV="1">
          <a:off x="17018000" y="14068778"/>
          <a:ext cx="0" cy="790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87082</xdr:rowOff>
    </xdr:from>
    <xdr:ext cx="762000" cy="259045"/>
    <xdr:sp macro="" textlink="">
      <xdr:nvSpPr>
        <xdr:cNvPr id="251" name="給与水準   （国との比較）最小値テキスト"/>
        <xdr:cNvSpPr txBox="1"/>
      </xdr:nvSpPr>
      <xdr:spPr>
        <a:xfrm>
          <a:off x="17106900" y="148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115005</xdr:rowOff>
    </xdr:from>
    <xdr:to>
      <xdr:col>24</xdr:col>
      <xdr:colOff>647700</xdr:colOff>
      <xdr:row>86</xdr:row>
      <xdr:rowOff>115005</xdr:rowOff>
    </xdr:to>
    <xdr:cxnSp macro="">
      <xdr:nvCxnSpPr>
        <xdr:cNvPr id="252" name="直線コネクタ 251"/>
        <xdr:cNvCxnSpPr/>
      </xdr:nvCxnSpPr>
      <xdr:spPr>
        <a:xfrm>
          <a:off x="16929100" y="1485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96255</xdr:rowOff>
    </xdr:from>
    <xdr:ext cx="762000" cy="259045"/>
    <xdr:sp macro="" textlink="">
      <xdr:nvSpPr>
        <xdr:cNvPr id="253" name="給与水準   （国との比較）最大値テキスト"/>
        <xdr:cNvSpPr txBox="1"/>
      </xdr:nvSpPr>
      <xdr:spPr>
        <a:xfrm>
          <a:off x="17106900" y="1381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82</xdr:row>
      <xdr:rowOff>9878</xdr:rowOff>
    </xdr:from>
    <xdr:to>
      <xdr:col>24</xdr:col>
      <xdr:colOff>647700</xdr:colOff>
      <xdr:row>82</xdr:row>
      <xdr:rowOff>9878</xdr:rowOff>
    </xdr:to>
    <xdr:cxnSp macro="">
      <xdr:nvCxnSpPr>
        <xdr:cNvPr id="254" name="直線コネクタ 253"/>
        <xdr:cNvCxnSpPr/>
      </xdr:nvCxnSpPr>
      <xdr:spPr>
        <a:xfrm>
          <a:off x="16929100" y="1406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82</xdr:row>
      <xdr:rowOff>103716</xdr:rowOff>
    </xdr:to>
    <xdr:cxnSp macro="">
      <xdr:nvCxnSpPr>
        <xdr:cNvPr id="255" name="直線コネクタ 254"/>
        <xdr:cNvCxnSpPr/>
      </xdr:nvCxnSpPr>
      <xdr:spPr>
        <a:xfrm>
          <a:off x="16179800" y="141626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6"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7" name="フローチャート : 判断 256"/>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88</xdr:row>
      <xdr:rowOff>80434</xdr:rowOff>
    </xdr:to>
    <xdr:cxnSp macro="">
      <xdr:nvCxnSpPr>
        <xdr:cNvPr id="258" name="直線コネクタ 257"/>
        <xdr:cNvCxnSpPr/>
      </xdr:nvCxnSpPr>
      <xdr:spPr>
        <a:xfrm flipV="1">
          <a:off x="15290800" y="14162616"/>
          <a:ext cx="889000" cy="100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9" name="フローチャート : 判断 258"/>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60" name="テキスト ボックス 259"/>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80434</xdr:rowOff>
    </xdr:from>
    <xdr:to>
      <xdr:col>22</xdr:col>
      <xdr:colOff>203200</xdr:colOff>
      <xdr:row>88</xdr:row>
      <xdr:rowOff>120650</xdr:rowOff>
    </xdr:to>
    <xdr:cxnSp macro="">
      <xdr:nvCxnSpPr>
        <xdr:cNvPr id="261" name="直線コネクタ 260"/>
        <xdr:cNvCxnSpPr/>
      </xdr:nvCxnSpPr>
      <xdr:spPr>
        <a:xfrm flipV="1">
          <a:off x="14401800" y="151680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21872</xdr:rowOff>
    </xdr:from>
    <xdr:to>
      <xdr:col>22</xdr:col>
      <xdr:colOff>254000</xdr:colOff>
      <xdr:row>90</xdr:row>
      <xdr:rowOff>123472</xdr:rowOff>
    </xdr:to>
    <xdr:sp macro="" textlink="">
      <xdr:nvSpPr>
        <xdr:cNvPr id="262" name="フローチャート : 判断 261"/>
        <xdr:cNvSpPr/>
      </xdr:nvSpPr>
      <xdr:spPr>
        <a:xfrm>
          <a:off x="15240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108249</xdr:rowOff>
    </xdr:from>
    <xdr:ext cx="762000" cy="259045"/>
    <xdr:sp macro="" textlink="">
      <xdr:nvSpPr>
        <xdr:cNvPr id="263" name="テキスト ボックス 262"/>
        <xdr:cNvSpPr txBox="1"/>
      </xdr:nvSpPr>
      <xdr:spPr>
        <a:xfrm>
          <a:off x="14909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50095</xdr:rowOff>
    </xdr:from>
    <xdr:to>
      <xdr:col>21</xdr:col>
      <xdr:colOff>0</xdr:colOff>
      <xdr:row>88</xdr:row>
      <xdr:rowOff>120650</xdr:rowOff>
    </xdr:to>
    <xdr:cxnSp macro="">
      <xdr:nvCxnSpPr>
        <xdr:cNvPr id="264" name="直線コネクタ 263"/>
        <xdr:cNvCxnSpPr/>
      </xdr:nvCxnSpPr>
      <xdr:spPr>
        <a:xfrm>
          <a:off x="13512800" y="14108995"/>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5" name="フローチャート : 判断 264"/>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6" name="テキスト ボックス 265"/>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138995</xdr:rowOff>
    </xdr:from>
    <xdr:to>
      <xdr:col>19</xdr:col>
      <xdr:colOff>533400</xdr:colOff>
      <xdr:row>85</xdr:row>
      <xdr:rowOff>69145</xdr:rowOff>
    </xdr:to>
    <xdr:sp macro="" textlink="">
      <xdr:nvSpPr>
        <xdr:cNvPr id="267" name="フローチャート : 判断 266"/>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53922</xdr:rowOff>
    </xdr:from>
    <xdr:ext cx="762000" cy="259045"/>
    <xdr:sp macro="" textlink="">
      <xdr:nvSpPr>
        <xdr:cNvPr id="268" name="テキスト ボックス 267"/>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52916</xdr:rowOff>
    </xdr:from>
    <xdr:to>
      <xdr:col>24</xdr:col>
      <xdr:colOff>609600</xdr:colOff>
      <xdr:row>82</xdr:row>
      <xdr:rowOff>154516</xdr:rowOff>
    </xdr:to>
    <xdr:sp macro="" textlink="">
      <xdr:nvSpPr>
        <xdr:cNvPr id="274" name="円/楕円 273"/>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145643</xdr:rowOff>
    </xdr:from>
    <xdr:ext cx="762000" cy="259045"/>
    <xdr:sp macro="" textlink="">
      <xdr:nvSpPr>
        <xdr:cNvPr id="275" name="給与水準   （国との比較）該当値テキスト"/>
        <xdr:cNvSpPr txBox="1"/>
      </xdr:nvSpPr>
      <xdr:spPr>
        <a:xfrm>
          <a:off x="17106900" y="1403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76" name="円/楕円 275"/>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77" name="テキスト ボックス 276"/>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78" name="円/楕円 277"/>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79" name="テキスト ボックス 278"/>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80" name="円/楕円 279"/>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10177</xdr:rowOff>
    </xdr:from>
    <xdr:ext cx="762000" cy="259045"/>
    <xdr:sp macro="" textlink="">
      <xdr:nvSpPr>
        <xdr:cNvPr id="281" name="テキスト ボックス 280"/>
        <xdr:cNvSpPr txBox="1"/>
      </xdr:nvSpPr>
      <xdr:spPr>
        <a:xfrm>
          <a:off x="14020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170745</xdr:rowOff>
    </xdr:from>
    <xdr:to>
      <xdr:col>19</xdr:col>
      <xdr:colOff>533400</xdr:colOff>
      <xdr:row>82</xdr:row>
      <xdr:rowOff>100895</xdr:rowOff>
    </xdr:to>
    <xdr:sp macro="" textlink="">
      <xdr:nvSpPr>
        <xdr:cNvPr id="282" name="円/楕円 281"/>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111072</xdr:rowOff>
    </xdr:from>
    <xdr:ext cx="762000" cy="259045"/>
    <xdr:sp macro="" textlink="">
      <xdr:nvSpPr>
        <xdr:cNvPr id="283" name="テキスト ボックス 282"/>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a:t>
          </a:r>
          <a:r>
            <a:rPr kumimoji="1" lang="en-US" altLang="ja-JP" sz="1300">
              <a:latin typeface="ＭＳ Ｐゴシック"/>
            </a:rPr>
            <a:t>0.2</a:t>
          </a:r>
          <a:r>
            <a:rPr kumimoji="1" lang="ja-JP" altLang="en-US" sz="1300">
              <a:latin typeface="ＭＳ Ｐゴシック"/>
            </a:rPr>
            <a:t>ポイント上回っているが、全国平均、県平均は下回っている。今後も「定員適正化計画」に基づき職員数の適正化に努める。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11176</xdr:rowOff>
    </xdr:from>
    <xdr:to>
      <xdr:col>24</xdr:col>
      <xdr:colOff>558800</xdr:colOff>
      <xdr:row>67</xdr:row>
      <xdr:rowOff>80010</xdr:rowOff>
    </xdr:to>
    <xdr:cxnSp macro="">
      <xdr:nvCxnSpPr>
        <xdr:cNvPr id="311" name="直線コネクタ 310"/>
        <xdr:cNvCxnSpPr/>
      </xdr:nvCxnSpPr>
      <xdr:spPr>
        <a:xfrm flipV="1">
          <a:off x="17018000" y="9955276"/>
          <a:ext cx="0" cy="1611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52087</xdr:rowOff>
    </xdr:from>
    <xdr:ext cx="762000" cy="259045"/>
    <xdr:sp macro="" textlink="">
      <xdr:nvSpPr>
        <xdr:cNvPr id="312"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24</xdr:col>
      <xdr:colOff>469900</xdr:colOff>
      <xdr:row>67</xdr:row>
      <xdr:rowOff>80010</xdr:rowOff>
    </xdr:from>
    <xdr:to>
      <xdr:col>24</xdr:col>
      <xdr:colOff>647700</xdr:colOff>
      <xdr:row>67</xdr:row>
      <xdr:rowOff>80010</xdr:rowOff>
    </xdr:to>
    <xdr:cxnSp macro="">
      <xdr:nvCxnSpPr>
        <xdr:cNvPr id="313" name="直線コネクタ 312"/>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97553</xdr:rowOff>
    </xdr:from>
    <xdr:ext cx="762000" cy="259045"/>
    <xdr:sp macro="" textlink="">
      <xdr:nvSpPr>
        <xdr:cNvPr id="314" name="定員管理の状況最大値テキスト"/>
        <xdr:cNvSpPr txBox="1"/>
      </xdr:nvSpPr>
      <xdr:spPr>
        <a:xfrm>
          <a:off x="17106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24</xdr:col>
      <xdr:colOff>469900</xdr:colOff>
      <xdr:row>58</xdr:row>
      <xdr:rowOff>11176</xdr:rowOff>
    </xdr:from>
    <xdr:to>
      <xdr:col>24</xdr:col>
      <xdr:colOff>647700</xdr:colOff>
      <xdr:row>58</xdr:row>
      <xdr:rowOff>11176</xdr:rowOff>
    </xdr:to>
    <xdr:cxnSp macro="">
      <xdr:nvCxnSpPr>
        <xdr:cNvPr id="315" name="直線コネクタ 314"/>
        <xdr:cNvCxnSpPr/>
      </xdr:nvCxnSpPr>
      <xdr:spPr>
        <a:xfrm>
          <a:off x="16929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109474</xdr:rowOff>
    </xdr:from>
    <xdr:to>
      <xdr:col>24</xdr:col>
      <xdr:colOff>558800</xdr:colOff>
      <xdr:row>64</xdr:row>
      <xdr:rowOff>15240</xdr:rowOff>
    </xdr:to>
    <xdr:cxnSp macro="">
      <xdr:nvCxnSpPr>
        <xdr:cNvPr id="316" name="直線コネクタ 315"/>
        <xdr:cNvCxnSpPr/>
      </xdr:nvCxnSpPr>
      <xdr:spPr>
        <a:xfrm flipV="1">
          <a:off x="16179800" y="1091082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53611</xdr:rowOff>
    </xdr:from>
    <xdr:ext cx="762000" cy="259045"/>
    <xdr:sp macro="" textlink="">
      <xdr:nvSpPr>
        <xdr:cNvPr id="317" name="定員管理の状況平均値テキスト"/>
        <xdr:cNvSpPr txBox="1"/>
      </xdr:nvSpPr>
      <xdr:spPr>
        <a:xfrm>
          <a:off x="17106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37084</xdr:rowOff>
    </xdr:from>
    <xdr:to>
      <xdr:col>24</xdr:col>
      <xdr:colOff>609600</xdr:colOff>
      <xdr:row>62</xdr:row>
      <xdr:rowOff>138684</xdr:rowOff>
    </xdr:to>
    <xdr:sp macro="" textlink="">
      <xdr:nvSpPr>
        <xdr:cNvPr id="318" name="フローチャート : 判断 317"/>
        <xdr:cNvSpPr/>
      </xdr:nvSpPr>
      <xdr:spPr>
        <a:xfrm>
          <a:off x="16967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32258</xdr:rowOff>
    </xdr:from>
    <xdr:to>
      <xdr:col>23</xdr:col>
      <xdr:colOff>406400</xdr:colOff>
      <xdr:row>64</xdr:row>
      <xdr:rowOff>15240</xdr:rowOff>
    </xdr:to>
    <xdr:cxnSp macro="">
      <xdr:nvCxnSpPr>
        <xdr:cNvPr id="319" name="直線コネクタ 318"/>
        <xdr:cNvCxnSpPr/>
      </xdr:nvCxnSpPr>
      <xdr:spPr>
        <a:xfrm>
          <a:off x="15290800" y="1083360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66040</xdr:rowOff>
    </xdr:from>
    <xdr:to>
      <xdr:col>23</xdr:col>
      <xdr:colOff>457200</xdr:colOff>
      <xdr:row>62</xdr:row>
      <xdr:rowOff>167640</xdr:rowOff>
    </xdr:to>
    <xdr:sp macro="" textlink="">
      <xdr:nvSpPr>
        <xdr:cNvPr id="320" name="フローチャート : 判断 319"/>
        <xdr:cNvSpPr/>
      </xdr:nvSpPr>
      <xdr:spPr>
        <a:xfrm>
          <a:off x="16129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6367</xdr:rowOff>
    </xdr:from>
    <xdr:ext cx="736600" cy="259045"/>
    <xdr:sp macro="" textlink="">
      <xdr:nvSpPr>
        <xdr:cNvPr id="321" name="テキスト ボックス 320"/>
        <xdr:cNvSpPr txBox="1"/>
      </xdr:nvSpPr>
      <xdr:spPr>
        <a:xfrm>
          <a:off x="15798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32258</xdr:rowOff>
    </xdr:from>
    <xdr:to>
      <xdr:col>22</xdr:col>
      <xdr:colOff>203200</xdr:colOff>
      <xdr:row>63</xdr:row>
      <xdr:rowOff>90170</xdr:rowOff>
    </xdr:to>
    <xdr:cxnSp macro="">
      <xdr:nvCxnSpPr>
        <xdr:cNvPr id="322" name="直線コネクタ 321"/>
        <xdr:cNvCxnSpPr/>
      </xdr:nvCxnSpPr>
      <xdr:spPr>
        <a:xfrm flipV="1">
          <a:off x="14401800" y="108336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133604</xdr:rowOff>
    </xdr:from>
    <xdr:to>
      <xdr:col>22</xdr:col>
      <xdr:colOff>254000</xdr:colOff>
      <xdr:row>63</xdr:row>
      <xdr:rowOff>63754</xdr:rowOff>
    </xdr:to>
    <xdr:sp macro="" textlink="">
      <xdr:nvSpPr>
        <xdr:cNvPr id="323" name="フローチャート : 判断 322"/>
        <xdr:cNvSpPr/>
      </xdr:nvSpPr>
      <xdr:spPr>
        <a:xfrm>
          <a:off x="15240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73931</xdr:rowOff>
    </xdr:from>
    <xdr:ext cx="762000" cy="259045"/>
    <xdr:sp macro="" textlink="">
      <xdr:nvSpPr>
        <xdr:cNvPr id="324" name="テキスト ボックス 323"/>
        <xdr:cNvSpPr txBox="1"/>
      </xdr:nvSpPr>
      <xdr:spPr>
        <a:xfrm>
          <a:off x="14909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155448</xdr:rowOff>
    </xdr:from>
    <xdr:to>
      <xdr:col>21</xdr:col>
      <xdr:colOff>0</xdr:colOff>
      <xdr:row>63</xdr:row>
      <xdr:rowOff>90170</xdr:rowOff>
    </xdr:to>
    <xdr:cxnSp macro="">
      <xdr:nvCxnSpPr>
        <xdr:cNvPr id="325" name="直線コネクタ 324"/>
        <xdr:cNvCxnSpPr/>
      </xdr:nvCxnSpPr>
      <xdr:spPr>
        <a:xfrm>
          <a:off x="13512800" y="1078534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29718</xdr:rowOff>
    </xdr:from>
    <xdr:to>
      <xdr:col>21</xdr:col>
      <xdr:colOff>50800</xdr:colOff>
      <xdr:row>63</xdr:row>
      <xdr:rowOff>131318</xdr:rowOff>
    </xdr:to>
    <xdr:sp macro="" textlink="">
      <xdr:nvSpPr>
        <xdr:cNvPr id="326" name="フローチャート : 判断 325"/>
        <xdr:cNvSpPr/>
      </xdr:nvSpPr>
      <xdr:spPr>
        <a:xfrm>
          <a:off x="14351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141495</xdr:rowOff>
    </xdr:from>
    <xdr:ext cx="762000" cy="259045"/>
    <xdr:sp macro="" textlink="">
      <xdr:nvSpPr>
        <xdr:cNvPr id="327" name="テキスト ボックス 326"/>
        <xdr:cNvSpPr txBox="1"/>
      </xdr:nvSpPr>
      <xdr:spPr>
        <a:xfrm>
          <a:off x="14020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85852</xdr:rowOff>
    </xdr:from>
    <xdr:to>
      <xdr:col>19</xdr:col>
      <xdr:colOff>533400</xdr:colOff>
      <xdr:row>59</xdr:row>
      <xdr:rowOff>16002</xdr:rowOff>
    </xdr:to>
    <xdr:sp macro="" textlink="">
      <xdr:nvSpPr>
        <xdr:cNvPr id="328" name="フローチャート : 判断 327"/>
        <xdr:cNvSpPr/>
      </xdr:nvSpPr>
      <xdr:spPr>
        <a:xfrm>
          <a:off x="134620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26179</xdr:rowOff>
    </xdr:from>
    <xdr:ext cx="762000" cy="259045"/>
    <xdr:sp macro="" textlink="">
      <xdr:nvSpPr>
        <xdr:cNvPr id="329" name="テキスト ボックス 328"/>
        <xdr:cNvSpPr txBox="1"/>
      </xdr:nvSpPr>
      <xdr:spPr>
        <a:xfrm>
          <a:off x="13131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58674</xdr:rowOff>
    </xdr:from>
    <xdr:to>
      <xdr:col>24</xdr:col>
      <xdr:colOff>609600</xdr:colOff>
      <xdr:row>63</xdr:row>
      <xdr:rowOff>160274</xdr:rowOff>
    </xdr:to>
    <xdr:sp macro="" textlink="">
      <xdr:nvSpPr>
        <xdr:cNvPr id="335" name="円/楕円 334"/>
        <xdr:cNvSpPr/>
      </xdr:nvSpPr>
      <xdr:spPr>
        <a:xfrm>
          <a:off x="16967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30751</xdr:rowOff>
    </xdr:from>
    <xdr:ext cx="762000" cy="259045"/>
    <xdr:sp macro="" textlink="">
      <xdr:nvSpPr>
        <xdr:cNvPr id="336" name="定員管理の状況該当値テキスト"/>
        <xdr:cNvSpPr txBox="1"/>
      </xdr:nvSpPr>
      <xdr:spPr>
        <a:xfrm>
          <a:off x="17106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135890</xdr:rowOff>
    </xdr:from>
    <xdr:to>
      <xdr:col>23</xdr:col>
      <xdr:colOff>457200</xdr:colOff>
      <xdr:row>64</xdr:row>
      <xdr:rowOff>66040</xdr:rowOff>
    </xdr:to>
    <xdr:sp macro="" textlink="">
      <xdr:nvSpPr>
        <xdr:cNvPr id="337" name="円/楕円 336"/>
        <xdr:cNvSpPr/>
      </xdr:nvSpPr>
      <xdr:spPr>
        <a:xfrm>
          <a:off x="16129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50817</xdr:rowOff>
    </xdr:from>
    <xdr:ext cx="736600" cy="259045"/>
    <xdr:sp macro="" textlink="">
      <xdr:nvSpPr>
        <xdr:cNvPr id="338" name="テキスト ボックス 337"/>
        <xdr:cNvSpPr txBox="1"/>
      </xdr:nvSpPr>
      <xdr:spPr>
        <a:xfrm>
          <a:off x="15798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152908</xdr:rowOff>
    </xdr:from>
    <xdr:to>
      <xdr:col>22</xdr:col>
      <xdr:colOff>254000</xdr:colOff>
      <xdr:row>63</xdr:row>
      <xdr:rowOff>83058</xdr:rowOff>
    </xdr:to>
    <xdr:sp macro="" textlink="">
      <xdr:nvSpPr>
        <xdr:cNvPr id="339" name="円/楕円 338"/>
        <xdr:cNvSpPr/>
      </xdr:nvSpPr>
      <xdr:spPr>
        <a:xfrm>
          <a:off x="15240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67835</xdr:rowOff>
    </xdr:from>
    <xdr:ext cx="762000" cy="259045"/>
    <xdr:sp macro="" textlink="">
      <xdr:nvSpPr>
        <xdr:cNvPr id="340" name="テキスト ボックス 339"/>
        <xdr:cNvSpPr txBox="1"/>
      </xdr:nvSpPr>
      <xdr:spPr>
        <a:xfrm>
          <a:off x="14909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39370</xdr:rowOff>
    </xdr:from>
    <xdr:to>
      <xdr:col>21</xdr:col>
      <xdr:colOff>50800</xdr:colOff>
      <xdr:row>63</xdr:row>
      <xdr:rowOff>140970</xdr:rowOff>
    </xdr:to>
    <xdr:sp macro="" textlink="">
      <xdr:nvSpPr>
        <xdr:cNvPr id="341" name="円/楕円 340"/>
        <xdr:cNvSpPr/>
      </xdr:nvSpPr>
      <xdr:spPr>
        <a:xfrm>
          <a:off x="14351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125747</xdr:rowOff>
    </xdr:from>
    <xdr:ext cx="762000" cy="259045"/>
    <xdr:sp macro="" textlink="">
      <xdr:nvSpPr>
        <xdr:cNvPr id="342" name="テキスト ボックス 341"/>
        <xdr:cNvSpPr txBox="1"/>
      </xdr:nvSpPr>
      <xdr:spPr>
        <a:xfrm>
          <a:off x="14020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104648</xdr:rowOff>
    </xdr:from>
    <xdr:to>
      <xdr:col>19</xdr:col>
      <xdr:colOff>533400</xdr:colOff>
      <xdr:row>63</xdr:row>
      <xdr:rowOff>34798</xdr:rowOff>
    </xdr:to>
    <xdr:sp macro="" textlink="">
      <xdr:nvSpPr>
        <xdr:cNvPr id="343" name="円/楕円 342"/>
        <xdr:cNvSpPr/>
      </xdr:nvSpPr>
      <xdr:spPr>
        <a:xfrm>
          <a:off x="13462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19575</xdr:rowOff>
    </xdr:from>
    <xdr:ext cx="762000" cy="259045"/>
    <xdr:sp macro="" textlink="">
      <xdr:nvSpPr>
        <xdr:cNvPr id="344" name="テキスト ボックス 343"/>
        <xdr:cNvSpPr txBox="1"/>
      </xdr:nvSpPr>
      <xdr:spPr>
        <a:xfrm>
          <a:off x="13131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1.3</a:t>
          </a:r>
          <a:r>
            <a:rPr kumimoji="1" lang="ja-JP" altLang="en-US" sz="1300">
              <a:latin typeface="ＭＳ Ｐゴシック"/>
            </a:rPr>
            <a:t>ポイント減となっているが、類似団体平均を上回っている。普通建設事業の抑制により公債費は減少しているが、東日本大震災の影響による市税の減収に伴う標準税収入額の減が主な要因である。</a:t>
          </a:r>
          <a:endParaRPr kumimoji="1" lang="en-US" altLang="ja-JP" sz="1300">
            <a:latin typeface="ＭＳ Ｐゴシック"/>
          </a:endParaRPr>
        </a:p>
        <a:p>
          <a:r>
            <a:rPr kumimoji="1" lang="ja-JP" altLang="en-US" sz="1300">
              <a:latin typeface="ＭＳ Ｐゴシック"/>
            </a:rPr>
            <a:t>　引き続き、普通建設事業の抑制に努めるとともに、収納体制の強化を図り税収確保に努める。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46</xdr:row>
      <xdr:rowOff>40519</xdr:rowOff>
    </xdr:to>
    <xdr:cxnSp macro="">
      <xdr:nvCxnSpPr>
        <xdr:cNvPr id="375" name="直線コネクタ 374"/>
        <xdr:cNvCxnSpPr/>
      </xdr:nvCxnSpPr>
      <xdr:spPr>
        <a:xfrm flipV="1">
          <a:off x="17018000" y="6261100"/>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12596</xdr:rowOff>
    </xdr:from>
    <xdr:ext cx="762000" cy="259045"/>
    <xdr:sp macro="" textlink="">
      <xdr:nvSpPr>
        <xdr:cNvPr id="376"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46</xdr:row>
      <xdr:rowOff>40519</xdr:rowOff>
    </xdr:from>
    <xdr:to>
      <xdr:col>24</xdr:col>
      <xdr:colOff>647700</xdr:colOff>
      <xdr:row>46</xdr:row>
      <xdr:rowOff>40519</xdr:rowOff>
    </xdr:to>
    <xdr:cxnSp macro="">
      <xdr:nvCxnSpPr>
        <xdr:cNvPr id="377" name="直線コネクタ 376"/>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9" name="直線コネクタ 37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72269</xdr:rowOff>
    </xdr:from>
    <xdr:to>
      <xdr:col>24</xdr:col>
      <xdr:colOff>558800</xdr:colOff>
      <xdr:row>44</xdr:row>
      <xdr:rowOff>50195</xdr:rowOff>
    </xdr:to>
    <xdr:cxnSp macro="">
      <xdr:nvCxnSpPr>
        <xdr:cNvPr id="380" name="直線コネクタ 379"/>
        <xdr:cNvCxnSpPr/>
      </xdr:nvCxnSpPr>
      <xdr:spPr>
        <a:xfrm flipV="1">
          <a:off x="16179800" y="7444619"/>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128105</xdr:rowOff>
    </xdr:from>
    <xdr:ext cx="762000" cy="259045"/>
    <xdr:sp macro="" textlink="">
      <xdr:nvSpPr>
        <xdr:cNvPr id="381" name="公債費負担の状況平均値テキスト"/>
        <xdr:cNvSpPr txBox="1"/>
      </xdr:nvSpPr>
      <xdr:spPr>
        <a:xfrm>
          <a:off x="17106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111578</xdr:rowOff>
    </xdr:from>
    <xdr:to>
      <xdr:col>24</xdr:col>
      <xdr:colOff>609600</xdr:colOff>
      <xdr:row>42</xdr:row>
      <xdr:rowOff>41728</xdr:rowOff>
    </xdr:to>
    <xdr:sp macro="" textlink="">
      <xdr:nvSpPr>
        <xdr:cNvPr id="382" name="フローチャート : 判断 381"/>
        <xdr:cNvSpPr/>
      </xdr:nvSpPr>
      <xdr:spPr>
        <a:xfrm>
          <a:off x="16967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50195</xdr:rowOff>
    </xdr:from>
    <xdr:to>
      <xdr:col>23</xdr:col>
      <xdr:colOff>406400</xdr:colOff>
      <xdr:row>44</xdr:row>
      <xdr:rowOff>61685</xdr:rowOff>
    </xdr:to>
    <xdr:cxnSp macro="">
      <xdr:nvCxnSpPr>
        <xdr:cNvPr id="383" name="直線コネクタ 382"/>
        <xdr:cNvCxnSpPr/>
      </xdr:nvCxnSpPr>
      <xdr:spPr>
        <a:xfrm flipV="1">
          <a:off x="15290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4" name="フローチャート : 判断 383"/>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85" name="テキスト ボックス 384"/>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4233</xdr:rowOff>
    </xdr:from>
    <xdr:to>
      <xdr:col>22</xdr:col>
      <xdr:colOff>203200</xdr:colOff>
      <xdr:row>44</xdr:row>
      <xdr:rowOff>61685</xdr:rowOff>
    </xdr:to>
    <xdr:cxnSp macro="">
      <xdr:nvCxnSpPr>
        <xdr:cNvPr id="386" name="直線コネクタ 385"/>
        <xdr:cNvCxnSpPr/>
      </xdr:nvCxnSpPr>
      <xdr:spPr>
        <a:xfrm>
          <a:off x="14401800" y="75480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43543</xdr:rowOff>
    </xdr:from>
    <xdr:to>
      <xdr:col>22</xdr:col>
      <xdr:colOff>254000</xdr:colOff>
      <xdr:row>42</xdr:row>
      <xdr:rowOff>145143</xdr:rowOff>
    </xdr:to>
    <xdr:sp macro="" textlink="">
      <xdr:nvSpPr>
        <xdr:cNvPr id="387" name="フローチャート : 判断 386"/>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155320</xdr:rowOff>
    </xdr:from>
    <xdr:ext cx="762000" cy="259045"/>
    <xdr:sp macro="" textlink="">
      <xdr:nvSpPr>
        <xdr:cNvPr id="388" name="テキスト ボックス 387"/>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36891</xdr:rowOff>
    </xdr:from>
    <xdr:to>
      <xdr:col>21</xdr:col>
      <xdr:colOff>0</xdr:colOff>
      <xdr:row>44</xdr:row>
      <xdr:rowOff>4233</xdr:rowOff>
    </xdr:to>
    <xdr:cxnSp macro="">
      <xdr:nvCxnSpPr>
        <xdr:cNvPr id="389" name="直線コネクタ 388"/>
        <xdr:cNvCxnSpPr/>
      </xdr:nvCxnSpPr>
      <xdr:spPr>
        <a:xfrm>
          <a:off x="13512800" y="7237791"/>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89505</xdr:rowOff>
    </xdr:from>
    <xdr:to>
      <xdr:col>21</xdr:col>
      <xdr:colOff>50800</xdr:colOff>
      <xdr:row>43</xdr:row>
      <xdr:rowOff>19655</xdr:rowOff>
    </xdr:to>
    <xdr:sp macro="" textlink="">
      <xdr:nvSpPr>
        <xdr:cNvPr id="390" name="フローチャート : 判断 389"/>
        <xdr:cNvSpPr/>
      </xdr:nvSpPr>
      <xdr:spPr>
        <a:xfrm>
          <a:off x="14351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29832</xdr:rowOff>
    </xdr:from>
    <xdr:ext cx="762000" cy="259045"/>
    <xdr:sp macro="" textlink="">
      <xdr:nvSpPr>
        <xdr:cNvPr id="391" name="テキスト ボックス 390"/>
        <xdr:cNvSpPr txBox="1"/>
      </xdr:nvSpPr>
      <xdr:spPr>
        <a:xfrm>
          <a:off x="14020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134559</xdr:rowOff>
    </xdr:from>
    <xdr:to>
      <xdr:col>19</xdr:col>
      <xdr:colOff>533400</xdr:colOff>
      <xdr:row>42</xdr:row>
      <xdr:rowOff>64709</xdr:rowOff>
    </xdr:to>
    <xdr:sp macro="" textlink="">
      <xdr:nvSpPr>
        <xdr:cNvPr id="392" name="フローチャート : 判断 391"/>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74886</xdr:rowOff>
    </xdr:from>
    <xdr:ext cx="762000" cy="259045"/>
    <xdr:sp macro="" textlink="">
      <xdr:nvSpPr>
        <xdr:cNvPr id="393" name="テキスト ボックス 392"/>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21469</xdr:rowOff>
    </xdr:from>
    <xdr:to>
      <xdr:col>24</xdr:col>
      <xdr:colOff>609600</xdr:colOff>
      <xdr:row>43</xdr:row>
      <xdr:rowOff>123069</xdr:rowOff>
    </xdr:to>
    <xdr:sp macro="" textlink="">
      <xdr:nvSpPr>
        <xdr:cNvPr id="399" name="円/楕円 398"/>
        <xdr:cNvSpPr/>
      </xdr:nvSpPr>
      <xdr:spPr>
        <a:xfrm>
          <a:off x="16967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164996</xdr:rowOff>
    </xdr:from>
    <xdr:ext cx="762000" cy="259045"/>
    <xdr:sp macro="" textlink="">
      <xdr:nvSpPr>
        <xdr:cNvPr id="400" name="公債費負担の状況該当値テキスト"/>
        <xdr:cNvSpPr txBox="1"/>
      </xdr:nvSpPr>
      <xdr:spPr>
        <a:xfrm>
          <a:off x="17106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170845</xdr:rowOff>
    </xdr:from>
    <xdr:to>
      <xdr:col>23</xdr:col>
      <xdr:colOff>457200</xdr:colOff>
      <xdr:row>44</xdr:row>
      <xdr:rowOff>100995</xdr:rowOff>
    </xdr:to>
    <xdr:sp macro="" textlink="">
      <xdr:nvSpPr>
        <xdr:cNvPr id="401" name="円/楕円 400"/>
        <xdr:cNvSpPr/>
      </xdr:nvSpPr>
      <xdr:spPr>
        <a:xfrm>
          <a:off x="16129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85772</xdr:rowOff>
    </xdr:from>
    <xdr:ext cx="736600" cy="259045"/>
    <xdr:sp macro="" textlink="">
      <xdr:nvSpPr>
        <xdr:cNvPr id="402" name="テキスト ボックス 401"/>
        <xdr:cNvSpPr txBox="1"/>
      </xdr:nvSpPr>
      <xdr:spPr>
        <a:xfrm>
          <a:off x="15798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10885</xdr:rowOff>
    </xdr:from>
    <xdr:to>
      <xdr:col>22</xdr:col>
      <xdr:colOff>254000</xdr:colOff>
      <xdr:row>44</xdr:row>
      <xdr:rowOff>112485</xdr:rowOff>
    </xdr:to>
    <xdr:sp macro="" textlink="">
      <xdr:nvSpPr>
        <xdr:cNvPr id="403" name="円/楕円 402"/>
        <xdr:cNvSpPr/>
      </xdr:nvSpPr>
      <xdr:spPr>
        <a:xfrm>
          <a:off x="15240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97262</xdr:rowOff>
    </xdr:from>
    <xdr:ext cx="762000" cy="259045"/>
    <xdr:sp macro="" textlink="">
      <xdr:nvSpPr>
        <xdr:cNvPr id="404" name="テキスト ボックス 403"/>
        <xdr:cNvSpPr txBox="1"/>
      </xdr:nvSpPr>
      <xdr:spPr>
        <a:xfrm>
          <a:off x="14909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5" name="円/楕円 404"/>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06" name="テキスト ボックス 405"/>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157541</xdr:rowOff>
    </xdr:from>
    <xdr:to>
      <xdr:col>19</xdr:col>
      <xdr:colOff>533400</xdr:colOff>
      <xdr:row>42</xdr:row>
      <xdr:rowOff>87691</xdr:rowOff>
    </xdr:to>
    <xdr:sp macro="" textlink="">
      <xdr:nvSpPr>
        <xdr:cNvPr id="407" name="円/楕円 406"/>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72468</xdr:rowOff>
    </xdr:from>
    <xdr:ext cx="762000" cy="259045"/>
    <xdr:sp macro="" textlink="">
      <xdr:nvSpPr>
        <xdr:cNvPr id="408" name="テキスト ボックス 407"/>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地方債残高の減や減債基金等の積立による充当可能基金の増額等の要因により将来負担比率は徐々に改善傾向にあったが、平成</a:t>
          </a:r>
          <a:r>
            <a:rPr kumimoji="1" lang="en-US" altLang="ja-JP" sz="1300">
              <a:latin typeface="ＭＳ Ｐゴシック"/>
            </a:rPr>
            <a:t>26</a:t>
          </a:r>
          <a:r>
            <a:rPr kumimoji="1" lang="ja-JP" altLang="en-US" sz="1300">
              <a:latin typeface="ＭＳ Ｐゴシック"/>
            </a:rPr>
            <a:t>年度は退職手当負担等見込額の増等により増加した。</a:t>
          </a:r>
          <a:endParaRPr kumimoji="1" lang="en-US" altLang="ja-JP" sz="1300">
            <a:latin typeface="ＭＳ Ｐゴシック"/>
          </a:endParaRPr>
        </a:p>
        <a:p>
          <a:r>
            <a:rPr kumimoji="1" lang="ja-JP" altLang="en-US" sz="1300">
              <a:latin typeface="ＭＳ Ｐゴシック"/>
            </a:rPr>
            <a:t>　今後も公債費等の義務的経費の削減に取り組み、財政の健全化に努める。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71501</xdr:rowOff>
    </xdr:to>
    <xdr:cxnSp macro="">
      <xdr:nvCxnSpPr>
        <xdr:cNvPr id="437" name="直線コネクタ 436"/>
        <xdr:cNvCxnSpPr/>
      </xdr:nvCxnSpPr>
      <xdr:spPr>
        <a:xfrm flipV="1">
          <a:off x="17018000" y="2370667"/>
          <a:ext cx="0" cy="1472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43578</xdr:rowOff>
    </xdr:from>
    <xdr:ext cx="762000" cy="259045"/>
    <xdr:sp macro="" textlink="">
      <xdr:nvSpPr>
        <xdr:cNvPr id="438" name="将来負担の状況最小値テキスト"/>
        <xdr:cNvSpPr txBox="1"/>
      </xdr:nvSpPr>
      <xdr:spPr>
        <a:xfrm>
          <a:off x="17106900" y="381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183.1</a:t>
          </a:r>
          <a:endParaRPr kumimoji="1" lang="ja-JP" altLang="en-US" sz="1000" b="1">
            <a:latin typeface="ＭＳ Ｐゴシック"/>
          </a:endParaRPr>
        </a:p>
      </xdr:txBody>
    </xdr:sp>
    <xdr:clientData/>
  </xdr:oneCellAnchor>
  <xdr:twoCellAnchor>
    <xdr:from>
      <xdr:col>24</xdr:col>
      <xdr:colOff>469900</xdr:colOff>
      <xdr:row>22</xdr:row>
      <xdr:rowOff>71501</xdr:rowOff>
    </xdr:from>
    <xdr:to>
      <xdr:col>24</xdr:col>
      <xdr:colOff>647700</xdr:colOff>
      <xdr:row>22</xdr:row>
      <xdr:rowOff>71501</xdr:rowOff>
    </xdr:to>
    <xdr:cxnSp macro="">
      <xdr:nvCxnSpPr>
        <xdr:cNvPr id="439" name="直線コネクタ 438"/>
        <xdr:cNvCxnSpPr/>
      </xdr:nvCxnSpPr>
      <xdr:spPr>
        <a:xfrm>
          <a:off x="16929100" y="38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58716</xdr:rowOff>
    </xdr:from>
    <xdr:to>
      <xdr:col>24</xdr:col>
      <xdr:colOff>558800</xdr:colOff>
      <xdr:row>15</xdr:row>
      <xdr:rowOff>143976</xdr:rowOff>
    </xdr:to>
    <xdr:cxnSp macro="">
      <xdr:nvCxnSpPr>
        <xdr:cNvPr id="442" name="直線コネクタ 441"/>
        <xdr:cNvCxnSpPr/>
      </xdr:nvCxnSpPr>
      <xdr:spPr>
        <a:xfrm>
          <a:off x="16179800" y="2630466"/>
          <a:ext cx="8382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41800</xdr:rowOff>
    </xdr:from>
    <xdr:ext cx="762000" cy="259045"/>
    <xdr:sp macro="" textlink="">
      <xdr:nvSpPr>
        <xdr:cNvPr id="443" name="将来負担の状況平均値テキスト"/>
        <xdr:cNvSpPr txBox="1"/>
      </xdr:nvSpPr>
      <xdr:spPr>
        <a:xfrm>
          <a:off x="17106900" y="278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69723</xdr:rowOff>
    </xdr:from>
    <xdr:to>
      <xdr:col>24</xdr:col>
      <xdr:colOff>609600</xdr:colOff>
      <xdr:row>16</xdr:row>
      <xdr:rowOff>171323</xdr:rowOff>
    </xdr:to>
    <xdr:sp macro="" textlink="">
      <xdr:nvSpPr>
        <xdr:cNvPr id="444" name="フローチャート : 判断 443"/>
        <xdr:cNvSpPr/>
      </xdr:nvSpPr>
      <xdr:spPr>
        <a:xfrm>
          <a:off x="169672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58716</xdr:rowOff>
    </xdr:from>
    <xdr:to>
      <xdr:col>23</xdr:col>
      <xdr:colOff>406400</xdr:colOff>
      <xdr:row>16</xdr:row>
      <xdr:rowOff>12742</xdr:rowOff>
    </xdr:to>
    <xdr:cxnSp macro="">
      <xdr:nvCxnSpPr>
        <xdr:cNvPr id="445" name="直線コネクタ 444"/>
        <xdr:cNvCxnSpPr/>
      </xdr:nvCxnSpPr>
      <xdr:spPr>
        <a:xfrm flipV="1">
          <a:off x="15290800" y="263046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31919</xdr:rowOff>
    </xdr:from>
    <xdr:to>
      <xdr:col>23</xdr:col>
      <xdr:colOff>457200</xdr:colOff>
      <xdr:row>16</xdr:row>
      <xdr:rowOff>133519</xdr:rowOff>
    </xdr:to>
    <xdr:sp macro="" textlink="">
      <xdr:nvSpPr>
        <xdr:cNvPr id="446" name="フローチャート : 判断 445"/>
        <xdr:cNvSpPr/>
      </xdr:nvSpPr>
      <xdr:spPr>
        <a:xfrm>
          <a:off x="16129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118296</xdr:rowOff>
    </xdr:from>
    <xdr:ext cx="736600" cy="259045"/>
    <xdr:sp macro="" textlink="">
      <xdr:nvSpPr>
        <xdr:cNvPr id="447" name="テキスト ボックス 446"/>
        <xdr:cNvSpPr txBox="1"/>
      </xdr:nvSpPr>
      <xdr:spPr>
        <a:xfrm>
          <a:off x="15798800" y="286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12742</xdr:rowOff>
    </xdr:from>
    <xdr:to>
      <xdr:col>22</xdr:col>
      <xdr:colOff>203200</xdr:colOff>
      <xdr:row>17</xdr:row>
      <xdr:rowOff>13420</xdr:rowOff>
    </xdr:to>
    <xdr:cxnSp macro="">
      <xdr:nvCxnSpPr>
        <xdr:cNvPr id="448" name="直線コネクタ 447"/>
        <xdr:cNvCxnSpPr/>
      </xdr:nvCxnSpPr>
      <xdr:spPr>
        <a:xfrm flipV="1">
          <a:off x="14401800" y="2755942"/>
          <a:ext cx="889000" cy="1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122809</xdr:rowOff>
    </xdr:from>
    <xdr:to>
      <xdr:col>22</xdr:col>
      <xdr:colOff>254000</xdr:colOff>
      <xdr:row>17</xdr:row>
      <xdr:rowOff>52959</xdr:rowOff>
    </xdr:to>
    <xdr:sp macro="" textlink="">
      <xdr:nvSpPr>
        <xdr:cNvPr id="449" name="フローチャート : 判断 448"/>
        <xdr:cNvSpPr/>
      </xdr:nvSpPr>
      <xdr:spPr>
        <a:xfrm>
          <a:off x="15240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37736</xdr:rowOff>
    </xdr:from>
    <xdr:ext cx="762000" cy="259045"/>
    <xdr:sp macro="" textlink="">
      <xdr:nvSpPr>
        <xdr:cNvPr id="450" name="テキスト ボックス 449"/>
        <xdr:cNvSpPr txBox="1"/>
      </xdr:nvSpPr>
      <xdr:spPr>
        <a:xfrm>
          <a:off x="14909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13420</xdr:rowOff>
    </xdr:from>
    <xdr:to>
      <xdr:col>21</xdr:col>
      <xdr:colOff>0</xdr:colOff>
      <xdr:row>17</xdr:row>
      <xdr:rowOff>171069</xdr:rowOff>
    </xdr:to>
    <xdr:cxnSp macro="">
      <xdr:nvCxnSpPr>
        <xdr:cNvPr id="451" name="直線コネクタ 450"/>
        <xdr:cNvCxnSpPr/>
      </xdr:nvCxnSpPr>
      <xdr:spPr>
        <a:xfrm flipV="1">
          <a:off x="13512800" y="2928070"/>
          <a:ext cx="889000" cy="15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44662</xdr:rowOff>
    </xdr:from>
    <xdr:to>
      <xdr:col>21</xdr:col>
      <xdr:colOff>50800</xdr:colOff>
      <xdr:row>17</xdr:row>
      <xdr:rowOff>146262</xdr:rowOff>
    </xdr:to>
    <xdr:sp macro="" textlink="">
      <xdr:nvSpPr>
        <xdr:cNvPr id="452" name="フローチャート : 判断 451"/>
        <xdr:cNvSpPr/>
      </xdr:nvSpPr>
      <xdr:spPr>
        <a:xfrm>
          <a:off x="14351000" y="29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131039</xdr:rowOff>
    </xdr:from>
    <xdr:ext cx="762000" cy="259045"/>
    <xdr:sp macro="" textlink="">
      <xdr:nvSpPr>
        <xdr:cNvPr id="453" name="テキスト ボックス 452"/>
        <xdr:cNvSpPr txBox="1"/>
      </xdr:nvSpPr>
      <xdr:spPr>
        <a:xfrm>
          <a:off x="14020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159004</xdr:rowOff>
    </xdr:from>
    <xdr:to>
      <xdr:col>19</xdr:col>
      <xdr:colOff>533400</xdr:colOff>
      <xdr:row>17</xdr:row>
      <xdr:rowOff>89154</xdr:rowOff>
    </xdr:to>
    <xdr:sp macro="" textlink="">
      <xdr:nvSpPr>
        <xdr:cNvPr id="454" name="フローチャート : 判断 453"/>
        <xdr:cNvSpPr/>
      </xdr:nvSpPr>
      <xdr:spPr>
        <a:xfrm>
          <a:off x="13462000" y="290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99331</xdr:rowOff>
    </xdr:from>
    <xdr:ext cx="762000" cy="259045"/>
    <xdr:sp macro="" textlink="">
      <xdr:nvSpPr>
        <xdr:cNvPr id="455" name="テキスト ボックス 454"/>
        <xdr:cNvSpPr txBox="1"/>
      </xdr:nvSpPr>
      <xdr:spPr>
        <a:xfrm>
          <a:off x="13131800" y="267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93176</xdr:rowOff>
    </xdr:from>
    <xdr:to>
      <xdr:col>24</xdr:col>
      <xdr:colOff>609600</xdr:colOff>
      <xdr:row>16</xdr:row>
      <xdr:rowOff>23326</xdr:rowOff>
    </xdr:to>
    <xdr:sp macro="" textlink="">
      <xdr:nvSpPr>
        <xdr:cNvPr id="461" name="円/楕円 460"/>
        <xdr:cNvSpPr/>
      </xdr:nvSpPr>
      <xdr:spPr>
        <a:xfrm>
          <a:off x="16967200" y="26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109703</xdr:rowOff>
    </xdr:from>
    <xdr:ext cx="762000" cy="259045"/>
    <xdr:sp macro="" textlink="">
      <xdr:nvSpPr>
        <xdr:cNvPr id="462" name="将来負担の状況該当値テキスト"/>
        <xdr:cNvSpPr txBox="1"/>
      </xdr:nvSpPr>
      <xdr:spPr>
        <a:xfrm>
          <a:off x="17106900" y="25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7916</xdr:rowOff>
    </xdr:from>
    <xdr:to>
      <xdr:col>23</xdr:col>
      <xdr:colOff>457200</xdr:colOff>
      <xdr:row>15</xdr:row>
      <xdr:rowOff>109516</xdr:rowOff>
    </xdr:to>
    <xdr:sp macro="" textlink="">
      <xdr:nvSpPr>
        <xdr:cNvPr id="463" name="円/楕円 462"/>
        <xdr:cNvSpPr/>
      </xdr:nvSpPr>
      <xdr:spPr>
        <a:xfrm>
          <a:off x="16129000" y="25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119693</xdr:rowOff>
    </xdr:from>
    <xdr:ext cx="736600" cy="259045"/>
    <xdr:sp macro="" textlink="">
      <xdr:nvSpPr>
        <xdr:cNvPr id="464" name="テキスト ボックス 463"/>
        <xdr:cNvSpPr txBox="1"/>
      </xdr:nvSpPr>
      <xdr:spPr>
        <a:xfrm>
          <a:off x="15798800" y="2348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133392</xdr:rowOff>
    </xdr:from>
    <xdr:to>
      <xdr:col>22</xdr:col>
      <xdr:colOff>254000</xdr:colOff>
      <xdr:row>16</xdr:row>
      <xdr:rowOff>63542</xdr:rowOff>
    </xdr:to>
    <xdr:sp macro="" textlink="">
      <xdr:nvSpPr>
        <xdr:cNvPr id="465" name="円/楕円 464"/>
        <xdr:cNvSpPr/>
      </xdr:nvSpPr>
      <xdr:spPr>
        <a:xfrm>
          <a:off x="15240000" y="27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73719</xdr:rowOff>
    </xdr:from>
    <xdr:ext cx="762000" cy="259045"/>
    <xdr:sp macro="" textlink="">
      <xdr:nvSpPr>
        <xdr:cNvPr id="466" name="テキスト ボックス 465"/>
        <xdr:cNvSpPr txBox="1"/>
      </xdr:nvSpPr>
      <xdr:spPr>
        <a:xfrm>
          <a:off x="14909800" y="247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134070</xdr:rowOff>
    </xdr:from>
    <xdr:to>
      <xdr:col>21</xdr:col>
      <xdr:colOff>50800</xdr:colOff>
      <xdr:row>17</xdr:row>
      <xdr:rowOff>64220</xdr:rowOff>
    </xdr:to>
    <xdr:sp macro="" textlink="">
      <xdr:nvSpPr>
        <xdr:cNvPr id="467" name="円/楕円 466"/>
        <xdr:cNvSpPr/>
      </xdr:nvSpPr>
      <xdr:spPr>
        <a:xfrm>
          <a:off x="14351000" y="28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74397</xdr:rowOff>
    </xdr:from>
    <xdr:ext cx="762000" cy="259045"/>
    <xdr:sp macro="" textlink="">
      <xdr:nvSpPr>
        <xdr:cNvPr id="468" name="テキスト ボックス 467"/>
        <xdr:cNvSpPr txBox="1"/>
      </xdr:nvSpPr>
      <xdr:spPr>
        <a:xfrm>
          <a:off x="14020800" y="264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120269</xdr:rowOff>
    </xdr:from>
    <xdr:to>
      <xdr:col>19</xdr:col>
      <xdr:colOff>533400</xdr:colOff>
      <xdr:row>18</xdr:row>
      <xdr:rowOff>50419</xdr:rowOff>
    </xdr:to>
    <xdr:sp macro="" textlink="">
      <xdr:nvSpPr>
        <xdr:cNvPr id="469" name="円/楕円 468"/>
        <xdr:cNvSpPr/>
      </xdr:nvSpPr>
      <xdr:spPr>
        <a:xfrm>
          <a:off x="13462000" y="30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35196</xdr:rowOff>
    </xdr:from>
    <xdr:ext cx="762000" cy="259045"/>
    <xdr:sp macro="" textlink="">
      <xdr:nvSpPr>
        <xdr:cNvPr id="470" name="テキスト ボックス 469"/>
        <xdr:cNvSpPr txBox="1"/>
      </xdr:nvSpPr>
      <xdr:spPr>
        <a:xfrm>
          <a:off x="13131800" y="312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56,002
55,626
17.37
53,670,143
45,512,232
1,478,650
12,073,019
21,609,976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「定員適正化計画」に基づく職員数削減の推進により、人件費については全国類団平均を下回る値で推移しているが、</a:t>
          </a:r>
          <a:r>
            <a:rPr kumimoji="1" lang="en-US" altLang="ja-JP" sz="1300">
              <a:latin typeface="ＭＳ Ｐゴシック"/>
            </a:rPr>
            <a:t>26</a:t>
          </a:r>
          <a:r>
            <a:rPr kumimoji="1" lang="ja-JP" altLang="en-US" sz="1300">
              <a:latin typeface="ＭＳ Ｐゴシック"/>
            </a:rPr>
            <a:t>年度については国家公務員の削減と同様の給与減額の復元や、人事院勧告のプラス改定の影響により類団平均を上回る結果となった。</a:t>
          </a:r>
          <a:endParaRPr kumimoji="1" lang="en-US" altLang="ja-JP" sz="1300">
            <a:latin typeface="ＭＳ Ｐゴシック"/>
          </a:endParaRPr>
        </a:p>
        <a:p>
          <a:r>
            <a:rPr kumimoji="1" lang="ja-JP" altLang="en-US" sz="1300">
              <a:latin typeface="ＭＳ Ｐゴシック"/>
            </a:rPr>
            <a:t>　引き続き行財政改革への取り組みを通じて人件費の削減に努める。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40</xdr:row>
      <xdr:rowOff>149860</xdr:rowOff>
    </xdr:to>
    <xdr:cxnSp macro="">
      <xdr:nvCxnSpPr>
        <xdr:cNvPr id="59" name="直線コネクタ 58"/>
        <xdr:cNvCxnSpPr/>
      </xdr:nvCxnSpPr>
      <xdr:spPr>
        <a:xfrm flipV="1">
          <a:off x="4826000" y="57505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77470</xdr:rowOff>
    </xdr:from>
    <xdr:to>
      <xdr:col>7</xdr:col>
      <xdr:colOff>15875</xdr:colOff>
      <xdr:row>36</xdr:row>
      <xdr:rowOff>66040</xdr:rowOff>
    </xdr:to>
    <xdr:cxnSp macro="">
      <xdr:nvCxnSpPr>
        <xdr:cNvPr id="64" name="直線コネクタ 63"/>
        <xdr:cNvCxnSpPr/>
      </xdr:nvCxnSpPr>
      <xdr:spPr>
        <a:xfrm>
          <a:off x="3987800" y="60782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58437</xdr:rowOff>
    </xdr:from>
    <xdr:ext cx="762000" cy="259045"/>
    <xdr:sp macro="" textlink="">
      <xdr:nvSpPr>
        <xdr:cNvPr id="65" name="人件費平均値テキスト"/>
        <xdr:cNvSpPr txBox="1"/>
      </xdr:nvSpPr>
      <xdr:spPr>
        <a:xfrm>
          <a:off x="4914900" y="58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66" name="フローチャート : 判断 65"/>
        <xdr:cNvSpPr/>
      </xdr:nvSpPr>
      <xdr:spPr>
        <a:xfrm>
          <a:off x="47752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77470</xdr:rowOff>
    </xdr:from>
    <xdr:to>
      <xdr:col>5</xdr:col>
      <xdr:colOff>549275</xdr:colOff>
      <xdr:row>35</xdr:row>
      <xdr:rowOff>146050</xdr:rowOff>
    </xdr:to>
    <xdr:cxnSp macro="">
      <xdr:nvCxnSpPr>
        <xdr:cNvPr id="67" name="直線コネクタ 66"/>
        <xdr:cNvCxnSpPr/>
      </xdr:nvCxnSpPr>
      <xdr:spPr>
        <a:xfrm flipV="1">
          <a:off x="3098800" y="607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49530</xdr:rowOff>
    </xdr:from>
    <xdr:to>
      <xdr:col>5</xdr:col>
      <xdr:colOff>600075</xdr:colOff>
      <xdr:row>35</xdr:row>
      <xdr:rowOff>151130</xdr:rowOff>
    </xdr:to>
    <xdr:sp macro="" textlink="">
      <xdr:nvSpPr>
        <xdr:cNvPr id="68" name="フローチャート : 判断 67"/>
        <xdr:cNvSpPr/>
      </xdr:nvSpPr>
      <xdr:spPr>
        <a:xfrm>
          <a:off x="3937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135907</xdr:rowOff>
    </xdr:from>
    <xdr:ext cx="736600" cy="259045"/>
    <xdr:sp macro="" textlink="">
      <xdr:nvSpPr>
        <xdr:cNvPr id="69" name="テキスト ボックス 68"/>
        <xdr:cNvSpPr txBox="1"/>
      </xdr:nvSpPr>
      <xdr:spPr>
        <a:xfrm>
          <a:off x="3606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36</xdr:row>
      <xdr:rowOff>66040</xdr:rowOff>
    </xdr:to>
    <xdr:cxnSp macro="">
      <xdr:nvCxnSpPr>
        <xdr:cNvPr id="70" name="直線コネクタ 69"/>
        <xdr:cNvCxnSpPr/>
      </xdr:nvCxnSpPr>
      <xdr:spPr>
        <a:xfrm flipV="1">
          <a:off x="2209800" y="6146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1" name="フローチャート : 判断 70"/>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2" name="テキスト ボックス 71"/>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35560</xdr:rowOff>
    </xdr:from>
    <xdr:to>
      <xdr:col>3</xdr:col>
      <xdr:colOff>142875</xdr:colOff>
      <xdr:row>36</xdr:row>
      <xdr:rowOff>66040</xdr:rowOff>
    </xdr:to>
    <xdr:cxnSp macro="">
      <xdr:nvCxnSpPr>
        <xdr:cNvPr id="73" name="直線コネクタ 72"/>
        <xdr:cNvCxnSpPr/>
      </xdr:nvCxnSpPr>
      <xdr:spPr>
        <a:xfrm>
          <a:off x="1320800" y="586486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68580</xdr:rowOff>
    </xdr:from>
    <xdr:to>
      <xdr:col>3</xdr:col>
      <xdr:colOff>193675</xdr:colOff>
      <xdr:row>36</xdr:row>
      <xdr:rowOff>170180</xdr:rowOff>
    </xdr:to>
    <xdr:sp macro="" textlink="">
      <xdr:nvSpPr>
        <xdr:cNvPr id="74" name="フローチャート : 判断 73"/>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154957</xdr:rowOff>
    </xdr:from>
    <xdr:ext cx="762000" cy="259045"/>
    <xdr:sp macro="" textlink="">
      <xdr:nvSpPr>
        <xdr:cNvPr id="75" name="テキスト ボックス 74"/>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49530</xdr:rowOff>
    </xdr:from>
    <xdr:to>
      <xdr:col>1</xdr:col>
      <xdr:colOff>676275</xdr:colOff>
      <xdr:row>35</xdr:row>
      <xdr:rowOff>151130</xdr:rowOff>
    </xdr:to>
    <xdr:sp macro="" textlink="">
      <xdr:nvSpPr>
        <xdr:cNvPr id="76" name="フローチャート : 判断 75"/>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135907</xdr:rowOff>
    </xdr:from>
    <xdr:ext cx="762000" cy="259045"/>
    <xdr:sp macro="" textlink="">
      <xdr:nvSpPr>
        <xdr:cNvPr id="77" name="テキスト ボックス 76"/>
        <xdr:cNvSpPr txBox="1"/>
      </xdr:nvSpPr>
      <xdr:spPr>
        <a:xfrm>
          <a:off x="939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3" name="円/楕円 82"/>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158767</xdr:rowOff>
    </xdr:from>
    <xdr:ext cx="762000" cy="259045"/>
    <xdr:sp macro="" textlink="">
      <xdr:nvSpPr>
        <xdr:cNvPr id="84" name="人件費該当値テキスト"/>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26670</xdr:rowOff>
    </xdr:from>
    <xdr:to>
      <xdr:col>5</xdr:col>
      <xdr:colOff>600075</xdr:colOff>
      <xdr:row>35</xdr:row>
      <xdr:rowOff>128270</xdr:rowOff>
    </xdr:to>
    <xdr:sp macro="" textlink="">
      <xdr:nvSpPr>
        <xdr:cNvPr id="85" name="円/楕円 84"/>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138447</xdr:rowOff>
    </xdr:from>
    <xdr:ext cx="736600" cy="259045"/>
    <xdr:sp macro="" textlink="">
      <xdr:nvSpPr>
        <xdr:cNvPr id="86" name="テキスト ボックス 85"/>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7" name="円/楕円 86"/>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88" name="テキスト ボックス 87"/>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xdr:rowOff>
    </xdr:from>
    <xdr:to>
      <xdr:col>3</xdr:col>
      <xdr:colOff>193675</xdr:colOff>
      <xdr:row>36</xdr:row>
      <xdr:rowOff>116840</xdr:rowOff>
    </xdr:to>
    <xdr:sp macro="" textlink="">
      <xdr:nvSpPr>
        <xdr:cNvPr id="89" name="円/楕円 88"/>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90" name="テキスト ボックス 89"/>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156210</xdr:rowOff>
    </xdr:from>
    <xdr:to>
      <xdr:col>1</xdr:col>
      <xdr:colOff>676275</xdr:colOff>
      <xdr:row>34</xdr:row>
      <xdr:rowOff>86360</xdr:rowOff>
    </xdr:to>
    <xdr:sp macro="" textlink="">
      <xdr:nvSpPr>
        <xdr:cNvPr id="91" name="円/楕円 90"/>
        <xdr:cNvSpPr/>
      </xdr:nvSpPr>
      <xdr:spPr>
        <a:xfrm>
          <a:off x="1270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96537</xdr:rowOff>
    </xdr:from>
    <xdr:ext cx="762000" cy="259045"/>
    <xdr:sp macro="" textlink="">
      <xdr:nvSpPr>
        <xdr:cNvPr id="92" name="テキスト ボックス 91"/>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物件費に係る経常収支比率は、類似団体平均より低い傾向が続いている。平成</a:t>
          </a:r>
          <a:r>
            <a:rPr kumimoji="1" lang="en-US" altLang="ja-JP" sz="1300">
              <a:latin typeface="ＭＳ Ｐゴシック"/>
            </a:rPr>
            <a:t>26</a:t>
          </a:r>
          <a:r>
            <a:rPr kumimoji="1" lang="ja-JP" altLang="en-US" sz="1300">
              <a:latin typeface="ＭＳ Ｐゴシック"/>
            </a:rPr>
            <a:t>年度も類似団体平均と比べて</a:t>
          </a:r>
          <a:r>
            <a:rPr kumimoji="1" lang="en-US" altLang="ja-JP" sz="1300">
              <a:latin typeface="ＭＳ Ｐゴシック"/>
            </a:rPr>
            <a:t>3.5</a:t>
          </a:r>
          <a:r>
            <a:rPr kumimoji="1" lang="ja-JP" altLang="en-US" sz="1300">
              <a:latin typeface="ＭＳ Ｐゴシック"/>
            </a:rPr>
            <a:t>ポイント低い</a:t>
          </a:r>
          <a:r>
            <a:rPr kumimoji="1" lang="en-US" altLang="ja-JP" sz="1300">
              <a:latin typeface="ＭＳ Ｐゴシック"/>
            </a:rPr>
            <a:t>10.8%</a:t>
          </a:r>
          <a:r>
            <a:rPr kumimoji="1" lang="ja-JP" altLang="en-US" sz="1300">
              <a:latin typeface="ＭＳ Ｐゴシック"/>
            </a:rPr>
            <a:t>となった。一件審査方式による予算編成により、物件費の抑制に努めている成果が表れている。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127000</xdr:rowOff>
    </xdr:from>
    <xdr:to>
      <xdr:col>24</xdr:col>
      <xdr:colOff>31750</xdr:colOff>
      <xdr:row>21</xdr:row>
      <xdr:rowOff>98425</xdr:rowOff>
    </xdr:to>
    <xdr:cxnSp macro="">
      <xdr:nvCxnSpPr>
        <xdr:cNvPr id="124" name="直線コネクタ 123"/>
        <xdr:cNvCxnSpPr/>
      </xdr:nvCxnSpPr>
      <xdr:spPr>
        <a:xfrm flipV="1">
          <a:off x="16510000" y="252730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70502</xdr:rowOff>
    </xdr:from>
    <xdr:ext cx="762000" cy="259045"/>
    <xdr:sp macro="" textlink="">
      <xdr:nvSpPr>
        <xdr:cNvPr id="125" name="物件費最小値テキスト"/>
        <xdr:cNvSpPr txBox="1"/>
      </xdr:nvSpPr>
      <xdr:spPr>
        <a:xfrm>
          <a:off x="16598900" y="367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628650</xdr:colOff>
      <xdr:row>21</xdr:row>
      <xdr:rowOff>98425</xdr:rowOff>
    </xdr:from>
    <xdr:to>
      <xdr:col>24</xdr:col>
      <xdr:colOff>120650</xdr:colOff>
      <xdr:row>21</xdr:row>
      <xdr:rowOff>98425</xdr:rowOff>
    </xdr:to>
    <xdr:cxnSp macro="">
      <xdr:nvCxnSpPr>
        <xdr:cNvPr id="126" name="直線コネクタ 125"/>
        <xdr:cNvCxnSpPr/>
      </xdr:nvCxnSpPr>
      <xdr:spPr>
        <a:xfrm>
          <a:off x="16421100" y="369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41927</xdr:rowOff>
    </xdr:from>
    <xdr:ext cx="762000" cy="259045"/>
    <xdr:sp macro="" textlink="">
      <xdr:nvSpPr>
        <xdr:cNvPr id="127" name="物件費最大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127000</xdr:rowOff>
    </xdr:from>
    <xdr:to>
      <xdr:col>24</xdr:col>
      <xdr:colOff>120650</xdr:colOff>
      <xdr:row>14</xdr:row>
      <xdr:rowOff>127000</xdr:rowOff>
    </xdr:to>
    <xdr:cxnSp macro="">
      <xdr:nvCxnSpPr>
        <xdr:cNvPr id="128" name="直線コネクタ 127"/>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155575</xdr:rowOff>
    </xdr:from>
    <xdr:to>
      <xdr:col>24</xdr:col>
      <xdr:colOff>31750</xdr:colOff>
      <xdr:row>14</xdr:row>
      <xdr:rowOff>127000</xdr:rowOff>
    </xdr:to>
    <xdr:cxnSp macro="">
      <xdr:nvCxnSpPr>
        <xdr:cNvPr id="129" name="直線コネクタ 128"/>
        <xdr:cNvCxnSpPr/>
      </xdr:nvCxnSpPr>
      <xdr:spPr>
        <a:xfrm>
          <a:off x="15671800" y="23844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33990</xdr:rowOff>
    </xdr:from>
    <xdr:ext cx="762000" cy="259045"/>
    <xdr:sp macro="" textlink="">
      <xdr:nvSpPr>
        <xdr:cNvPr id="130" name="物件費平均値テキスト"/>
        <xdr:cNvSpPr txBox="1"/>
      </xdr:nvSpPr>
      <xdr:spPr>
        <a:xfrm>
          <a:off x="16598900" y="294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61913</xdr:rowOff>
    </xdr:from>
    <xdr:to>
      <xdr:col>24</xdr:col>
      <xdr:colOff>82550</xdr:colOff>
      <xdr:row>17</xdr:row>
      <xdr:rowOff>163513</xdr:rowOff>
    </xdr:to>
    <xdr:sp macro="" textlink="">
      <xdr:nvSpPr>
        <xdr:cNvPr id="131" name="フローチャート : 判断 130"/>
        <xdr:cNvSpPr/>
      </xdr:nvSpPr>
      <xdr:spPr>
        <a:xfrm>
          <a:off x="16459200" y="297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98425</xdr:rowOff>
    </xdr:from>
    <xdr:to>
      <xdr:col>22</xdr:col>
      <xdr:colOff>565150</xdr:colOff>
      <xdr:row>13</xdr:row>
      <xdr:rowOff>155575</xdr:rowOff>
    </xdr:to>
    <xdr:cxnSp macro="">
      <xdr:nvCxnSpPr>
        <xdr:cNvPr id="132" name="直線コネクタ 131"/>
        <xdr:cNvCxnSpPr/>
      </xdr:nvCxnSpPr>
      <xdr:spPr>
        <a:xfrm>
          <a:off x="14782800" y="23272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147638</xdr:rowOff>
    </xdr:from>
    <xdr:to>
      <xdr:col>22</xdr:col>
      <xdr:colOff>615950</xdr:colOff>
      <xdr:row>17</xdr:row>
      <xdr:rowOff>77788</xdr:rowOff>
    </xdr:to>
    <xdr:sp macro="" textlink="">
      <xdr:nvSpPr>
        <xdr:cNvPr id="133" name="フローチャート : 判断 132"/>
        <xdr:cNvSpPr/>
      </xdr:nvSpPr>
      <xdr:spPr>
        <a:xfrm>
          <a:off x="15621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62565</xdr:rowOff>
    </xdr:from>
    <xdr:ext cx="736600" cy="259045"/>
    <xdr:sp macro="" textlink="">
      <xdr:nvSpPr>
        <xdr:cNvPr id="134" name="テキスト ボックス 133"/>
        <xdr:cNvSpPr txBox="1"/>
      </xdr:nvSpPr>
      <xdr:spPr>
        <a:xfrm>
          <a:off x="15290800" y="29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84138</xdr:rowOff>
    </xdr:from>
    <xdr:to>
      <xdr:col>21</xdr:col>
      <xdr:colOff>361950</xdr:colOff>
      <xdr:row>13</xdr:row>
      <xdr:rowOff>98425</xdr:rowOff>
    </xdr:to>
    <xdr:cxnSp macro="">
      <xdr:nvCxnSpPr>
        <xdr:cNvPr id="135" name="直線コネクタ 134"/>
        <xdr:cNvCxnSpPr/>
      </xdr:nvCxnSpPr>
      <xdr:spPr>
        <a:xfrm>
          <a:off x="13893800" y="23129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90488</xdr:rowOff>
    </xdr:from>
    <xdr:to>
      <xdr:col>21</xdr:col>
      <xdr:colOff>412750</xdr:colOff>
      <xdr:row>17</xdr:row>
      <xdr:rowOff>20638</xdr:rowOff>
    </xdr:to>
    <xdr:sp macro="" textlink="">
      <xdr:nvSpPr>
        <xdr:cNvPr id="136" name="フローチャート : 判断 135"/>
        <xdr:cNvSpPr/>
      </xdr:nvSpPr>
      <xdr:spPr>
        <a:xfrm>
          <a:off x="14732000" y="283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5415</xdr:rowOff>
    </xdr:from>
    <xdr:ext cx="762000" cy="259045"/>
    <xdr:sp macro="" textlink="">
      <xdr:nvSpPr>
        <xdr:cNvPr id="137" name="テキスト ボックス 136"/>
        <xdr:cNvSpPr txBox="1"/>
      </xdr:nvSpPr>
      <xdr:spPr>
        <a:xfrm>
          <a:off x="14401800" y="292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84138</xdr:rowOff>
    </xdr:from>
    <xdr:to>
      <xdr:col>20</xdr:col>
      <xdr:colOff>158750</xdr:colOff>
      <xdr:row>13</xdr:row>
      <xdr:rowOff>112713</xdr:rowOff>
    </xdr:to>
    <xdr:cxnSp macro="">
      <xdr:nvCxnSpPr>
        <xdr:cNvPr id="138" name="直線コネクタ 137"/>
        <xdr:cNvCxnSpPr/>
      </xdr:nvCxnSpPr>
      <xdr:spPr>
        <a:xfrm flipV="1">
          <a:off x="13004800" y="23129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4763</xdr:rowOff>
    </xdr:from>
    <xdr:to>
      <xdr:col>20</xdr:col>
      <xdr:colOff>209550</xdr:colOff>
      <xdr:row>16</xdr:row>
      <xdr:rowOff>106363</xdr:rowOff>
    </xdr:to>
    <xdr:sp macro="" textlink="">
      <xdr:nvSpPr>
        <xdr:cNvPr id="139" name="フローチャート : 判断 138"/>
        <xdr:cNvSpPr/>
      </xdr:nvSpPr>
      <xdr:spPr>
        <a:xfrm>
          <a:off x="13843000" y="274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91140</xdr:rowOff>
    </xdr:from>
    <xdr:ext cx="762000" cy="259045"/>
    <xdr:sp macro="" textlink="">
      <xdr:nvSpPr>
        <xdr:cNvPr id="140" name="テキスト ボックス 139"/>
        <xdr:cNvSpPr txBox="1"/>
      </xdr:nvSpPr>
      <xdr:spPr>
        <a:xfrm>
          <a:off x="13512800" y="283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33338</xdr:rowOff>
    </xdr:from>
    <xdr:to>
      <xdr:col>19</xdr:col>
      <xdr:colOff>6350</xdr:colOff>
      <xdr:row>17</xdr:row>
      <xdr:rowOff>134938</xdr:rowOff>
    </xdr:to>
    <xdr:sp macro="" textlink="">
      <xdr:nvSpPr>
        <xdr:cNvPr id="141" name="フローチャート : 判断 140"/>
        <xdr:cNvSpPr/>
      </xdr:nvSpPr>
      <xdr:spPr>
        <a:xfrm>
          <a:off x="12954000" y="2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119715</xdr:rowOff>
    </xdr:from>
    <xdr:ext cx="762000" cy="259045"/>
    <xdr:sp macro="" textlink="">
      <xdr:nvSpPr>
        <xdr:cNvPr id="142" name="テキスト ボックス 141"/>
        <xdr:cNvSpPr txBox="1"/>
      </xdr:nvSpPr>
      <xdr:spPr>
        <a:xfrm>
          <a:off x="12623800" y="3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8" name="円/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156227</xdr:rowOff>
    </xdr:from>
    <xdr:ext cx="762000" cy="259045"/>
    <xdr:sp macro="" textlink="">
      <xdr:nvSpPr>
        <xdr:cNvPr id="149"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104775</xdr:rowOff>
    </xdr:from>
    <xdr:to>
      <xdr:col>22</xdr:col>
      <xdr:colOff>615950</xdr:colOff>
      <xdr:row>14</xdr:row>
      <xdr:rowOff>34925</xdr:rowOff>
    </xdr:to>
    <xdr:sp macro="" textlink="">
      <xdr:nvSpPr>
        <xdr:cNvPr id="150" name="円/楕円 149"/>
        <xdr:cNvSpPr/>
      </xdr:nvSpPr>
      <xdr:spPr>
        <a:xfrm>
          <a:off x="15621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45102</xdr:rowOff>
    </xdr:from>
    <xdr:ext cx="736600" cy="259045"/>
    <xdr:sp macro="" textlink="">
      <xdr:nvSpPr>
        <xdr:cNvPr id="151" name="テキスト ボックス 150"/>
        <xdr:cNvSpPr txBox="1"/>
      </xdr:nvSpPr>
      <xdr:spPr>
        <a:xfrm>
          <a:off x="15290800" y="210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47625</xdr:rowOff>
    </xdr:from>
    <xdr:to>
      <xdr:col>21</xdr:col>
      <xdr:colOff>412750</xdr:colOff>
      <xdr:row>13</xdr:row>
      <xdr:rowOff>149225</xdr:rowOff>
    </xdr:to>
    <xdr:sp macro="" textlink="">
      <xdr:nvSpPr>
        <xdr:cNvPr id="152" name="円/楕円 151"/>
        <xdr:cNvSpPr/>
      </xdr:nvSpPr>
      <xdr:spPr>
        <a:xfrm>
          <a:off x="14732000" y="22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159402</xdr:rowOff>
    </xdr:from>
    <xdr:ext cx="762000" cy="259045"/>
    <xdr:sp macro="" textlink="">
      <xdr:nvSpPr>
        <xdr:cNvPr id="153" name="テキスト ボックス 152"/>
        <xdr:cNvSpPr txBox="1"/>
      </xdr:nvSpPr>
      <xdr:spPr>
        <a:xfrm>
          <a:off x="14401800" y="20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33338</xdr:rowOff>
    </xdr:from>
    <xdr:to>
      <xdr:col>20</xdr:col>
      <xdr:colOff>209550</xdr:colOff>
      <xdr:row>13</xdr:row>
      <xdr:rowOff>134938</xdr:rowOff>
    </xdr:to>
    <xdr:sp macro="" textlink="">
      <xdr:nvSpPr>
        <xdr:cNvPr id="154" name="円/楕円 153"/>
        <xdr:cNvSpPr/>
      </xdr:nvSpPr>
      <xdr:spPr>
        <a:xfrm>
          <a:off x="13843000" y="22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145115</xdr:rowOff>
    </xdr:from>
    <xdr:ext cx="762000" cy="259045"/>
    <xdr:sp macro="" textlink="">
      <xdr:nvSpPr>
        <xdr:cNvPr id="155" name="テキスト ボックス 154"/>
        <xdr:cNvSpPr txBox="1"/>
      </xdr:nvSpPr>
      <xdr:spPr>
        <a:xfrm>
          <a:off x="13512800" y="20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61913</xdr:rowOff>
    </xdr:from>
    <xdr:to>
      <xdr:col>19</xdr:col>
      <xdr:colOff>6350</xdr:colOff>
      <xdr:row>13</xdr:row>
      <xdr:rowOff>163513</xdr:rowOff>
    </xdr:to>
    <xdr:sp macro="" textlink="">
      <xdr:nvSpPr>
        <xdr:cNvPr id="156" name="円/楕円 155"/>
        <xdr:cNvSpPr/>
      </xdr:nvSpPr>
      <xdr:spPr>
        <a:xfrm>
          <a:off x="12954000" y="229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2240</xdr:rowOff>
    </xdr:from>
    <xdr:ext cx="762000" cy="259045"/>
    <xdr:sp macro="" textlink="">
      <xdr:nvSpPr>
        <xdr:cNvPr id="157" name="テキスト ボックス 156"/>
        <xdr:cNvSpPr txBox="1"/>
      </xdr:nvSpPr>
      <xdr:spPr>
        <a:xfrm>
          <a:off x="12623800" y="205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扶助費にかかる経常収支比率は前年度比較で</a:t>
          </a:r>
          <a:r>
            <a:rPr kumimoji="1" lang="en-US" altLang="ja-JP" sz="1300">
              <a:latin typeface="ＭＳ Ｐゴシック"/>
            </a:rPr>
            <a:t>0.6</a:t>
          </a:r>
          <a:r>
            <a:rPr kumimoji="1" lang="ja-JP" altLang="en-US" sz="1300">
              <a:latin typeface="ＭＳ Ｐゴシック"/>
            </a:rPr>
            <a:t>ポイント増となった。これは障害者自立支援事業などの福祉サービス費の増が主な要因である。</a:t>
          </a:r>
          <a:endParaRPr kumimoji="1" lang="en-US" altLang="ja-JP" sz="1300">
            <a:latin typeface="ＭＳ Ｐゴシック"/>
          </a:endParaRPr>
        </a:p>
        <a:p>
          <a:r>
            <a:rPr kumimoji="1" lang="ja-JP" altLang="en-US" sz="1300">
              <a:latin typeface="ＭＳ Ｐゴシック"/>
            </a:rPr>
            <a:t>　今後は高齢化の進展等により、社会保障関係費の更なる上昇が見込まれる。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7" name="直線コネクタ 186"/>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167822</xdr:rowOff>
    </xdr:to>
    <xdr:cxnSp macro="">
      <xdr:nvCxnSpPr>
        <xdr:cNvPr id="192" name="直線コネクタ 191"/>
        <xdr:cNvCxnSpPr/>
      </xdr:nvCxnSpPr>
      <xdr:spPr>
        <a:xfrm>
          <a:off x="3987800" y="9156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118835</xdr:rowOff>
    </xdr:to>
    <xdr:cxnSp macro="">
      <xdr:nvCxnSpPr>
        <xdr:cNvPr id="195" name="直線コネクタ 194"/>
        <xdr:cNvCxnSpPr/>
      </xdr:nvCxnSpPr>
      <xdr:spPr>
        <a:xfrm flipV="1">
          <a:off x="3098800" y="9156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6" name="フローチャート : 判断 195"/>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7" name="テキスト ボックス 196"/>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54</xdr:row>
      <xdr:rowOff>45357</xdr:rowOff>
    </xdr:to>
    <xdr:cxnSp macro="">
      <xdr:nvCxnSpPr>
        <xdr:cNvPr id="198" name="直線コネクタ 197"/>
        <xdr:cNvCxnSpPr/>
      </xdr:nvCxnSpPr>
      <xdr:spPr>
        <a:xfrm flipV="1">
          <a:off x="2209800" y="92056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157843</xdr:rowOff>
    </xdr:from>
    <xdr:to>
      <xdr:col>4</xdr:col>
      <xdr:colOff>396875</xdr:colOff>
      <xdr:row>55</xdr:row>
      <xdr:rowOff>87993</xdr:rowOff>
    </xdr:to>
    <xdr:sp macro="" textlink="">
      <xdr:nvSpPr>
        <xdr:cNvPr id="199" name="フローチャート : 判断 198"/>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72770</xdr:rowOff>
    </xdr:from>
    <xdr:ext cx="762000" cy="259045"/>
    <xdr:sp macro="" textlink="">
      <xdr:nvSpPr>
        <xdr:cNvPr id="200" name="テキスト ボックス 199"/>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54</xdr:row>
      <xdr:rowOff>45357</xdr:rowOff>
    </xdr:to>
    <xdr:cxnSp macro="">
      <xdr:nvCxnSpPr>
        <xdr:cNvPr id="201" name="直線コネクタ 200"/>
        <xdr:cNvCxnSpPr/>
      </xdr:nvCxnSpPr>
      <xdr:spPr>
        <a:xfrm>
          <a:off x="1320800" y="91240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202" name="フローチャート : 判断 201"/>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203" name="テキスト ボックス 202"/>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4" name="フローチャート : 判断 203"/>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5" name="テキスト ボックス 20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11" name="円/楕円 210"/>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25599</xdr:rowOff>
    </xdr:from>
    <xdr:ext cx="762000" cy="259045"/>
    <xdr:sp macro="" textlink="">
      <xdr:nvSpPr>
        <xdr:cNvPr id="212" name="扶助費該当値テキスト"/>
        <xdr:cNvSpPr txBox="1"/>
      </xdr:nvSpPr>
      <xdr:spPr>
        <a:xfrm>
          <a:off x="4914900" y="91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13" name="円/楕円 212"/>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4" name="テキスト ボックス 213"/>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15" name="円/楕円 214"/>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6" name="テキスト ボックス 215"/>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7" name="円/楕円 216"/>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8" name="テキスト ボックス 217"/>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9" name="円/楕円 218"/>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20" name="テキスト ボックス 219"/>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その他に係る経常収支比率は、類似団体平均より大幅な増加で推移しており、平成</a:t>
          </a:r>
          <a:r>
            <a:rPr kumimoji="1" lang="en-US" altLang="ja-JP" sz="1300">
              <a:latin typeface="ＭＳ Ｐゴシック"/>
            </a:rPr>
            <a:t>26</a:t>
          </a:r>
          <a:r>
            <a:rPr kumimoji="1" lang="ja-JP" altLang="en-US" sz="1300">
              <a:latin typeface="ＭＳ Ｐゴシック"/>
            </a:rPr>
            <a:t>年度も類似団体平均と比べて</a:t>
          </a:r>
          <a:r>
            <a:rPr kumimoji="1" lang="en-US" altLang="ja-JP" sz="1300">
              <a:latin typeface="ＭＳ Ｐゴシック"/>
            </a:rPr>
            <a:t>9.0</a:t>
          </a:r>
          <a:r>
            <a:rPr kumimoji="1" lang="ja-JP" altLang="en-US" sz="1300">
              <a:latin typeface="ＭＳ Ｐゴシック"/>
            </a:rPr>
            <a:t>ポイント高い</a:t>
          </a:r>
          <a:r>
            <a:rPr kumimoji="1" lang="en-US" altLang="ja-JP" sz="1300">
              <a:latin typeface="ＭＳ Ｐゴシック"/>
            </a:rPr>
            <a:t>24.5%</a:t>
          </a:r>
          <a:r>
            <a:rPr kumimoji="1" lang="ja-JP" altLang="en-US" sz="1300">
              <a:latin typeface="ＭＳ Ｐゴシック"/>
            </a:rPr>
            <a:t>となった。その他に含まれる経費は、維持補修費と繰出金である。</a:t>
          </a:r>
          <a:endParaRPr kumimoji="1" lang="en-US" altLang="ja-JP" sz="1300">
            <a:latin typeface="ＭＳ Ｐゴシック"/>
          </a:endParaRPr>
        </a:p>
        <a:p>
          <a:r>
            <a:rPr kumimoji="1" lang="ja-JP" altLang="en-US" sz="1300">
              <a:latin typeface="ＭＳ Ｐゴシック"/>
            </a:rPr>
            <a:t>　本市の場合は、社会保障関係の特別会計のほか、交通会計や市場会計など独自の会計が多いこと、さらに、各会計への繰出金が年々増加していることが増要因としてあげられる。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62</xdr:row>
      <xdr:rowOff>83457</xdr:rowOff>
    </xdr:to>
    <xdr:cxnSp macro="">
      <xdr:nvCxnSpPr>
        <xdr:cNvPr id="250" name="直線コネクタ 249"/>
        <xdr:cNvCxnSpPr/>
      </xdr:nvCxnSpPr>
      <xdr:spPr>
        <a:xfrm flipV="1">
          <a:off x="16510000" y="9156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55534</xdr:rowOff>
    </xdr:from>
    <xdr:ext cx="762000" cy="259045"/>
    <xdr:sp macro="" textlink="">
      <xdr:nvSpPr>
        <xdr:cNvPr id="251" name="その他最小値テキスト"/>
        <xdr:cNvSpPr txBox="1"/>
      </xdr:nvSpPr>
      <xdr:spPr>
        <a:xfrm>
          <a:off x="165989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62</xdr:row>
      <xdr:rowOff>83457</xdr:rowOff>
    </xdr:from>
    <xdr:to>
      <xdr:col>24</xdr:col>
      <xdr:colOff>120650</xdr:colOff>
      <xdr:row>62</xdr:row>
      <xdr:rowOff>83457</xdr:rowOff>
    </xdr:to>
    <xdr:cxnSp macro="">
      <xdr:nvCxnSpPr>
        <xdr:cNvPr id="252" name="直線コネクタ 251"/>
        <xdr:cNvCxnSpPr/>
      </xdr:nvCxnSpPr>
      <xdr:spPr>
        <a:xfrm>
          <a:off x="16421100" y="1071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4" name="直線コネクタ 25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62</xdr:row>
      <xdr:rowOff>50800</xdr:rowOff>
    </xdr:from>
    <xdr:to>
      <xdr:col>24</xdr:col>
      <xdr:colOff>31750</xdr:colOff>
      <xdr:row>62</xdr:row>
      <xdr:rowOff>83457</xdr:rowOff>
    </xdr:to>
    <xdr:cxnSp macro="">
      <xdr:nvCxnSpPr>
        <xdr:cNvPr id="255" name="直線コネクタ 254"/>
        <xdr:cNvCxnSpPr/>
      </xdr:nvCxnSpPr>
      <xdr:spPr>
        <a:xfrm>
          <a:off x="15671800" y="10680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98170</xdr:rowOff>
    </xdr:from>
    <xdr:ext cx="762000" cy="259045"/>
    <xdr:sp macro="" textlink="">
      <xdr:nvSpPr>
        <xdr:cNvPr id="256" name="その他平均値テキスト"/>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81643</xdr:rowOff>
    </xdr:from>
    <xdr:to>
      <xdr:col>24</xdr:col>
      <xdr:colOff>82550</xdr:colOff>
      <xdr:row>57</xdr:row>
      <xdr:rowOff>11793</xdr:rowOff>
    </xdr:to>
    <xdr:sp macro="" textlink="">
      <xdr:nvSpPr>
        <xdr:cNvPr id="257" name="フローチャート : 判断 256"/>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62</xdr:row>
      <xdr:rowOff>39915</xdr:rowOff>
    </xdr:from>
    <xdr:to>
      <xdr:col>22</xdr:col>
      <xdr:colOff>565150</xdr:colOff>
      <xdr:row>62</xdr:row>
      <xdr:rowOff>50800</xdr:rowOff>
    </xdr:to>
    <xdr:cxnSp macro="">
      <xdr:nvCxnSpPr>
        <xdr:cNvPr id="258" name="直線コネクタ 257"/>
        <xdr:cNvCxnSpPr/>
      </xdr:nvCxnSpPr>
      <xdr:spPr>
        <a:xfrm>
          <a:off x="14782800" y="10669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27215</xdr:rowOff>
    </xdr:from>
    <xdr:to>
      <xdr:col>22</xdr:col>
      <xdr:colOff>615950</xdr:colOff>
      <xdr:row>56</xdr:row>
      <xdr:rowOff>128815</xdr:rowOff>
    </xdr:to>
    <xdr:sp macro="" textlink="">
      <xdr:nvSpPr>
        <xdr:cNvPr id="259" name="フローチャート : 判断 258"/>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138992</xdr:rowOff>
    </xdr:from>
    <xdr:ext cx="736600" cy="259045"/>
    <xdr:sp macro="" textlink="">
      <xdr:nvSpPr>
        <xdr:cNvPr id="260" name="テキスト ボックス 259"/>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62</xdr:row>
      <xdr:rowOff>39915</xdr:rowOff>
    </xdr:from>
    <xdr:to>
      <xdr:col>21</xdr:col>
      <xdr:colOff>361950</xdr:colOff>
      <xdr:row>62</xdr:row>
      <xdr:rowOff>39915</xdr:rowOff>
    </xdr:to>
    <xdr:cxnSp macro="">
      <xdr:nvCxnSpPr>
        <xdr:cNvPr id="261" name="直線コネクタ 260"/>
        <xdr:cNvCxnSpPr/>
      </xdr:nvCxnSpPr>
      <xdr:spPr>
        <a:xfrm>
          <a:off x="13893800" y="10669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27215</xdr:rowOff>
    </xdr:from>
    <xdr:to>
      <xdr:col>21</xdr:col>
      <xdr:colOff>412750</xdr:colOff>
      <xdr:row>56</xdr:row>
      <xdr:rowOff>128815</xdr:rowOff>
    </xdr:to>
    <xdr:sp macro="" textlink="">
      <xdr:nvSpPr>
        <xdr:cNvPr id="262" name="フローチャート : 判断 261"/>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138992</xdr:rowOff>
    </xdr:from>
    <xdr:ext cx="762000" cy="259045"/>
    <xdr:sp macro="" textlink="">
      <xdr:nvSpPr>
        <xdr:cNvPr id="263" name="テキスト ボックス 262"/>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78015</xdr:rowOff>
    </xdr:from>
    <xdr:to>
      <xdr:col>20</xdr:col>
      <xdr:colOff>158750</xdr:colOff>
      <xdr:row>62</xdr:row>
      <xdr:rowOff>39915</xdr:rowOff>
    </xdr:to>
    <xdr:cxnSp macro="">
      <xdr:nvCxnSpPr>
        <xdr:cNvPr id="264" name="直線コネクタ 263"/>
        <xdr:cNvCxnSpPr/>
      </xdr:nvCxnSpPr>
      <xdr:spPr>
        <a:xfrm>
          <a:off x="13004800" y="1036501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6" name="テキスト ボックス 265"/>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141515</xdr:rowOff>
    </xdr:from>
    <xdr:to>
      <xdr:col>19</xdr:col>
      <xdr:colOff>6350</xdr:colOff>
      <xdr:row>55</xdr:row>
      <xdr:rowOff>71665</xdr:rowOff>
    </xdr:to>
    <xdr:sp macro="" textlink="">
      <xdr:nvSpPr>
        <xdr:cNvPr id="267" name="フローチャート : 判断 266"/>
        <xdr:cNvSpPr/>
      </xdr:nvSpPr>
      <xdr:spPr>
        <a:xfrm>
          <a:off x="12954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81842</xdr:rowOff>
    </xdr:from>
    <xdr:ext cx="762000" cy="259045"/>
    <xdr:sp macro="" textlink="">
      <xdr:nvSpPr>
        <xdr:cNvPr id="268" name="テキスト ボックス 267"/>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62</xdr:row>
      <xdr:rowOff>32657</xdr:rowOff>
    </xdr:from>
    <xdr:to>
      <xdr:col>24</xdr:col>
      <xdr:colOff>82550</xdr:colOff>
      <xdr:row>62</xdr:row>
      <xdr:rowOff>134257</xdr:rowOff>
    </xdr:to>
    <xdr:sp macro="" textlink="">
      <xdr:nvSpPr>
        <xdr:cNvPr id="274" name="円/楕円 273"/>
        <xdr:cNvSpPr/>
      </xdr:nvSpPr>
      <xdr:spPr>
        <a:xfrm>
          <a:off x="16459200" y="1066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112684</xdr:rowOff>
    </xdr:from>
    <xdr:ext cx="762000" cy="259045"/>
    <xdr:sp macro="" textlink="">
      <xdr:nvSpPr>
        <xdr:cNvPr id="275" name="その他該当値テキスト"/>
        <xdr:cNvSpPr txBox="1"/>
      </xdr:nvSpPr>
      <xdr:spPr>
        <a:xfrm>
          <a:off x="16598900" y="1057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22</xdr:col>
      <xdr:colOff>514350</xdr:colOff>
      <xdr:row>62</xdr:row>
      <xdr:rowOff>0</xdr:rowOff>
    </xdr:from>
    <xdr:to>
      <xdr:col>22</xdr:col>
      <xdr:colOff>615950</xdr:colOff>
      <xdr:row>62</xdr:row>
      <xdr:rowOff>101600</xdr:rowOff>
    </xdr:to>
    <xdr:sp macro="" textlink="">
      <xdr:nvSpPr>
        <xdr:cNvPr id="276" name="円/楕円 275"/>
        <xdr:cNvSpPr/>
      </xdr:nvSpPr>
      <xdr:spPr>
        <a:xfrm>
          <a:off x="15621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86377</xdr:rowOff>
    </xdr:from>
    <xdr:ext cx="736600" cy="259045"/>
    <xdr:sp macro="" textlink="">
      <xdr:nvSpPr>
        <xdr:cNvPr id="277" name="テキスト ボックス 276"/>
        <xdr:cNvSpPr txBox="1"/>
      </xdr:nvSpPr>
      <xdr:spPr>
        <a:xfrm>
          <a:off x="15290800" y="1071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160565</xdr:rowOff>
    </xdr:from>
    <xdr:to>
      <xdr:col>21</xdr:col>
      <xdr:colOff>412750</xdr:colOff>
      <xdr:row>62</xdr:row>
      <xdr:rowOff>90715</xdr:rowOff>
    </xdr:to>
    <xdr:sp macro="" textlink="">
      <xdr:nvSpPr>
        <xdr:cNvPr id="278" name="円/楕円 277"/>
        <xdr:cNvSpPr/>
      </xdr:nvSpPr>
      <xdr:spPr>
        <a:xfrm>
          <a:off x="14732000" y="106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75492</xdr:rowOff>
    </xdr:from>
    <xdr:ext cx="762000" cy="259045"/>
    <xdr:sp macro="" textlink="">
      <xdr:nvSpPr>
        <xdr:cNvPr id="279" name="テキスト ボックス 278"/>
        <xdr:cNvSpPr txBox="1"/>
      </xdr:nvSpPr>
      <xdr:spPr>
        <a:xfrm>
          <a:off x="14401800" y="1070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160565</xdr:rowOff>
    </xdr:from>
    <xdr:to>
      <xdr:col>20</xdr:col>
      <xdr:colOff>209550</xdr:colOff>
      <xdr:row>62</xdr:row>
      <xdr:rowOff>90715</xdr:rowOff>
    </xdr:to>
    <xdr:sp macro="" textlink="">
      <xdr:nvSpPr>
        <xdr:cNvPr id="280" name="円/楕円 279"/>
        <xdr:cNvSpPr/>
      </xdr:nvSpPr>
      <xdr:spPr>
        <a:xfrm>
          <a:off x="13843000" y="106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62</xdr:row>
      <xdr:rowOff>75492</xdr:rowOff>
    </xdr:from>
    <xdr:ext cx="762000" cy="259045"/>
    <xdr:sp macro="" textlink="">
      <xdr:nvSpPr>
        <xdr:cNvPr id="281" name="テキスト ボックス 280"/>
        <xdr:cNvSpPr txBox="1"/>
      </xdr:nvSpPr>
      <xdr:spPr>
        <a:xfrm>
          <a:off x="13512800" y="1070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27215</xdr:rowOff>
    </xdr:from>
    <xdr:to>
      <xdr:col>19</xdr:col>
      <xdr:colOff>6350</xdr:colOff>
      <xdr:row>60</xdr:row>
      <xdr:rowOff>128815</xdr:rowOff>
    </xdr:to>
    <xdr:sp macro="" textlink="">
      <xdr:nvSpPr>
        <xdr:cNvPr id="282" name="円/楕円 281"/>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113592</xdr:rowOff>
    </xdr:from>
    <xdr:ext cx="762000" cy="259045"/>
    <xdr:sp macro="" textlink="">
      <xdr:nvSpPr>
        <xdr:cNvPr id="283" name="テキスト ボックス 282"/>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補助費等に係る経常収支比率は、類似団体平均より低い傾向が続いており、平成</a:t>
          </a:r>
          <a:r>
            <a:rPr kumimoji="1" lang="en-US" altLang="ja-JP" sz="1300">
              <a:latin typeface="ＭＳ Ｐゴシック"/>
            </a:rPr>
            <a:t>26</a:t>
          </a:r>
          <a:r>
            <a:rPr kumimoji="1" lang="ja-JP" altLang="en-US" sz="1300">
              <a:latin typeface="ＭＳ Ｐゴシック"/>
            </a:rPr>
            <a:t>年度も類似団体平均と比べて</a:t>
          </a:r>
          <a:r>
            <a:rPr kumimoji="1" lang="en-US" altLang="ja-JP" sz="1300">
              <a:latin typeface="ＭＳ Ｐゴシック"/>
            </a:rPr>
            <a:t>3.3</a:t>
          </a:r>
          <a:r>
            <a:rPr kumimoji="1" lang="ja-JP" altLang="en-US" sz="1300">
              <a:latin typeface="ＭＳ Ｐゴシック"/>
            </a:rPr>
            <a:t>ポイント低い</a:t>
          </a:r>
          <a:r>
            <a:rPr kumimoji="1" lang="en-US" altLang="ja-JP" sz="1300">
              <a:latin typeface="ＭＳ Ｐゴシック"/>
            </a:rPr>
            <a:t>8.5%</a:t>
          </a:r>
          <a:r>
            <a:rPr kumimoji="1" lang="ja-JP" altLang="en-US" sz="1300">
              <a:latin typeface="ＭＳ Ｐゴシック"/>
            </a:rPr>
            <a:t>となった。一件審査方式による予算編成により、補助費等の抑制に努めている成果が表れている。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165100</xdr:rowOff>
    </xdr:from>
    <xdr:to>
      <xdr:col>24</xdr:col>
      <xdr:colOff>31750</xdr:colOff>
      <xdr:row>41</xdr:row>
      <xdr:rowOff>48078</xdr:rowOff>
    </xdr:to>
    <xdr:cxnSp macro="">
      <xdr:nvCxnSpPr>
        <xdr:cNvPr id="313" name="直線コネクタ 312"/>
        <xdr:cNvCxnSpPr/>
      </xdr:nvCxnSpPr>
      <xdr:spPr>
        <a:xfrm flipV="1">
          <a:off x="16510000" y="5651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80027</xdr:rowOff>
    </xdr:from>
    <xdr:ext cx="762000" cy="259045"/>
    <xdr:sp macro="" textlink="">
      <xdr:nvSpPr>
        <xdr:cNvPr id="316"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32</xdr:row>
      <xdr:rowOff>165100</xdr:rowOff>
    </xdr:from>
    <xdr:to>
      <xdr:col>24</xdr:col>
      <xdr:colOff>120650</xdr:colOff>
      <xdr:row>32</xdr:row>
      <xdr:rowOff>165100</xdr:rowOff>
    </xdr:to>
    <xdr:cxnSp macro="">
      <xdr:nvCxnSpPr>
        <xdr:cNvPr id="317" name="直線コネクタ 316"/>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23586</xdr:rowOff>
    </xdr:from>
    <xdr:to>
      <xdr:col>24</xdr:col>
      <xdr:colOff>31750</xdr:colOff>
      <xdr:row>36</xdr:row>
      <xdr:rowOff>56243</xdr:rowOff>
    </xdr:to>
    <xdr:cxnSp macro="">
      <xdr:nvCxnSpPr>
        <xdr:cNvPr id="318" name="直線コネクタ 317"/>
        <xdr:cNvCxnSpPr/>
      </xdr:nvCxnSpPr>
      <xdr:spPr>
        <a:xfrm flipV="1">
          <a:off x="15671800" y="61957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132642</xdr:rowOff>
    </xdr:from>
    <xdr:ext cx="762000" cy="259045"/>
    <xdr:sp macro="" textlink="">
      <xdr:nvSpPr>
        <xdr:cNvPr id="319" name="補助費等平均値テキスト"/>
        <xdr:cNvSpPr txBox="1"/>
      </xdr:nvSpPr>
      <xdr:spPr>
        <a:xfrm>
          <a:off x="16598900" y="647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160565</xdr:rowOff>
    </xdr:from>
    <xdr:to>
      <xdr:col>24</xdr:col>
      <xdr:colOff>82550</xdr:colOff>
      <xdr:row>38</xdr:row>
      <xdr:rowOff>90715</xdr:rowOff>
    </xdr:to>
    <xdr:sp macro="" textlink="">
      <xdr:nvSpPr>
        <xdr:cNvPr id="320" name="フローチャート : 判断 319"/>
        <xdr:cNvSpPr/>
      </xdr:nvSpPr>
      <xdr:spPr>
        <a:xfrm>
          <a:off x="16459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56243</xdr:rowOff>
    </xdr:from>
    <xdr:to>
      <xdr:col>22</xdr:col>
      <xdr:colOff>565150</xdr:colOff>
      <xdr:row>36</xdr:row>
      <xdr:rowOff>110672</xdr:rowOff>
    </xdr:to>
    <xdr:cxnSp macro="">
      <xdr:nvCxnSpPr>
        <xdr:cNvPr id="321" name="直線コネクタ 320"/>
        <xdr:cNvCxnSpPr/>
      </xdr:nvCxnSpPr>
      <xdr:spPr>
        <a:xfrm flipV="1">
          <a:off x="14782800" y="6228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2" name="フローチャート : 判断 321"/>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3" name="テキスト ボックス 322"/>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110672</xdr:rowOff>
    </xdr:from>
    <xdr:to>
      <xdr:col>21</xdr:col>
      <xdr:colOff>361950</xdr:colOff>
      <xdr:row>36</xdr:row>
      <xdr:rowOff>132443</xdr:rowOff>
    </xdr:to>
    <xdr:cxnSp macro="">
      <xdr:nvCxnSpPr>
        <xdr:cNvPr id="324" name="直線コネクタ 323"/>
        <xdr:cNvCxnSpPr/>
      </xdr:nvCxnSpPr>
      <xdr:spPr>
        <a:xfrm flipV="1">
          <a:off x="13893800" y="6282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5" name="フローチャート : 判断 324"/>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127199</xdr:rowOff>
    </xdr:from>
    <xdr:ext cx="762000" cy="259045"/>
    <xdr:sp macro="" textlink="">
      <xdr:nvSpPr>
        <xdr:cNvPr id="326" name="テキスト ボックス 325"/>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99786</xdr:rowOff>
    </xdr:from>
    <xdr:to>
      <xdr:col>20</xdr:col>
      <xdr:colOff>158750</xdr:colOff>
      <xdr:row>36</xdr:row>
      <xdr:rowOff>132443</xdr:rowOff>
    </xdr:to>
    <xdr:cxnSp macro="">
      <xdr:nvCxnSpPr>
        <xdr:cNvPr id="327" name="直線コネクタ 326"/>
        <xdr:cNvCxnSpPr/>
      </xdr:nvCxnSpPr>
      <xdr:spPr>
        <a:xfrm>
          <a:off x="13004800" y="627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29936</xdr:rowOff>
    </xdr:from>
    <xdr:to>
      <xdr:col>20</xdr:col>
      <xdr:colOff>209550</xdr:colOff>
      <xdr:row>37</xdr:row>
      <xdr:rowOff>131536</xdr:rowOff>
    </xdr:to>
    <xdr:sp macro="" textlink="">
      <xdr:nvSpPr>
        <xdr:cNvPr id="328" name="フローチャート : 判断 327"/>
        <xdr:cNvSpPr/>
      </xdr:nvSpPr>
      <xdr:spPr>
        <a:xfrm>
          <a:off x="13843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116312</xdr:rowOff>
    </xdr:from>
    <xdr:ext cx="762000" cy="259045"/>
    <xdr:sp macro="" textlink="">
      <xdr:nvSpPr>
        <xdr:cNvPr id="329" name="テキスト ボックス 328"/>
        <xdr:cNvSpPr txBox="1"/>
      </xdr:nvSpPr>
      <xdr:spPr>
        <a:xfrm>
          <a:off x="13512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73478</xdr:rowOff>
    </xdr:from>
    <xdr:to>
      <xdr:col>19</xdr:col>
      <xdr:colOff>6350</xdr:colOff>
      <xdr:row>38</xdr:row>
      <xdr:rowOff>3628</xdr:rowOff>
    </xdr:to>
    <xdr:sp macro="" textlink="">
      <xdr:nvSpPr>
        <xdr:cNvPr id="330" name="フローチャート : 判断 329"/>
        <xdr:cNvSpPr/>
      </xdr:nvSpPr>
      <xdr:spPr>
        <a:xfrm>
          <a:off x="12954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159855</xdr:rowOff>
    </xdr:from>
    <xdr:ext cx="762000" cy="259045"/>
    <xdr:sp macro="" textlink="">
      <xdr:nvSpPr>
        <xdr:cNvPr id="331" name="テキスト ボックス 330"/>
        <xdr:cNvSpPr txBox="1"/>
      </xdr:nvSpPr>
      <xdr:spPr>
        <a:xfrm>
          <a:off x="12623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37" name="円/楕円 336"/>
        <xdr:cNvSpPr/>
      </xdr:nvSpPr>
      <xdr:spPr>
        <a:xfrm>
          <a:off x="16459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160763</xdr:rowOff>
    </xdr:from>
    <xdr:ext cx="762000" cy="259045"/>
    <xdr:sp macro="" textlink="">
      <xdr:nvSpPr>
        <xdr:cNvPr id="338" name="補助費等該当値テキスト"/>
        <xdr:cNvSpPr txBox="1"/>
      </xdr:nvSpPr>
      <xdr:spPr>
        <a:xfrm>
          <a:off x="165989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5443</xdr:rowOff>
    </xdr:from>
    <xdr:to>
      <xdr:col>22</xdr:col>
      <xdr:colOff>615950</xdr:colOff>
      <xdr:row>36</xdr:row>
      <xdr:rowOff>107043</xdr:rowOff>
    </xdr:to>
    <xdr:sp macro="" textlink="">
      <xdr:nvSpPr>
        <xdr:cNvPr id="339" name="円/楕円 338"/>
        <xdr:cNvSpPr/>
      </xdr:nvSpPr>
      <xdr:spPr>
        <a:xfrm>
          <a:off x="15621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117220</xdr:rowOff>
    </xdr:from>
    <xdr:ext cx="736600" cy="259045"/>
    <xdr:sp macro="" textlink="">
      <xdr:nvSpPr>
        <xdr:cNvPr id="340" name="テキスト ボックス 339"/>
        <xdr:cNvSpPr txBox="1"/>
      </xdr:nvSpPr>
      <xdr:spPr>
        <a:xfrm>
          <a:off x="15290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59872</xdr:rowOff>
    </xdr:from>
    <xdr:to>
      <xdr:col>21</xdr:col>
      <xdr:colOff>412750</xdr:colOff>
      <xdr:row>36</xdr:row>
      <xdr:rowOff>161472</xdr:rowOff>
    </xdr:to>
    <xdr:sp macro="" textlink="">
      <xdr:nvSpPr>
        <xdr:cNvPr id="341" name="円/楕円 340"/>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199</xdr:rowOff>
    </xdr:from>
    <xdr:ext cx="762000" cy="259045"/>
    <xdr:sp macro="" textlink="">
      <xdr:nvSpPr>
        <xdr:cNvPr id="342" name="テキスト ボックス 341"/>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81643</xdr:rowOff>
    </xdr:from>
    <xdr:to>
      <xdr:col>20</xdr:col>
      <xdr:colOff>209550</xdr:colOff>
      <xdr:row>37</xdr:row>
      <xdr:rowOff>11793</xdr:rowOff>
    </xdr:to>
    <xdr:sp macro="" textlink="">
      <xdr:nvSpPr>
        <xdr:cNvPr id="343" name="円/楕円 342"/>
        <xdr:cNvSpPr/>
      </xdr:nvSpPr>
      <xdr:spPr>
        <a:xfrm>
          <a:off x="13843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21970</xdr:rowOff>
    </xdr:from>
    <xdr:ext cx="762000" cy="259045"/>
    <xdr:sp macro="" textlink="">
      <xdr:nvSpPr>
        <xdr:cNvPr id="344" name="テキスト ボックス 343"/>
        <xdr:cNvSpPr txBox="1"/>
      </xdr:nvSpPr>
      <xdr:spPr>
        <a:xfrm>
          <a:off x="13512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48986</xdr:rowOff>
    </xdr:from>
    <xdr:to>
      <xdr:col>19</xdr:col>
      <xdr:colOff>6350</xdr:colOff>
      <xdr:row>36</xdr:row>
      <xdr:rowOff>150586</xdr:rowOff>
    </xdr:to>
    <xdr:sp macro="" textlink="">
      <xdr:nvSpPr>
        <xdr:cNvPr id="345" name="円/楕円 344"/>
        <xdr:cNvSpPr/>
      </xdr:nvSpPr>
      <xdr:spPr>
        <a:xfrm>
          <a:off x="12954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160763</xdr:rowOff>
    </xdr:from>
    <xdr:ext cx="762000" cy="259045"/>
    <xdr:sp macro="" textlink="">
      <xdr:nvSpPr>
        <xdr:cNvPr id="346" name="テキスト ボックス 345"/>
        <xdr:cNvSpPr txBox="1"/>
      </xdr:nvSpPr>
      <xdr:spPr>
        <a:xfrm>
          <a:off x="12623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公債費は過去の地方債の発行抑制により改善傾向ではあるが、依然として類似団体平均を上回っている。</a:t>
          </a:r>
          <a:endParaRPr kumimoji="1" lang="en-US" altLang="ja-JP" sz="1300">
            <a:latin typeface="ＭＳ Ｐゴシック"/>
          </a:endParaRPr>
        </a:p>
        <a:p>
          <a:r>
            <a:rPr kumimoji="1" lang="ja-JP" altLang="en-US" sz="1300">
              <a:latin typeface="ＭＳ Ｐゴシック"/>
            </a:rPr>
            <a:t>　公債費の増大は財政構造の弾力性を失わせることから、今後も、普通建設事業費等の抑制に努めながら、公債費の縮減を図っていく。</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120650</xdr:rowOff>
    </xdr:from>
    <xdr:to>
      <xdr:col>7</xdr:col>
      <xdr:colOff>15875</xdr:colOff>
      <xdr:row>82</xdr:row>
      <xdr:rowOff>63500</xdr:rowOff>
    </xdr:to>
    <xdr:cxnSp macro="">
      <xdr:nvCxnSpPr>
        <xdr:cNvPr id="374" name="直線コネクタ 373"/>
        <xdr:cNvCxnSpPr/>
      </xdr:nvCxnSpPr>
      <xdr:spPr>
        <a:xfrm flipV="1">
          <a:off x="4826000" y="12636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35577</xdr:rowOff>
    </xdr:from>
    <xdr:ext cx="762000" cy="259045"/>
    <xdr:sp macro="" textlink="">
      <xdr:nvSpPr>
        <xdr:cNvPr id="375" name="公債費最小値テキスト"/>
        <xdr:cNvSpPr txBox="1"/>
      </xdr:nvSpPr>
      <xdr:spPr>
        <a:xfrm>
          <a:off x="4914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82</xdr:row>
      <xdr:rowOff>63500</xdr:rowOff>
    </xdr:from>
    <xdr:to>
      <xdr:col>7</xdr:col>
      <xdr:colOff>104775</xdr:colOff>
      <xdr:row>82</xdr:row>
      <xdr:rowOff>63500</xdr:rowOff>
    </xdr:to>
    <xdr:cxnSp macro="">
      <xdr:nvCxnSpPr>
        <xdr:cNvPr id="376" name="直線コネクタ 375"/>
        <xdr:cNvCxnSpPr/>
      </xdr:nvCxnSpPr>
      <xdr:spPr>
        <a:xfrm>
          <a:off x="4737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35577</xdr:rowOff>
    </xdr:from>
    <xdr:ext cx="762000" cy="259045"/>
    <xdr:sp macro="" textlink="">
      <xdr:nvSpPr>
        <xdr:cNvPr id="377"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73</xdr:row>
      <xdr:rowOff>120650</xdr:rowOff>
    </xdr:from>
    <xdr:to>
      <xdr:col>7</xdr:col>
      <xdr:colOff>104775</xdr:colOff>
      <xdr:row>73</xdr:row>
      <xdr:rowOff>120650</xdr:rowOff>
    </xdr:to>
    <xdr:cxnSp macro="">
      <xdr:nvCxnSpPr>
        <xdr:cNvPr id="378" name="直線コネクタ 377"/>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38100</xdr:rowOff>
    </xdr:to>
    <xdr:cxnSp macro="">
      <xdr:nvCxnSpPr>
        <xdr:cNvPr id="379" name="直線コネクタ 378"/>
        <xdr:cNvCxnSpPr/>
      </xdr:nvCxnSpPr>
      <xdr:spPr>
        <a:xfrm flipV="1">
          <a:off x="3987800" y="1338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80"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1" name="フローチャート : 判断 38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38100</xdr:rowOff>
    </xdr:from>
    <xdr:to>
      <xdr:col>5</xdr:col>
      <xdr:colOff>549275</xdr:colOff>
      <xdr:row>78</xdr:row>
      <xdr:rowOff>139700</xdr:rowOff>
    </xdr:to>
    <xdr:cxnSp macro="">
      <xdr:nvCxnSpPr>
        <xdr:cNvPr id="382" name="直線コネクタ 381"/>
        <xdr:cNvCxnSpPr/>
      </xdr:nvCxnSpPr>
      <xdr:spPr>
        <a:xfrm flipV="1">
          <a:off x="3098800" y="1341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83" name="フローチャート : 判断 382"/>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105427</xdr:rowOff>
    </xdr:from>
    <xdr:ext cx="736600" cy="259045"/>
    <xdr:sp macro="" textlink="">
      <xdr:nvSpPr>
        <xdr:cNvPr id="384" name="テキスト ボックス 383"/>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139700</xdr:rowOff>
    </xdr:from>
    <xdr:to>
      <xdr:col>4</xdr:col>
      <xdr:colOff>346075</xdr:colOff>
      <xdr:row>80</xdr:row>
      <xdr:rowOff>25400</xdr:rowOff>
    </xdr:to>
    <xdr:cxnSp macro="">
      <xdr:nvCxnSpPr>
        <xdr:cNvPr id="385" name="直線コネクタ 384"/>
        <xdr:cNvCxnSpPr/>
      </xdr:nvCxnSpPr>
      <xdr:spPr>
        <a:xfrm flipV="1">
          <a:off x="2209800" y="13512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86" name="フローチャート : 判断 385"/>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168927</xdr:rowOff>
    </xdr:from>
    <xdr:ext cx="762000" cy="259045"/>
    <xdr:sp macro="" textlink="">
      <xdr:nvSpPr>
        <xdr:cNvPr id="387" name="テキスト ボックス 386"/>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57150</xdr:rowOff>
    </xdr:from>
    <xdr:to>
      <xdr:col>3</xdr:col>
      <xdr:colOff>142875</xdr:colOff>
      <xdr:row>80</xdr:row>
      <xdr:rowOff>25400</xdr:rowOff>
    </xdr:to>
    <xdr:cxnSp macro="">
      <xdr:nvCxnSpPr>
        <xdr:cNvPr id="388" name="直線コネクタ 387"/>
        <xdr:cNvCxnSpPr/>
      </xdr:nvCxnSpPr>
      <xdr:spPr>
        <a:xfrm>
          <a:off x="1320800" y="13601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120650</xdr:rowOff>
    </xdr:from>
    <xdr:to>
      <xdr:col>3</xdr:col>
      <xdr:colOff>193675</xdr:colOff>
      <xdr:row>78</xdr:row>
      <xdr:rowOff>50800</xdr:rowOff>
    </xdr:to>
    <xdr:sp macro="" textlink="">
      <xdr:nvSpPr>
        <xdr:cNvPr id="389" name="フローチャート : 判断 388"/>
        <xdr:cNvSpPr/>
      </xdr:nvSpPr>
      <xdr:spPr>
        <a:xfrm>
          <a:off x="2159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60977</xdr:rowOff>
    </xdr:from>
    <xdr:ext cx="762000" cy="259045"/>
    <xdr:sp macro="" textlink="">
      <xdr:nvSpPr>
        <xdr:cNvPr id="390" name="テキスト ボックス 389"/>
        <xdr:cNvSpPr txBox="1"/>
      </xdr:nvSpPr>
      <xdr:spPr>
        <a:xfrm>
          <a:off x="1828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101600</xdr:rowOff>
    </xdr:from>
    <xdr:to>
      <xdr:col>1</xdr:col>
      <xdr:colOff>676275</xdr:colOff>
      <xdr:row>77</xdr:row>
      <xdr:rowOff>31750</xdr:rowOff>
    </xdr:to>
    <xdr:sp macro="" textlink="">
      <xdr:nvSpPr>
        <xdr:cNvPr id="391" name="フローチャート : 判断 390"/>
        <xdr:cNvSpPr/>
      </xdr:nvSpPr>
      <xdr:spPr>
        <a:xfrm>
          <a:off x="1270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41927</xdr:rowOff>
    </xdr:from>
    <xdr:ext cx="762000" cy="259045"/>
    <xdr:sp macro="" textlink="">
      <xdr:nvSpPr>
        <xdr:cNvPr id="392" name="テキスト ボックス 391"/>
        <xdr:cNvSpPr txBox="1"/>
      </xdr:nvSpPr>
      <xdr:spPr>
        <a:xfrm>
          <a:off x="939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98" name="円/楕円 397"/>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99"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158750</xdr:rowOff>
    </xdr:from>
    <xdr:to>
      <xdr:col>5</xdr:col>
      <xdr:colOff>600075</xdr:colOff>
      <xdr:row>78</xdr:row>
      <xdr:rowOff>88900</xdr:rowOff>
    </xdr:to>
    <xdr:sp macro="" textlink="">
      <xdr:nvSpPr>
        <xdr:cNvPr id="400" name="円/楕円 399"/>
        <xdr:cNvSpPr/>
      </xdr:nvSpPr>
      <xdr:spPr>
        <a:xfrm>
          <a:off x="3937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73677</xdr:rowOff>
    </xdr:from>
    <xdr:ext cx="736600" cy="259045"/>
    <xdr:sp macro="" textlink="">
      <xdr:nvSpPr>
        <xdr:cNvPr id="401" name="テキスト ボックス 400"/>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88900</xdr:rowOff>
    </xdr:from>
    <xdr:to>
      <xdr:col>4</xdr:col>
      <xdr:colOff>396875</xdr:colOff>
      <xdr:row>79</xdr:row>
      <xdr:rowOff>19050</xdr:rowOff>
    </xdr:to>
    <xdr:sp macro="" textlink="">
      <xdr:nvSpPr>
        <xdr:cNvPr id="402" name="円/楕円 401"/>
        <xdr:cNvSpPr/>
      </xdr:nvSpPr>
      <xdr:spPr>
        <a:xfrm>
          <a:off x="3048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3827</xdr:rowOff>
    </xdr:from>
    <xdr:ext cx="762000" cy="259045"/>
    <xdr:sp macro="" textlink="">
      <xdr:nvSpPr>
        <xdr:cNvPr id="403" name="テキスト ボックス 402"/>
        <xdr:cNvSpPr txBox="1"/>
      </xdr:nvSpPr>
      <xdr:spPr>
        <a:xfrm>
          <a:off x="2717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146050</xdr:rowOff>
    </xdr:from>
    <xdr:to>
      <xdr:col>3</xdr:col>
      <xdr:colOff>193675</xdr:colOff>
      <xdr:row>80</xdr:row>
      <xdr:rowOff>76200</xdr:rowOff>
    </xdr:to>
    <xdr:sp macro="" textlink="">
      <xdr:nvSpPr>
        <xdr:cNvPr id="404" name="円/楕円 403"/>
        <xdr:cNvSpPr/>
      </xdr:nvSpPr>
      <xdr:spPr>
        <a:xfrm>
          <a:off x="2159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60977</xdr:rowOff>
    </xdr:from>
    <xdr:ext cx="762000" cy="259045"/>
    <xdr:sp macro="" textlink="">
      <xdr:nvSpPr>
        <xdr:cNvPr id="405" name="テキスト ボックス 404"/>
        <xdr:cNvSpPr txBox="1"/>
      </xdr:nvSpPr>
      <xdr:spPr>
        <a:xfrm>
          <a:off x="18288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6350</xdr:rowOff>
    </xdr:from>
    <xdr:to>
      <xdr:col>1</xdr:col>
      <xdr:colOff>676275</xdr:colOff>
      <xdr:row>79</xdr:row>
      <xdr:rowOff>107950</xdr:rowOff>
    </xdr:to>
    <xdr:sp macro="" textlink="">
      <xdr:nvSpPr>
        <xdr:cNvPr id="406" name="円/楕円 405"/>
        <xdr:cNvSpPr/>
      </xdr:nvSpPr>
      <xdr:spPr>
        <a:xfrm>
          <a:off x="1270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92727</xdr:rowOff>
    </xdr:from>
    <xdr:ext cx="762000" cy="259045"/>
    <xdr:sp macro="" textlink="">
      <xdr:nvSpPr>
        <xdr:cNvPr id="407" name="テキスト ボックス 406"/>
        <xdr:cNvSpPr txBox="1"/>
      </xdr:nvSpPr>
      <xdr:spPr>
        <a:xfrm>
          <a:off x="939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年度においては、前年度と比較して</a:t>
          </a:r>
          <a:r>
            <a:rPr kumimoji="1" lang="en-US" altLang="ja-JP" sz="1300">
              <a:latin typeface="ＭＳ Ｐゴシック"/>
            </a:rPr>
            <a:t>3.7</a:t>
          </a:r>
          <a:r>
            <a:rPr kumimoji="1" lang="ja-JP" altLang="en-US" sz="1300">
              <a:latin typeface="ＭＳ Ｐゴシック"/>
            </a:rPr>
            <a:t>ポイント増加しており、類似団体平均と比べても</a:t>
          </a:r>
          <a:r>
            <a:rPr kumimoji="1" lang="en-US" altLang="ja-JP" sz="1300">
              <a:latin typeface="ＭＳ Ｐゴシック"/>
            </a:rPr>
            <a:t>1.9</a:t>
          </a:r>
          <a:r>
            <a:rPr kumimoji="1" lang="ja-JP" altLang="en-US" sz="1300">
              <a:latin typeface="ＭＳ Ｐゴシック"/>
            </a:rPr>
            <a:t>ポイント高くなっている。</a:t>
          </a:r>
          <a:endParaRPr kumimoji="1" lang="en-US" altLang="ja-JP" sz="1300">
            <a:latin typeface="ＭＳ Ｐゴシック"/>
          </a:endParaRPr>
        </a:p>
        <a:p>
          <a:r>
            <a:rPr kumimoji="1" lang="ja-JP" altLang="en-US" sz="1300">
              <a:latin typeface="ＭＳ Ｐゴシック"/>
            </a:rPr>
            <a:t>　前年度比較では人件費、物件費、扶助費が増となっている。</a:t>
          </a: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6350</xdr:rowOff>
    </xdr:from>
    <xdr:to>
      <xdr:col>24</xdr:col>
      <xdr:colOff>31750</xdr:colOff>
      <xdr:row>82</xdr:row>
      <xdr:rowOff>38100</xdr:rowOff>
    </xdr:to>
    <xdr:cxnSp macro="">
      <xdr:nvCxnSpPr>
        <xdr:cNvPr id="435" name="直線コネクタ 434"/>
        <xdr:cNvCxnSpPr/>
      </xdr:nvCxnSpPr>
      <xdr:spPr>
        <a:xfrm flipV="1">
          <a:off x="16510000" y="12522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10177</xdr:rowOff>
    </xdr:from>
    <xdr:ext cx="762000" cy="259045"/>
    <xdr:sp macro="" textlink="">
      <xdr:nvSpPr>
        <xdr:cNvPr id="436" name="公債費以外最小値テキスト"/>
        <xdr:cNvSpPr txBox="1"/>
      </xdr:nvSpPr>
      <xdr:spPr>
        <a:xfrm>
          <a:off x="165989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82</xdr:row>
      <xdr:rowOff>38100</xdr:rowOff>
    </xdr:from>
    <xdr:to>
      <xdr:col>24</xdr:col>
      <xdr:colOff>120650</xdr:colOff>
      <xdr:row>82</xdr:row>
      <xdr:rowOff>38100</xdr:rowOff>
    </xdr:to>
    <xdr:cxnSp macro="">
      <xdr:nvCxnSpPr>
        <xdr:cNvPr id="437" name="直線コネクタ 436"/>
        <xdr:cNvCxnSpPr/>
      </xdr:nvCxnSpPr>
      <xdr:spPr>
        <a:xfrm>
          <a:off x="164211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92727</xdr:rowOff>
    </xdr:from>
    <xdr:ext cx="762000" cy="259045"/>
    <xdr:sp macro="" textlink="">
      <xdr:nvSpPr>
        <xdr:cNvPr id="438" name="公債費以外最大値テキスト"/>
        <xdr:cNvSpPr txBox="1"/>
      </xdr:nvSpPr>
      <xdr:spPr>
        <a:xfrm>
          <a:off x="165989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628650</xdr:colOff>
      <xdr:row>73</xdr:row>
      <xdr:rowOff>6350</xdr:rowOff>
    </xdr:from>
    <xdr:to>
      <xdr:col>24</xdr:col>
      <xdr:colOff>120650</xdr:colOff>
      <xdr:row>73</xdr:row>
      <xdr:rowOff>6350</xdr:rowOff>
    </xdr:to>
    <xdr:cxnSp macro="">
      <xdr:nvCxnSpPr>
        <xdr:cNvPr id="439" name="直線コネクタ 438"/>
        <xdr:cNvCxnSpPr/>
      </xdr:nvCxnSpPr>
      <xdr:spPr>
        <a:xfrm>
          <a:off x="16421100" y="1252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139700</xdr:rowOff>
    </xdr:from>
    <xdr:to>
      <xdr:col>24</xdr:col>
      <xdr:colOff>31750</xdr:colOff>
      <xdr:row>79</xdr:row>
      <xdr:rowOff>95250</xdr:rowOff>
    </xdr:to>
    <xdr:cxnSp macro="">
      <xdr:nvCxnSpPr>
        <xdr:cNvPr id="440" name="直線コネクタ 439"/>
        <xdr:cNvCxnSpPr/>
      </xdr:nvCxnSpPr>
      <xdr:spPr>
        <a:xfrm>
          <a:off x="15671800" y="131699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41"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42" name="フローチャート : 判断 441"/>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139700</xdr:rowOff>
    </xdr:from>
    <xdr:to>
      <xdr:col>22</xdr:col>
      <xdr:colOff>565150</xdr:colOff>
      <xdr:row>77</xdr:row>
      <xdr:rowOff>120650</xdr:rowOff>
    </xdr:to>
    <xdr:cxnSp macro="">
      <xdr:nvCxnSpPr>
        <xdr:cNvPr id="443" name="直線コネクタ 442"/>
        <xdr:cNvCxnSpPr/>
      </xdr:nvCxnSpPr>
      <xdr:spPr>
        <a:xfrm flipV="1">
          <a:off x="14782800" y="13169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95250</xdr:rowOff>
    </xdr:from>
    <xdr:to>
      <xdr:col>22</xdr:col>
      <xdr:colOff>615950</xdr:colOff>
      <xdr:row>76</xdr:row>
      <xdr:rowOff>25400</xdr:rowOff>
    </xdr:to>
    <xdr:sp macro="" textlink="">
      <xdr:nvSpPr>
        <xdr:cNvPr id="444" name="フローチャート : 判断 443"/>
        <xdr:cNvSpPr/>
      </xdr:nvSpPr>
      <xdr:spPr>
        <a:xfrm>
          <a:off x="15621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35577</xdr:rowOff>
    </xdr:from>
    <xdr:ext cx="736600" cy="259045"/>
    <xdr:sp macro="" textlink="">
      <xdr:nvSpPr>
        <xdr:cNvPr id="445" name="テキスト ボックス 444"/>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120650</xdr:rowOff>
    </xdr:from>
    <xdr:to>
      <xdr:col>21</xdr:col>
      <xdr:colOff>361950</xdr:colOff>
      <xdr:row>79</xdr:row>
      <xdr:rowOff>19050</xdr:rowOff>
    </xdr:to>
    <xdr:cxnSp macro="">
      <xdr:nvCxnSpPr>
        <xdr:cNvPr id="446" name="直線コネクタ 445"/>
        <xdr:cNvCxnSpPr/>
      </xdr:nvCxnSpPr>
      <xdr:spPr>
        <a:xfrm flipV="1">
          <a:off x="13893800" y="13322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25400</xdr:rowOff>
    </xdr:from>
    <xdr:to>
      <xdr:col>21</xdr:col>
      <xdr:colOff>412750</xdr:colOff>
      <xdr:row>76</xdr:row>
      <xdr:rowOff>127000</xdr:rowOff>
    </xdr:to>
    <xdr:sp macro="" textlink="">
      <xdr:nvSpPr>
        <xdr:cNvPr id="447" name="フローチャート : 判断 446"/>
        <xdr:cNvSpPr/>
      </xdr:nvSpPr>
      <xdr:spPr>
        <a:xfrm>
          <a:off x="147320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137177</xdr:rowOff>
    </xdr:from>
    <xdr:ext cx="762000" cy="259045"/>
    <xdr:sp macro="" textlink="">
      <xdr:nvSpPr>
        <xdr:cNvPr id="448" name="テキスト ボックス 447"/>
        <xdr:cNvSpPr txBox="1"/>
      </xdr:nvSpPr>
      <xdr:spPr>
        <a:xfrm>
          <a:off x="144018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88900</xdr:rowOff>
    </xdr:from>
    <xdr:to>
      <xdr:col>20</xdr:col>
      <xdr:colOff>158750</xdr:colOff>
      <xdr:row>79</xdr:row>
      <xdr:rowOff>19050</xdr:rowOff>
    </xdr:to>
    <xdr:cxnSp macro="">
      <xdr:nvCxnSpPr>
        <xdr:cNvPr id="449" name="直線コネクタ 448"/>
        <xdr:cNvCxnSpPr/>
      </xdr:nvCxnSpPr>
      <xdr:spPr>
        <a:xfrm>
          <a:off x="13004800" y="12433300"/>
          <a:ext cx="889000" cy="113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12700</xdr:rowOff>
    </xdr:from>
    <xdr:to>
      <xdr:col>20</xdr:col>
      <xdr:colOff>209550</xdr:colOff>
      <xdr:row>76</xdr:row>
      <xdr:rowOff>114300</xdr:rowOff>
    </xdr:to>
    <xdr:sp macro="" textlink="">
      <xdr:nvSpPr>
        <xdr:cNvPr id="450" name="フローチャート : 判断 449"/>
        <xdr:cNvSpPr/>
      </xdr:nvSpPr>
      <xdr:spPr>
        <a:xfrm>
          <a:off x="13843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124477</xdr:rowOff>
    </xdr:from>
    <xdr:ext cx="762000" cy="259045"/>
    <xdr:sp macro="" textlink="">
      <xdr:nvSpPr>
        <xdr:cNvPr id="451" name="テキスト ボックス 450"/>
        <xdr:cNvSpPr txBox="1"/>
      </xdr:nvSpPr>
      <xdr:spPr>
        <a:xfrm>
          <a:off x="13512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101600</xdr:rowOff>
    </xdr:from>
    <xdr:to>
      <xdr:col>19</xdr:col>
      <xdr:colOff>6350</xdr:colOff>
      <xdr:row>75</xdr:row>
      <xdr:rowOff>31750</xdr:rowOff>
    </xdr:to>
    <xdr:sp macro="" textlink="">
      <xdr:nvSpPr>
        <xdr:cNvPr id="452" name="フローチャート : 判断 451"/>
        <xdr:cNvSpPr/>
      </xdr:nvSpPr>
      <xdr:spPr>
        <a:xfrm>
          <a:off x="12954000" y="1278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53" name="テキスト ボックス 45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44450</xdr:rowOff>
    </xdr:from>
    <xdr:to>
      <xdr:col>24</xdr:col>
      <xdr:colOff>82550</xdr:colOff>
      <xdr:row>79</xdr:row>
      <xdr:rowOff>146050</xdr:rowOff>
    </xdr:to>
    <xdr:sp macro="" textlink="">
      <xdr:nvSpPr>
        <xdr:cNvPr id="459" name="円/楕円 458"/>
        <xdr:cNvSpPr/>
      </xdr:nvSpPr>
      <xdr:spPr>
        <a:xfrm>
          <a:off x="164592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16527</xdr:rowOff>
    </xdr:from>
    <xdr:ext cx="762000" cy="259045"/>
    <xdr:sp macro="" textlink="">
      <xdr:nvSpPr>
        <xdr:cNvPr id="460" name="公債費以外該当値テキスト"/>
        <xdr:cNvSpPr txBox="1"/>
      </xdr:nvSpPr>
      <xdr:spPr>
        <a:xfrm>
          <a:off x="165989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88900</xdr:rowOff>
    </xdr:from>
    <xdr:to>
      <xdr:col>22</xdr:col>
      <xdr:colOff>615950</xdr:colOff>
      <xdr:row>77</xdr:row>
      <xdr:rowOff>19050</xdr:rowOff>
    </xdr:to>
    <xdr:sp macro="" textlink="">
      <xdr:nvSpPr>
        <xdr:cNvPr id="461" name="円/楕円 460"/>
        <xdr:cNvSpPr/>
      </xdr:nvSpPr>
      <xdr:spPr>
        <a:xfrm>
          <a:off x="15621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3827</xdr:rowOff>
    </xdr:from>
    <xdr:ext cx="736600" cy="259045"/>
    <xdr:sp macro="" textlink="">
      <xdr:nvSpPr>
        <xdr:cNvPr id="462" name="テキスト ボックス 461"/>
        <xdr:cNvSpPr txBox="1"/>
      </xdr:nvSpPr>
      <xdr:spPr>
        <a:xfrm>
          <a:off x="15290800" y="1320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69850</xdr:rowOff>
    </xdr:from>
    <xdr:to>
      <xdr:col>21</xdr:col>
      <xdr:colOff>412750</xdr:colOff>
      <xdr:row>78</xdr:row>
      <xdr:rowOff>0</xdr:rowOff>
    </xdr:to>
    <xdr:sp macro="" textlink="">
      <xdr:nvSpPr>
        <xdr:cNvPr id="463" name="円/楕円 462"/>
        <xdr:cNvSpPr/>
      </xdr:nvSpPr>
      <xdr:spPr>
        <a:xfrm>
          <a:off x="14732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156227</xdr:rowOff>
    </xdr:from>
    <xdr:ext cx="762000" cy="259045"/>
    <xdr:sp macro="" textlink="">
      <xdr:nvSpPr>
        <xdr:cNvPr id="464" name="テキスト ボックス 463"/>
        <xdr:cNvSpPr txBox="1"/>
      </xdr:nvSpPr>
      <xdr:spPr>
        <a:xfrm>
          <a:off x="14401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139700</xdr:rowOff>
    </xdr:from>
    <xdr:to>
      <xdr:col>20</xdr:col>
      <xdr:colOff>209550</xdr:colOff>
      <xdr:row>79</xdr:row>
      <xdr:rowOff>69850</xdr:rowOff>
    </xdr:to>
    <xdr:sp macro="" textlink="">
      <xdr:nvSpPr>
        <xdr:cNvPr id="465" name="円/楕円 464"/>
        <xdr:cNvSpPr/>
      </xdr:nvSpPr>
      <xdr:spPr>
        <a:xfrm>
          <a:off x="138430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54627</xdr:rowOff>
    </xdr:from>
    <xdr:ext cx="762000" cy="259045"/>
    <xdr:sp macro="" textlink="">
      <xdr:nvSpPr>
        <xdr:cNvPr id="466" name="テキスト ボックス 465"/>
        <xdr:cNvSpPr txBox="1"/>
      </xdr:nvSpPr>
      <xdr:spPr>
        <a:xfrm>
          <a:off x="13512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38100</xdr:rowOff>
    </xdr:from>
    <xdr:to>
      <xdr:col>19</xdr:col>
      <xdr:colOff>6350</xdr:colOff>
      <xdr:row>72</xdr:row>
      <xdr:rowOff>139700</xdr:rowOff>
    </xdr:to>
    <xdr:sp macro="" textlink="">
      <xdr:nvSpPr>
        <xdr:cNvPr id="467" name="円/楕円 466"/>
        <xdr:cNvSpPr/>
      </xdr:nvSpPr>
      <xdr:spPr>
        <a:xfrm>
          <a:off x="12954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70</xdr:row>
      <xdr:rowOff>149877</xdr:rowOff>
    </xdr:from>
    <xdr:ext cx="762000" cy="259045"/>
    <xdr:sp macro="" textlink="">
      <xdr:nvSpPr>
        <xdr:cNvPr id="468" name="テキスト ボックス 467"/>
        <xdr:cNvSpPr txBox="1"/>
      </xdr:nvSpPr>
      <xdr:spPr>
        <a:xfrm>
          <a:off x="12623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宮城県塩竈市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69286</xdr:rowOff>
    </xdr:from>
    <xdr:to>
      <xdr:col>4</xdr:col>
      <xdr:colOff>1117600</xdr:colOff>
      <xdr:row>19</xdr:row>
      <xdr:rowOff>92832</xdr:rowOff>
    </xdr:to>
    <xdr:cxnSp macro="">
      <xdr:nvCxnSpPr>
        <xdr:cNvPr id="43" name="直線コネクタ 42"/>
        <xdr:cNvCxnSpPr/>
      </xdr:nvCxnSpPr>
      <xdr:spPr bwMode="auto">
        <a:xfrm flipV="1">
          <a:off x="5651500" y="2174311"/>
          <a:ext cx="0" cy="12236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64909</xdr:rowOff>
    </xdr:from>
    <xdr:ext cx="762000" cy="259045"/>
    <xdr:sp macro="" textlink="">
      <xdr:nvSpPr>
        <xdr:cNvPr id="44" name="人口1人当たり決算額の推移最小値テキスト130"/>
        <xdr:cNvSpPr txBox="1"/>
      </xdr:nvSpPr>
      <xdr:spPr>
        <a:xfrm>
          <a:off x="5740400" y="337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61,789</a:t>
          </a:r>
          <a:endParaRPr kumimoji="1" lang="ja-JP" altLang="en-US" sz="1000" b="1">
            <a:latin typeface="ＭＳ Ｐゴシック"/>
          </a:endParaRPr>
        </a:p>
      </xdr:txBody>
    </xdr:sp>
    <xdr:clientData/>
  </xdr:oneCellAnchor>
  <xdr:twoCellAnchor>
    <xdr:from>
      <xdr:col>4</xdr:col>
      <xdr:colOff>1028700</xdr:colOff>
      <xdr:row>19</xdr:row>
      <xdr:rowOff>92832</xdr:rowOff>
    </xdr:from>
    <xdr:to>
      <xdr:col>5</xdr:col>
      <xdr:colOff>73025</xdr:colOff>
      <xdr:row>19</xdr:row>
      <xdr:rowOff>92832</xdr:rowOff>
    </xdr:to>
    <xdr:cxnSp macro="">
      <xdr:nvCxnSpPr>
        <xdr:cNvPr id="45" name="直線コネクタ 44"/>
        <xdr:cNvCxnSpPr/>
      </xdr:nvCxnSpPr>
      <xdr:spPr bwMode="auto">
        <a:xfrm>
          <a:off x="5562600" y="33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155663</xdr:rowOff>
    </xdr:from>
    <xdr:ext cx="762000" cy="259045"/>
    <xdr:sp macro="" textlink="">
      <xdr:nvSpPr>
        <xdr:cNvPr id="46" name="人口1人当たり決算額の推移最大値テキスト130"/>
        <xdr:cNvSpPr txBox="1"/>
      </xdr:nvSpPr>
      <xdr:spPr>
        <a:xfrm>
          <a:off x="5740400" y="191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88,554</a:t>
          </a:r>
          <a:endParaRPr kumimoji="1" lang="ja-JP" altLang="en-US" sz="1000" b="1">
            <a:latin typeface="ＭＳ Ｐゴシック"/>
          </a:endParaRPr>
        </a:p>
      </xdr:txBody>
    </xdr:sp>
    <xdr:clientData/>
  </xdr:oneCellAnchor>
  <xdr:twoCellAnchor>
    <xdr:from>
      <xdr:col>4</xdr:col>
      <xdr:colOff>1028700</xdr:colOff>
      <xdr:row>12</xdr:row>
      <xdr:rowOff>69286</xdr:rowOff>
    </xdr:from>
    <xdr:to>
      <xdr:col>5</xdr:col>
      <xdr:colOff>73025</xdr:colOff>
      <xdr:row>12</xdr:row>
      <xdr:rowOff>69286</xdr:rowOff>
    </xdr:to>
    <xdr:cxnSp macro="">
      <xdr:nvCxnSpPr>
        <xdr:cNvPr id="47" name="直線コネクタ 46"/>
        <xdr:cNvCxnSpPr/>
      </xdr:nvCxnSpPr>
      <xdr:spPr bwMode="auto">
        <a:xfrm>
          <a:off x="5562600" y="2174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48529</xdr:rowOff>
    </xdr:from>
    <xdr:to>
      <xdr:col>4</xdr:col>
      <xdr:colOff>1117600</xdr:colOff>
      <xdr:row>16</xdr:row>
      <xdr:rowOff>15519</xdr:rowOff>
    </xdr:to>
    <xdr:cxnSp macro="">
      <xdr:nvCxnSpPr>
        <xdr:cNvPr id="48" name="直線コネクタ 47"/>
        <xdr:cNvCxnSpPr/>
      </xdr:nvCxnSpPr>
      <xdr:spPr bwMode="auto">
        <a:xfrm flipV="1">
          <a:off x="5003800" y="2667904"/>
          <a:ext cx="647700" cy="138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77203</xdr:rowOff>
    </xdr:from>
    <xdr:ext cx="762000" cy="259045"/>
    <xdr:sp macro="" textlink="">
      <xdr:nvSpPr>
        <xdr:cNvPr id="49" name="人口1人当たり決算額の推移平均値テキスト130"/>
        <xdr:cNvSpPr txBox="1"/>
      </xdr:nvSpPr>
      <xdr:spPr>
        <a:xfrm>
          <a:off x="5740400" y="26965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105126</xdr:rowOff>
    </xdr:from>
    <xdr:to>
      <xdr:col>5</xdr:col>
      <xdr:colOff>34925</xdr:colOff>
      <xdr:row>16</xdr:row>
      <xdr:rowOff>35276</xdr:rowOff>
    </xdr:to>
    <xdr:sp macro="" textlink="">
      <xdr:nvSpPr>
        <xdr:cNvPr id="50" name="フローチャート : 判断 49"/>
        <xdr:cNvSpPr/>
      </xdr:nvSpPr>
      <xdr:spPr bwMode="auto">
        <a:xfrm>
          <a:off x="5600700" y="2724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97861</xdr:rowOff>
    </xdr:from>
    <xdr:to>
      <xdr:col>4</xdr:col>
      <xdr:colOff>469900</xdr:colOff>
      <xdr:row>16</xdr:row>
      <xdr:rowOff>15519</xdr:rowOff>
    </xdr:to>
    <xdr:cxnSp macro="">
      <xdr:nvCxnSpPr>
        <xdr:cNvPr id="51" name="直線コネクタ 50"/>
        <xdr:cNvCxnSpPr/>
      </xdr:nvCxnSpPr>
      <xdr:spPr bwMode="auto">
        <a:xfrm>
          <a:off x="4305300" y="2717236"/>
          <a:ext cx="698500" cy="89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88438</xdr:rowOff>
    </xdr:from>
    <xdr:to>
      <xdr:col>4</xdr:col>
      <xdr:colOff>520700</xdr:colOff>
      <xdr:row>17</xdr:row>
      <xdr:rowOff>18588</xdr:rowOff>
    </xdr:to>
    <xdr:sp macro="" textlink="">
      <xdr:nvSpPr>
        <xdr:cNvPr id="52" name="フローチャート : 判断 51"/>
        <xdr:cNvSpPr/>
      </xdr:nvSpPr>
      <xdr:spPr bwMode="auto">
        <a:xfrm>
          <a:off x="4953000" y="2879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3365</xdr:rowOff>
    </xdr:from>
    <xdr:ext cx="736600" cy="259045"/>
    <xdr:sp macro="" textlink="">
      <xdr:nvSpPr>
        <xdr:cNvPr id="53" name="テキスト ボックス 52"/>
        <xdr:cNvSpPr txBox="1"/>
      </xdr:nvSpPr>
      <xdr:spPr>
        <a:xfrm>
          <a:off x="4622800" y="2965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121864</xdr:rowOff>
    </xdr:from>
    <xdr:to>
      <xdr:col>3</xdr:col>
      <xdr:colOff>904875</xdr:colOff>
      <xdr:row>15</xdr:row>
      <xdr:rowOff>97861</xdr:rowOff>
    </xdr:to>
    <xdr:cxnSp macro="">
      <xdr:nvCxnSpPr>
        <xdr:cNvPr id="54" name="直線コネクタ 53"/>
        <xdr:cNvCxnSpPr/>
      </xdr:nvCxnSpPr>
      <xdr:spPr bwMode="auto">
        <a:xfrm>
          <a:off x="3606800" y="2569789"/>
          <a:ext cx="698500" cy="147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10531</xdr:rowOff>
    </xdr:from>
    <xdr:to>
      <xdr:col>3</xdr:col>
      <xdr:colOff>955675</xdr:colOff>
      <xdr:row>16</xdr:row>
      <xdr:rowOff>112131</xdr:rowOff>
    </xdr:to>
    <xdr:sp macro="" textlink="">
      <xdr:nvSpPr>
        <xdr:cNvPr id="55" name="フローチャート : 判断 54"/>
        <xdr:cNvSpPr/>
      </xdr:nvSpPr>
      <xdr:spPr bwMode="auto">
        <a:xfrm>
          <a:off x="4254500" y="2801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96908</xdr:rowOff>
    </xdr:from>
    <xdr:ext cx="762000" cy="259045"/>
    <xdr:sp macro="" textlink="">
      <xdr:nvSpPr>
        <xdr:cNvPr id="56" name="テキスト ボックス 55"/>
        <xdr:cNvSpPr txBox="1"/>
      </xdr:nvSpPr>
      <xdr:spPr>
        <a:xfrm>
          <a:off x="3924300" y="288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121864</xdr:rowOff>
    </xdr:from>
    <xdr:to>
      <xdr:col>3</xdr:col>
      <xdr:colOff>206375</xdr:colOff>
      <xdr:row>16</xdr:row>
      <xdr:rowOff>133431</xdr:rowOff>
    </xdr:to>
    <xdr:cxnSp macro="">
      <xdr:nvCxnSpPr>
        <xdr:cNvPr id="57" name="直線コネクタ 56"/>
        <xdr:cNvCxnSpPr/>
      </xdr:nvCxnSpPr>
      <xdr:spPr bwMode="auto">
        <a:xfrm flipV="1">
          <a:off x="2908300" y="2569789"/>
          <a:ext cx="698500" cy="35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94839</xdr:rowOff>
    </xdr:from>
    <xdr:to>
      <xdr:col>3</xdr:col>
      <xdr:colOff>257175</xdr:colOff>
      <xdr:row>16</xdr:row>
      <xdr:rowOff>24989</xdr:rowOff>
    </xdr:to>
    <xdr:sp macro="" textlink="">
      <xdr:nvSpPr>
        <xdr:cNvPr id="58" name="フローチャート : 判断 57"/>
        <xdr:cNvSpPr/>
      </xdr:nvSpPr>
      <xdr:spPr bwMode="auto">
        <a:xfrm>
          <a:off x="3556000" y="2714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9766</xdr:rowOff>
    </xdr:from>
    <xdr:ext cx="762000" cy="259045"/>
    <xdr:sp macro="" textlink="">
      <xdr:nvSpPr>
        <xdr:cNvPr id="59" name="テキスト ボックス 58"/>
        <xdr:cNvSpPr txBox="1"/>
      </xdr:nvSpPr>
      <xdr:spPr>
        <a:xfrm>
          <a:off x="3225800" y="280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23287</xdr:rowOff>
    </xdr:from>
    <xdr:to>
      <xdr:col>2</xdr:col>
      <xdr:colOff>692150</xdr:colOff>
      <xdr:row>18</xdr:row>
      <xdr:rowOff>124887</xdr:rowOff>
    </xdr:to>
    <xdr:sp macro="" textlink="">
      <xdr:nvSpPr>
        <xdr:cNvPr id="60" name="フローチャート : 判断 59"/>
        <xdr:cNvSpPr/>
      </xdr:nvSpPr>
      <xdr:spPr bwMode="auto">
        <a:xfrm>
          <a:off x="2857500" y="3157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109664</xdr:rowOff>
    </xdr:from>
    <xdr:ext cx="762000" cy="259045"/>
    <xdr:sp macro="" textlink="">
      <xdr:nvSpPr>
        <xdr:cNvPr id="61" name="テキスト ボックス 60"/>
        <xdr:cNvSpPr txBox="1"/>
      </xdr:nvSpPr>
      <xdr:spPr>
        <a:xfrm>
          <a:off x="2527300" y="324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169179</xdr:rowOff>
    </xdr:from>
    <xdr:to>
      <xdr:col>5</xdr:col>
      <xdr:colOff>34925</xdr:colOff>
      <xdr:row>15</xdr:row>
      <xdr:rowOff>99329</xdr:rowOff>
    </xdr:to>
    <xdr:sp macro="" textlink="">
      <xdr:nvSpPr>
        <xdr:cNvPr id="67" name="円/楕円 66"/>
        <xdr:cNvSpPr/>
      </xdr:nvSpPr>
      <xdr:spPr bwMode="auto">
        <a:xfrm>
          <a:off x="5600700" y="2617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14256</xdr:rowOff>
    </xdr:from>
    <xdr:ext cx="762000" cy="259045"/>
    <xdr:sp macro="" textlink="">
      <xdr:nvSpPr>
        <xdr:cNvPr id="68" name="人口1人当たり決算額の推移該当値テキスト130"/>
        <xdr:cNvSpPr txBox="1"/>
      </xdr:nvSpPr>
      <xdr:spPr>
        <a:xfrm>
          <a:off x="5740400" y="246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77,758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136169</xdr:rowOff>
    </xdr:from>
    <xdr:to>
      <xdr:col>4</xdr:col>
      <xdr:colOff>520700</xdr:colOff>
      <xdr:row>16</xdr:row>
      <xdr:rowOff>66319</xdr:rowOff>
    </xdr:to>
    <xdr:sp macro="" textlink="">
      <xdr:nvSpPr>
        <xdr:cNvPr id="69" name="円/楕円 68"/>
        <xdr:cNvSpPr/>
      </xdr:nvSpPr>
      <xdr:spPr bwMode="auto">
        <a:xfrm>
          <a:off x="4953000" y="275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76496</xdr:rowOff>
    </xdr:from>
    <xdr:ext cx="736600" cy="259045"/>
    <xdr:sp macro="" textlink="">
      <xdr:nvSpPr>
        <xdr:cNvPr id="70" name="テキスト ボックス 69"/>
        <xdr:cNvSpPr txBox="1"/>
      </xdr:nvSpPr>
      <xdr:spPr>
        <a:xfrm>
          <a:off x="4622800" y="252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74,730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47061</xdr:rowOff>
    </xdr:from>
    <xdr:to>
      <xdr:col>3</xdr:col>
      <xdr:colOff>955675</xdr:colOff>
      <xdr:row>15</xdr:row>
      <xdr:rowOff>148661</xdr:rowOff>
    </xdr:to>
    <xdr:sp macro="" textlink="">
      <xdr:nvSpPr>
        <xdr:cNvPr id="71" name="円/楕円 70"/>
        <xdr:cNvSpPr/>
      </xdr:nvSpPr>
      <xdr:spPr bwMode="auto">
        <a:xfrm>
          <a:off x="4254500" y="2666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158838</xdr:rowOff>
    </xdr:from>
    <xdr:ext cx="762000" cy="259045"/>
    <xdr:sp macro="" textlink="">
      <xdr:nvSpPr>
        <xdr:cNvPr id="72" name="テキスト ボックス 71"/>
        <xdr:cNvSpPr txBox="1"/>
      </xdr:nvSpPr>
      <xdr:spPr>
        <a:xfrm>
          <a:off x="3924300" y="243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76,679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71064</xdr:rowOff>
    </xdr:from>
    <xdr:to>
      <xdr:col>3</xdr:col>
      <xdr:colOff>257175</xdr:colOff>
      <xdr:row>15</xdr:row>
      <xdr:rowOff>1214</xdr:rowOff>
    </xdr:to>
    <xdr:sp macro="" textlink="">
      <xdr:nvSpPr>
        <xdr:cNvPr id="73" name="円/楕円 72"/>
        <xdr:cNvSpPr/>
      </xdr:nvSpPr>
      <xdr:spPr bwMode="auto">
        <a:xfrm>
          <a:off x="3556000" y="251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11391</xdr:rowOff>
    </xdr:from>
    <xdr:ext cx="762000" cy="259045"/>
    <xdr:sp macro="" textlink="">
      <xdr:nvSpPr>
        <xdr:cNvPr id="74" name="テキスト ボックス 73"/>
        <xdr:cNvSpPr txBox="1"/>
      </xdr:nvSpPr>
      <xdr:spPr>
        <a:xfrm>
          <a:off x="3225800" y="228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79,904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82631</xdr:rowOff>
    </xdr:from>
    <xdr:to>
      <xdr:col>2</xdr:col>
      <xdr:colOff>692150</xdr:colOff>
      <xdr:row>17</xdr:row>
      <xdr:rowOff>12781</xdr:rowOff>
    </xdr:to>
    <xdr:sp macro="" textlink="">
      <xdr:nvSpPr>
        <xdr:cNvPr id="75" name="円/楕円 74"/>
        <xdr:cNvSpPr/>
      </xdr:nvSpPr>
      <xdr:spPr bwMode="auto">
        <a:xfrm>
          <a:off x="2857500" y="2873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22958</xdr:rowOff>
    </xdr:from>
    <xdr:ext cx="762000" cy="259045"/>
    <xdr:sp macro="" textlink="">
      <xdr:nvSpPr>
        <xdr:cNvPr id="76" name="テキスト ボックス 75"/>
        <xdr:cNvSpPr txBox="1"/>
      </xdr:nvSpPr>
      <xdr:spPr>
        <a:xfrm>
          <a:off x="2527300" y="26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230418</xdr:rowOff>
    </xdr:from>
    <xdr:to>
      <xdr:col>4</xdr:col>
      <xdr:colOff>1117600</xdr:colOff>
      <xdr:row>37</xdr:row>
      <xdr:rowOff>272847</xdr:rowOff>
    </xdr:to>
    <xdr:cxnSp macro="">
      <xdr:nvCxnSpPr>
        <xdr:cNvPr id="103" name="直線コネクタ 102"/>
        <xdr:cNvCxnSpPr/>
      </xdr:nvCxnSpPr>
      <xdr:spPr bwMode="auto">
        <a:xfrm flipV="1">
          <a:off x="5651500" y="6154968"/>
          <a:ext cx="0" cy="12425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244924</xdr:rowOff>
    </xdr:from>
    <xdr:ext cx="762000" cy="259045"/>
    <xdr:sp macro="" textlink="">
      <xdr:nvSpPr>
        <xdr:cNvPr id="104" name="人口1人当たり決算額の推移最小値テキスト445"/>
        <xdr:cNvSpPr txBox="1"/>
      </xdr:nvSpPr>
      <xdr:spPr>
        <a:xfrm>
          <a:off x="5740400" y="736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dr:col>4</xdr:col>
      <xdr:colOff>1028700</xdr:colOff>
      <xdr:row>37</xdr:row>
      <xdr:rowOff>272847</xdr:rowOff>
    </xdr:from>
    <xdr:to>
      <xdr:col>5</xdr:col>
      <xdr:colOff>73025</xdr:colOff>
      <xdr:row>37</xdr:row>
      <xdr:rowOff>272847</xdr:rowOff>
    </xdr:to>
    <xdr:cxnSp macro="">
      <xdr:nvCxnSpPr>
        <xdr:cNvPr id="105" name="直線コネクタ 104"/>
        <xdr:cNvCxnSpPr/>
      </xdr:nvCxnSpPr>
      <xdr:spPr bwMode="auto">
        <a:xfrm>
          <a:off x="5562600" y="7397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145345</xdr:rowOff>
    </xdr:from>
    <xdr:ext cx="762000" cy="259045"/>
    <xdr:sp macro="" textlink="">
      <xdr:nvSpPr>
        <xdr:cNvPr id="106" name="人口1人当たり決算額の推移最大値テキスト445"/>
        <xdr:cNvSpPr txBox="1"/>
      </xdr:nvSpPr>
      <xdr:spPr>
        <a:xfrm>
          <a:off x="5740400" y="589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28,988</a:t>
          </a:r>
          <a:endParaRPr kumimoji="1" lang="ja-JP" altLang="en-US" sz="1000" b="1">
            <a:latin typeface="ＭＳ Ｐゴシック"/>
          </a:endParaRPr>
        </a:p>
      </xdr:txBody>
    </xdr:sp>
    <xdr:clientData/>
  </xdr:oneCellAnchor>
  <xdr:twoCellAnchor>
    <xdr:from>
      <xdr:col>4</xdr:col>
      <xdr:colOff>1028700</xdr:colOff>
      <xdr:row>33</xdr:row>
      <xdr:rowOff>230418</xdr:rowOff>
    </xdr:from>
    <xdr:to>
      <xdr:col>5</xdr:col>
      <xdr:colOff>73025</xdr:colOff>
      <xdr:row>33</xdr:row>
      <xdr:rowOff>230418</xdr:rowOff>
    </xdr:to>
    <xdr:cxnSp macro="">
      <xdr:nvCxnSpPr>
        <xdr:cNvPr id="107" name="直線コネクタ 106"/>
        <xdr:cNvCxnSpPr/>
      </xdr:nvCxnSpPr>
      <xdr:spPr bwMode="auto">
        <a:xfrm>
          <a:off x="5562600" y="6154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204404</xdr:rowOff>
    </xdr:from>
    <xdr:to>
      <xdr:col>4</xdr:col>
      <xdr:colOff>1117600</xdr:colOff>
      <xdr:row>35</xdr:row>
      <xdr:rowOff>108941</xdr:rowOff>
    </xdr:to>
    <xdr:cxnSp macro="">
      <xdr:nvCxnSpPr>
        <xdr:cNvPr id="108" name="直線コネクタ 107"/>
        <xdr:cNvCxnSpPr/>
      </xdr:nvCxnSpPr>
      <xdr:spPr bwMode="auto">
        <a:xfrm>
          <a:off x="5003800" y="6471854"/>
          <a:ext cx="647700" cy="24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220011</xdr:rowOff>
    </xdr:from>
    <xdr:ext cx="762000" cy="259045"/>
    <xdr:sp macro="" textlink="">
      <xdr:nvSpPr>
        <xdr:cNvPr id="109" name="人口1人当たり決算額の推移平均値テキスト445"/>
        <xdr:cNvSpPr txBox="1"/>
      </xdr:nvSpPr>
      <xdr:spPr>
        <a:xfrm>
          <a:off x="5740400" y="6487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32034</xdr:rowOff>
    </xdr:from>
    <xdr:to>
      <xdr:col>5</xdr:col>
      <xdr:colOff>34925</xdr:colOff>
      <xdr:row>35</xdr:row>
      <xdr:rowOff>133634</xdr:rowOff>
    </xdr:to>
    <xdr:sp macro="" textlink="">
      <xdr:nvSpPr>
        <xdr:cNvPr id="110" name="フローチャート : 判断 109"/>
        <xdr:cNvSpPr/>
      </xdr:nvSpPr>
      <xdr:spPr bwMode="auto">
        <a:xfrm>
          <a:off x="5600700" y="6642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204404</xdr:rowOff>
    </xdr:from>
    <xdr:to>
      <xdr:col>4</xdr:col>
      <xdr:colOff>469900</xdr:colOff>
      <xdr:row>34</xdr:row>
      <xdr:rowOff>208244</xdr:rowOff>
    </xdr:to>
    <xdr:cxnSp macro="">
      <xdr:nvCxnSpPr>
        <xdr:cNvPr id="111" name="直線コネクタ 110"/>
        <xdr:cNvCxnSpPr/>
      </xdr:nvCxnSpPr>
      <xdr:spPr bwMode="auto">
        <a:xfrm flipV="1">
          <a:off x="4305300" y="6471854"/>
          <a:ext cx="698500" cy="3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64450</xdr:rowOff>
    </xdr:from>
    <xdr:to>
      <xdr:col>4</xdr:col>
      <xdr:colOff>520700</xdr:colOff>
      <xdr:row>35</xdr:row>
      <xdr:rowOff>166050</xdr:rowOff>
    </xdr:to>
    <xdr:sp macro="" textlink="">
      <xdr:nvSpPr>
        <xdr:cNvPr id="112" name="フローチャート : 判断 111"/>
        <xdr:cNvSpPr/>
      </xdr:nvSpPr>
      <xdr:spPr bwMode="auto">
        <a:xfrm>
          <a:off x="4953000" y="667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150827</xdr:rowOff>
    </xdr:from>
    <xdr:ext cx="736600" cy="259045"/>
    <xdr:sp macro="" textlink="">
      <xdr:nvSpPr>
        <xdr:cNvPr id="113" name="テキスト ボックス 112"/>
        <xdr:cNvSpPr txBox="1"/>
      </xdr:nvSpPr>
      <xdr:spPr>
        <a:xfrm>
          <a:off x="4622800" y="676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137241</xdr:rowOff>
    </xdr:from>
    <xdr:to>
      <xdr:col>3</xdr:col>
      <xdr:colOff>904875</xdr:colOff>
      <xdr:row>34</xdr:row>
      <xdr:rowOff>208244</xdr:rowOff>
    </xdr:to>
    <xdr:cxnSp macro="">
      <xdr:nvCxnSpPr>
        <xdr:cNvPr id="114" name="直線コネクタ 113"/>
        <xdr:cNvCxnSpPr/>
      </xdr:nvCxnSpPr>
      <xdr:spPr bwMode="auto">
        <a:xfrm>
          <a:off x="3606800" y="6404691"/>
          <a:ext cx="698500" cy="71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13060</xdr:rowOff>
    </xdr:from>
    <xdr:to>
      <xdr:col>3</xdr:col>
      <xdr:colOff>955675</xdr:colOff>
      <xdr:row>35</xdr:row>
      <xdr:rowOff>114660</xdr:rowOff>
    </xdr:to>
    <xdr:sp macro="" textlink="">
      <xdr:nvSpPr>
        <xdr:cNvPr id="115" name="フローチャート : 判断 114"/>
        <xdr:cNvSpPr/>
      </xdr:nvSpPr>
      <xdr:spPr bwMode="auto">
        <a:xfrm>
          <a:off x="4254500" y="6623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99437</xdr:rowOff>
    </xdr:from>
    <xdr:ext cx="762000" cy="259045"/>
    <xdr:sp macro="" textlink="">
      <xdr:nvSpPr>
        <xdr:cNvPr id="116" name="テキスト ボックス 115"/>
        <xdr:cNvSpPr txBox="1"/>
      </xdr:nvSpPr>
      <xdr:spPr>
        <a:xfrm>
          <a:off x="3924300" y="670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137241</xdr:rowOff>
    </xdr:from>
    <xdr:to>
      <xdr:col>3</xdr:col>
      <xdr:colOff>206375</xdr:colOff>
      <xdr:row>34</xdr:row>
      <xdr:rowOff>190459</xdr:rowOff>
    </xdr:to>
    <xdr:cxnSp macro="">
      <xdr:nvCxnSpPr>
        <xdr:cNvPr id="117" name="直線コネクタ 116"/>
        <xdr:cNvCxnSpPr/>
      </xdr:nvCxnSpPr>
      <xdr:spPr bwMode="auto">
        <a:xfrm flipV="1">
          <a:off x="2908300" y="6404691"/>
          <a:ext cx="698500" cy="53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312435</xdr:rowOff>
    </xdr:from>
    <xdr:to>
      <xdr:col>3</xdr:col>
      <xdr:colOff>257175</xdr:colOff>
      <xdr:row>35</xdr:row>
      <xdr:rowOff>71135</xdr:rowOff>
    </xdr:to>
    <xdr:sp macro="" textlink="">
      <xdr:nvSpPr>
        <xdr:cNvPr id="118" name="フローチャート : 判断 117"/>
        <xdr:cNvSpPr/>
      </xdr:nvSpPr>
      <xdr:spPr bwMode="auto">
        <a:xfrm>
          <a:off x="3556000" y="6579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55912</xdr:rowOff>
    </xdr:from>
    <xdr:ext cx="762000" cy="259045"/>
    <xdr:sp macro="" textlink="">
      <xdr:nvSpPr>
        <xdr:cNvPr id="119" name="テキスト ボックス 118"/>
        <xdr:cNvSpPr txBox="1"/>
      </xdr:nvSpPr>
      <xdr:spPr>
        <a:xfrm>
          <a:off x="3225800" y="666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88224</xdr:rowOff>
    </xdr:from>
    <xdr:to>
      <xdr:col>2</xdr:col>
      <xdr:colOff>692150</xdr:colOff>
      <xdr:row>35</xdr:row>
      <xdr:rowOff>189824</xdr:rowOff>
    </xdr:to>
    <xdr:sp macro="" textlink="">
      <xdr:nvSpPr>
        <xdr:cNvPr id="120" name="フローチャート : 判断 119"/>
        <xdr:cNvSpPr/>
      </xdr:nvSpPr>
      <xdr:spPr bwMode="auto">
        <a:xfrm>
          <a:off x="2857500" y="6698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174601</xdr:rowOff>
    </xdr:from>
    <xdr:ext cx="762000" cy="259045"/>
    <xdr:sp macro="" textlink="">
      <xdr:nvSpPr>
        <xdr:cNvPr id="121" name="テキスト ボックス 120"/>
        <xdr:cNvSpPr txBox="1"/>
      </xdr:nvSpPr>
      <xdr:spPr>
        <a:xfrm>
          <a:off x="2527300" y="678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58141</xdr:rowOff>
    </xdr:from>
    <xdr:to>
      <xdr:col>5</xdr:col>
      <xdr:colOff>34925</xdr:colOff>
      <xdr:row>35</xdr:row>
      <xdr:rowOff>159741</xdr:rowOff>
    </xdr:to>
    <xdr:sp macro="" textlink="">
      <xdr:nvSpPr>
        <xdr:cNvPr id="127" name="円/楕円 126"/>
        <xdr:cNvSpPr/>
      </xdr:nvSpPr>
      <xdr:spPr bwMode="auto">
        <a:xfrm>
          <a:off x="5600700" y="6668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30218</xdr:rowOff>
    </xdr:from>
    <xdr:ext cx="762000" cy="259045"/>
    <xdr:sp macro="" textlink="">
      <xdr:nvSpPr>
        <xdr:cNvPr id="128" name="人口1人当たり決算額の推移該当値テキスト445"/>
        <xdr:cNvSpPr txBox="1"/>
      </xdr:nvSpPr>
      <xdr:spPr>
        <a:xfrm>
          <a:off x="5740400" y="664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16,645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153604</xdr:rowOff>
    </xdr:from>
    <xdr:to>
      <xdr:col>4</xdr:col>
      <xdr:colOff>520700</xdr:colOff>
      <xdr:row>34</xdr:row>
      <xdr:rowOff>255204</xdr:rowOff>
    </xdr:to>
    <xdr:sp macro="" textlink="">
      <xdr:nvSpPr>
        <xdr:cNvPr id="129" name="円/楕円 128"/>
        <xdr:cNvSpPr/>
      </xdr:nvSpPr>
      <xdr:spPr bwMode="auto">
        <a:xfrm>
          <a:off x="4953000" y="6421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265381</xdr:rowOff>
    </xdr:from>
    <xdr:ext cx="736600" cy="259045"/>
    <xdr:sp macro="" textlink="">
      <xdr:nvSpPr>
        <xdr:cNvPr id="130" name="テキスト ボックス 129"/>
        <xdr:cNvSpPr txBox="1"/>
      </xdr:nvSpPr>
      <xdr:spPr>
        <a:xfrm>
          <a:off x="4622800" y="6189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22,057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157444</xdr:rowOff>
    </xdr:from>
    <xdr:to>
      <xdr:col>3</xdr:col>
      <xdr:colOff>955675</xdr:colOff>
      <xdr:row>34</xdr:row>
      <xdr:rowOff>259045</xdr:rowOff>
    </xdr:to>
    <xdr:sp macro="" textlink="">
      <xdr:nvSpPr>
        <xdr:cNvPr id="131" name="円/楕円 130"/>
        <xdr:cNvSpPr/>
      </xdr:nvSpPr>
      <xdr:spPr bwMode="auto">
        <a:xfrm>
          <a:off x="4254500" y="64248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269221</xdr:rowOff>
    </xdr:from>
    <xdr:ext cx="762000" cy="259045"/>
    <xdr:sp macro="" textlink="">
      <xdr:nvSpPr>
        <xdr:cNvPr id="132" name="テキスト ボックス 131"/>
        <xdr:cNvSpPr txBox="1"/>
      </xdr:nvSpPr>
      <xdr:spPr>
        <a:xfrm>
          <a:off x="3924300" y="619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21,973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86441</xdr:rowOff>
    </xdr:from>
    <xdr:to>
      <xdr:col>3</xdr:col>
      <xdr:colOff>257175</xdr:colOff>
      <xdr:row>34</xdr:row>
      <xdr:rowOff>188041</xdr:rowOff>
    </xdr:to>
    <xdr:sp macro="" textlink="">
      <xdr:nvSpPr>
        <xdr:cNvPr id="133" name="円/楕円 132"/>
        <xdr:cNvSpPr/>
      </xdr:nvSpPr>
      <xdr:spPr bwMode="auto">
        <a:xfrm>
          <a:off x="3556000" y="6353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198218</xdr:rowOff>
    </xdr:from>
    <xdr:ext cx="762000" cy="259045"/>
    <xdr:sp macro="" textlink="">
      <xdr:nvSpPr>
        <xdr:cNvPr id="134" name="テキスト ボックス 133"/>
        <xdr:cNvSpPr txBox="1"/>
      </xdr:nvSpPr>
      <xdr:spPr>
        <a:xfrm>
          <a:off x="3225800" y="612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139659</xdr:rowOff>
    </xdr:from>
    <xdr:to>
      <xdr:col>2</xdr:col>
      <xdr:colOff>692150</xdr:colOff>
      <xdr:row>34</xdr:row>
      <xdr:rowOff>241260</xdr:rowOff>
    </xdr:to>
    <xdr:sp macro="" textlink="">
      <xdr:nvSpPr>
        <xdr:cNvPr id="135" name="円/楕円 134"/>
        <xdr:cNvSpPr/>
      </xdr:nvSpPr>
      <xdr:spPr bwMode="auto">
        <a:xfrm>
          <a:off x="2857500" y="640710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251436</xdr:rowOff>
    </xdr:from>
    <xdr:ext cx="762000" cy="259045"/>
    <xdr:sp macro="" textlink="">
      <xdr:nvSpPr>
        <xdr:cNvPr id="136" name="テキスト ボックス 135"/>
        <xdr:cNvSpPr txBox="1"/>
      </xdr:nvSpPr>
      <xdr:spPr>
        <a:xfrm>
          <a:off x="2527300" y="617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年度の実質収支額の標準財政規模比は、前年度比</a:t>
          </a:r>
          <a:r>
            <a:rPr kumimoji="1" lang="en-US" altLang="ja-JP" sz="1400">
              <a:latin typeface="ＭＳ ゴシック" pitchFamily="49" charset="-128"/>
              <a:ea typeface="ＭＳ ゴシック" pitchFamily="49" charset="-128"/>
            </a:rPr>
            <a:t>0.78</a:t>
          </a:r>
          <a:r>
            <a:rPr kumimoji="1" lang="ja-JP" altLang="en-US" sz="1400">
              <a:latin typeface="ＭＳ ゴシック" pitchFamily="49" charset="-128"/>
              <a:ea typeface="ＭＳ ゴシック" pitchFamily="49" charset="-128"/>
            </a:rPr>
            <a:t>ポイントの増加となった。これは、現年、明許繰越事業の決算にて不用額が発生したことに伴い、震災復興特別交付税など翌年度清算が必要な財源が黒字額として生じたことが主な要因である。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財政調整基金残高は前年度より</a:t>
          </a:r>
          <a:r>
            <a:rPr kumimoji="1" lang="en-US" altLang="ja-JP" sz="1400">
              <a:latin typeface="ＭＳ ゴシック" pitchFamily="49" charset="-128"/>
              <a:ea typeface="ＭＳ ゴシック" pitchFamily="49" charset="-128"/>
            </a:rPr>
            <a:t>0.65</a:t>
          </a:r>
          <a:r>
            <a:rPr kumimoji="1" lang="ja-JP" altLang="en-US" sz="1400">
              <a:latin typeface="ＭＳ ゴシック" pitchFamily="49" charset="-128"/>
              <a:ea typeface="ＭＳ ゴシック" pitchFamily="49" charset="-128"/>
            </a:rPr>
            <a:t>ポイント増加している。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年度で、長年にわたり抱えてきた不良債務が解消され、塩竈市立病院事業会計も黒字会計となり、平成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年度も引き続き全会計で黒字となっている。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しかしながら、まだ安定した経営状況にあるとは言えず、今後も「改革プラン」に基づき経営健全化に努める。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元利償還金の減少、下水道事業債などの元利償還金に対する繰入金の減、さらに、一部事務組合の統合による元利償還金に対する負担金の減少により、実質公債費比率の分子部分は前年度より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地方債現在高の減や公営企業債等繰入見込額の減により、将来負担額は減少傾向にあるものの、平成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年度では退職手当負担見込額の増により、分子部分も増加している。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また、充当可能財源では、寄附金、義援金を財源としたふるさとしおがま復興基金を平成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年度に創設したため大幅に増えているが、基準財政需要額算入見込額は公債費の償還終了に伴い減少傾向となっている。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53670143</v>
      </c>
      <c r="BO4" s="349"/>
      <c r="BP4" s="349"/>
      <c r="BQ4" s="349"/>
      <c r="BR4" s="349"/>
      <c r="BS4" s="349"/>
      <c r="BT4" s="349"/>
      <c r="BU4" s="350"/>
      <c r="BV4" s="348">
        <v>49764429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12.2</v>
      </c>
      <c r="CU4" s="355"/>
      <c r="CV4" s="355"/>
      <c r="CW4" s="355"/>
      <c r="CX4" s="355"/>
      <c r="CY4" s="355"/>
      <c r="CZ4" s="355"/>
      <c r="DA4" s="356"/>
      <c r="DB4" s="354">
        <v>11.5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45512232</v>
      </c>
      <c r="BO5" s="386"/>
      <c r="BP5" s="386"/>
      <c r="BQ5" s="386"/>
      <c r="BR5" s="386"/>
      <c r="BS5" s="386"/>
      <c r="BT5" s="386"/>
      <c r="BU5" s="387"/>
      <c r="BV5" s="385">
        <v>40501051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99.8</v>
      </c>
      <c r="CU5" s="383"/>
      <c r="CV5" s="383"/>
      <c r="CW5" s="383"/>
      <c r="CX5" s="383"/>
      <c r="CY5" s="383"/>
      <c r="CZ5" s="383"/>
      <c r="DA5" s="384"/>
      <c r="DB5" s="382">
        <v>96.3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8157911</v>
      </c>
      <c r="BO6" s="386"/>
      <c r="BP6" s="386"/>
      <c r="BQ6" s="386"/>
      <c r="BR6" s="386"/>
      <c r="BS6" s="386"/>
      <c r="BT6" s="386"/>
      <c r="BU6" s="387"/>
      <c r="BV6" s="385">
        <v>9263378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107.7</v>
      </c>
      <c r="CU6" s="423"/>
      <c r="CV6" s="423"/>
      <c r="CW6" s="423"/>
      <c r="CX6" s="423"/>
      <c r="CY6" s="423"/>
      <c r="CZ6" s="423"/>
      <c r="DA6" s="424"/>
      <c r="DB6" s="422">
        <v>104.5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6679261</v>
      </c>
      <c r="BO7" s="386"/>
      <c r="BP7" s="386"/>
      <c r="BQ7" s="386"/>
      <c r="BR7" s="386"/>
      <c r="BS7" s="386"/>
      <c r="BT7" s="386"/>
      <c r="BU7" s="387"/>
      <c r="BV7" s="385">
        <v>7854420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12073019</v>
      </c>
      <c r="CU7" s="386"/>
      <c r="CV7" s="386"/>
      <c r="CW7" s="386"/>
      <c r="CX7" s="386"/>
      <c r="CY7" s="386"/>
      <c r="CZ7" s="386"/>
      <c r="DA7" s="387"/>
      <c r="DB7" s="385">
        <v>12278877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1478650</v>
      </c>
      <c r="BO8" s="386"/>
      <c r="BP8" s="386"/>
      <c r="BQ8" s="386"/>
      <c r="BR8" s="386"/>
      <c r="BS8" s="386"/>
      <c r="BT8" s="386"/>
      <c r="BU8" s="387"/>
      <c r="BV8" s="385">
        <v>1408958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0.47</v>
      </c>
      <c r="CU8" s="426"/>
      <c r="CV8" s="426"/>
      <c r="CW8" s="426"/>
      <c r="CX8" s="426"/>
      <c r="CY8" s="426"/>
      <c r="CZ8" s="426"/>
      <c r="DA8" s="427"/>
      <c r="DB8" s="425">
        <v>0.47</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56490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69692</v>
      </c>
      <c r="BO9" s="386"/>
      <c r="BP9" s="386"/>
      <c r="BQ9" s="386"/>
      <c r="BR9" s="386"/>
      <c r="BS9" s="386"/>
      <c r="BT9" s="386"/>
      <c r="BU9" s="387"/>
      <c r="BV9" s="385">
        <v>265360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9.4</v>
      </c>
      <c r="CU9" s="383"/>
      <c r="CV9" s="383"/>
      <c r="CW9" s="383"/>
      <c r="CX9" s="383"/>
      <c r="CY9" s="383"/>
      <c r="CZ9" s="383"/>
      <c r="DA9" s="384"/>
      <c r="DB9" s="382">
        <v>10.3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59357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769</v>
      </c>
      <c r="BO10" s="386"/>
      <c r="BP10" s="386"/>
      <c r="BQ10" s="386"/>
      <c r="BR10" s="386"/>
      <c r="BS10" s="386"/>
      <c r="BT10" s="386"/>
      <c r="BU10" s="387"/>
      <c r="BV10" s="385">
        <v>550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209561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56002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645113</v>
      </c>
      <c r="BO12" s="386"/>
      <c r="BP12" s="386"/>
      <c r="BQ12" s="386"/>
      <c r="BR12" s="386"/>
      <c r="BS12" s="386"/>
      <c r="BT12" s="386"/>
      <c r="BU12" s="387"/>
      <c r="BV12" s="385">
        <v>226267</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55626</v>
      </c>
      <c r="S13" s="467"/>
      <c r="T13" s="467"/>
      <c r="U13" s="467"/>
      <c r="V13" s="468"/>
      <c r="W13" s="401" t="s">
        <v>123</v>
      </c>
      <c r="X13" s="402"/>
      <c r="Y13" s="402"/>
      <c r="Z13" s="402"/>
      <c r="AA13" s="402"/>
      <c r="AB13" s="392"/>
      <c r="AC13" s="436">
        <v>251</v>
      </c>
      <c r="AD13" s="437"/>
      <c r="AE13" s="437"/>
      <c r="AF13" s="437"/>
      <c r="AG13" s="476"/>
      <c r="AH13" s="436">
        <v>376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-574652</v>
      </c>
      <c r="BO13" s="386"/>
      <c r="BP13" s="386"/>
      <c r="BQ13" s="386"/>
      <c r="BR13" s="386"/>
      <c r="BS13" s="386"/>
      <c r="BT13" s="386"/>
      <c r="BU13" s="387"/>
      <c r="BV13" s="385">
        <v>249204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11.5</v>
      </c>
      <c r="CU13" s="383"/>
      <c r="CV13" s="383"/>
      <c r="CW13" s="383"/>
      <c r="CX13" s="383"/>
      <c r="CY13" s="383"/>
      <c r="CZ13" s="383"/>
      <c r="DA13" s="384"/>
      <c r="DB13" s="382">
        <v>12.8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56256</v>
      </c>
      <c r="S14" s="467"/>
      <c r="T14" s="467"/>
      <c r="U14" s="467"/>
      <c r="V14" s="468"/>
      <c r="W14" s="375"/>
      <c r="X14" s="376"/>
      <c r="Y14" s="376"/>
      <c r="Z14" s="376"/>
      <c r="AA14" s="376"/>
      <c r="AB14" s="365"/>
      <c r="AC14" s="469">
        <v>1</v>
      </c>
      <c r="AD14" s="470"/>
      <c r="AE14" s="470"/>
      <c r="AF14" s="470"/>
      <c r="AG14" s="471"/>
      <c r="AH14" s="469">
        <v>1.4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42.9</v>
      </c>
      <c r="CU14" s="481"/>
      <c r="CV14" s="481"/>
      <c r="CW14" s="481"/>
      <c r="CX14" s="481"/>
      <c r="CY14" s="481"/>
      <c r="CZ14" s="481"/>
      <c r="DA14" s="482"/>
      <c r="DB14" s="480">
        <v>32.299999999999997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55920</v>
      </c>
      <c r="S15" s="467"/>
      <c r="T15" s="467"/>
      <c r="U15" s="467"/>
      <c r="V15" s="468"/>
      <c r="W15" s="401" t="s">
        <v>130</v>
      </c>
      <c r="X15" s="402"/>
      <c r="Y15" s="402"/>
      <c r="Z15" s="402"/>
      <c r="AA15" s="402"/>
      <c r="AB15" s="392"/>
      <c r="AC15" s="436">
        <v>5887</v>
      </c>
      <c r="AD15" s="437"/>
      <c r="AE15" s="437"/>
      <c r="AF15" s="437"/>
      <c r="AG15" s="476"/>
      <c r="AH15" s="436">
        <v>7140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4863649</v>
      </c>
      <c r="BO15" s="349"/>
      <c r="BP15" s="349"/>
      <c r="BQ15" s="349"/>
      <c r="BR15" s="349"/>
      <c r="BS15" s="349"/>
      <c r="BT15" s="349"/>
      <c r="BU15" s="350"/>
      <c r="BV15" s="348">
        <v>4656890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23.8</v>
      </c>
      <c r="AD16" s="470"/>
      <c r="AE16" s="470"/>
      <c r="AF16" s="470"/>
      <c r="AG16" s="471"/>
      <c r="AH16" s="469">
        <v>25.9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9784184</v>
      </c>
      <c r="BO16" s="386"/>
      <c r="BP16" s="386"/>
      <c r="BQ16" s="386"/>
      <c r="BR16" s="386"/>
      <c r="BS16" s="386"/>
      <c r="BT16" s="386"/>
      <c r="BU16" s="387"/>
      <c r="BV16" s="385">
        <v>9883920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18576</v>
      </c>
      <c r="AD17" s="437"/>
      <c r="AE17" s="437"/>
      <c r="AF17" s="437"/>
      <c r="AG17" s="476"/>
      <c r="AH17" s="436">
        <v>19722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6308265</v>
      </c>
      <c r="BO17" s="386"/>
      <c r="BP17" s="386"/>
      <c r="BQ17" s="386"/>
      <c r="BR17" s="386"/>
      <c r="BS17" s="386"/>
      <c r="BT17" s="386"/>
      <c r="BU17" s="387"/>
      <c r="BV17" s="385">
        <v>5974136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17.37</v>
      </c>
      <c r="M18" s="498"/>
      <c r="N18" s="498"/>
      <c r="O18" s="498"/>
      <c r="P18" s="498"/>
      <c r="Q18" s="498"/>
      <c r="R18" s="499"/>
      <c r="S18" s="499"/>
      <c r="T18" s="499"/>
      <c r="U18" s="499"/>
      <c r="V18" s="500"/>
      <c r="W18" s="403"/>
      <c r="X18" s="404"/>
      <c r="Y18" s="404"/>
      <c r="Z18" s="404"/>
      <c r="AA18" s="404"/>
      <c r="AB18" s="395"/>
      <c r="AC18" s="501">
        <v>75.2</v>
      </c>
      <c r="AD18" s="502"/>
      <c r="AE18" s="502"/>
      <c r="AF18" s="502"/>
      <c r="AG18" s="503"/>
      <c r="AH18" s="501">
        <v>71.7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11522635</v>
      </c>
      <c r="BO18" s="386"/>
      <c r="BP18" s="386"/>
      <c r="BQ18" s="386"/>
      <c r="BR18" s="386"/>
      <c r="BS18" s="386"/>
      <c r="BT18" s="386"/>
      <c r="BU18" s="387"/>
      <c r="BV18" s="385">
        <v>11598916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3252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23342547</v>
      </c>
      <c r="BO19" s="386"/>
      <c r="BP19" s="386"/>
      <c r="BQ19" s="386"/>
      <c r="BR19" s="386"/>
      <c r="BS19" s="386"/>
      <c r="BT19" s="386"/>
      <c r="BU19" s="387"/>
      <c r="BV19" s="385">
        <v>24391930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20396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21609976</v>
      </c>
      <c r="BO23" s="386"/>
      <c r="BP23" s="386"/>
      <c r="BQ23" s="386"/>
      <c r="BR23" s="386"/>
      <c r="BS23" s="386"/>
      <c r="BT23" s="386"/>
      <c r="BU23" s="387"/>
      <c r="BV23" s="385">
        <v>21818394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9890</v>
      </c>
      <c r="R24" s="437"/>
      <c r="S24" s="437"/>
      <c r="T24" s="437"/>
      <c r="U24" s="437"/>
      <c r="V24" s="476"/>
      <c r="W24" s="531"/>
      <c r="X24" s="519"/>
      <c r="Y24" s="520"/>
      <c r="Z24" s="435" t="s">
        <v>153</v>
      </c>
      <c r="AA24" s="415"/>
      <c r="AB24" s="415"/>
      <c r="AC24" s="415"/>
      <c r="AD24" s="415"/>
      <c r="AE24" s="415"/>
      <c r="AF24" s="415"/>
      <c r="AG24" s="416"/>
      <c r="AH24" s="436">
        <v>385</v>
      </c>
      <c r="AI24" s="437"/>
      <c r="AJ24" s="437"/>
      <c r="AK24" s="437"/>
      <c r="AL24" s="476"/>
      <c r="AM24" s="436">
        <v>1150380</v>
      </c>
      <c r="AN24" s="437"/>
      <c r="AO24" s="437"/>
      <c r="AP24" s="437"/>
      <c r="AQ24" s="437"/>
      <c r="AR24" s="476"/>
      <c r="AS24" s="436">
        <v>2988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13470677</v>
      </c>
      <c r="BO24" s="386"/>
      <c r="BP24" s="386"/>
      <c r="BQ24" s="386"/>
      <c r="BR24" s="386"/>
      <c r="BS24" s="386"/>
      <c r="BT24" s="386"/>
      <c r="BU24" s="387"/>
      <c r="BV24" s="385">
        <v>13294753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8050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22770265</v>
      </c>
      <c r="BO25" s="349"/>
      <c r="BP25" s="349"/>
      <c r="BQ25" s="349"/>
      <c r="BR25" s="349"/>
      <c r="BS25" s="349"/>
      <c r="BT25" s="349"/>
      <c r="BU25" s="350"/>
      <c r="BV25" s="348">
        <v>6104524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6820</v>
      </c>
      <c r="R26" s="437"/>
      <c r="S26" s="437"/>
      <c r="T26" s="437"/>
      <c r="U26" s="437"/>
      <c r="V26" s="476"/>
      <c r="W26" s="531"/>
      <c r="X26" s="519"/>
      <c r="Y26" s="520"/>
      <c r="Z26" s="435" t="s">
        <v>159</v>
      </c>
      <c r="AA26" s="555"/>
      <c r="AB26" s="555"/>
      <c r="AC26" s="555"/>
      <c r="AD26" s="555"/>
      <c r="AE26" s="555"/>
      <c r="AF26" s="555"/>
      <c r="AG26" s="556"/>
      <c r="AH26" s="436">
        <v>55</v>
      </c>
      <c r="AI26" s="437"/>
      <c r="AJ26" s="437"/>
      <c r="AK26" s="437"/>
      <c r="AL26" s="476"/>
      <c r="AM26" s="436">
        <v>164670</v>
      </c>
      <c r="AN26" s="437"/>
      <c r="AO26" s="437"/>
      <c r="AP26" s="437"/>
      <c r="AQ26" s="437"/>
      <c r="AR26" s="476"/>
      <c r="AS26" s="436">
        <v>2994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4980</v>
      </c>
      <c r="R27" s="437"/>
      <c r="S27" s="437"/>
      <c r="T27" s="437"/>
      <c r="U27" s="437"/>
      <c r="V27" s="476"/>
      <c r="W27" s="531"/>
      <c r="X27" s="519"/>
      <c r="Y27" s="520"/>
      <c r="Z27" s="435" t="s">
        <v>162</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4370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1093764</v>
      </c>
      <c r="BO28" s="349"/>
      <c r="BP28" s="349"/>
      <c r="BQ28" s="349"/>
      <c r="BR28" s="349"/>
      <c r="BS28" s="349"/>
      <c r="BT28" s="349"/>
      <c r="BU28" s="350"/>
      <c r="BV28" s="348">
        <v>1033150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16</v>
      </c>
      <c r="M29" s="437"/>
      <c r="N29" s="437"/>
      <c r="O29" s="437"/>
      <c r="P29" s="476"/>
      <c r="Q29" s="436">
        <v>4090</v>
      </c>
      <c r="R29" s="437"/>
      <c r="S29" s="437"/>
      <c r="T29" s="437"/>
      <c r="U29" s="437"/>
      <c r="V29" s="476"/>
      <c r="W29" s="532"/>
      <c r="X29" s="533"/>
      <c r="Y29" s="534"/>
      <c r="Z29" s="435" t="s">
        <v>169</v>
      </c>
      <c r="AA29" s="415"/>
      <c r="AB29" s="415"/>
      <c r="AC29" s="415"/>
      <c r="AD29" s="415"/>
      <c r="AE29" s="415"/>
      <c r="AF29" s="415"/>
      <c r="AG29" s="416"/>
      <c r="AH29" s="436">
        <v>385</v>
      </c>
      <c r="AI29" s="437"/>
      <c r="AJ29" s="437"/>
      <c r="AK29" s="437"/>
      <c r="AL29" s="476"/>
      <c r="AM29" s="436">
        <v>1150380</v>
      </c>
      <c r="AN29" s="437"/>
      <c r="AO29" s="437"/>
      <c r="AP29" s="437"/>
      <c r="AQ29" s="437"/>
      <c r="AR29" s="476"/>
      <c r="AS29" s="436">
        <v>2988</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781880</v>
      </c>
      <c r="BO29" s="386"/>
      <c r="BP29" s="386"/>
      <c r="BQ29" s="386"/>
      <c r="BR29" s="386"/>
      <c r="BS29" s="386"/>
      <c r="BT29" s="386"/>
      <c r="BU29" s="387"/>
      <c r="BV29" s="385">
        <v>786596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95.7</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172</v>
      </c>
      <c r="BD30" s="550"/>
      <c r="BE30" s="550"/>
      <c r="BF30" s="550"/>
      <c r="BG30" s="550"/>
      <c r="BH30" s="550"/>
      <c r="BI30" s="550"/>
      <c r="BJ30" s="550"/>
      <c r="BK30" s="550"/>
      <c r="BL30" s="550"/>
      <c r="BM30" s="551"/>
      <c r="BN30" s="552">
        <v>29038406</v>
      </c>
      <c r="BO30" s="553"/>
      <c r="BP30" s="553"/>
      <c r="BQ30" s="553"/>
      <c r="BR30" s="553"/>
      <c r="BS30" s="553"/>
      <c r="BT30" s="553"/>
      <c r="BU30" s="554"/>
      <c r="BV30" s="552">
        <v>23963390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塩竈市国民健康保険事業特別会計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IF('各会計、関係団体の財政状況及び健全化判断比率'!B31="","",'各会計、関係団体の財政状況及び健全化判断比率'!B31)</f>
        <v>塩竈市水道事業会計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IF('各会計、関係団体の財政状況及び健全化判断比率'!B33="","",'各会計、関係団体の財政状況及び健全化判断比率'!B33)</f>
        <v>塩竈市交通事業特別会計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塩釜地区消防事務組合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塩竈市公共用地先行取得事業特別会計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塩竈市介護保険事業特別会計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IF('各会計、関係団体の財政状況及び健全化判断比率'!B32="","",'各会計、関係団体の財政状況及び健全化判断比率'!B32)</f>
        <v>塩竈市立病院事業会計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IF('各会計、関係団体の財政状況及び健全化判断比率'!B34="","",'各会計、関係団体の財政状況及び健全化判断比率'!B34)</f>
        <v>塩竈市魚市場事業特別会計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宮城県後期高齢者医療広域連合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塩竈市北浜地区復興土地区画整理事業特別会計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塩竈市後期高齢者医療事業特別会計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IF('各会計、関係団体の財政状況及び健全化判断比率'!B35="","",'各会計、関係団体の財政状況及び健全化判断比率'!B35)</f>
        <v>塩竈市下水道事業特別会計</v>
      </c>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塩竈市藤倉地区復興土地区画整理事業特別会計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13</v>
      </c>
      <c r="BF37" s="566"/>
      <c r="BG37" s="567" t="str">
        <f>IF('各会計、関係団体の財政状況及び健全化判断比率'!B36="","",'各会計、関係団体の財政状況及び健全化判断比率'!B36)</f>
        <v>塩竈市漁業集落排水事業特別会計</v>
      </c>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69" t="s">
        <v>24</v>
      </c>
      <c r="C41" s="1170"/>
      <c r="D41" s="81"/>
      <c r="E41" s="1175" t="s">
        <v>25</v>
      </c>
      <c r="F41" s="1175"/>
      <c r="G41" s="1175"/>
      <c r="H41" s="1176"/>
      <c r="I41" s="82">
        <v>23584</v>
      </c>
      <c r="J41" s="83">
        <v>23077</v>
      </c>
      <c r="K41" s="83">
        <v>22421</v>
      </c>
      <c r="L41" s="83">
        <v>21818</v>
      </c>
      <c r="M41" s="84">
        <v>21610</v>
      </c>
    </row>
    <row r="42" spans="2:13" ht="27.75" customHeight="1" x14ac:dyDescent="0.15">
      <c r="B42" s="1171"/>
      <c r="C42" s="1172"/>
      <c r="D42" s="85"/>
      <c r="E42" s="1177" t="s">
        <v>26</v>
      </c>
      <c r="F42" s="1177"/>
      <c r="G42" s="1177"/>
      <c r="H42" s="1178"/>
      <c r="I42" s="86">
        <v>97</v>
      </c>
      <c r="J42" s="87">
        <v>108</v>
      </c>
      <c r="K42" s="87">
        <v>68</v>
      </c>
      <c r="L42" s="87">
        <v>54</v>
      </c>
      <c r="M42" s="88">
        <v>40</v>
      </c>
    </row>
    <row r="43" spans="2:13" ht="27.75" customHeight="1" x14ac:dyDescent="0.15">
      <c r="B43" s="1171"/>
      <c r="C43" s="1172"/>
      <c r="D43" s="85"/>
      <c r="E43" s="1177" t="s">
        <v>27</v>
      </c>
      <c r="F43" s="1177"/>
      <c r="G43" s="1177"/>
      <c r="H43" s="1178"/>
      <c r="I43" s="86">
        <v>19729</v>
      </c>
      <c r="J43" s="87">
        <v>19584</v>
      </c>
      <c r="K43" s="87">
        <v>19379</v>
      </c>
      <c r="L43" s="87">
        <v>18542</v>
      </c>
      <c r="M43" s="88">
        <v>17710</v>
      </c>
    </row>
    <row r="44" spans="2:13" ht="27.75" customHeight="1" x14ac:dyDescent="0.15">
      <c r="B44" s="1171"/>
      <c r="C44" s="1172"/>
      <c r="D44" s="85"/>
      <c r="E44" s="1177" t="s">
        <v>28</v>
      </c>
      <c r="F44" s="1177"/>
      <c r="G44" s="1177"/>
      <c r="H44" s="1178"/>
      <c r="I44" s="86">
        <v>409</v>
      </c>
      <c r="J44" s="87">
        <v>291</v>
      </c>
      <c r="K44" s="87">
        <v>165</v>
      </c>
      <c r="L44" s="87">
        <v>68</v>
      </c>
      <c r="M44" s="88">
        <v>73</v>
      </c>
    </row>
    <row r="45" spans="2:13" ht="27.75" customHeight="1" x14ac:dyDescent="0.15">
      <c r="B45" s="1171"/>
      <c r="C45" s="1172"/>
      <c r="D45" s="85"/>
      <c r="E45" s="1177" t="s">
        <v>29</v>
      </c>
      <c r="F45" s="1177"/>
      <c r="G45" s="1177"/>
      <c r="H45" s="1178"/>
      <c r="I45" s="86">
        <v>4824</v>
      </c>
      <c r="J45" s="87">
        <v>4035</v>
      </c>
      <c r="K45" s="87">
        <v>3929</v>
      </c>
      <c r="L45" s="87">
        <v>3665</v>
      </c>
      <c r="M45" s="88">
        <v>4749</v>
      </c>
    </row>
    <row r="46" spans="2:13" ht="27.75" customHeight="1" x14ac:dyDescent="0.15">
      <c r="B46" s="1171"/>
      <c r="C46" s="1172"/>
      <c r="D46" s="85"/>
      <c r="E46" s="1177" t="s">
        <v>30</v>
      </c>
      <c r="F46" s="1177"/>
      <c r="G46" s="1177"/>
      <c r="H46" s="1178"/>
      <c r="I46" s="86">
        <v>155</v>
      </c>
      <c r="J46" s="87">
        <v>78</v>
      </c>
      <c r="K46" s="87">
        <v>157</v>
      </c>
      <c r="L46" s="87">
        <v>202</v>
      </c>
      <c r="M46" s="88">
        <v>205</v>
      </c>
    </row>
    <row r="47" spans="2:13" ht="27.75" customHeight="1" x14ac:dyDescent="0.15">
      <c r="B47" s="1171"/>
      <c r="C47" s="1172"/>
      <c r="D47" s="85"/>
      <c r="E47" s="1177" t="s">
        <v>31</v>
      </c>
      <c r="F47" s="1177"/>
      <c r="G47" s="1177"/>
      <c r="H47" s="1178"/>
      <c r="I47" s="86" t="s">
        <v>488</v>
      </c>
      <c r="J47" s="87" t="s">
        <v>488</v>
      </c>
      <c r="K47" s="87" t="s">
        <v>488</v>
      </c>
      <c r="L47" s="87" t="s">
        <v>488</v>
      </c>
      <c r="M47" s="88" t="s">
        <v>488</v>
      </c>
    </row>
    <row r="48" spans="2:13" ht="27.75" customHeight="1" x14ac:dyDescent="0.15">
      <c r="B48" s="1173"/>
      <c r="C48" s="1174"/>
      <c r="D48" s="85"/>
      <c r="E48" s="1177" t="s">
        <v>32</v>
      </c>
      <c r="F48" s="1177"/>
      <c r="G48" s="1177"/>
      <c r="H48" s="1178"/>
      <c r="I48" s="86" t="s">
        <v>488</v>
      </c>
      <c r="J48" s="87" t="s">
        <v>488</v>
      </c>
      <c r="K48" s="87" t="s">
        <v>488</v>
      </c>
      <c r="L48" s="87" t="s">
        <v>488</v>
      </c>
      <c r="M48" s="88" t="s">
        <v>488</v>
      </c>
    </row>
    <row r="49" spans="2:13" ht="27.75" customHeight="1" x14ac:dyDescent="0.15">
      <c r="B49" s="1179" t="s">
        <v>33</v>
      </c>
      <c r="C49" s="1180"/>
      <c r="D49" s="89"/>
      <c r="E49" s="1177" t="s">
        <v>34</v>
      </c>
      <c r="F49" s="1177"/>
      <c r="G49" s="1177"/>
      <c r="H49" s="1178"/>
      <c r="I49" s="86">
        <v>1076</v>
      </c>
      <c r="J49" s="87">
        <v>2784</v>
      </c>
      <c r="K49" s="87">
        <v>4686</v>
      </c>
      <c r="L49" s="87">
        <v>5621</v>
      </c>
      <c r="M49" s="88">
        <v>5494</v>
      </c>
    </row>
    <row r="50" spans="2:13" ht="27.75" customHeight="1" x14ac:dyDescent="0.15">
      <c r="B50" s="1171"/>
      <c r="C50" s="1172"/>
      <c r="D50" s="85"/>
      <c r="E50" s="1177" t="s">
        <v>35</v>
      </c>
      <c r="F50" s="1177"/>
      <c r="G50" s="1177"/>
      <c r="H50" s="1178"/>
      <c r="I50" s="86">
        <v>7850</v>
      </c>
      <c r="J50" s="87">
        <v>7320</v>
      </c>
      <c r="K50" s="87">
        <v>7112</v>
      </c>
      <c r="L50" s="87">
        <v>6200</v>
      </c>
      <c r="M50" s="88">
        <v>6098</v>
      </c>
    </row>
    <row r="51" spans="2:13" ht="27.75" customHeight="1" x14ac:dyDescent="0.15">
      <c r="B51" s="1173"/>
      <c r="C51" s="1174"/>
      <c r="D51" s="85"/>
      <c r="E51" s="1177" t="s">
        <v>36</v>
      </c>
      <c r="F51" s="1177"/>
      <c r="G51" s="1177"/>
      <c r="H51" s="1178"/>
      <c r="I51" s="86">
        <v>30919</v>
      </c>
      <c r="J51" s="87">
        <v>30206</v>
      </c>
      <c r="K51" s="87">
        <v>29641</v>
      </c>
      <c r="L51" s="87">
        <v>29300</v>
      </c>
      <c r="M51" s="88">
        <v>28581</v>
      </c>
    </row>
    <row r="52" spans="2:13" ht="27.75" customHeight="1" thickBot="1" x14ac:dyDescent="0.2">
      <c r="B52" s="1181" t="s">
        <v>37</v>
      </c>
      <c r="C52" s="1182"/>
      <c r="D52" s="90"/>
      <c r="E52" s="1183" t="s">
        <v>38</v>
      </c>
      <c r="F52" s="1183"/>
      <c r="G52" s="1183"/>
      <c r="H52" s="1184"/>
      <c r="I52" s="91">
        <v>8952</v>
      </c>
      <c r="J52" s="92">
        <v>6863</v>
      </c>
      <c r="K52" s="92">
        <v>4680</v>
      </c>
      <c r="L52" s="92">
        <v>3228</v>
      </c>
      <c r="M52" s="93">
        <v>4214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37400</v>
      </c>
      <c r="E3" s="116"/>
      <c r="F3" s="117">
        <v>40203</v>
      </c>
      <c r="G3" s="118"/>
      <c r="H3" s="119"/>
    </row>
    <row r="4" spans="1:8" x14ac:dyDescent="0.15">
      <c r="A4" s="120"/>
      <c r="B4" s="121"/>
      <c r="C4" s="122"/>
      <c r="D4" s="123">
        <v>29494</v>
      </c>
      <c r="E4" s="124"/>
      <c r="F4" s="125">
        <v>23352</v>
      </c>
      <c r="G4" s="126"/>
      <c r="H4" s="127"/>
    </row>
    <row r="5" spans="1:8" x14ac:dyDescent="0.15">
      <c r="A5" s="108" t="s">
        <v>520</v>
      </c>
      <c r="B5" s="113"/>
      <c r="C5" s="114"/>
      <c r="D5" s="115">
        <v>9728</v>
      </c>
      <c r="E5" s="116"/>
      <c r="F5" s="117">
        <v>33364</v>
      </c>
      <c r="G5" s="118"/>
      <c r="H5" s="119"/>
    </row>
    <row r="6" spans="1:8" x14ac:dyDescent="0.15">
      <c r="A6" s="120"/>
      <c r="B6" s="121"/>
      <c r="C6" s="122"/>
      <c r="D6" s="123">
        <v>3825</v>
      </c>
      <c r="E6" s="124"/>
      <c r="F6" s="125">
        <v>21557</v>
      </c>
      <c r="G6" s="126"/>
      <c r="H6" s="127"/>
    </row>
    <row r="7" spans="1:8" x14ac:dyDescent="0.15">
      <c r="A7" s="108" t="s">
        <v>521</v>
      </c>
      <c r="B7" s="113"/>
      <c r="C7" s="114"/>
      <c r="D7" s="115">
        <v>17471</v>
      </c>
      <c r="E7" s="116"/>
      <c r="F7" s="117">
        <v>36396</v>
      </c>
      <c r="G7" s="118"/>
      <c r="H7" s="119"/>
    </row>
    <row r="8" spans="1:8" x14ac:dyDescent="0.15">
      <c r="A8" s="120"/>
      <c r="B8" s="121"/>
      <c r="C8" s="122"/>
      <c r="D8" s="123">
        <v>5755</v>
      </c>
      <c r="E8" s="124"/>
      <c r="F8" s="125">
        <v>19057</v>
      </c>
      <c r="G8" s="126"/>
      <c r="H8" s="127"/>
    </row>
    <row r="9" spans="1:8" x14ac:dyDescent="0.15">
      <c r="A9" s="108" t="s">
        <v>522</v>
      </c>
      <c r="B9" s="113"/>
      <c r="C9" s="114"/>
      <c r="D9" s="115">
        <v>128531</v>
      </c>
      <c r="E9" s="116"/>
      <c r="F9" s="117">
        <v>62256</v>
      </c>
      <c r="G9" s="118"/>
      <c r="H9" s="119"/>
    </row>
    <row r="10" spans="1:8" x14ac:dyDescent="0.15">
      <c r="A10" s="120"/>
      <c r="B10" s="121"/>
      <c r="C10" s="122"/>
      <c r="D10" s="123">
        <v>9665</v>
      </c>
      <c r="E10" s="124"/>
      <c r="F10" s="125">
        <v>24482</v>
      </c>
      <c r="G10" s="126"/>
      <c r="H10" s="127"/>
    </row>
    <row r="11" spans="1:8" x14ac:dyDescent="0.15">
      <c r="A11" s="108" t="s">
        <v>523</v>
      </c>
      <c r="B11" s="113"/>
      <c r="C11" s="114"/>
      <c r="D11" s="115">
        <v>202922</v>
      </c>
      <c r="E11" s="116"/>
      <c r="F11" s="117">
        <v>53896</v>
      </c>
      <c r="G11" s="118"/>
      <c r="H11" s="119"/>
    </row>
    <row r="12" spans="1:8" x14ac:dyDescent="0.15">
      <c r="A12" s="120"/>
      <c r="B12" s="121"/>
      <c r="C12" s="128"/>
      <c r="D12" s="123">
        <v>7929</v>
      </c>
      <c r="E12" s="124"/>
      <c r="F12" s="125">
        <v>20608</v>
      </c>
      <c r="G12" s="126"/>
      <c r="H12" s="127"/>
    </row>
    <row r="13" spans="1:8" x14ac:dyDescent="0.15">
      <c r="A13" s="108"/>
      <c r="B13" s="113"/>
      <c r="C13" s="129"/>
      <c r="D13" s="130">
        <v>79210</v>
      </c>
      <c r="E13" s="131"/>
      <c r="F13" s="132">
        <v>45223</v>
      </c>
      <c r="G13" s="133"/>
      <c r="H13" s="119"/>
    </row>
    <row r="14" spans="1:8" x14ac:dyDescent="0.15">
      <c r="A14" s="120"/>
      <c r="B14" s="121"/>
      <c r="C14" s="122"/>
      <c r="D14" s="123">
        <v>11334</v>
      </c>
      <c r="E14" s="124"/>
      <c r="F14" s="125">
        <v>21811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3.93</v>
      </c>
      <c r="C19" s="134">
        <f>ROUND(VALUE(SUBSTITUTE(実質収支比率等に係る経年分析!G$48,"▲","-")),2)</f>
        <v>4.12</v>
      </c>
      <c r="D19" s="134">
        <f>ROUND(VALUE(SUBSTITUTE(実質収支比率等に係る経年分析!H$48,"▲","-")),2)</f>
        <v>9.4499999999999993</v>
      </c>
      <c r="E19" s="134">
        <f>ROUND(VALUE(SUBSTITUTE(実質収支比率等に係る経年分析!I$48,"▲","-")),2)</f>
        <v>11.47</v>
      </c>
      <c r="F19" s="134">
        <f>ROUND(VALUE(SUBSTITUTE(実質収支比率等に係る経年分析!J$48,"▲","-")),2)</f>
        <v>12.25</v>
      </c>
    </row>
    <row r="20" spans="1:11" x14ac:dyDescent="0.15">
      <c r="A20" s="134" t="s">
        <v>43</v>
      </c>
      <c r="B20" s="134">
        <f>ROUND(VALUE(SUBSTITUTE(実質収支比率等に係る経年分析!F$47,"▲","-")),2)</f>
        <v>4.82</v>
      </c>
      <c r="C20" s="134">
        <f>ROUND(VALUE(SUBSTITUTE(実質収支比率等に係る経年分析!G$47,"▲","-")),2)</f>
        <v>5.55</v>
      </c>
      <c r="D20" s="134">
        <f>ROUND(VALUE(SUBSTITUTE(実質収支比率等に係る経年分析!H$47,"▲","-")),2)</f>
        <v>5.67</v>
      </c>
      <c r="E20" s="134">
        <f>ROUND(VALUE(SUBSTITUTE(実質収支比率等に係る経年分析!I$47,"▲","-")),2)</f>
        <v>8.41</v>
      </c>
      <c r="F20" s="134">
        <f>ROUND(VALUE(SUBSTITUTE(実質収支比率等に係る経年分析!J$47,"▲","-")),2)</f>
        <v>9.06</v>
      </c>
    </row>
    <row r="21" spans="1:11" x14ac:dyDescent="0.15">
      <c r="A21" s="134" t="s">
        <v>44</v>
      </c>
      <c r="B21" s="134">
        <f>IF(ISNUMBER(VALUE(SUBSTITUTE(実質収支比率等に係る経年分析!F$49,"▲","-"))),ROUND(VALUE(SUBSTITUTE(実質収支比率等に係る経年分析!F$49,"▲","-")),2),NA())</f>
        <v>-0.65</v>
      </c>
      <c r="C21" s="134">
        <f>IF(ISNUMBER(VALUE(SUBSTITUTE(実質収支比率等に係る経年分析!G$49,"▲","-"))),ROUND(VALUE(SUBSTITUTE(実質収支比率等に係る経年分析!G$49,"▲","-")),2),NA())</f>
        <v>-1.18</v>
      </c>
      <c r="D21" s="134">
        <f>IF(ISNUMBER(VALUE(SUBSTITUTE(実質収支比率等に係る経年分析!H$49,"▲","-"))),ROUND(VALUE(SUBSTITUTE(実質収支比率等に係る経年分析!H$49,"▲","-")),2),NA())</f>
        <v>3.26</v>
      </c>
      <c r="E21" s="134">
        <f>IF(ISNUMBER(VALUE(SUBSTITUTE(実質収支比率等に係る経年分析!I$49,"▲","-"))),ROUND(VALUE(SUBSTITUTE(実質収支比率等に係る経年分析!I$49,"▲","-")),2),NA())</f>
        <v>2.0299999999999998</v>
      </c>
      <c r="F21" s="134">
        <f>IF(ISNUMBER(VALUE(SUBSTITUTE(実質収支比率等に係る経年分析!J$49,"▲","-"))),ROUND(VALUE(SUBSTITUTE(実質収支比率等に係る経年分析!J$49,"▲","-")),2),NA())</f>
        <v>-4.76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1.65</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0.71</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0.71</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塩竈市藤倉地区復興土地区画整理事業特別会計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塩竈市北浜地区復興土地区画整理事業特別会計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塩竈市公共用地先行取得事業特別会計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塩竈市介護保険事業特別会計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塩竈市後期高齢者医療事業特別会計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x14ac:dyDescent="0.15">
      <c r="A34" s="135" t="str">
        <f>IF(連結実質赤字比率に係る赤字・黒字の構成分析!C$36="",NA(),連結実質赤字比率に係る赤字・黒字の構成分析!C$36)</f>
        <v>塩竈市国民健康保険事業特別会計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1.1000000000000001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2.92</v>
      </c>
    </row>
    <row r="35" spans="1:16" x14ac:dyDescent="0.15">
      <c r="A35" s="135" t="str">
        <f>IF(連結実質赤字比率に係る赤字・黒字の構成分析!C$35="",NA(),連結実質赤字比率に係る赤字・黒字の構成分析!C$35)</f>
        <v>塩竈市水道事業会計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9.3000000000000007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11.37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4.1100000000000003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9.4499999999999993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12.24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3977</v>
      </c>
      <c r="E42" s="136"/>
      <c r="F42" s="136"/>
      <c r="G42" s="136">
        <f>'実質公債費比率（分子）の構造'!L$52</f>
        <v>2733</v>
      </c>
      <c r="H42" s="136"/>
      <c r="I42" s="136"/>
      <c r="J42" s="136">
        <f>'実質公債費比率（分子）の構造'!M$52</f>
        <v>2741</v>
      </c>
      <c r="K42" s="136"/>
      <c r="L42" s="136"/>
      <c r="M42" s="136">
        <f>'実質公債費比率（分子）の構造'!N$52</f>
        <v>2691</v>
      </c>
      <c r="N42" s="136"/>
      <c r="O42" s="136"/>
      <c r="P42" s="136">
        <f>'実質公債費比率（分子）の構造'!O$52</f>
        <v>2644</v>
      </c>
    </row>
    <row r="43" spans="1:16" x14ac:dyDescent="0.15">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15</v>
      </c>
      <c r="C44" s="136"/>
      <c r="D44" s="136"/>
      <c r="E44" s="136">
        <f>'実質公債費比率（分子）の構造'!L$50</f>
        <v>15</v>
      </c>
      <c r="F44" s="136"/>
      <c r="G44" s="136"/>
      <c r="H44" s="136">
        <f>'実質公債費比率（分子）の構造'!M$50</f>
        <v>14</v>
      </c>
      <c r="I44" s="136"/>
      <c r="J44" s="136"/>
      <c r="K44" s="136">
        <f>'実質公債費比率（分子）の構造'!N$50</f>
        <v>15</v>
      </c>
      <c r="L44" s="136"/>
      <c r="M44" s="136"/>
      <c r="N44" s="136">
        <f>'実質公債費比率（分子）の構造'!O$50</f>
        <v>14</v>
      </c>
      <c r="O44" s="136"/>
      <c r="P44" s="136"/>
    </row>
    <row r="45" spans="1:16" x14ac:dyDescent="0.15">
      <c r="A45" s="136" t="s">
        <v>54</v>
      </c>
      <c r="B45" s="136">
        <f>'実質公債費比率（分子）の構造'!K$49</f>
        <v>125</v>
      </c>
      <c r="C45" s="136"/>
      <c r="D45" s="136"/>
      <c r="E45" s="136">
        <f>'実質公債費比率（分子）の構造'!L$49</f>
        <v>125</v>
      </c>
      <c r="F45" s="136"/>
      <c r="G45" s="136"/>
      <c r="H45" s="136">
        <f>'実質公債費比率（分子）の構造'!M$49</f>
        <v>124</v>
      </c>
      <c r="I45" s="136"/>
      <c r="J45" s="136"/>
      <c r="K45" s="136">
        <f>'実質公債費比率（分子）の構造'!N$49</f>
        <v>105</v>
      </c>
      <c r="L45" s="136"/>
      <c r="M45" s="136"/>
      <c r="N45" s="136">
        <f>'実質公債費比率（分子）の構造'!O$49</f>
        <v>12</v>
      </c>
      <c r="O45" s="136"/>
      <c r="P45" s="136"/>
    </row>
    <row r="46" spans="1:16" x14ac:dyDescent="0.15">
      <c r="A46" s="136" t="s">
        <v>55</v>
      </c>
      <c r="B46" s="136">
        <f>'実質公債費比率（分子）の構造'!K$48</f>
        <v>1332</v>
      </c>
      <c r="C46" s="136"/>
      <c r="D46" s="136"/>
      <c r="E46" s="136">
        <f>'実質公債費比率（分子）の構造'!L$48</f>
        <v>1338</v>
      </c>
      <c r="F46" s="136"/>
      <c r="G46" s="136"/>
      <c r="H46" s="136">
        <f>'実質公債費比率（分子）の構造'!M$48</f>
        <v>1365</v>
      </c>
      <c r="I46" s="136"/>
      <c r="J46" s="136"/>
      <c r="K46" s="136">
        <f>'実質公債費比率（分子）の構造'!N$48</f>
        <v>1407</v>
      </c>
      <c r="L46" s="136"/>
      <c r="M46" s="136"/>
      <c r="N46" s="136">
        <f>'実質公債費比率（分子）の構造'!O$48</f>
        <v>1251</v>
      </c>
      <c r="O46" s="136"/>
      <c r="P46" s="136"/>
    </row>
    <row r="47" spans="1:16" x14ac:dyDescent="0.15">
      <c r="A47" s="136" t="s">
        <v>56</v>
      </c>
      <c r="B47" s="136">
        <f>'実質公債費比率（分子）の構造'!K$47</f>
        <v>3</v>
      </c>
      <c r="C47" s="136"/>
      <c r="D47" s="136"/>
      <c r="E47" s="136">
        <f>'実質公債費比率（分子）の構造'!L$47</f>
        <v>3</v>
      </c>
      <c r="F47" s="136"/>
      <c r="G47" s="136"/>
      <c r="H47" s="136">
        <f>'実質公債費比率（分子）の構造'!M$47</f>
        <v>3</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3781</v>
      </c>
      <c r="C49" s="136"/>
      <c r="D49" s="136"/>
      <c r="E49" s="136">
        <f>'実質公債費比率（分子）の構造'!L$45</f>
        <v>2585</v>
      </c>
      <c r="F49" s="136"/>
      <c r="G49" s="136"/>
      <c r="H49" s="136">
        <f>'実質公債費比率（分子）の構造'!M$45</f>
        <v>2474</v>
      </c>
      <c r="I49" s="136"/>
      <c r="J49" s="136"/>
      <c r="K49" s="136">
        <f>'実質公債費比率（分子）の構造'!N$45</f>
        <v>2405</v>
      </c>
      <c r="L49" s="136"/>
      <c r="M49" s="136"/>
      <c r="N49" s="136">
        <f>'実質公債費比率（分子）の構造'!O$45</f>
        <v>2299</v>
      </c>
      <c r="O49" s="136"/>
      <c r="P49" s="136"/>
    </row>
    <row r="50" spans="1:16" x14ac:dyDescent="0.15">
      <c r="A50" s="136" t="s">
        <v>59</v>
      </c>
      <c r="B50" s="136" t="e">
        <f>NA()</f>
        <v>#N/A</v>
      </c>
      <c r="C50" s="136">
        <f>IF(ISNUMBER('実質公債費比率（分子）の構造'!K$53),'実質公債費比率（分子）の構造'!K$53,NA())</f>
        <v>1280</v>
      </c>
      <c r="D50" s="136" t="e">
        <f>NA()</f>
        <v>#N/A</v>
      </c>
      <c r="E50" s="136" t="e">
        <f>NA()</f>
        <v>#N/A</v>
      </c>
      <c r="F50" s="136">
        <f>IF(ISNUMBER('実質公債費比率（分子）の構造'!L$53),'実質公債費比率（分子）の構造'!L$53,NA())</f>
        <v>1333</v>
      </c>
      <c r="G50" s="136" t="e">
        <f>NA()</f>
        <v>#N/A</v>
      </c>
      <c r="H50" s="136" t="e">
        <f>NA()</f>
        <v>#N/A</v>
      </c>
      <c r="I50" s="136">
        <f>IF(ISNUMBER('実質公債費比率（分子）の構造'!M$53),'実質公債費比率（分子）の構造'!M$53,NA())</f>
        <v>1239</v>
      </c>
      <c r="J50" s="136" t="e">
        <f>NA()</f>
        <v>#N/A</v>
      </c>
      <c r="K50" s="136" t="e">
        <f>NA()</f>
        <v>#N/A</v>
      </c>
      <c r="L50" s="136">
        <f>IF(ISNUMBER('実質公債費比率（分子）の構造'!N$53),'実質公債費比率（分子）の構造'!N$53,NA())</f>
        <v>1241</v>
      </c>
      <c r="M50" s="136" t="e">
        <f>NA()</f>
        <v>#N/A</v>
      </c>
      <c r="N50" s="136" t="e">
        <f>NA()</f>
        <v>#N/A</v>
      </c>
      <c r="O50" s="136">
        <f>IF(ISNUMBER('実質公債費比率（分子）の構造'!O$53),'実質公債費比率（分子）の構造'!O$53,NA())</f>
        <v>932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30919</v>
      </c>
      <c r="E56" s="135"/>
      <c r="F56" s="135"/>
      <c r="G56" s="135">
        <f>'将来負担比率（分子）の構造'!J$51</f>
        <v>30206</v>
      </c>
      <c r="H56" s="135"/>
      <c r="I56" s="135"/>
      <c r="J56" s="135">
        <f>'将来負担比率（分子）の構造'!K$51</f>
        <v>29641</v>
      </c>
      <c r="K56" s="135"/>
      <c r="L56" s="135"/>
      <c r="M56" s="135">
        <f>'将来負担比率（分子）の構造'!L$51</f>
        <v>29300</v>
      </c>
      <c r="N56" s="135"/>
      <c r="O56" s="135"/>
      <c r="P56" s="135">
        <f>'将来負担比率（分子）の構造'!M$51</f>
        <v>28581</v>
      </c>
    </row>
    <row r="57" spans="1:16" x14ac:dyDescent="0.15">
      <c r="A57" s="135" t="s">
        <v>35</v>
      </c>
      <c r="B57" s="135"/>
      <c r="C57" s="135"/>
      <c r="D57" s="135">
        <f>'将来負担比率（分子）の構造'!I$50</f>
        <v>7850</v>
      </c>
      <c r="E57" s="135"/>
      <c r="F57" s="135"/>
      <c r="G57" s="135">
        <f>'将来負担比率（分子）の構造'!J$50</f>
        <v>7320</v>
      </c>
      <c r="H57" s="135"/>
      <c r="I57" s="135"/>
      <c r="J57" s="135">
        <f>'将来負担比率（分子）の構造'!K$50</f>
        <v>7112</v>
      </c>
      <c r="K57" s="135"/>
      <c r="L57" s="135"/>
      <c r="M57" s="135">
        <f>'将来負担比率（分子）の構造'!L$50</f>
        <v>6200</v>
      </c>
      <c r="N57" s="135"/>
      <c r="O57" s="135"/>
      <c r="P57" s="135">
        <f>'将来負担比率（分子）の構造'!M$50</f>
        <v>6098</v>
      </c>
    </row>
    <row r="58" spans="1:16" x14ac:dyDescent="0.15">
      <c r="A58" s="135" t="s">
        <v>34</v>
      </c>
      <c r="B58" s="135"/>
      <c r="C58" s="135"/>
      <c r="D58" s="135">
        <f>'将来負担比率（分子）の構造'!I$49</f>
        <v>1076</v>
      </c>
      <c r="E58" s="135"/>
      <c r="F58" s="135"/>
      <c r="G58" s="135">
        <f>'将来負担比率（分子）の構造'!J$49</f>
        <v>2784</v>
      </c>
      <c r="H58" s="135"/>
      <c r="I58" s="135"/>
      <c r="J58" s="135">
        <f>'将来負担比率（分子）の構造'!K$49</f>
        <v>4686</v>
      </c>
      <c r="K58" s="135"/>
      <c r="L58" s="135"/>
      <c r="M58" s="135">
        <f>'将来負担比率（分子）の構造'!L$49</f>
        <v>5621</v>
      </c>
      <c r="N58" s="135"/>
      <c r="O58" s="135"/>
      <c r="P58" s="135">
        <f>'将来負担比率（分子）の構造'!M$49</f>
        <v>5494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155</v>
      </c>
      <c r="C61" s="135"/>
      <c r="D61" s="135"/>
      <c r="E61" s="135">
        <f>'将来負担比率（分子）の構造'!J$46</f>
        <v>78</v>
      </c>
      <c r="F61" s="135"/>
      <c r="G61" s="135"/>
      <c r="H61" s="135">
        <f>'将来負担比率（分子）の構造'!K$46</f>
        <v>157</v>
      </c>
      <c r="I61" s="135"/>
      <c r="J61" s="135"/>
      <c r="K61" s="135">
        <f>'将来負担比率（分子）の構造'!L$46</f>
        <v>202</v>
      </c>
      <c r="L61" s="135"/>
      <c r="M61" s="135"/>
      <c r="N61" s="135">
        <f>'将来負担比率（分子）の構造'!M$46</f>
        <v>205</v>
      </c>
      <c r="O61" s="135"/>
      <c r="P61" s="135"/>
    </row>
    <row r="62" spans="1:16" x14ac:dyDescent="0.15">
      <c r="A62" s="135" t="s">
        <v>29</v>
      </c>
      <c r="B62" s="135">
        <f>'将来負担比率（分子）の構造'!I$45</f>
        <v>4824</v>
      </c>
      <c r="C62" s="135"/>
      <c r="D62" s="135"/>
      <c r="E62" s="135">
        <f>'将来負担比率（分子）の構造'!J$45</f>
        <v>4035</v>
      </c>
      <c r="F62" s="135"/>
      <c r="G62" s="135"/>
      <c r="H62" s="135">
        <f>'将来負担比率（分子）の構造'!K$45</f>
        <v>3929</v>
      </c>
      <c r="I62" s="135"/>
      <c r="J62" s="135"/>
      <c r="K62" s="135">
        <f>'将来負担比率（分子）の構造'!L$45</f>
        <v>3665</v>
      </c>
      <c r="L62" s="135"/>
      <c r="M62" s="135"/>
      <c r="N62" s="135">
        <f>'将来負担比率（分子）の構造'!M$45</f>
        <v>4749</v>
      </c>
      <c r="O62" s="135"/>
      <c r="P62" s="135"/>
    </row>
    <row r="63" spans="1:16" x14ac:dyDescent="0.15">
      <c r="A63" s="135" t="s">
        <v>28</v>
      </c>
      <c r="B63" s="135">
        <f>'将来負担比率（分子）の構造'!I$44</f>
        <v>409</v>
      </c>
      <c r="C63" s="135"/>
      <c r="D63" s="135"/>
      <c r="E63" s="135">
        <f>'将来負担比率（分子）の構造'!J$44</f>
        <v>291</v>
      </c>
      <c r="F63" s="135"/>
      <c r="G63" s="135"/>
      <c r="H63" s="135">
        <f>'将来負担比率（分子）の構造'!K$44</f>
        <v>165</v>
      </c>
      <c r="I63" s="135"/>
      <c r="J63" s="135"/>
      <c r="K63" s="135">
        <f>'将来負担比率（分子）の構造'!L$44</f>
        <v>68</v>
      </c>
      <c r="L63" s="135"/>
      <c r="M63" s="135"/>
      <c r="N63" s="135">
        <f>'将来負担比率（分子）の構造'!M$44</f>
        <v>73</v>
      </c>
      <c r="O63" s="135"/>
      <c r="P63" s="135"/>
    </row>
    <row r="64" spans="1:16" x14ac:dyDescent="0.15">
      <c r="A64" s="135" t="s">
        <v>27</v>
      </c>
      <c r="B64" s="135">
        <f>'将来負担比率（分子）の構造'!I$43</f>
        <v>19729</v>
      </c>
      <c r="C64" s="135"/>
      <c r="D64" s="135"/>
      <c r="E64" s="135">
        <f>'将来負担比率（分子）の構造'!J$43</f>
        <v>19584</v>
      </c>
      <c r="F64" s="135"/>
      <c r="G64" s="135"/>
      <c r="H64" s="135">
        <f>'将来負担比率（分子）の構造'!K$43</f>
        <v>19379</v>
      </c>
      <c r="I64" s="135"/>
      <c r="J64" s="135"/>
      <c r="K64" s="135">
        <f>'将来負担比率（分子）の構造'!L$43</f>
        <v>18542</v>
      </c>
      <c r="L64" s="135"/>
      <c r="M64" s="135"/>
      <c r="N64" s="135">
        <f>'将来負担比率（分子）の構造'!M$43</f>
        <v>17710</v>
      </c>
      <c r="O64" s="135"/>
      <c r="P64" s="135"/>
    </row>
    <row r="65" spans="1:16" x14ac:dyDescent="0.15">
      <c r="A65" s="135" t="s">
        <v>26</v>
      </c>
      <c r="B65" s="135">
        <f>'将来負担比率（分子）の構造'!I$42</f>
        <v>97</v>
      </c>
      <c r="C65" s="135"/>
      <c r="D65" s="135"/>
      <c r="E65" s="135">
        <f>'将来負担比率（分子）の構造'!J$42</f>
        <v>108</v>
      </c>
      <c r="F65" s="135"/>
      <c r="G65" s="135"/>
      <c r="H65" s="135">
        <f>'将来負担比率（分子）の構造'!K$42</f>
        <v>68</v>
      </c>
      <c r="I65" s="135"/>
      <c r="J65" s="135"/>
      <c r="K65" s="135">
        <f>'将来負担比率（分子）の構造'!L$42</f>
        <v>54</v>
      </c>
      <c r="L65" s="135"/>
      <c r="M65" s="135"/>
      <c r="N65" s="135">
        <f>'将来負担比率（分子）の構造'!M$42</f>
        <v>40</v>
      </c>
      <c r="O65" s="135"/>
      <c r="P65" s="135"/>
    </row>
    <row r="66" spans="1:16" x14ac:dyDescent="0.15">
      <c r="A66" s="135" t="s">
        <v>25</v>
      </c>
      <c r="B66" s="135">
        <f>'将来負担比率（分子）の構造'!I$41</f>
        <v>23584</v>
      </c>
      <c r="C66" s="135"/>
      <c r="D66" s="135"/>
      <c r="E66" s="135">
        <f>'将来負担比率（分子）の構造'!J$41</f>
        <v>23077</v>
      </c>
      <c r="F66" s="135"/>
      <c r="G66" s="135"/>
      <c r="H66" s="135">
        <f>'将来負担比率（分子）の構造'!K$41</f>
        <v>22421</v>
      </c>
      <c r="I66" s="135"/>
      <c r="J66" s="135"/>
      <c r="K66" s="135">
        <f>'将来負担比率（分子）の構造'!L$41</f>
        <v>21818</v>
      </c>
      <c r="L66" s="135"/>
      <c r="M66" s="135"/>
      <c r="N66" s="135">
        <f>'将来負担比率（分子）の構造'!M$41</f>
        <v>21610</v>
      </c>
      <c r="O66" s="135"/>
      <c r="P66" s="135"/>
    </row>
    <row r="67" spans="1:16" x14ac:dyDescent="0.15">
      <c r="A67" s="135" t="s">
        <v>63</v>
      </c>
      <c r="B67" s="135" t="e">
        <f>NA()</f>
        <v>#N/A</v>
      </c>
      <c r="C67" s="135">
        <f>IF(ISNUMBER('将来負担比率（分子）の構造'!I$52), IF('将来負担比率（分子）の構造'!I$52 &lt; 0, 0, '将来負担比率（分子）の構造'!I$52), NA())</f>
        <v>8952</v>
      </c>
      <c r="D67" s="135" t="e">
        <f>NA()</f>
        <v>#N/A</v>
      </c>
      <c r="E67" s="135" t="e">
        <f>NA()</f>
        <v>#N/A</v>
      </c>
      <c r="F67" s="135">
        <f>IF(ISNUMBER('将来負担比率（分子）の構造'!J$52), IF('将来負担比率（分子）の構造'!J$52 &lt; 0, 0, '将来負担比率（分子）の構造'!J$52), NA())</f>
        <v>6863</v>
      </c>
      <c r="G67" s="135" t="e">
        <f>NA()</f>
        <v>#N/A</v>
      </c>
      <c r="H67" s="135" t="e">
        <f>NA()</f>
        <v>#N/A</v>
      </c>
      <c r="I67" s="135">
        <f>IF(ISNUMBER('将来負担比率（分子）の構造'!K$52), IF('将来負担比率（分子）の構造'!K$52 &lt; 0, 0, '将来負担比率（分子）の構造'!K$52), NA())</f>
        <v>4680</v>
      </c>
      <c r="J67" s="135" t="e">
        <f>NA()</f>
        <v>#N/A</v>
      </c>
      <c r="K67" s="135" t="e">
        <f>NA()</f>
        <v>#N/A</v>
      </c>
      <c r="L67" s="135">
        <f>IF(ISNUMBER('将来負担比率（分子）の構造'!L$52), IF('将来負担比率（分子）の構造'!L$52 &lt; 0, 0, '将来負担比率（分子）の構造'!L$52), NA())</f>
        <v>3228</v>
      </c>
      <c r="M67" s="135" t="e">
        <f>NA()</f>
        <v>#N/A</v>
      </c>
      <c r="N67" s="135" t="e">
        <f>NA()</f>
        <v>#N/A</v>
      </c>
      <c r="O67" s="135">
        <f>IF(ISNUMBER('将来負担比率（分子）の構造'!M$52), IF('将来負担比率（分子）の構造'!M$52 &lt; 0, 0, '将来負担比率（分子）の構造'!M$52), NA())</f>
        <v>4214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5239239</v>
      </c>
      <c r="S5" s="583"/>
      <c r="T5" s="583"/>
      <c r="U5" s="583"/>
      <c r="V5" s="583"/>
      <c r="W5" s="583"/>
      <c r="X5" s="583"/>
      <c r="Y5" s="584"/>
      <c r="Z5" s="585">
        <v>9.8000000000000007</v>
      </c>
      <c r="AA5" s="585"/>
      <c r="AB5" s="585"/>
      <c r="AC5" s="585"/>
      <c r="AD5" s="586">
        <v>4859073</v>
      </c>
      <c r="AE5" s="586"/>
      <c r="AF5" s="586"/>
      <c r="AG5" s="586"/>
      <c r="AH5" s="586"/>
      <c r="AI5" s="586"/>
      <c r="AJ5" s="586"/>
      <c r="AK5" s="586"/>
      <c r="AL5" s="587">
        <v>45.4</v>
      </c>
      <c r="AM5" s="588"/>
      <c r="AN5" s="588"/>
      <c r="AO5" s="589"/>
      <c r="AP5" s="579" t="s">
        <v>207</v>
      </c>
      <c r="AQ5" s="580"/>
      <c r="AR5" s="580"/>
      <c r="AS5" s="580"/>
      <c r="AT5" s="580"/>
      <c r="AU5" s="580"/>
      <c r="AV5" s="580"/>
      <c r="AW5" s="580"/>
      <c r="AX5" s="580"/>
      <c r="AY5" s="580"/>
      <c r="AZ5" s="580"/>
      <c r="BA5" s="580"/>
      <c r="BB5" s="580"/>
      <c r="BC5" s="580"/>
      <c r="BD5" s="580"/>
      <c r="BE5" s="580"/>
      <c r="BF5" s="581"/>
      <c r="BG5" s="593">
        <v>4859073</v>
      </c>
      <c r="BH5" s="594"/>
      <c r="BI5" s="594"/>
      <c r="BJ5" s="594"/>
      <c r="BK5" s="594"/>
      <c r="BL5" s="594"/>
      <c r="BM5" s="594"/>
      <c r="BN5" s="595"/>
      <c r="BO5" s="596">
        <v>92.7</v>
      </c>
      <c r="BP5" s="596"/>
      <c r="BQ5" s="596"/>
      <c r="BR5" s="596"/>
      <c r="BS5" s="597">
        <v>36248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116916</v>
      </c>
      <c r="S6" s="594"/>
      <c r="T6" s="594"/>
      <c r="U6" s="594"/>
      <c r="V6" s="594"/>
      <c r="W6" s="594"/>
      <c r="X6" s="594"/>
      <c r="Y6" s="595"/>
      <c r="Z6" s="596">
        <v>0.2</v>
      </c>
      <c r="AA6" s="596"/>
      <c r="AB6" s="596"/>
      <c r="AC6" s="596"/>
      <c r="AD6" s="597">
        <v>116916</v>
      </c>
      <c r="AE6" s="597"/>
      <c r="AF6" s="597"/>
      <c r="AG6" s="597"/>
      <c r="AH6" s="597"/>
      <c r="AI6" s="597"/>
      <c r="AJ6" s="597"/>
      <c r="AK6" s="597"/>
      <c r="AL6" s="598">
        <v>1.1000000000000001</v>
      </c>
      <c r="AM6" s="599"/>
      <c r="AN6" s="599"/>
      <c r="AO6" s="600"/>
      <c r="AP6" s="590" t="s">
        <v>212</v>
      </c>
      <c r="AQ6" s="591"/>
      <c r="AR6" s="591"/>
      <c r="AS6" s="591"/>
      <c r="AT6" s="591"/>
      <c r="AU6" s="591"/>
      <c r="AV6" s="591"/>
      <c r="AW6" s="591"/>
      <c r="AX6" s="591"/>
      <c r="AY6" s="591"/>
      <c r="AZ6" s="591"/>
      <c r="BA6" s="591"/>
      <c r="BB6" s="591"/>
      <c r="BC6" s="591"/>
      <c r="BD6" s="591"/>
      <c r="BE6" s="591"/>
      <c r="BF6" s="592"/>
      <c r="BG6" s="593">
        <v>4859073</v>
      </c>
      <c r="BH6" s="594"/>
      <c r="BI6" s="594"/>
      <c r="BJ6" s="594"/>
      <c r="BK6" s="594"/>
      <c r="BL6" s="594"/>
      <c r="BM6" s="594"/>
      <c r="BN6" s="595"/>
      <c r="BO6" s="596">
        <v>92.7</v>
      </c>
      <c r="BP6" s="596"/>
      <c r="BQ6" s="596"/>
      <c r="BR6" s="596"/>
      <c r="BS6" s="597">
        <v>36248</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204868</v>
      </c>
      <c r="CS6" s="594"/>
      <c r="CT6" s="594"/>
      <c r="CU6" s="594"/>
      <c r="CV6" s="594"/>
      <c r="CW6" s="594"/>
      <c r="CX6" s="594"/>
      <c r="CY6" s="595"/>
      <c r="CZ6" s="596">
        <v>0.5</v>
      </c>
      <c r="DA6" s="596"/>
      <c r="DB6" s="596"/>
      <c r="DC6" s="596"/>
      <c r="DD6" s="602" t="s">
        <v>214</v>
      </c>
      <c r="DE6" s="594"/>
      <c r="DF6" s="594"/>
      <c r="DG6" s="594"/>
      <c r="DH6" s="594"/>
      <c r="DI6" s="594"/>
      <c r="DJ6" s="594"/>
      <c r="DK6" s="594"/>
      <c r="DL6" s="594"/>
      <c r="DM6" s="594"/>
      <c r="DN6" s="594"/>
      <c r="DO6" s="594"/>
      <c r="DP6" s="595"/>
      <c r="DQ6" s="602">
        <v>204868</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10484</v>
      </c>
      <c r="S7" s="594"/>
      <c r="T7" s="594"/>
      <c r="U7" s="594"/>
      <c r="V7" s="594"/>
      <c r="W7" s="594"/>
      <c r="X7" s="594"/>
      <c r="Y7" s="595"/>
      <c r="Z7" s="596">
        <v>0</v>
      </c>
      <c r="AA7" s="596"/>
      <c r="AB7" s="596"/>
      <c r="AC7" s="596"/>
      <c r="AD7" s="597">
        <v>10484</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2431538</v>
      </c>
      <c r="BH7" s="594"/>
      <c r="BI7" s="594"/>
      <c r="BJ7" s="594"/>
      <c r="BK7" s="594"/>
      <c r="BL7" s="594"/>
      <c r="BM7" s="594"/>
      <c r="BN7" s="595"/>
      <c r="BO7" s="596">
        <v>46.4</v>
      </c>
      <c r="BP7" s="596"/>
      <c r="BQ7" s="596"/>
      <c r="BR7" s="596"/>
      <c r="BS7" s="597">
        <v>36248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15279058</v>
      </c>
      <c r="CS7" s="594"/>
      <c r="CT7" s="594"/>
      <c r="CU7" s="594"/>
      <c r="CV7" s="594"/>
      <c r="CW7" s="594"/>
      <c r="CX7" s="594"/>
      <c r="CY7" s="595"/>
      <c r="CZ7" s="596">
        <v>33.6</v>
      </c>
      <c r="DA7" s="596"/>
      <c r="DB7" s="596"/>
      <c r="DC7" s="596"/>
      <c r="DD7" s="602">
        <v>196353</v>
      </c>
      <c r="DE7" s="594"/>
      <c r="DF7" s="594"/>
      <c r="DG7" s="594"/>
      <c r="DH7" s="594"/>
      <c r="DI7" s="594"/>
      <c r="DJ7" s="594"/>
      <c r="DK7" s="594"/>
      <c r="DL7" s="594"/>
      <c r="DM7" s="594"/>
      <c r="DN7" s="594"/>
      <c r="DO7" s="594"/>
      <c r="DP7" s="595"/>
      <c r="DQ7" s="602">
        <v>2368868</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26275</v>
      </c>
      <c r="S8" s="594"/>
      <c r="T8" s="594"/>
      <c r="U8" s="594"/>
      <c r="V8" s="594"/>
      <c r="W8" s="594"/>
      <c r="X8" s="594"/>
      <c r="Y8" s="595"/>
      <c r="Z8" s="596">
        <v>0</v>
      </c>
      <c r="AA8" s="596"/>
      <c r="AB8" s="596"/>
      <c r="AC8" s="596"/>
      <c r="AD8" s="597">
        <v>26275</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80045</v>
      </c>
      <c r="BH8" s="594"/>
      <c r="BI8" s="594"/>
      <c r="BJ8" s="594"/>
      <c r="BK8" s="594"/>
      <c r="BL8" s="594"/>
      <c r="BM8" s="594"/>
      <c r="BN8" s="595"/>
      <c r="BO8" s="596">
        <v>1.5</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7449066</v>
      </c>
      <c r="CS8" s="594"/>
      <c r="CT8" s="594"/>
      <c r="CU8" s="594"/>
      <c r="CV8" s="594"/>
      <c r="CW8" s="594"/>
      <c r="CX8" s="594"/>
      <c r="CY8" s="595"/>
      <c r="CZ8" s="596">
        <v>16.399999999999999</v>
      </c>
      <c r="DA8" s="596"/>
      <c r="DB8" s="596"/>
      <c r="DC8" s="596"/>
      <c r="DD8" s="602">
        <v>16351</v>
      </c>
      <c r="DE8" s="594"/>
      <c r="DF8" s="594"/>
      <c r="DG8" s="594"/>
      <c r="DH8" s="594"/>
      <c r="DI8" s="594"/>
      <c r="DJ8" s="594"/>
      <c r="DK8" s="594"/>
      <c r="DL8" s="594"/>
      <c r="DM8" s="594"/>
      <c r="DN8" s="594"/>
      <c r="DO8" s="594"/>
      <c r="DP8" s="595"/>
      <c r="DQ8" s="602">
        <v>3729892</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14569</v>
      </c>
      <c r="S9" s="594"/>
      <c r="T9" s="594"/>
      <c r="U9" s="594"/>
      <c r="V9" s="594"/>
      <c r="W9" s="594"/>
      <c r="X9" s="594"/>
      <c r="Y9" s="595"/>
      <c r="Z9" s="596">
        <v>0</v>
      </c>
      <c r="AA9" s="596"/>
      <c r="AB9" s="596"/>
      <c r="AC9" s="596"/>
      <c r="AD9" s="597">
        <v>14569</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2011315</v>
      </c>
      <c r="BH9" s="594"/>
      <c r="BI9" s="594"/>
      <c r="BJ9" s="594"/>
      <c r="BK9" s="594"/>
      <c r="BL9" s="594"/>
      <c r="BM9" s="594"/>
      <c r="BN9" s="595"/>
      <c r="BO9" s="596">
        <v>38.4</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1822829</v>
      </c>
      <c r="CS9" s="594"/>
      <c r="CT9" s="594"/>
      <c r="CU9" s="594"/>
      <c r="CV9" s="594"/>
      <c r="CW9" s="594"/>
      <c r="CX9" s="594"/>
      <c r="CY9" s="595"/>
      <c r="CZ9" s="596">
        <v>4</v>
      </c>
      <c r="DA9" s="596"/>
      <c r="DB9" s="596"/>
      <c r="DC9" s="596"/>
      <c r="DD9" s="602">
        <v>55146</v>
      </c>
      <c r="DE9" s="594"/>
      <c r="DF9" s="594"/>
      <c r="DG9" s="594"/>
      <c r="DH9" s="594"/>
      <c r="DI9" s="594"/>
      <c r="DJ9" s="594"/>
      <c r="DK9" s="594"/>
      <c r="DL9" s="594"/>
      <c r="DM9" s="594"/>
      <c r="DN9" s="594"/>
      <c r="DO9" s="594"/>
      <c r="DP9" s="595"/>
      <c r="DQ9" s="602">
        <v>1558877</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630596</v>
      </c>
      <c r="S10" s="594"/>
      <c r="T10" s="594"/>
      <c r="U10" s="594"/>
      <c r="V10" s="594"/>
      <c r="W10" s="594"/>
      <c r="X10" s="594"/>
      <c r="Y10" s="595"/>
      <c r="Z10" s="596">
        <v>1.2</v>
      </c>
      <c r="AA10" s="596"/>
      <c r="AB10" s="596"/>
      <c r="AC10" s="596"/>
      <c r="AD10" s="597">
        <v>630596</v>
      </c>
      <c r="AE10" s="597"/>
      <c r="AF10" s="597"/>
      <c r="AG10" s="597"/>
      <c r="AH10" s="597"/>
      <c r="AI10" s="597"/>
      <c r="AJ10" s="597"/>
      <c r="AK10" s="597"/>
      <c r="AL10" s="598">
        <v>5.9</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117431</v>
      </c>
      <c r="BH10" s="594"/>
      <c r="BI10" s="594"/>
      <c r="BJ10" s="594"/>
      <c r="BK10" s="594"/>
      <c r="BL10" s="594"/>
      <c r="BM10" s="594"/>
      <c r="BN10" s="595"/>
      <c r="BO10" s="596">
        <v>2.2000000000000002</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389650</v>
      </c>
      <c r="CS10" s="594"/>
      <c r="CT10" s="594"/>
      <c r="CU10" s="594"/>
      <c r="CV10" s="594"/>
      <c r="CW10" s="594"/>
      <c r="CX10" s="594"/>
      <c r="CY10" s="595"/>
      <c r="CZ10" s="596">
        <v>0.9</v>
      </c>
      <c r="DA10" s="596"/>
      <c r="DB10" s="596"/>
      <c r="DC10" s="596"/>
      <c r="DD10" s="602" t="s">
        <v>111</v>
      </c>
      <c r="DE10" s="594"/>
      <c r="DF10" s="594"/>
      <c r="DG10" s="594"/>
      <c r="DH10" s="594"/>
      <c r="DI10" s="594"/>
      <c r="DJ10" s="594"/>
      <c r="DK10" s="594"/>
      <c r="DL10" s="594"/>
      <c r="DM10" s="594"/>
      <c r="DN10" s="594"/>
      <c r="DO10" s="594"/>
      <c r="DP10" s="595"/>
      <c r="DQ10" s="602">
        <v>7946</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3128</v>
      </c>
      <c r="S11" s="594"/>
      <c r="T11" s="594"/>
      <c r="U11" s="594"/>
      <c r="V11" s="594"/>
      <c r="W11" s="594"/>
      <c r="X11" s="594"/>
      <c r="Y11" s="595"/>
      <c r="Z11" s="596">
        <v>0</v>
      </c>
      <c r="AA11" s="596"/>
      <c r="AB11" s="596"/>
      <c r="AC11" s="596"/>
      <c r="AD11" s="597">
        <v>3128</v>
      </c>
      <c r="AE11" s="597"/>
      <c r="AF11" s="597"/>
      <c r="AG11" s="597"/>
      <c r="AH11" s="597"/>
      <c r="AI11" s="597"/>
      <c r="AJ11" s="597"/>
      <c r="AK11" s="597"/>
      <c r="AL11" s="598">
        <v>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222747</v>
      </c>
      <c r="BH11" s="594"/>
      <c r="BI11" s="594"/>
      <c r="BJ11" s="594"/>
      <c r="BK11" s="594"/>
      <c r="BL11" s="594"/>
      <c r="BM11" s="594"/>
      <c r="BN11" s="595"/>
      <c r="BO11" s="596">
        <v>4.3</v>
      </c>
      <c r="BP11" s="596"/>
      <c r="BQ11" s="596"/>
      <c r="BR11" s="596"/>
      <c r="BS11" s="602">
        <v>36248</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4198101</v>
      </c>
      <c r="CS11" s="594"/>
      <c r="CT11" s="594"/>
      <c r="CU11" s="594"/>
      <c r="CV11" s="594"/>
      <c r="CW11" s="594"/>
      <c r="CX11" s="594"/>
      <c r="CY11" s="595"/>
      <c r="CZ11" s="596">
        <v>9.1999999999999993</v>
      </c>
      <c r="DA11" s="596"/>
      <c r="DB11" s="596"/>
      <c r="DC11" s="596"/>
      <c r="DD11" s="602">
        <v>3854784</v>
      </c>
      <c r="DE11" s="594"/>
      <c r="DF11" s="594"/>
      <c r="DG11" s="594"/>
      <c r="DH11" s="594"/>
      <c r="DI11" s="594"/>
      <c r="DJ11" s="594"/>
      <c r="DK11" s="594"/>
      <c r="DL11" s="594"/>
      <c r="DM11" s="594"/>
      <c r="DN11" s="594"/>
      <c r="DO11" s="594"/>
      <c r="DP11" s="595"/>
      <c r="DQ11" s="602">
        <v>531905</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1863381</v>
      </c>
      <c r="BH12" s="594"/>
      <c r="BI12" s="594"/>
      <c r="BJ12" s="594"/>
      <c r="BK12" s="594"/>
      <c r="BL12" s="594"/>
      <c r="BM12" s="594"/>
      <c r="BN12" s="595"/>
      <c r="BO12" s="596">
        <v>35.6</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657158</v>
      </c>
      <c r="CS12" s="594"/>
      <c r="CT12" s="594"/>
      <c r="CU12" s="594"/>
      <c r="CV12" s="594"/>
      <c r="CW12" s="594"/>
      <c r="CX12" s="594"/>
      <c r="CY12" s="595"/>
      <c r="CZ12" s="596">
        <v>1.4</v>
      </c>
      <c r="DA12" s="596"/>
      <c r="DB12" s="596"/>
      <c r="DC12" s="596"/>
      <c r="DD12" s="602" t="s">
        <v>111</v>
      </c>
      <c r="DE12" s="594"/>
      <c r="DF12" s="594"/>
      <c r="DG12" s="594"/>
      <c r="DH12" s="594"/>
      <c r="DI12" s="594"/>
      <c r="DJ12" s="594"/>
      <c r="DK12" s="594"/>
      <c r="DL12" s="594"/>
      <c r="DM12" s="594"/>
      <c r="DN12" s="594"/>
      <c r="DO12" s="594"/>
      <c r="DP12" s="595"/>
      <c r="DQ12" s="602">
        <v>166896</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20451</v>
      </c>
      <c r="S13" s="594"/>
      <c r="T13" s="594"/>
      <c r="U13" s="594"/>
      <c r="V13" s="594"/>
      <c r="W13" s="594"/>
      <c r="X13" s="594"/>
      <c r="Y13" s="595"/>
      <c r="Z13" s="596">
        <v>0</v>
      </c>
      <c r="AA13" s="596"/>
      <c r="AB13" s="596"/>
      <c r="AC13" s="596"/>
      <c r="AD13" s="597">
        <v>20451</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1852508</v>
      </c>
      <c r="BH13" s="594"/>
      <c r="BI13" s="594"/>
      <c r="BJ13" s="594"/>
      <c r="BK13" s="594"/>
      <c r="BL13" s="594"/>
      <c r="BM13" s="594"/>
      <c r="BN13" s="595"/>
      <c r="BO13" s="596">
        <v>35.4</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10078171</v>
      </c>
      <c r="CS13" s="594"/>
      <c r="CT13" s="594"/>
      <c r="CU13" s="594"/>
      <c r="CV13" s="594"/>
      <c r="CW13" s="594"/>
      <c r="CX13" s="594"/>
      <c r="CY13" s="595"/>
      <c r="CZ13" s="596">
        <v>22.1</v>
      </c>
      <c r="DA13" s="596"/>
      <c r="DB13" s="596"/>
      <c r="DC13" s="596"/>
      <c r="DD13" s="602">
        <v>6665479</v>
      </c>
      <c r="DE13" s="594"/>
      <c r="DF13" s="594"/>
      <c r="DG13" s="594"/>
      <c r="DH13" s="594"/>
      <c r="DI13" s="594"/>
      <c r="DJ13" s="594"/>
      <c r="DK13" s="594"/>
      <c r="DL13" s="594"/>
      <c r="DM13" s="594"/>
      <c r="DN13" s="594"/>
      <c r="DO13" s="594"/>
      <c r="DP13" s="595"/>
      <c r="DQ13" s="602">
        <v>2333918</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92868</v>
      </c>
      <c r="BH14" s="594"/>
      <c r="BI14" s="594"/>
      <c r="BJ14" s="594"/>
      <c r="BK14" s="594"/>
      <c r="BL14" s="594"/>
      <c r="BM14" s="594"/>
      <c r="BN14" s="595"/>
      <c r="BO14" s="596">
        <v>1.8</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742768</v>
      </c>
      <c r="CS14" s="594"/>
      <c r="CT14" s="594"/>
      <c r="CU14" s="594"/>
      <c r="CV14" s="594"/>
      <c r="CW14" s="594"/>
      <c r="CX14" s="594"/>
      <c r="CY14" s="595"/>
      <c r="CZ14" s="596">
        <v>1.6</v>
      </c>
      <c r="DA14" s="596"/>
      <c r="DB14" s="596"/>
      <c r="DC14" s="596"/>
      <c r="DD14" s="602">
        <v>51935</v>
      </c>
      <c r="DE14" s="594"/>
      <c r="DF14" s="594"/>
      <c r="DG14" s="594"/>
      <c r="DH14" s="594"/>
      <c r="DI14" s="594"/>
      <c r="DJ14" s="594"/>
      <c r="DK14" s="594"/>
      <c r="DL14" s="594"/>
      <c r="DM14" s="594"/>
      <c r="DN14" s="594"/>
      <c r="DO14" s="594"/>
      <c r="DP14" s="595"/>
      <c r="DQ14" s="602">
        <v>654733</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23359</v>
      </c>
      <c r="S15" s="594"/>
      <c r="T15" s="594"/>
      <c r="U15" s="594"/>
      <c r="V15" s="594"/>
      <c r="W15" s="594"/>
      <c r="X15" s="594"/>
      <c r="Y15" s="595"/>
      <c r="Z15" s="596">
        <v>0</v>
      </c>
      <c r="AA15" s="596"/>
      <c r="AB15" s="596"/>
      <c r="AC15" s="596"/>
      <c r="AD15" s="597">
        <v>23359</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471286</v>
      </c>
      <c r="BH15" s="594"/>
      <c r="BI15" s="594"/>
      <c r="BJ15" s="594"/>
      <c r="BK15" s="594"/>
      <c r="BL15" s="594"/>
      <c r="BM15" s="594"/>
      <c r="BN15" s="595"/>
      <c r="BO15" s="596">
        <v>9</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1764631</v>
      </c>
      <c r="CS15" s="594"/>
      <c r="CT15" s="594"/>
      <c r="CU15" s="594"/>
      <c r="CV15" s="594"/>
      <c r="CW15" s="594"/>
      <c r="CX15" s="594"/>
      <c r="CY15" s="595"/>
      <c r="CZ15" s="596">
        <v>3.9</v>
      </c>
      <c r="DA15" s="596"/>
      <c r="DB15" s="596"/>
      <c r="DC15" s="596"/>
      <c r="DD15" s="602">
        <v>523968</v>
      </c>
      <c r="DE15" s="594"/>
      <c r="DF15" s="594"/>
      <c r="DG15" s="594"/>
      <c r="DH15" s="594"/>
      <c r="DI15" s="594"/>
      <c r="DJ15" s="594"/>
      <c r="DK15" s="594"/>
      <c r="DL15" s="594"/>
      <c r="DM15" s="594"/>
      <c r="DN15" s="594"/>
      <c r="DO15" s="594"/>
      <c r="DP15" s="595"/>
      <c r="DQ15" s="602">
        <v>1211111</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8922030</v>
      </c>
      <c r="S16" s="594"/>
      <c r="T16" s="594"/>
      <c r="U16" s="594"/>
      <c r="V16" s="594"/>
      <c r="W16" s="594"/>
      <c r="X16" s="594"/>
      <c r="Y16" s="595"/>
      <c r="Z16" s="596">
        <v>16.600000000000001</v>
      </c>
      <c r="AA16" s="596"/>
      <c r="AB16" s="596"/>
      <c r="AC16" s="596"/>
      <c r="AD16" s="597">
        <v>4920535</v>
      </c>
      <c r="AE16" s="597"/>
      <c r="AF16" s="597"/>
      <c r="AG16" s="597"/>
      <c r="AH16" s="597"/>
      <c r="AI16" s="597"/>
      <c r="AJ16" s="597"/>
      <c r="AK16" s="597"/>
      <c r="AL16" s="598">
        <v>46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542726</v>
      </c>
      <c r="CS16" s="594"/>
      <c r="CT16" s="594"/>
      <c r="CU16" s="594"/>
      <c r="CV16" s="594"/>
      <c r="CW16" s="594"/>
      <c r="CX16" s="594"/>
      <c r="CY16" s="595"/>
      <c r="CZ16" s="596">
        <v>1.2</v>
      </c>
      <c r="DA16" s="596"/>
      <c r="DB16" s="596"/>
      <c r="DC16" s="596"/>
      <c r="DD16" s="602" t="s">
        <v>111</v>
      </c>
      <c r="DE16" s="594"/>
      <c r="DF16" s="594"/>
      <c r="DG16" s="594"/>
      <c r="DH16" s="594"/>
      <c r="DI16" s="594"/>
      <c r="DJ16" s="594"/>
      <c r="DK16" s="594"/>
      <c r="DL16" s="594"/>
      <c r="DM16" s="594"/>
      <c r="DN16" s="594"/>
      <c r="DO16" s="594"/>
      <c r="DP16" s="595"/>
      <c r="DQ16" s="602">
        <v>176762</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4920535</v>
      </c>
      <c r="S17" s="594"/>
      <c r="T17" s="594"/>
      <c r="U17" s="594"/>
      <c r="V17" s="594"/>
      <c r="W17" s="594"/>
      <c r="X17" s="594"/>
      <c r="Y17" s="595"/>
      <c r="Z17" s="596">
        <v>9.1999999999999993</v>
      </c>
      <c r="AA17" s="596"/>
      <c r="AB17" s="596"/>
      <c r="AC17" s="596"/>
      <c r="AD17" s="597">
        <v>4920535</v>
      </c>
      <c r="AE17" s="597"/>
      <c r="AF17" s="597"/>
      <c r="AG17" s="597"/>
      <c r="AH17" s="597"/>
      <c r="AI17" s="597"/>
      <c r="AJ17" s="597"/>
      <c r="AK17" s="597"/>
      <c r="AL17" s="598">
        <v>46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2300546</v>
      </c>
      <c r="CS17" s="594"/>
      <c r="CT17" s="594"/>
      <c r="CU17" s="594"/>
      <c r="CV17" s="594"/>
      <c r="CW17" s="594"/>
      <c r="CX17" s="594"/>
      <c r="CY17" s="595"/>
      <c r="CZ17" s="596">
        <v>5.0999999999999996</v>
      </c>
      <c r="DA17" s="596"/>
      <c r="DB17" s="596"/>
      <c r="DC17" s="596"/>
      <c r="DD17" s="602" t="s">
        <v>111</v>
      </c>
      <c r="DE17" s="594"/>
      <c r="DF17" s="594"/>
      <c r="DG17" s="594"/>
      <c r="DH17" s="594"/>
      <c r="DI17" s="594"/>
      <c r="DJ17" s="594"/>
      <c r="DK17" s="594"/>
      <c r="DL17" s="594"/>
      <c r="DM17" s="594"/>
      <c r="DN17" s="594"/>
      <c r="DO17" s="594"/>
      <c r="DP17" s="595"/>
      <c r="DQ17" s="602">
        <v>2183275</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605473</v>
      </c>
      <c r="S18" s="594"/>
      <c r="T18" s="594"/>
      <c r="U18" s="594"/>
      <c r="V18" s="594"/>
      <c r="W18" s="594"/>
      <c r="X18" s="594"/>
      <c r="Y18" s="595"/>
      <c r="Z18" s="596">
        <v>1.1000000000000001</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v>82660</v>
      </c>
      <c r="CS18" s="594"/>
      <c r="CT18" s="594"/>
      <c r="CU18" s="594"/>
      <c r="CV18" s="594"/>
      <c r="CW18" s="594"/>
      <c r="CX18" s="594"/>
      <c r="CY18" s="595"/>
      <c r="CZ18" s="596">
        <v>0.2</v>
      </c>
      <c r="DA18" s="596"/>
      <c r="DB18" s="596"/>
      <c r="DC18" s="596"/>
      <c r="DD18" s="602" t="s">
        <v>111</v>
      </c>
      <c r="DE18" s="594"/>
      <c r="DF18" s="594"/>
      <c r="DG18" s="594"/>
      <c r="DH18" s="594"/>
      <c r="DI18" s="594"/>
      <c r="DJ18" s="594"/>
      <c r="DK18" s="594"/>
      <c r="DL18" s="594"/>
      <c r="DM18" s="594"/>
      <c r="DN18" s="594"/>
      <c r="DO18" s="594"/>
      <c r="DP18" s="595"/>
      <c r="DQ18" s="602">
        <v>55585</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3396022</v>
      </c>
      <c r="S19" s="594"/>
      <c r="T19" s="594"/>
      <c r="U19" s="594"/>
      <c r="V19" s="594"/>
      <c r="W19" s="594"/>
      <c r="X19" s="594"/>
      <c r="Y19" s="595"/>
      <c r="Z19" s="596">
        <v>6.3</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380166</v>
      </c>
      <c r="BH19" s="594"/>
      <c r="BI19" s="594"/>
      <c r="BJ19" s="594"/>
      <c r="BK19" s="594"/>
      <c r="BL19" s="594"/>
      <c r="BM19" s="594"/>
      <c r="BN19" s="595"/>
      <c r="BO19" s="596">
        <v>7.3</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15007047</v>
      </c>
      <c r="S20" s="594"/>
      <c r="T20" s="594"/>
      <c r="U20" s="594"/>
      <c r="V20" s="594"/>
      <c r="W20" s="594"/>
      <c r="X20" s="594"/>
      <c r="Y20" s="595"/>
      <c r="Z20" s="596">
        <v>28</v>
      </c>
      <c r="AA20" s="596"/>
      <c r="AB20" s="596"/>
      <c r="AC20" s="596"/>
      <c r="AD20" s="597">
        <v>10625386</v>
      </c>
      <c r="AE20" s="597"/>
      <c r="AF20" s="597"/>
      <c r="AG20" s="597"/>
      <c r="AH20" s="597"/>
      <c r="AI20" s="597"/>
      <c r="AJ20" s="597"/>
      <c r="AK20" s="597"/>
      <c r="AL20" s="598">
        <v>99.3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380166</v>
      </c>
      <c r="BH20" s="594"/>
      <c r="BI20" s="594"/>
      <c r="BJ20" s="594"/>
      <c r="BK20" s="594"/>
      <c r="BL20" s="594"/>
      <c r="BM20" s="594"/>
      <c r="BN20" s="595"/>
      <c r="BO20" s="596">
        <v>7.3</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45512232</v>
      </c>
      <c r="CS20" s="594"/>
      <c r="CT20" s="594"/>
      <c r="CU20" s="594"/>
      <c r="CV20" s="594"/>
      <c r="CW20" s="594"/>
      <c r="CX20" s="594"/>
      <c r="CY20" s="595"/>
      <c r="CZ20" s="596">
        <v>100</v>
      </c>
      <c r="DA20" s="596"/>
      <c r="DB20" s="596"/>
      <c r="DC20" s="596"/>
      <c r="DD20" s="602">
        <v>11364016</v>
      </c>
      <c r="DE20" s="594"/>
      <c r="DF20" s="594"/>
      <c r="DG20" s="594"/>
      <c r="DH20" s="594"/>
      <c r="DI20" s="594"/>
      <c r="DJ20" s="594"/>
      <c r="DK20" s="594"/>
      <c r="DL20" s="594"/>
      <c r="DM20" s="594"/>
      <c r="DN20" s="594"/>
      <c r="DO20" s="594"/>
      <c r="DP20" s="595"/>
      <c r="DQ20" s="602">
        <v>15184636</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9092</v>
      </c>
      <c r="S21" s="594"/>
      <c r="T21" s="594"/>
      <c r="U21" s="594"/>
      <c r="V21" s="594"/>
      <c r="W21" s="594"/>
      <c r="X21" s="594"/>
      <c r="Y21" s="595"/>
      <c r="Z21" s="596">
        <v>0</v>
      </c>
      <c r="AA21" s="596"/>
      <c r="AB21" s="596"/>
      <c r="AC21" s="596"/>
      <c r="AD21" s="597">
        <v>9092</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96251</v>
      </c>
      <c r="S22" s="594"/>
      <c r="T22" s="594"/>
      <c r="U22" s="594"/>
      <c r="V22" s="594"/>
      <c r="W22" s="594"/>
      <c r="X22" s="594"/>
      <c r="Y22" s="595"/>
      <c r="Z22" s="596">
        <v>0.2</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321421</v>
      </c>
      <c r="S23" s="594"/>
      <c r="T23" s="594"/>
      <c r="U23" s="594"/>
      <c r="V23" s="594"/>
      <c r="W23" s="594"/>
      <c r="X23" s="594"/>
      <c r="Y23" s="595"/>
      <c r="Z23" s="596">
        <v>0.6</v>
      </c>
      <c r="AA23" s="596"/>
      <c r="AB23" s="596"/>
      <c r="AC23" s="596"/>
      <c r="AD23" s="597">
        <v>19794</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380166</v>
      </c>
      <c r="BH23" s="594"/>
      <c r="BI23" s="594"/>
      <c r="BJ23" s="594"/>
      <c r="BK23" s="594"/>
      <c r="BL23" s="594"/>
      <c r="BM23" s="594"/>
      <c r="BN23" s="595"/>
      <c r="BO23" s="596">
        <v>7.3</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111284</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10249909</v>
      </c>
      <c r="CS24" s="583"/>
      <c r="CT24" s="583"/>
      <c r="CU24" s="583"/>
      <c r="CV24" s="583"/>
      <c r="CW24" s="583"/>
      <c r="CX24" s="583"/>
      <c r="CY24" s="584"/>
      <c r="CZ24" s="624">
        <v>22.5</v>
      </c>
      <c r="DA24" s="625"/>
      <c r="DB24" s="625"/>
      <c r="DC24" s="626"/>
      <c r="DD24" s="623">
        <v>6716956</v>
      </c>
      <c r="DE24" s="583"/>
      <c r="DF24" s="583"/>
      <c r="DG24" s="583"/>
      <c r="DH24" s="583"/>
      <c r="DI24" s="583"/>
      <c r="DJ24" s="583"/>
      <c r="DK24" s="584"/>
      <c r="DL24" s="623">
        <v>6462405</v>
      </c>
      <c r="DM24" s="583"/>
      <c r="DN24" s="583"/>
      <c r="DO24" s="583"/>
      <c r="DP24" s="583"/>
      <c r="DQ24" s="583"/>
      <c r="DR24" s="583"/>
      <c r="DS24" s="583"/>
      <c r="DT24" s="583"/>
      <c r="DU24" s="583"/>
      <c r="DV24" s="584"/>
      <c r="DW24" s="587">
        <v>56</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16616368</v>
      </c>
      <c r="S25" s="594"/>
      <c r="T25" s="594"/>
      <c r="U25" s="594"/>
      <c r="V25" s="594"/>
      <c r="W25" s="594"/>
      <c r="X25" s="594"/>
      <c r="Y25" s="595"/>
      <c r="Z25" s="596">
        <v>31</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3765149</v>
      </c>
      <c r="CS25" s="619"/>
      <c r="CT25" s="619"/>
      <c r="CU25" s="619"/>
      <c r="CV25" s="619"/>
      <c r="CW25" s="619"/>
      <c r="CX25" s="619"/>
      <c r="CY25" s="620"/>
      <c r="CZ25" s="627">
        <v>8.3000000000000007</v>
      </c>
      <c r="DA25" s="628"/>
      <c r="DB25" s="628"/>
      <c r="DC25" s="629"/>
      <c r="DD25" s="602">
        <v>3419559</v>
      </c>
      <c r="DE25" s="619"/>
      <c r="DF25" s="619"/>
      <c r="DG25" s="619"/>
      <c r="DH25" s="619"/>
      <c r="DI25" s="619"/>
      <c r="DJ25" s="619"/>
      <c r="DK25" s="620"/>
      <c r="DL25" s="602">
        <v>3197260</v>
      </c>
      <c r="DM25" s="619"/>
      <c r="DN25" s="619"/>
      <c r="DO25" s="619"/>
      <c r="DP25" s="619"/>
      <c r="DQ25" s="619"/>
      <c r="DR25" s="619"/>
      <c r="DS25" s="619"/>
      <c r="DT25" s="619"/>
      <c r="DU25" s="619"/>
      <c r="DV25" s="620"/>
      <c r="DW25" s="598">
        <v>27.7</v>
      </c>
      <c r="DX25" s="621"/>
      <c r="DY25" s="621"/>
      <c r="DZ25" s="621"/>
      <c r="EA25" s="621"/>
      <c r="EB25" s="621"/>
      <c r="EC25" s="622"/>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2288790</v>
      </c>
      <c r="CS26" s="594"/>
      <c r="CT26" s="594"/>
      <c r="CU26" s="594"/>
      <c r="CV26" s="594"/>
      <c r="CW26" s="594"/>
      <c r="CX26" s="594"/>
      <c r="CY26" s="595"/>
      <c r="CZ26" s="627">
        <v>5</v>
      </c>
      <c r="DA26" s="628"/>
      <c r="DB26" s="628"/>
      <c r="DC26" s="629"/>
      <c r="DD26" s="602">
        <v>2099459</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1"/>
      <c r="DY26" s="621"/>
      <c r="DZ26" s="621"/>
      <c r="EA26" s="621"/>
      <c r="EB26" s="621"/>
      <c r="EC26" s="622"/>
    </row>
    <row r="27" spans="2:133" ht="11.25" customHeight="1" x14ac:dyDescent="0.15">
      <c r="B27" s="590" t="s">
        <v>278</v>
      </c>
      <c r="C27" s="591"/>
      <c r="D27" s="591"/>
      <c r="E27" s="591"/>
      <c r="F27" s="591"/>
      <c r="G27" s="591"/>
      <c r="H27" s="591"/>
      <c r="I27" s="591"/>
      <c r="J27" s="591"/>
      <c r="K27" s="591"/>
      <c r="L27" s="591"/>
      <c r="M27" s="591"/>
      <c r="N27" s="591"/>
      <c r="O27" s="591"/>
      <c r="P27" s="591"/>
      <c r="Q27" s="592"/>
      <c r="R27" s="593">
        <v>1587752</v>
      </c>
      <c r="S27" s="594"/>
      <c r="T27" s="594"/>
      <c r="U27" s="594"/>
      <c r="V27" s="594"/>
      <c r="W27" s="594"/>
      <c r="X27" s="594"/>
      <c r="Y27" s="595"/>
      <c r="Z27" s="596">
        <v>3</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5239239</v>
      </c>
      <c r="BH27" s="594"/>
      <c r="BI27" s="594"/>
      <c r="BJ27" s="594"/>
      <c r="BK27" s="594"/>
      <c r="BL27" s="594"/>
      <c r="BM27" s="594"/>
      <c r="BN27" s="595"/>
      <c r="BO27" s="596">
        <v>100</v>
      </c>
      <c r="BP27" s="596"/>
      <c r="BQ27" s="596"/>
      <c r="BR27" s="596"/>
      <c r="BS27" s="602">
        <v>36248</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4184214</v>
      </c>
      <c r="CS27" s="619"/>
      <c r="CT27" s="619"/>
      <c r="CU27" s="619"/>
      <c r="CV27" s="619"/>
      <c r="CW27" s="619"/>
      <c r="CX27" s="619"/>
      <c r="CY27" s="620"/>
      <c r="CZ27" s="627">
        <v>9.1999999999999993</v>
      </c>
      <c r="DA27" s="628"/>
      <c r="DB27" s="628"/>
      <c r="DC27" s="629"/>
      <c r="DD27" s="602">
        <v>1114122</v>
      </c>
      <c r="DE27" s="619"/>
      <c r="DF27" s="619"/>
      <c r="DG27" s="619"/>
      <c r="DH27" s="619"/>
      <c r="DI27" s="619"/>
      <c r="DJ27" s="619"/>
      <c r="DK27" s="620"/>
      <c r="DL27" s="602">
        <v>1081870</v>
      </c>
      <c r="DM27" s="619"/>
      <c r="DN27" s="619"/>
      <c r="DO27" s="619"/>
      <c r="DP27" s="619"/>
      <c r="DQ27" s="619"/>
      <c r="DR27" s="619"/>
      <c r="DS27" s="619"/>
      <c r="DT27" s="619"/>
      <c r="DU27" s="619"/>
      <c r="DV27" s="620"/>
      <c r="DW27" s="598">
        <v>9.4</v>
      </c>
      <c r="DX27" s="621"/>
      <c r="DY27" s="621"/>
      <c r="DZ27" s="621"/>
      <c r="EA27" s="621"/>
      <c r="EB27" s="621"/>
      <c r="EC27" s="622"/>
    </row>
    <row r="28" spans="2:133" ht="11.25" customHeight="1" x14ac:dyDescent="0.15">
      <c r="B28" s="590" t="s">
        <v>281</v>
      </c>
      <c r="C28" s="591"/>
      <c r="D28" s="591"/>
      <c r="E28" s="591"/>
      <c r="F28" s="591"/>
      <c r="G28" s="591"/>
      <c r="H28" s="591"/>
      <c r="I28" s="591"/>
      <c r="J28" s="591"/>
      <c r="K28" s="591"/>
      <c r="L28" s="591"/>
      <c r="M28" s="591"/>
      <c r="N28" s="591"/>
      <c r="O28" s="591"/>
      <c r="P28" s="591"/>
      <c r="Q28" s="592"/>
      <c r="R28" s="593">
        <v>92786</v>
      </c>
      <c r="S28" s="594"/>
      <c r="T28" s="594"/>
      <c r="U28" s="594"/>
      <c r="V28" s="594"/>
      <c r="W28" s="594"/>
      <c r="X28" s="594"/>
      <c r="Y28" s="595"/>
      <c r="Z28" s="596">
        <v>0.2</v>
      </c>
      <c r="AA28" s="596"/>
      <c r="AB28" s="596"/>
      <c r="AC28" s="596"/>
      <c r="AD28" s="597">
        <v>36898</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2300546</v>
      </c>
      <c r="CS28" s="594"/>
      <c r="CT28" s="594"/>
      <c r="CU28" s="594"/>
      <c r="CV28" s="594"/>
      <c r="CW28" s="594"/>
      <c r="CX28" s="594"/>
      <c r="CY28" s="595"/>
      <c r="CZ28" s="627">
        <v>5.0999999999999996</v>
      </c>
      <c r="DA28" s="628"/>
      <c r="DB28" s="628"/>
      <c r="DC28" s="629"/>
      <c r="DD28" s="602">
        <v>2183275</v>
      </c>
      <c r="DE28" s="594"/>
      <c r="DF28" s="594"/>
      <c r="DG28" s="594"/>
      <c r="DH28" s="594"/>
      <c r="DI28" s="594"/>
      <c r="DJ28" s="594"/>
      <c r="DK28" s="595"/>
      <c r="DL28" s="602">
        <v>2183275</v>
      </c>
      <c r="DM28" s="594"/>
      <c r="DN28" s="594"/>
      <c r="DO28" s="594"/>
      <c r="DP28" s="594"/>
      <c r="DQ28" s="594"/>
      <c r="DR28" s="594"/>
      <c r="DS28" s="594"/>
      <c r="DT28" s="594"/>
      <c r="DU28" s="594"/>
      <c r="DV28" s="595"/>
      <c r="DW28" s="598">
        <v>18.899999999999999</v>
      </c>
      <c r="DX28" s="621"/>
      <c r="DY28" s="621"/>
      <c r="DZ28" s="621"/>
      <c r="EA28" s="621"/>
      <c r="EB28" s="621"/>
      <c r="EC28" s="622"/>
    </row>
    <row r="29" spans="2:133" ht="11.25" customHeight="1" x14ac:dyDescent="0.15">
      <c r="B29" s="590" t="s">
        <v>283</v>
      </c>
      <c r="C29" s="591"/>
      <c r="D29" s="591"/>
      <c r="E29" s="591"/>
      <c r="F29" s="591"/>
      <c r="G29" s="591"/>
      <c r="H29" s="591"/>
      <c r="I29" s="591"/>
      <c r="J29" s="591"/>
      <c r="K29" s="591"/>
      <c r="L29" s="591"/>
      <c r="M29" s="591"/>
      <c r="N29" s="591"/>
      <c r="O29" s="591"/>
      <c r="P29" s="591"/>
      <c r="Q29" s="592"/>
      <c r="R29" s="593">
        <v>107982</v>
      </c>
      <c r="S29" s="594"/>
      <c r="T29" s="594"/>
      <c r="U29" s="594"/>
      <c r="V29" s="594"/>
      <c r="W29" s="594"/>
      <c r="X29" s="594"/>
      <c r="Y29" s="595"/>
      <c r="Z29" s="596">
        <v>0.2</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2299107</v>
      </c>
      <c r="CS29" s="619"/>
      <c r="CT29" s="619"/>
      <c r="CU29" s="619"/>
      <c r="CV29" s="619"/>
      <c r="CW29" s="619"/>
      <c r="CX29" s="619"/>
      <c r="CY29" s="620"/>
      <c r="CZ29" s="627">
        <v>5.0999999999999996</v>
      </c>
      <c r="DA29" s="628"/>
      <c r="DB29" s="628"/>
      <c r="DC29" s="629"/>
      <c r="DD29" s="602">
        <v>2181836</v>
      </c>
      <c r="DE29" s="619"/>
      <c r="DF29" s="619"/>
      <c r="DG29" s="619"/>
      <c r="DH29" s="619"/>
      <c r="DI29" s="619"/>
      <c r="DJ29" s="619"/>
      <c r="DK29" s="620"/>
      <c r="DL29" s="602">
        <v>2181836</v>
      </c>
      <c r="DM29" s="619"/>
      <c r="DN29" s="619"/>
      <c r="DO29" s="619"/>
      <c r="DP29" s="619"/>
      <c r="DQ29" s="619"/>
      <c r="DR29" s="619"/>
      <c r="DS29" s="619"/>
      <c r="DT29" s="619"/>
      <c r="DU29" s="619"/>
      <c r="DV29" s="620"/>
      <c r="DW29" s="598">
        <v>18.899999999999999</v>
      </c>
      <c r="DX29" s="621"/>
      <c r="DY29" s="621"/>
      <c r="DZ29" s="621"/>
      <c r="EA29" s="621"/>
      <c r="EB29" s="621"/>
      <c r="EC29" s="622"/>
    </row>
    <row r="30" spans="2:133" ht="11.25" customHeight="1" x14ac:dyDescent="0.15">
      <c r="B30" s="590" t="s">
        <v>288</v>
      </c>
      <c r="C30" s="591"/>
      <c r="D30" s="591"/>
      <c r="E30" s="591"/>
      <c r="F30" s="591"/>
      <c r="G30" s="591"/>
      <c r="H30" s="591"/>
      <c r="I30" s="591"/>
      <c r="J30" s="591"/>
      <c r="K30" s="591"/>
      <c r="L30" s="591"/>
      <c r="M30" s="591"/>
      <c r="N30" s="591"/>
      <c r="O30" s="591"/>
      <c r="P30" s="591"/>
      <c r="Q30" s="592"/>
      <c r="R30" s="593">
        <v>8406243</v>
      </c>
      <c r="S30" s="594"/>
      <c r="T30" s="594"/>
      <c r="U30" s="594"/>
      <c r="V30" s="594"/>
      <c r="W30" s="594"/>
      <c r="X30" s="594"/>
      <c r="Y30" s="595"/>
      <c r="Z30" s="596">
        <v>15.7</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98.3</v>
      </c>
      <c r="BH30" s="652"/>
      <c r="BI30" s="652"/>
      <c r="BJ30" s="652"/>
      <c r="BK30" s="652"/>
      <c r="BL30" s="652"/>
      <c r="BM30" s="588">
        <v>93.9</v>
      </c>
      <c r="BN30" s="652"/>
      <c r="BO30" s="652"/>
      <c r="BP30" s="652"/>
      <c r="BQ30" s="653"/>
      <c r="BR30" s="651">
        <v>98.1</v>
      </c>
      <c r="BS30" s="652"/>
      <c r="BT30" s="652"/>
      <c r="BU30" s="652"/>
      <c r="BV30" s="652"/>
      <c r="BW30" s="652"/>
      <c r="BX30" s="588">
        <v>93.7</v>
      </c>
      <c r="BY30" s="652"/>
      <c r="BZ30" s="652"/>
      <c r="CA30" s="652"/>
      <c r="CB30" s="653"/>
      <c r="CD30" s="656"/>
      <c r="CE30" s="657"/>
      <c r="CF30" s="607" t="s">
        <v>291</v>
      </c>
      <c r="CG30" s="608"/>
      <c r="CH30" s="608"/>
      <c r="CI30" s="608"/>
      <c r="CJ30" s="608"/>
      <c r="CK30" s="608"/>
      <c r="CL30" s="608"/>
      <c r="CM30" s="608"/>
      <c r="CN30" s="608"/>
      <c r="CO30" s="608"/>
      <c r="CP30" s="608"/>
      <c r="CQ30" s="609"/>
      <c r="CR30" s="593">
        <v>2047918</v>
      </c>
      <c r="CS30" s="594"/>
      <c r="CT30" s="594"/>
      <c r="CU30" s="594"/>
      <c r="CV30" s="594"/>
      <c r="CW30" s="594"/>
      <c r="CX30" s="594"/>
      <c r="CY30" s="595"/>
      <c r="CZ30" s="627">
        <v>4.5</v>
      </c>
      <c r="DA30" s="628"/>
      <c r="DB30" s="628"/>
      <c r="DC30" s="629"/>
      <c r="DD30" s="602">
        <v>1948257</v>
      </c>
      <c r="DE30" s="594"/>
      <c r="DF30" s="594"/>
      <c r="DG30" s="594"/>
      <c r="DH30" s="594"/>
      <c r="DI30" s="594"/>
      <c r="DJ30" s="594"/>
      <c r="DK30" s="595"/>
      <c r="DL30" s="602">
        <v>1948257</v>
      </c>
      <c r="DM30" s="594"/>
      <c r="DN30" s="594"/>
      <c r="DO30" s="594"/>
      <c r="DP30" s="594"/>
      <c r="DQ30" s="594"/>
      <c r="DR30" s="594"/>
      <c r="DS30" s="594"/>
      <c r="DT30" s="594"/>
      <c r="DU30" s="594"/>
      <c r="DV30" s="595"/>
      <c r="DW30" s="598">
        <v>16.899999999999999</v>
      </c>
      <c r="DX30" s="621"/>
      <c r="DY30" s="621"/>
      <c r="DZ30" s="621"/>
      <c r="EA30" s="621"/>
      <c r="EB30" s="621"/>
      <c r="EC30" s="622"/>
    </row>
    <row r="31" spans="2:133" ht="11.25" customHeight="1" x14ac:dyDescent="0.15">
      <c r="B31" s="590" t="s">
        <v>292</v>
      </c>
      <c r="C31" s="591"/>
      <c r="D31" s="591"/>
      <c r="E31" s="591"/>
      <c r="F31" s="591"/>
      <c r="G31" s="591"/>
      <c r="H31" s="591"/>
      <c r="I31" s="591"/>
      <c r="J31" s="591"/>
      <c r="K31" s="591"/>
      <c r="L31" s="591"/>
      <c r="M31" s="591"/>
      <c r="N31" s="591"/>
      <c r="O31" s="591"/>
      <c r="P31" s="591"/>
      <c r="Q31" s="592"/>
      <c r="R31" s="593">
        <v>8558420</v>
      </c>
      <c r="S31" s="594"/>
      <c r="T31" s="594"/>
      <c r="U31" s="594"/>
      <c r="V31" s="594"/>
      <c r="W31" s="594"/>
      <c r="X31" s="594"/>
      <c r="Y31" s="595"/>
      <c r="Z31" s="596">
        <v>15.9</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98.4</v>
      </c>
      <c r="BH31" s="619"/>
      <c r="BI31" s="619"/>
      <c r="BJ31" s="619"/>
      <c r="BK31" s="619"/>
      <c r="BL31" s="619"/>
      <c r="BM31" s="599">
        <v>95.2</v>
      </c>
      <c r="BN31" s="649"/>
      <c r="BO31" s="649"/>
      <c r="BP31" s="649"/>
      <c r="BQ31" s="650"/>
      <c r="BR31" s="648">
        <v>98.1</v>
      </c>
      <c r="BS31" s="619"/>
      <c r="BT31" s="619"/>
      <c r="BU31" s="619"/>
      <c r="BV31" s="619"/>
      <c r="BW31" s="619"/>
      <c r="BX31" s="599">
        <v>94.9</v>
      </c>
      <c r="BY31" s="649"/>
      <c r="BZ31" s="649"/>
      <c r="CA31" s="649"/>
      <c r="CB31" s="650"/>
      <c r="CD31" s="656"/>
      <c r="CE31" s="657"/>
      <c r="CF31" s="607" t="s">
        <v>295</v>
      </c>
      <c r="CG31" s="608"/>
      <c r="CH31" s="608"/>
      <c r="CI31" s="608"/>
      <c r="CJ31" s="608"/>
      <c r="CK31" s="608"/>
      <c r="CL31" s="608"/>
      <c r="CM31" s="608"/>
      <c r="CN31" s="608"/>
      <c r="CO31" s="608"/>
      <c r="CP31" s="608"/>
      <c r="CQ31" s="609"/>
      <c r="CR31" s="593">
        <v>251189</v>
      </c>
      <c r="CS31" s="619"/>
      <c r="CT31" s="619"/>
      <c r="CU31" s="619"/>
      <c r="CV31" s="619"/>
      <c r="CW31" s="619"/>
      <c r="CX31" s="619"/>
      <c r="CY31" s="620"/>
      <c r="CZ31" s="627">
        <v>0.6</v>
      </c>
      <c r="DA31" s="628"/>
      <c r="DB31" s="628"/>
      <c r="DC31" s="629"/>
      <c r="DD31" s="602">
        <v>233579</v>
      </c>
      <c r="DE31" s="619"/>
      <c r="DF31" s="619"/>
      <c r="DG31" s="619"/>
      <c r="DH31" s="619"/>
      <c r="DI31" s="619"/>
      <c r="DJ31" s="619"/>
      <c r="DK31" s="620"/>
      <c r="DL31" s="602">
        <v>233579</v>
      </c>
      <c r="DM31" s="619"/>
      <c r="DN31" s="619"/>
      <c r="DO31" s="619"/>
      <c r="DP31" s="619"/>
      <c r="DQ31" s="619"/>
      <c r="DR31" s="619"/>
      <c r="DS31" s="619"/>
      <c r="DT31" s="619"/>
      <c r="DU31" s="619"/>
      <c r="DV31" s="620"/>
      <c r="DW31" s="598">
        <v>2</v>
      </c>
      <c r="DX31" s="621"/>
      <c r="DY31" s="621"/>
      <c r="DZ31" s="621"/>
      <c r="EA31" s="621"/>
      <c r="EB31" s="621"/>
      <c r="EC31" s="622"/>
    </row>
    <row r="32" spans="2:133" ht="11.25" customHeight="1" x14ac:dyDescent="0.15">
      <c r="B32" s="590" t="s">
        <v>296</v>
      </c>
      <c r="C32" s="591"/>
      <c r="D32" s="591"/>
      <c r="E32" s="591"/>
      <c r="F32" s="591"/>
      <c r="G32" s="591"/>
      <c r="H32" s="591"/>
      <c r="I32" s="591"/>
      <c r="J32" s="591"/>
      <c r="K32" s="591"/>
      <c r="L32" s="591"/>
      <c r="M32" s="591"/>
      <c r="N32" s="591"/>
      <c r="O32" s="591"/>
      <c r="P32" s="591"/>
      <c r="Q32" s="592"/>
      <c r="R32" s="593">
        <v>915997</v>
      </c>
      <c r="S32" s="594"/>
      <c r="T32" s="594"/>
      <c r="U32" s="594"/>
      <c r="V32" s="594"/>
      <c r="W32" s="594"/>
      <c r="X32" s="594"/>
      <c r="Y32" s="595"/>
      <c r="Z32" s="596">
        <v>1.7</v>
      </c>
      <c r="AA32" s="596"/>
      <c r="AB32" s="596"/>
      <c r="AC32" s="596"/>
      <c r="AD32" s="597">
        <v>6284</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97.9</v>
      </c>
      <c r="BH32" s="661"/>
      <c r="BI32" s="661"/>
      <c r="BJ32" s="661"/>
      <c r="BK32" s="661"/>
      <c r="BL32" s="661"/>
      <c r="BM32" s="662">
        <v>91.6</v>
      </c>
      <c r="BN32" s="661"/>
      <c r="BO32" s="661"/>
      <c r="BP32" s="661"/>
      <c r="BQ32" s="663"/>
      <c r="BR32" s="660">
        <v>97.7</v>
      </c>
      <c r="BS32" s="661"/>
      <c r="BT32" s="661"/>
      <c r="BU32" s="661"/>
      <c r="BV32" s="661"/>
      <c r="BW32" s="661"/>
      <c r="BX32" s="662">
        <v>91.3</v>
      </c>
      <c r="BY32" s="661"/>
      <c r="BZ32" s="661"/>
      <c r="CA32" s="661"/>
      <c r="CB32" s="663"/>
      <c r="CD32" s="658"/>
      <c r="CE32" s="659"/>
      <c r="CF32" s="607" t="s">
        <v>298</v>
      </c>
      <c r="CG32" s="608"/>
      <c r="CH32" s="608"/>
      <c r="CI32" s="608"/>
      <c r="CJ32" s="608"/>
      <c r="CK32" s="608"/>
      <c r="CL32" s="608"/>
      <c r="CM32" s="608"/>
      <c r="CN32" s="608"/>
      <c r="CO32" s="608"/>
      <c r="CP32" s="608"/>
      <c r="CQ32" s="609"/>
      <c r="CR32" s="593">
        <v>1439</v>
      </c>
      <c r="CS32" s="594"/>
      <c r="CT32" s="594"/>
      <c r="CU32" s="594"/>
      <c r="CV32" s="594"/>
      <c r="CW32" s="594"/>
      <c r="CX32" s="594"/>
      <c r="CY32" s="595"/>
      <c r="CZ32" s="627">
        <v>0</v>
      </c>
      <c r="DA32" s="628"/>
      <c r="DB32" s="628"/>
      <c r="DC32" s="629"/>
      <c r="DD32" s="602">
        <v>1439</v>
      </c>
      <c r="DE32" s="594"/>
      <c r="DF32" s="594"/>
      <c r="DG32" s="594"/>
      <c r="DH32" s="594"/>
      <c r="DI32" s="594"/>
      <c r="DJ32" s="594"/>
      <c r="DK32" s="595"/>
      <c r="DL32" s="602">
        <v>1439</v>
      </c>
      <c r="DM32" s="594"/>
      <c r="DN32" s="594"/>
      <c r="DO32" s="594"/>
      <c r="DP32" s="594"/>
      <c r="DQ32" s="594"/>
      <c r="DR32" s="594"/>
      <c r="DS32" s="594"/>
      <c r="DT32" s="594"/>
      <c r="DU32" s="594"/>
      <c r="DV32" s="595"/>
      <c r="DW32" s="598">
        <v>0</v>
      </c>
      <c r="DX32" s="621"/>
      <c r="DY32" s="621"/>
      <c r="DZ32" s="621"/>
      <c r="EA32" s="621"/>
      <c r="EB32" s="621"/>
      <c r="EC32" s="622"/>
    </row>
    <row r="33" spans="2:133" ht="11.25" customHeight="1" x14ac:dyDescent="0.15">
      <c r="B33" s="590" t="s">
        <v>299</v>
      </c>
      <c r="C33" s="591"/>
      <c r="D33" s="591"/>
      <c r="E33" s="591"/>
      <c r="F33" s="591"/>
      <c r="G33" s="591"/>
      <c r="H33" s="591"/>
      <c r="I33" s="591"/>
      <c r="J33" s="591"/>
      <c r="K33" s="591"/>
      <c r="L33" s="591"/>
      <c r="M33" s="591"/>
      <c r="N33" s="591"/>
      <c r="O33" s="591"/>
      <c r="P33" s="591"/>
      <c r="Q33" s="592"/>
      <c r="R33" s="593">
        <v>1839500</v>
      </c>
      <c r="S33" s="594"/>
      <c r="T33" s="594"/>
      <c r="U33" s="594"/>
      <c r="V33" s="594"/>
      <c r="W33" s="594"/>
      <c r="X33" s="594"/>
      <c r="Y33" s="595"/>
      <c r="Z33" s="596">
        <v>3.4</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23453906</v>
      </c>
      <c r="CS33" s="619"/>
      <c r="CT33" s="619"/>
      <c r="CU33" s="619"/>
      <c r="CV33" s="619"/>
      <c r="CW33" s="619"/>
      <c r="CX33" s="619"/>
      <c r="CY33" s="620"/>
      <c r="CZ33" s="627">
        <v>51.5</v>
      </c>
      <c r="DA33" s="628"/>
      <c r="DB33" s="628"/>
      <c r="DC33" s="629"/>
      <c r="DD33" s="602">
        <v>7426394</v>
      </c>
      <c r="DE33" s="619"/>
      <c r="DF33" s="619"/>
      <c r="DG33" s="619"/>
      <c r="DH33" s="619"/>
      <c r="DI33" s="619"/>
      <c r="DJ33" s="619"/>
      <c r="DK33" s="620"/>
      <c r="DL33" s="602">
        <v>5060230</v>
      </c>
      <c r="DM33" s="619"/>
      <c r="DN33" s="619"/>
      <c r="DO33" s="619"/>
      <c r="DP33" s="619"/>
      <c r="DQ33" s="619"/>
      <c r="DR33" s="619"/>
      <c r="DS33" s="619"/>
      <c r="DT33" s="619"/>
      <c r="DU33" s="619"/>
      <c r="DV33" s="620"/>
      <c r="DW33" s="598">
        <v>43.8</v>
      </c>
      <c r="DX33" s="621"/>
      <c r="DY33" s="621"/>
      <c r="DZ33" s="621"/>
      <c r="EA33" s="621"/>
      <c r="EB33" s="621"/>
      <c r="EC33" s="622"/>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2372894</v>
      </c>
      <c r="CS34" s="594"/>
      <c r="CT34" s="594"/>
      <c r="CU34" s="594"/>
      <c r="CV34" s="594"/>
      <c r="CW34" s="594"/>
      <c r="CX34" s="594"/>
      <c r="CY34" s="595"/>
      <c r="CZ34" s="627">
        <v>5.2</v>
      </c>
      <c r="DA34" s="628"/>
      <c r="DB34" s="628"/>
      <c r="DC34" s="629"/>
      <c r="DD34" s="602">
        <v>1683756</v>
      </c>
      <c r="DE34" s="594"/>
      <c r="DF34" s="594"/>
      <c r="DG34" s="594"/>
      <c r="DH34" s="594"/>
      <c r="DI34" s="594"/>
      <c r="DJ34" s="594"/>
      <c r="DK34" s="595"/>
      <c r="DL34" s="602">
        <v>1248446</v>
      </c>
      <c r="DM34" s="594"/>
      <c r="DN34" s="594"/>
      <c r="DO34" s="594"/>
      <c r="DP34" s="594"/>
      <c r="DQ34" s="594"/>
      <c r="DR34" s="594"/>
      <c r="DS34" s="594"/>
      <c r="DT34" s="594"/>
      <c r="DU34" s="594"/>
      <c r="DV34" s="595"/>
      <c r="DW34" s="598">
        <v>10.8</v>
      </c>
      <c r="DX34" s="621"/>
      <c r="DY34" s="621"/>
      <c r="DZ34" s="621"/>
      <c r="EA34" s="621"/>
      <c r="EB34" s="621"/>
      <c r="EC34" s="622"/>
    </row>
    <row r="35" spans="2:133" ht="11.25" customHeight="1" x14ac:dyDescent="0.15">
      <c r="B35" s="590" t="s">
        <v>305</v>
      </c>
      <c r="C35" s="591"/>
      <c r="D35" s="591"/>
      <c r="E35" s="591"/>
      <c r="F35" s="591"/>
      <c r="G35" s="591"/>
      <c r="H35" s="591"/>
      <c r="I35" s="591"/>
      <c r="J35" s="591"/>
      <c r="K35" s="591"/>
      <c r="L35" s="591"/>
      <c r="M35" s="591"/>
      <c r="N35" s="591"/>
      <c r="O35" s="591"/>
      <c r="P35" s="591"/>
      <c r="Q35" s="592"/>
      <c r="R35" s="593">
        <v>844200</v>
      </c>
      <c r="S35" s="594"/>
      <c r="T35" s="594"/>
      <c r="U35" s="594"/>
      <c r="V35" s="594"/>
      <c r="W35" s="594"/>
      <c r="X35" s="594"/>
      <c r="Y35" s="595"/>
      <c r="Z35" s="596">
        <v>1.6</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5605716</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352827</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102124</v>
      </c>
      <c r="CS35" s="619"/>
      <c r="CT35" s="619"/>
      <c r="CU35" s="619"/>
      <c r="CV35" s="619"/>
      <c r="CW35" s="619"/>
      <c r="CX35" s="619"/>
      <c r="CY35" s="620"/>
      <c r="CZ35" s="627">
        <v>0.2</v>
      </c>
      <c r="DA35" s="628"/>
      <c r="DB35" s="628"/>
      <c r="DC35" s="629"/>
      <c r="DD35" s="602">
        <v>82038</v>
      </c>
      <c r="DE35" s="619"/>
      <c r="DF35" s="619"/>
      <c r="DG35" s="619"/>
      <c r="DH35" s="619"/>
      <c r="DI35" s="619"/>
      <c r="DJ35" s="619"/>
      <c r="DK35" s="620"/>
      <c r="DL35" s="602">
        <v>82038</v>
      </c>
      <c r="DM35" s="619"/>
      <c r="DN35" s="619"/>
      <c r="DO35" s="619"/>
      <c r="DP35" s="619"/>
      <c r="DQ35" s="619"/>
      <c r="DR35" s="619"/>
      <c r="DS35" s="619"/>
      <c r="DT35" s="619"/>
      <c r="DU35" s="619"/>
      <c r="DV35" s="620"/>
      <c r="DW35" s="598">
        <v>0.7</v>
      </c>
      <c r="DX35" s="621"/>
      <c r="DY35" s="621"/>
      <c r="DZ35" s="621"/>
      <c r="EA35" s="621"/>
      <c r="EB35" s="621"/>
      <c r="EC35" s="622"/>
    </row>
    <row r="36" spans="2:133" ht="11.25" customHeight="1" x14ac:dyDescent="0.15">
      <c r="B36" s="636" t="s">
        <v>309</v>
      </c>
      <c r="C36" s="637"/>
      <c r="D36" s="637"/>
      <c r="E36" s="637"/>
      <c r="F36" s="637"/>
      <c r="G36" s="637"/>
      <c r="H36" s="637"/>
      <c r="I36" s="637"/>
      <c r="J36" s="637"/>
      <c r="K36" s="637"/>
      <c r="L36" s="637"/>
      <c r="M36" s="637"/>
      <c r="N36" s="637"/>
      <c r="O36" s="637"/>
      <c r="P36" s="637"/>
      <c r="Q36" s="638"/>
      <c r="R36" s="665">
        <v>53670143</v>
      </c>
      <c r="S36" s="666"/>
      <c r="T36" s="666"/>
      <c r="U36" s="666"/>
      <c r="V36" s="666"/>
      <c r="W36" s="666"/>
      <c r="X36" s="666"/>
      <c r="Y36" s="667"/>
      <c r="Z36" s="668">
        <v>100</v>
      </c>
      <c r="AA36" s="668"/>
      <c r="AB36" s="668"/>
      <c r="AC36" s="668"/>
      <c r="AD36" s="669">
        <v>10697454</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2658427</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215289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2518128</v>
      </c>
      <c r="CS36" s="594"/>
      <c r="CT36" s="594"/>
      <c r="CU36" s="594"/>
      <c r="CV36" s="594"/>
      <c r="CW36" s="594"/>
      <c r="CX36" s="594"/>
      <c r="CY36" s="595"/>
      <c r="CZ36" s="627">
        <v>5.5</v>
      </c>
      <c r="DA36" s="628"/>
      <c r="DB36" s="628"/>
      <c r="DC36" s="629"/>
      <c r="DD36" s="602">
        <v>2051954</v>
      </c>
      <c r="DE36" s="594"/>
      <c r="DF36" s="594"/>
      <c r="DG36" s="594"/>
      <c r="DH36" s="594"/>
      <c r="DI36" s="594"/>
      <c r="DJ36" s="594"/>
      <c r="DK36" s="595"/>
      <c r="DL36" s="602">
        <v>986476</v>
      </c>
      <c r="DM36" s="594"/>
      <c r="DN36" s="594"/>
      <c r="DO36" s="594"/>
      <c r="DP36" s="594"/>
      <c r="DQ36" s="594"/>
      <c r="DR36" s="594"/>
      <c r="DS36" s="594"/>
      <c r="DT36" s="594"/>
      <c r="DU36" s="594"/>
      <c r="DV36" s="595"/>
      <c r="DW36" s="598">
        <v>8.5</v>
      </c>
      <c r="DX36" s="621"/>
      <c r="DY36" s="621"/>
      <c r="DZ36" s="621"/>
      <c r="EA36" s="621"/>
      <c r="EB36" s="621"/>
      <c r="EC36" s="622"/>
    </row>
    <row r="37" spans="2:133" ht="11.25" customHeight="1" x14ac:dyDescent="0.15">
      <c r="AQ37" s="672" t="s">
        <v>313</v>
      </c>
      <c r="AR37" s="673"/>
      <c r="AS37" s="673"/>
      <c r="AT37" s="673"/>
      <c r="AU37" s="673"/>
      <c r="AV37" s="673"/>
      <c r="AW37" s="673"/>
      <c r="AX37" s="673"/>
      <c r="AY37" s="674"/>
      <c r="AZ37" s="593">
        <v>676714</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8549</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621077</v>
      </c>
      <c r="CS37" s="619"/>
      <c r="CT37" s="619"/>
      <c r="CU37" s="619"/>
      <c r="CV37" s="619"/>
      <c r="CW37" s="619"/>
      <c r="CX37" s="619"/>
      <c r="CY37" s="620"/>
      <c r="CZ37" s="627">
        <v>1.4</v>
      </c>
      <c r="DA37" s="628"/>
      <c r="DB37" s="628"/>
      <c r="DC37" s="629"/>
      <c r="DD37" s="602">
        <v>620528</v>
      </c>
      <c r="DE37" s="619"/>
      <c r="DF37" s="619"/>
      <c r="DG37" s="619"/>
      <c r="DH37" s="619"/>
      <c r="DI37" s="619"/>
      <c r="DJ37" s="619"/>
      <c r="DK37" s="620"/>
      <c r="DL37" s="602">
        <v>605114</v>
      </c>
      <c r="DM37" s="619"/>
      <c r="DN37" s="619"/>
      <c r="DO37" s="619"/>
      <c r="DP37" s="619"/>
      <c r="DQ37" s="619"/>
      <c r="DR37" s="619"/>
      <c r="DS37" s="619"/>
      <c r="DT37" s="619"/>
      <c r="DU37" s="619"/>
      <c r="DV37" s="620"/>
      <c r="DW37" s="598">
        <v>5.2</v>
      </c>
      <c r="DX37" s="621"/>
      <c r="DY37" s="621"/>
      <c r="DZ37" s="621"/>
      <c r="EA37" s="621"/>
      <c r="EB37" s="621"/>
      <c r="EC37" s="622"/>
    </row>
    <row r="38" spans="2:133" ht="11.25" customHeight="1" x14ac:dyDescent="0.15">
      <c r="AQ38" s="672" t="s">
        <v>316</v>
      </c>
      <c r="AR38" s="673"/>
      <c r="AS38" s="673"/>
      <c r="AT38" s="673"/>
      <c r="AU38" s="673"/>
      <c r="AV38" s="673"/>
      <c r="AW38" s="673"/>
      <c r="AX38" s="673"/>
      <c r="AY38" s="674"/>
      <c r="AZ38" s="593">
        <v>82660</v>
      </c>
      <c r="BA38" s="594"/>
      <c r="BB38" s="594"/>
      <c r="BC38" s="594"/>
      <c r="BD38" s="619"/>
      <c r="BE38" s="619"/>
      <c r="BF38" s="650"/>
      <c r="BG38" s="607" t="s">
        <v>317</v>
      </c>
      <c r="BH38" s="608"/>
      <c r="BI38" s="608"/>
      <c r="BJ38" s="608"/>
      <c r="BK38" s="608"/>
      <c r="BL38" s="608"/>
      <c r="BM38" s="608"/>
      <c r="BN38" s="608"/>
      <c r="BO38" s="608"/>
      <c r="BP38" s="608"/>
      <c r="BQ38" s="608"/>
      <c r="BR38" s="608"/>
      <c r="BS38" s="608"/>
      <c r="BT38" s="608"/>
      <c r="BU38" s="609"/>
      <c r="BV38" s="593">
        <v>14313</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4884444</v>
      </c>
      <c r="CS38" s="594"/>
      <c r="CT38" s="594"/>
      <c r="CU38" s="594"/>
      <c r="CV38" s="594"/>
      <c r="CW38" s="594"/>
      <c r="CX38" s="594"/>
      <c r="CY38" s="595"/>
      <c r="CZ38" s="627">
        <v>10.7</v>
      </c>
      <c r="DA38" s="628"/>
      <c r="DB38" s="628"/>
      <c r="DC38" s="629"/>
      <c r="DD38" s="602">
        <v>3267870</v>
      </c>
      <c r="DE38" s="594"/>
      <c r="DF38" s="594"/>
      <c r="DG38" s="594"/>
      <c r="DH38" s="594"/>
      <c r="DI38" s="594"/>
      <c r="DJ38" s="594"/>
      <c r="DK38" s="595"/>
      <c r="DL38" s="602">
        <v>2743270</v>
      </c>
      <c r="DM38" s="594"/>
      <c r="DN38" s="594"/>
      <c r="DO38" s="594"/>
      <c r="DP38" s="594"/>
      <c r="DQ38" s="594"/>
      <c r="DR38" s="594"/>
      <c r="DS38" s="594"/>
      <c r="DT38" s="594"/>
      <c r="DU38" s="594"/>
      <c r="DV38" s="595"/>
      <c r="DW38" s="598">
        <v>23.8</v>
      </c>
      <c r="DX38" s="621"/>
      <c r="DY38" s="621"/>
      <c r="DZ38" s="621"/>
      <c r="EA38" s="621"/>
      <c r="EB38" s="621"/>
      <c r="EC38" s="622"/>
    </row>
    <row r="39" spans="2:133" ht="11.25" customHeight="1" x14ac:dyDescent="0.15">
      <c r="AQ39" s="672" t="s">
        <v>319</v>
      </c>
      <c r="AR39" s="673"/>
      <c r="AS39" s="673"/>
      <c r="AT39" s="673"/>
      <c r="AU39" s="673"/>
      <c r="AV39" s="673"/>
      <c r="AW39" s="673"/>
      <c r="AX39" s="673"/>
      <c r="AY39" s="674"/>
      <c r="AZ39" s="593">
        <v>51033</v>
      </c>
      <c r="BA39" s="594"/>
      <c r="BB39" s="594"/>
      <c r="BC39" s="594"/>
      <c r="BD39" s="619"/>
      <c r="BE39" s="619"/>
      <c r="BF39" s="650"/>
      <c r="BG39" s="676" t="s">
        <v>320</v>
      </c>
      <c r="BH39" s="677"/>
      <c r="BI39" s="677"/>
      <c r="BJ39" s="677"/>
      <c r="BK39" s="677"/>
      <c r="BL39" s="187"/>
      <c r="BM39" s="608" t="s">
        <v>321</v>
      </c>
      <c r="BN39" s="608"/>
      <c r="BO39" s="608"/>
      <c r="BP39" s="608"/>
      <c r="BQ39" s="608"/>
      <c r="BR39" s="608"/>
      <c r="BS39" s="608"/>
      <c r="BT39" s="608"/>
      <c r="BU39" s="609"/>
      <c r="BV39" s="593">
        <v>109</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12818631</v>
      </c>
      <c r="CS39" s="619"/>
      <c r="CT39" s="619"/>
      <c r="CU39" s="619"/>
      <c r="CV39" s="619"/>
      <c r="CW39" s="619"/>
      <c r="CX39" s="619"/>
      <c r="CY39" s="620"/>
      <c r="CZ39" s="627">
        <v>28.2</v>
      </c>
      <c r="DA39" s="628"/>
      <c r="DB39" s="628"/>
      <c r="DC39" s="629"/>
      <c r="DD39" s="602">
        <v>299917</v>
      </c>
      <c r="DE39" s="619"/>
      <c r="DF39" s="619"/>
      <c r="DG39" s="619"/>
      <c r="DH39" s="619"/>
      <c r="DI39" s="619"/>
      <c r="DJ39" s="619"/>
      <c r="DK39" s="620"/>
      <c r="DL39" s="602" t="s">
        <v>323</v>
      </c>
      <c r="DM39" s="619"/>
      <c r="DN39" s="619"/>
      <c r="DO39" s="619"/>
      <c r="DP39" s="619"/>
      <c r="DQ39" s="619"/>
      <c r="DR39" s="619"/>
      <c r="DS39" s="619"/>
      <c r="DT39" s="619"/>
      <c r="DU39" s="619"/>
      <c r="DV39" s="620"/>
      <c r="DW39" s="598" t="s">
        <v>323</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539490</v>
      </c>
      <c r="BA40" s="594"/>
      <c r="BB40" s="594"/>
      <c r="BC40" s="594"/>
      <c r="BD40" s="619"/>
      <c r="BE40" s="619"/>
      <c r="BF40" s="650"/>
      <c r="BG40" s="676"/>
      <c r="BH40" s="677"/>
      <c r="BI40" s="677"/>
      <c r="BJ40" s="677"/>
      <c r="BK40" s="677"/>
      <c r="BL40" s="187"/>
      <c r="BM40" s="608" t="s">
        <v>325</v>
      </c>
      <c r="BN40" s="608"/>
      <c r="BO40" s="608"/>
      <c r="BP40" s="608"/>
      <c r="BQ40" s="608"/>
      <c r="BR40" s="608"/>
      <c r="BS40" s="608"/>
      <c r="BT40" s="608"/>
      <c r="BU40" s="609"/>
      <c r="BV40" s="593">
        <v>129</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757685</v>
      </c>
      <c r="CS40" s="594"/>
      <c r="CT40" s="594"/>
      <c r="CU40" s="594"/>
      <c r="CV40" s="594"/>
      <c r="CW40" s="594"/>
      <c r="CX40" s="594"/>
      <c r="CY40" s="595"/>
      <c r="CZ40" s="627">
        <v>1.7</v>
      </c>
      <c r="DA40" s="628"/>
      <c r="DB40" s="628"/>
      <c r="DC40" s="629"/>
      <c r="DD40" s="602">
        <v>40859</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1597392</v>
      </c>
      <c r="BA41" s="666"/>
      <c r="BB41" s="666"/>
      <c r="BC41" s="666"/>
      <c r="BD41" s="661"/>
      <c r="BE41" s="661"/>
      <c r="BF41" s="663"/>
      <c r="BG41" s="678"/>
      <c r="BH41" s="679"/>
      <c r="BI41" s="679"/>
      <c r="BJ41" s="679"/>
      <c r="BK41" s="679"/>
      <c r="BL41" s="189"/>
      <c r="BM41" s="614" t="s">
        <v>328</v>
      </c>
      <c r="BN41" s="614"/>
      <c r="BO41" s="614"/>
      <c r="BP41" s="614"/>
      <c r="BQ41" s="614"/>
      <c r="BR41" s="614"/>
      <c r="BS41" s="614"/>
      <c r="BT41" s="614"/>
      <c r="BU41" s="615"/>
      <c r="BV41" s="665">
        <v>326</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9"/>
      <c r="CT41" s="619"/>
      <c r="CU41" s="619"/>
      <c r="CV41" s="619"/>
      <c r="CW41" s="619"/>
      <c r="CX41" s="619"/>
      <c r="CY41" s="620"/>
      <c r="CZ41" s="627" t="s">
        <v>330</v>
      </c>
      <c r="DA41" s="628"/>
      <c r="DB41" s="628"/>
      <c r="DC41" s="629"/>
      <c r="DD41" s="602" t="s">
        <v>330</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11808417</v>
      </c>
      <c r="CS42" s="594"/>
      <c r="CT42" s="594"/>
      <c r="CU42" s="594"/>
      <c r="CV42" s="594"/>
      <c r="CW42" s="594"/>
      <c r="CX42" s="594"/>
      <c r="CY42" s="595"/>
      <c r="CZ42" s="627">
        <v>25.9</v>
      </c>
      <c r="DA42" s="686"/>
      <c r="DB42" s="686"/>
      <c r="DC42" s="687"/>
      <c r="DD42" s="602">
        <v>1041286</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7439</v>
      </c>
      <c r="CS43" s="619"/>
      <c r="CT43" s="619"/>
      <c r="CU43" s="619"/>
      <c r="CV43" s="619"/>
      <c r="CW43" s="619"/>
      <c r="CX43" s="619"/>
      <c r="CY43" s="620"/>
      <c r="CZ43" s="627">
        <v>0</v>
      </c>
      <c r="DA43" s="628"/>
      <c r="DB43" s="628"/>
      <c r="DC43" s="629"/>
      <c r="DD43" s="602">
        <v>7439</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9" t="s">
        <v>286</v>
      </c>
      <c r="CE44" s="700"/>
      <c r="CF44" s="590" t="s">
        <v>336</v>
      </c>
      <c r="CG44" s="591"/>
      <c r="CH44" s="591"/>
      <c r="CI44" s="591"/>
      <c r="CJ44" s="591"/>
      <c r="CK44" s="591"/>
      <c r="CL44" s="591"/>
      <c r="CM44" s="591"/>
      <c r="CN44" s="591"/>
      <c r="CO44" s="591"/>
      <c r="CP44" s="591"/>
      <c r="CQ44" s="592"/>
      <c r="CR44" s="593">
        <v>11364016</v>
      </c>
      <c r="CS44" s="594"/>
      <c r="CT44" s="594"/>
      <c r="CU44" s="594"/>
      <c r="CV44" s="594"/>
      <c r="CW44" s="594"/>
      <c r="CX44" s="594"/>
      <c r="CY44" s="595"/>
      <c r="CZ44" s="627">
        <v>25</v>
      </c>
      <c r="DA44" s="686"/>
      <c r="DB44" s="686"/>
      <c r="DC44" s="687"/>
      <c r="DD44" s="602">
        <v>962849</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337</v>
      </c>
      <c r="CG45" s="591"/>
      <c r="CH45" s="591"/>
      <c r="CI45" s="591"/>
      <c r="CJ45" s="591"/>
      <c r="CK45" s="591"/>
      <c r="CL45" s="591"/>
      <c r="CM45" s="591"/>
      <c r="CN45" s="591"/>
      <c r="CO45" s="591"/>
      <c r="CP45" s="591"/>
      <c r="CQ45" s="592"/>
      <c r="CR45" s="593">
        <v>10919952</v>
      </c>
      <c r="CS45" s="619"/>
      <c r="CT45" s="619"/>
      <c r="CU45" s="619"/>
      <c r="CV45" s="619"/>
      <c r="CW45" s="619"/>
      <c r="CX45" s="619"/>
      <c r="CY45" s="620"/>
      <c r="CZ45" s="627">
        <v>24</v>
      </c>
      <c r="DA45" s="628"/>
      <c r="DB45" s="628"/>
      <c r="DC45" s="629"/>
      <c r="DD45" s="602">
        <v>808293</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338</v>
      </c>
      <c r="CG46" s="591"/>
      <c r="CH46" s="591"/>
      <c r="CI46" s="591"/>
      <c r="CJ46" s="591"/>
      <c r="CK46" s="591"/>
      <c r="CL46" s="591"/>
      <c r="CM46" s="591"/>
      <c r="CN46" s="591"/>
      <c r="CO46" s="591"/>
      <c r="CP46" s="591"/>
      <c r="CQ46" s="592"/>
      <c r="CR46" s="593">
        <v>444064</v>
      </c>
      <c r="CS46" s="594"/>
      <c r="CT46" s="594"/>
      <c r="CU46" s="594"/>
      <c r="CV46" s="594"/>
      <c r="CW46" s="594"/>
      <c r="CX46" s="594"/>
      <c r="CY46" s="595"/>
      <c r="CZ46" s="627">
        <v>1</v>
      </c>
      <c r="DA46" s="686"/>
      <c r="DB46" s="686"/>
      <c r="DC46" s="687"/>
      <c r="DD46" s="602">
        <v>154556</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339</v>
      </c>
      <c r="CG47" s="591"/>
      <c r="CH47" s="591"/>
      <c r="CI47" s="591"/>
      <c r="CJ47" s="591"/>
      <c r="CK47" s="591"/>
      <c r="CL47" s="591"/>
      <c r="CM47" s="591"/>
      <c r="CN47" s="591"/>
      <c r="CO47" s="591"/>
      <c r="CP47" s="591"/>
      <c r="CQ47" s="592"/>
      <c r="CR47" s="593">
        <v>444401</v>
      </c>
      <c r="CS47" s="619"/>
      <c r="CT47" s="619"/>
      <c r="CU47" s="619"/>
      <c r="CV47" s="619"/>
      <c r="CW47" s="619"/>
      <c r="CX47" s="619"/>
      <c r="CY47" s="620"/>
      <c r="CZ47" s="627">
        <v>1</v>
      </c>
      <c r="DA47" s="628"/>
      <c r="DB47" s="628"/>
      <c r="DC47" s="629"/>
      <c r="DD47" s="602">
        <v>78437</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340</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86"/>
      <c r="DB48" s="686"/>
      <c r="DC48" s="687"/>
      <c r="DD48" s="602" t="s">
        <v>323</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341</v>
      </c>
      <c r="CE49" s="637"/>
      <c r="CF49" s="637"/>
      <c r="CG49" s="637"/>
      <c r="CH49" s="637"/>
      <c r="CI49" s="637"/>
      <c r="CJ49" s="637"/>
      <c r="CK49" s="637"/>
      <c r="CL49" s="637"/>
      <c r="CM49" s="637"/>
      <c r="CN49" s="637"/>
      <c r="CO49" s="637"/>
      <c r="CP49" s="637"/>
      <c r="CQ49" s="638"/>
      <c r="CR49" s="665">
        <v>45512232</v>
      </c>
      <c r="CS49" s="661"/>
      <c r="CT49" s="661"/>
      <c r="CU49" s="661"/>
      <c r="CV49" s="661"/>
      <c r="CW49" s="661"/>
      <c r="CX49" s="661"/>
      <c r="CY49" s="688"/>
      <c r="CZ49" s="689">
        <v>100</v>
      </c>
      <c r="DA49" s="690"/>
      <c r="DB49" s="690"/>
      <c r="DC49" s="691"/>
      <c r="DD49" s="692">
        <v>15184636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55387</v>
      </c>
      <c r="R7" s="723"/>
      <c r="S7" s="723"/>
      <c r="T7" s="723"/>
      <c r="U7" s="723"/>
      <c r="V7" s="723">
        <v>47230</v>
      </c>
      <c r="W7" s="723"/>
      <c r="X7" s="723"/>
      <c r="Y7" s="723"/>
      <c r="Z7" s="723"/>
      <c r="AA7" s="723">
        <v>8157</v>
      </c>
      <c r="AB7" s="723"/>
      <c r="AC7" s="723"/>
      <c r="AD7" s="723"/>
      <c r="AE7" s="724"/>
      <c r="AF7" s="725">
        <v>1479</v>
      </c>
      <c r="AG7" s="726"/>
      <c r="AH7" s="726"/>
      <c r="AI7" s="726"/>
      <c r="AJ7" s="727"/>
      <c r="AK7" s="762">
        <v>8406</v>
      </c>
      <c r="AL7" s="763"/>
      <c r="AM7" s="763"/>
      <c r="AN7" s="763"/>
      <c r="AO7" s="763"/>
      <c r="AP7" s="763">
        <v>20975</v>
      </c>
      <c r="AQ7" s="763"/>
      <c r="AR7" s="763"/>
      <c r="AS7" s="763"/>
      <c r="AT7" s="763"/>
      <c r="AU7" s="764" t="s">
        <v>549</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4</v>
      </c>
      <c r="R8" s="747"/>
      <c r="S8" s="747"/>
      <c r="T8" s="747"/>
      <c r="U8" s="747"/>
      <c r="V8" s="747">
        <v>4</v>
      </c>
      <c r="W8" s="747"/>
      <c r="X8" s="747"/>
      <c r="Y8" s="747"/>
      <c r="Z8" s="747"/>
      <c r="AA8" s="747">
        <v>0</v>
      </c>
      <c r="AB8" s="747"/>
      <c r="AC8" s="747"/>
      <c r="AD8" s="747"/>
      <c r="AE8" s="748"/>
      <c r="AF8" s="749" t="s">
        <v>111</v>
      </c>
      <c r="AG8" s="750"/>
      <c r="AH8" s="750"/>
      <c r="AI8" s="750"/>
      <c r="AJ8" s="751"/>
      <c r="AK8" s="752"/>
      <c r="AL8" s="753"/>
      <c r="AM8" s="753"/>
      <c r="AN8" s="753"/>
      <c r="AO8" s="753"/>
      <c r="AP8" s="753">
        <v>635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366</v>
      </c>
      <c r="C9" s="744"/>
      <c r="D9" s="744"/>
      <c r="E9" s="744"/>
      <c r="F9" s="744"/>
      <c r="G9" s="744"/>
      <c r="H9" s="744"/>
      <c r="I9" s="744"/>
      <c r="J9" s="744"/>
      <c r="K9" s="744"/>
      <c r="L9" s="744"/>
      <c r="M9" s="744"/>
      <c r="N9" s="744"/>
      <c r="O9" s="744"/>
      <c r="P9" s="745"/>
      <c r="Q9" s="746">
        <v>398</v>
      </c>
      <c r="R9" s="747"/>
      <c r="S9" s="747"/>
      <c r="T9" s="747"/>
      <c r="U9" s="747"/>
      <c r="V9" s="747">
        <v>398</v>
      </c>
      <c r="W9" s="747"/>
      <c r="X9" s="747"/>
      <c r="Y9" s="747"/>
      <c r="Z9" s="747"/>
      <c r="AA9" s="747">
        <v>0</v>
      </c>
      <c r="AB9" s="747"/>
      <c r="AC9" s="747"/>
      <c r="AD9" s="747"/>
      <c r="AE9" s="748"/>
      <c r="AF9" s="749" t="s">
        <v>367</v>
      </c>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t="s">
        <v>368</v>
      </c>
      <c r="C10" s="744"/>
      <c r="D10" s="744"/>
      <c r="E10" s="744"/>
      <c r="F10" s="744"/>
      <c r="G10" s="744"/>
      <c r="H10" s="744"/>
      <c r="I10" s="744"/>
      <c r="J10" s="744"/>
      <c r="K10" s="744"/>
      <c r="L10" s="744"/>
      <c r="M10" s="744"/>
      <c r="N10" s="744"/>
      <c r="O10" s="744"/>
      <c r="P10" s="745"/>
      <c r="Q10" s="746">
        <v>508</v>
      </c>
      <c r="R10" s="747"/>
      <c r="S10" s="747"/>
      <c r="T10" s="747"/>
      <c r="U10" s="747"/>
      <c r="V10" s="747">
        <v>508</v>
      </c>
      <c r="W10" s="747"/>
      <c r="X10" s="747"/>
      <c r="Y10" s="747"/>
      <c r="Z10" s="747"/>
      <c r="AA10" s="747">
        <v>0</v>
      </c>
      <c r="AB10" s="747"/>
      <c r="AC10" s="747"/>
      <c r="AD10" s="747"/>
      <c r="AE10" s="748"/>
      <c r="AF10" s="749" t="s">
        <v>367</v>
      </c>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370</v>
      </c>
      <c r="B23" s="778" t="s">
        <v>371</v>
      </c>
      <c r="C23" s="779"/>
      <c r="D23" s="779"/>
      <c r="E23" s="779"/>
      <c r="F23" s="779"/>
      <c r="G23" s="779"/>
      <c r="H23" s="779"/>
      <c r="I23" s="779"/>
      <c r="J23" s="779"/>
      <c r="K23" s="779"/>
      <c r="L23" s="779"/>
      <c r="M23" s="779"/>
      <c r="N23" s="779"/>
      <c r="O23" s="779"/>
      <c r="P23" s="780"/>
      <c r="Q23" s="781">
        <v>55387</v>
      </c>
      <c r="R23" s="782"/>
      <c r="S23" s="782"/>
      <c r="T23" s="782"/>
      <c r="U23" s="782"/>
      <c r="V23" s="782">
        <v>47230</v>
      </c>
      <c r="W23" s="782"/>
      <c r="X23" s="782"/>
      <c r="Y23" s="782"/>
      <c r="Z23" s="782"/>
      <c r="AA23" s="782">
        <v>8157</v>
      </c>
      <c r="AB23" s="782"/>
      <c r="AC23" s="782"/>
      <c r="AD23" s="782"/>
      <c r="AE23" s="783"/>
      <c r="AF23" s="784">
        <v>1479</v>
      </c>
      <c r="AG23" s="782"/>
      <c r="AH23" s="782"/>
      <c r="AI23" s="782"/>
      <c r="AJ23" s="785"/>
      <c r="AK23" s="786"/>
      <c r="AL23" s="787"/>
      <c r="AM23" s="787"/>
      <c r="AN23" s="787"/>
      <c r="AO23" s="787"/>
      <c r="AP23" s="782">
        <v>21610</v>
      </c>
      <c r="AQ23" s="782"/>
      <c r="AR23" s="782"/>
      <c r="AS23" s="782"/>
      <c r="AT23" s="782"/>
      <c r="AU23" s="788"/>
      <c r="AV23" s="788"/>
      <c r="AW23" s="788"/>
      <c r="AX23" s="788"/>
      <c r="AY23" s="789"/>
      <c r="AZ23" s="797" t="s">
        <v>367</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7414</v>
      </c>
      <c r="R28" s="811"/>
      <c r="S28" s="811"/>
      <c r="T28" s="811"/>
      <c r="U28" s="811"/>
      <c r="V28" s="811">
        <v>7061</v>
      </c>
      <c r="W28" s="811"/>
      <c r="X28" s="811"/>
      <c r="Y28" s="811"/>
      <c r="Z28" s="811"/>
      <c r="AA28" s="811">
        <v>353</v>
      </c>
      <c r="AB28" s="811"/>
      <c r="AC28" s="811"/>
      <c r="AD28" s="811"/>
      <c r="AE28" s="812"/>
      <c r="AF28" s="813">
        <v>353</v>
      </c>
      <c r="AG28" s="811"/>
      <c r="AH28" s="811"/>
      <c r="AI28" s="811"/>
      <c r="AJ28" s="814"/>
      <c r="AK28" s="815">
        <v>539</v>
      </c>
      <c r="AL28" s="806"/>
      <c r="AM28" s="806"/>
      <c r="AN28" s="806"/>
      <c r="AO28" s="806"/>
      <c r="AP28" s="806" t="s">
        <v>548</v>
      </c>
      <c r="AQ28" s="806"/>
      <c r="AR28" s="806"/>
      <c r="AS28" s="806"/>
      <c r="AT28" s="806"/>
      <c r="AU28" s="806" t="s">
        <v>548</v>
      </c>
      <c r="AV28" s="806"/>
      <c r="AW28" s="806"/>
      <c r="AX28" s="806"/>
      <c r="AY28" s="806"/>
      <c r="AZ28" s="807" t="s">
        <v>548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4994</v>
      </c>
      <c r="R29" s="747"/>
      <c r="S29" s="747"/>
      <c r="T29" s="747"/>
      <c r="U29" s="747"/>
      <c r="V29" s="747">
        <v>4992</v>
      </c>
      <c r="W29" s="747"/>
      <c r="X29" s="747"/>
      <c r="Y29" s="747"/>
      <c r="Z29" s="747"/>
      <c r="AA29" s="747">
        <v>2</v>
      </c>
      <c r="AB29" s="747"/>
      <c r="AC29" s="747"/>
      <c r="AD29" s="747"/>
      <c r="AE29" s="748"/>
      <c r="AF29" s="749">
        <v>2</v>
      </c>
      <c r="AG29" s="750"/>
      <c r="AH29" s="750"/>
      <c r="AI29" s="750"/>
      <c r="AJ29" s="751"/>
      <c r="AK29" s="818">
        <v>773</v>
      </c>
      <c r="AL29" s="819"/>
      <c r="AM29" s="819"/>
      <c r="AN29" s="819"/>
      <c r="AO29" s="819"/>
      <c r="AP29" s="819" t="s">
        <v>548</v>
      </c>
      <c r="AQ29" s="819"/>
      <c r="AR29" s="819"/>
      <c r="AS29" s="819"/>
      <c r="AT29" s="819"/>
      <c r="AU29" s="819" t="s">
        <v>548</v>
      </c>
      <c r="AV29" s="819"/>
      <c r="AW29" s="819"/>
      <c r="AX29" s="819"/>
      <c r="AY29" s="819"/>
      <c r="AZ29" s="820" t="s">
        <v>548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672</v>
      </c>
      <c r="R30" s="747"/>
      <c r="S30" s="747"/>
      <c r="T30" s="747"/>
      <c r="U30" s="747"/>
      <c r="V30" s="747">
        <v>664</v>
      </c>
      <c r="W30" s="747"/>
      <c r="X30" s="747"/>
      <c r="Y30" s="747"/>
      <c r="Z30" s="747"/>
      <c r="AA30" s="747">
        <v>8</v>
      </c>
      <c r="AB30" s="747"/>
      <c r="AC30" s="747"/>
      <c r="AD30" s="747"/>
      <c r="AE30" s="748"/>
      <c r="AF30" s="749">
        <v>8</v>
      </c>
      <c r="AG30" s="750"/>
      <c r="AH30" s="750"/>
      <c r="AI30" s="750"/>
      <c r="AJ30" s="751"/>
      <c r="AK30" s="818">
        <v>780</v>
      </c>
      <c r="AL30" s="819"/>
      <c r="AM30" s="819"/>
      <c r="AN30" s="819"/>
      <c r="AO30" s="819"/>
      <c r="AP30" s="819" t="s">
        <v>548</v>
      </c>
      <c r="AQ30" s="819"/>
      <c r="AR30" s="819"/>
      <c r="AS30" s="819"/>
      <c r="AT30" s="819"/>
      <c r="AU30" s="819" t="s">
        <v>548</v>
      </c>
      <c r="AV30" s="819"/>
      <c r="AW30" s="819"/>
      <c r="AX30" s="819"/>
      <c r="AY30" s="819"/>
      <c r="AZ30" s="820" t="s">
        <v>548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1621</v>
      </c>
      <c r="R31" s="747"/>
      <c r="S31" s="747"/>
      <c r="T31" s="747"/>
      <c r="U31" s="747"/>
      <c r="V31" s="747">
        <v>1321</v>
      </c>
      <c r="W31" s="747"/>
      <c r="X31" s="747"/>
      <c r="Y31" s="747"/>
      <c r="Z31" s="747"/>
      <c r="AA31" s="747">
        <v>300</v>
      </c>
      <c r="AB31" s="747"/>
      <c r="AC31" s="747"/>
      <c r="AD31" s="747"/>
      <c r="AE31" s="748"/>
      <c r="AF31" s="749">
        <v>1373</v>
      </c>
      <c r="AG31" s="750"/>
      <c r="AH31" s="750"/>
      <c r="AI31" s="750"/>
      <c r="AJ31" s="751"/>
      <c r="AK31" s="818">
        <v>45</v>
      </c>
      <c r="AL31" s="819"/>
      <c r="AM31" s="819"/>
      <c r="AN31" s="819"/>
      <c r="AO31" s="819"/>
      <c r="AP31" s="819">
        <v>5060</v>
      </c>
      <c r="AQ31" s="819"/>
      <c r="AR31" s="819"/>
      <c r="AS31" s="819"/>
      <c r="AT31" s="819"/>
      <c r="AU31" s="819">
        <v>30</v>
      </c>
      <c r="AV31" s="819"/>
      <c r="AW31" s="819"/>
      <c r="AX31" s="819"/>
      <c r="AY31" s="819"/>
      <c r="AZ31" s="820" t="s">
        <v>548</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387</v>
      </c>
      <c r="C32" s="744"/>
      <c r="D32" s="744"/>
      <c r="E32" s="744"/>
      <c r="F32" s="744"/>
      <c r="G32" s="744"/>
      <c r="H32" s="744"/>
      <c r="I32" s="744"/>
      <c r="J32" s="744"/>
      <c r="K32" s="744"/>
      <c r="L32" s="744"/>
      <c r="M32" s="744"/>
      <c r="N32" s="744"/>
      <c r="O32" s="744"/>
      <c r="P32" s="745"/>
      <c r="Q32" s="746">
        <v>2851</v>
      </c>
      <c r="R32" s="747"/>
      <c r="S32" s="747"/>
      <c r="T32" s="747"/>
      <c r="U32" s="747"/>
      <c r="V32" s="747">
        <v>2841</v>
      </c>
      <c r="W32" s="747"/>
      <c r="X32" s="747"/>
      <c r="Y32" s="747"/>
      <c r="Z32" s="747"/>
      <c r="AA32" s="747">
        <v>10</v>
      </c>
      <c r="AB32" s="747"/>
      <c r="AC32" s="747"/>
      <c r="AD32" s="747"/>
      <c r="AE32" s="748"/>
      <c r="AF32" s="749" t="s">
        <v>111</v>
      </c>
      <c r="AG32" s="750"/>
      <c r="AH32" s="750"/>
      <c r="AI32" s="750"/>
      <c r="AJ32" s="751"/>
      <c r="AK32" s="818">
        <v>677</v>
      </c>
      <c r="AL32" s="819"/>
      <c r="AM32" s="819"/>
      <c r="AN32" s="819"/>
      <c r="AO32" s="819"/>
      <c r="AP32" s="819">
        <v>590</v>
      </c>
      <c r="AQ32" s="819"/>
      <c r="AR32" s="819"/>
      <c r="AS32" s="819"/>
      <c r="AT32" s="819"/>
      <c r="AU32" s="819">
        <v>498</v>
      </c>
      <c r="AV32" s="819"/>
      <c r="AW32" s="819"/>
      <c r="AX32" s="819"/>
      <c r="AY32" s="819"/>
      <c r="AZ32" s="820" t="s">
        <v>548</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388</v>
      </c>
      <c r="C33" s="744"/>
      <c r="D33" s="744"/>
      <c r="E33" s="744"/>
      <c r="F33" s="744"/>
      <c r="G33" s="744"/>
      <c r="H33" s="744"/>
      <c r="I33" s="744"/>
      <c r="J33" s="744"/>
      <c r="K33" s="744"/>
      <c r="L33" s="744"/>
      <c r="M33" s="744"/>
      <c r="N33" s="744"/>
      <c r="O33" s="744"/>
      <c r="P33" s="745"/>
      <c r="Q33" s="746">
        <v>228</v>
      </c>
      <c r="R33" s="747"/>
      <c r="S33" s="747"/>
      <c r="T33" s="747"/>
      <c r="U33" s="747"/>
      <c r="V33" s="747">
        <v>228</v>
      </c>
      <c r="W33" s="747"/>
      <c r="X33" s="747"/>
      <c r="Y33" s="747"/>
      <c r="Z33" s="747"/>
      <c r="AA33" s="747" t="s">
        <v>548</v>
      </c>
      <c r="AB33" s="747"/>
      <c r="AC33" s="747"/>
      <c r="AD33" s="747"/>
      <c r="AE33" s="748"/>
      <c r="AF33" s="749" t="s">
        <v>111</v>
      </c>
      <c r="AG33" s="750"/>
      <c r="AH33" s="750"/>
      <c r="AI33" s="750"/>
      <c r="AJ33" s="751"/>
      <c r="AK33" s="818">
        <v>83</v>
      </c>
      <c r="AL33" s="819"/>
      <c r="AM33" s="819"/>
      <c r="AN33" s="819"/>
      <c r="AO33" s="819"/>
      <c r="AP33" s="819">
        <v>12</v>
      </c>
      <c r="AQ33" s="819"/>
      <c r="AR33" s="819"/>
      <c r="AS33" s="819"/>
      <c r="AT33" s="819"/>
      <c r="AU33" s="819">
        <v>4</v>
      </c>
      <c r="AV33" s="819"/>
      <c r="AW33" s="819"/>
      <c r="AX33" s="819"/>
      <c r="AY33" s="819"/>
      <c r="AZ33" s="820" t="s">
        <v>548</v>
      </c>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390</v>
      </c>
      <c r="C34" s="744"/>
      <c r="D34" s="744"/>
      <c r="E34" s="744"/>
      <c r="F34" s="744"/>
      <c r="G34" s="744"/>
      <c r="H34" s="744"/>
      <c r="I34" s="744"/>
      <c r="J34" s="744"/>
      <c r="K34" s="744"/>
      <c r="L34" s="744"/>
      <c r="M34" s="744"/>
      <c r="N34" s="744"/>
      <c r="O34" s="744"/>
      <c r="P34" s="745"/>
      <c r="Q34" s="746">
        <v>159</v>
      </c>
      <c r="R34" s="747"/>
      <c r="S34" s="747"/>
      <c r="T34" s="747"/>
      <c r="U34" s="747"/>
      <c r="V34" s="747">
        <v>159</v>
      </c>
      <c r="W34" s="747"/>
      <c r="X34" s="747"/>
      <c r="Y34" s="747"/>
      <c r="Z34" s="747"/>
      <c r="AA34" s="747" t="s">
        <v>548</v>
      </c>
      <c r="AB34" s="747"/>
      <c r="AC34" s="747"/>
      <c r="AD34" s="747"/>
      <c r="AE34" s="748"/>
      <c r="AF34" s="749" t="s">
        <v>111</v>
      </c>
      <c r="AG34" s="750"/>
      <c r="AH34" s="750"/>
      <c r="AI34" s="750"/>
      <c r="AJ34" s="751"/>
      <c r="AK34" s="818">
        <v>51</v>
      </c>
      <c r="AL34" s="819"/>
      <c r="AM34" s="819"/>
      <c r="AN34" s="819"/>
      <c r="AO34" s="819"/>
      <c r="AP34" s="819">
        <v>161</v>
      </c>
      <c r="AQ34" s="819"/>
      <c r="AR34" s="819"/>
      <c r="AS34" s="819"/>
      <c r="AT34" s="819"/>
      <c r="AU34" s="819">
        <v>106</v>
      </c>
      <c r="AV34" s="819"/>
      <c r="AW34" s="819"/>
      <c r="AX34" s="819"/>
      <c r="AY34" s="819"/>
      <c r="AZ34" s="820" t="s">
        <v>548</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391</v>
      </c>
      <c r="C35" s="744"/>
      <c r="D35" s="744"/>
      <c r="E35" s="744"/>
      <c r="F35" s="744"/>
      <c r="G35" s="744"/>
      <c r="H35" s="744"/>
      <c r="I35" s="744"/>
      <c r="J35" s="744"/>
      <c r="K35" s="744"/>
      <c r="L35" s="744"/>
      <c r="M35" s="744"/>
      <c r="N35" s="744"/>
      <c r="O35" s="744"/>
      <c r="P35" s="745"/>
      <c r="Q35" s="746">
        <v>7231</v>
      </c>
      <c r="R35" s="747"/>
      <c r="S35" s="747"/>
      <c r="T35" s="747"/>
      <c r="U35" s="747"/>
      <c r="V35" s="747">
        <v>7231</v>
      </c>
      <c r="W35" s="747"/>
      <c r="X35" s="747"/>
      <c r="Y35" s="747"/>
      <c r="Z35" s="747"/>
      <c r="AA35" s="747" t="s">
        <v>548</v>
      </c>
      <c r="AB35" s="747"/>
      <c r="AC35" s="747"/>
      <c r="AD35" s="747"/>
      <c r="AE35" s="748"/>
      <c r="AF35" s="749" t="s">
        <v>111</v>
      </c>
      <c r="AG35" s="750"/>
      <c r="AH35" s="750"/>
      <c r="AI35" s="750"/>
      <c r="AJ35" s="751"/>
      <c r="AK35" s="818">
        <v>2629</v>
      </c>
      <c r="AL35" s="819"/>
      <c r="AM35" s="819"/>
      <c r="AN35" s="819"/>
      <c r="AO35" s="819"/>
      <c r="AP35" s="819">
        <v>31250</v>
      </c>
      <c r="AQ35" s="819"/>
      <c r="AR35" s="819"/>
      <c r="AS35" s="819"/>
      <c r="AT35" s="819"/>
      <c r="AU35" s="819">
        <v>16906</v>
      </c>
      <c r="AV35" s="819"/>
      <c r="AW35" s="819"/>
      <c r="AX35" s="819"/>
      <c r="AY35" s="819"/>
      <c r="AZ35" s="820" t="s">
        <v>548</v>
      </c>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392</v>
      </c>
      <c r="C36" s="744"/>
      <c r="D36" s="744"/>
      <c r="E36" s="744"/>
      <c r="F36" s="744"/>
      <c r="G36" s="744"/>
      <c r="H36" s="744"/>
      <c r="I36" s="744"/>
      <c r="J36" s="744"/>
      <c r="K36" s="744"/>
      <c r="L36" s="744"/>
      <c r="M36" s="744"/>
      <c r="N36" s="744"/>
      <c r="O36" s="744"/>
      <c r="P36" s="745"/>
      <c r="Q36" s="746">
        <v>76</v>
      </c>
      <c r="R36" s="747"/>
      <c r="S36" s="747"/>
      <c r="T36" s="747"/>
      <c r="U36" s="747"/>
      <c r="V36" s="747">
        <v>76</v>
      </c>
      <c r="W36" s="747"/>
      <c r="X36" s="747"/>
      <c r="Y36" s="747"/>
      <c r="Z36" s="747"/>
      <c r="AA36" s="747" t="s">
        <v>548</v>
      </c>
      <c r="AB36" s="747"/>
      <c r="AC36" s="747"/>
      <c r="AD36" s="747"/>
      <c r="AE36" s="748"/>
      <c r="AF36" s="749" t="s">
        <v>111</v>
      </c>
      <c r="AG36" s="750"/>
      <c r="AH36" s="750"/>
      <c r="AI36" s="750"/>
      <c r="AJ36" s="751"/>
      <c r="AK36" s="818">
        <v>29</v>
      </c>
      <c r="AL36" s="819"/>
      <c r="AM36" s="819"/>
      <c r="AN36" s="819"/>
      <c r="AO36" s="819"/>
      <c r="AP36" s="819">
        <v>168</v>
      </c>
      <c r="AQ36" s="819"/>
      <c r="AR36" s="819"/>
      <c r="AS36" s="819"/>
      <c r="AT36" s="819"/>
      <c r="AU36" s="819">
        <v>165</v>
      </c>
      <c r="AV36" s="819"/>
      <c r="AW36" s="819"/>
      <c r="AX36" s="819"/>
      <c r="AY36" s="819"/>
      <c r="AZ36" s="820" t="s">
        <v>548</v>
      </c>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370</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1736</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396</v>
      </c>
      <c r="B66" s="729"/>
      <c r="C66" s="729"/>
      <c r="D66" s="729"/>
      <c r="E66" s="729"/>
      <c r="F66" s="729"/>
      <c r="G66" s="729"/>
      <c r="H66" s="729"/>
      <c r="I66" s="729"/>
      <c r="J66" s="729"/>
      <c r="K66" s="729"/>
      <c r="L66" s="729"/>
      <c r="M66" s="729"/>
      <c r="N66" s="729"/>
      <c r="O66" s="729"/>
      <c r="P66" s="730"/>
      <c r="Q66" s="705" t="s">
        <v>397</v>
      </c>
      <c r="R66" s="706"/>
      <c r="S66" s="706"/>
      <c r="T66" s="706"/>
      <c r="U66" s="707"/>
      <c r="V66" s="705" t="s">
        <v>398</v>
      </c>
      <c r="W66" s="706"/>
      <c r="X66" s="706"/>
      <c r="Y66" s="706"/>
      <c r="Z66" s="707"/>
      <c r="AA66" s="705" t="s">
        <v>399</v>
      </c>
      <c r="AB66" s="706"/>
      <c r="AC66" s="706"/>
      <c r="AD66" s="706"/>
      <c r="AE66" s="707"/>
      <c r="AF66" s="840" t="s">
        <v>400</v>
      </c>
      <c r="AG66" s="801"/>
      <c r="AH66" s="801"/>
      <c r="AI66" s="801"/>
      <c r="AJ66" s="841"/>
      <c r="AK66" s="705" t="s">
        <v>401</v>
      </c>
      <c r="AL66" s="729"/>
      <c r="AM66" s="729"/>
      <c r="AN66" s="729"/>
      <c r="AO66" s="730"/>
      <c r="AP66" s="705" t="s">
        <v>402</v>
      </c>
      <c r="AQ66" s="706"/>
      <c r="AR66" s="706"/>
      <c r="AS66" s="706"/>
      <c r="AT66" s="707"/>
      <c r="AU66" s="705" t="s">
        <v>403</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546</v>
      </c>
      <c r="C68" s="858"/>
      <c r="D68" s="858"/>
      <c r="E68" s="858"/>
      <c r="F68" s="858"/>
      <c r="G68" s="858"/>
      <c r="H68" s="858"/>
      <c r="I68" s="858"/>
      <c r="J68" s="858"/>
      <c r="K68" s="858"/>
      <c r="L68" s="858"/>
      <c r="M68" s="858"/>
      <c r="N68" s="858"/>
      <c r="O68" s="858"/>
      <c r="P68" s="859"/>
      <c r="Q68" s="860">
        <v>2528</v>
      </c>
      <c r="R68" s="854"/>
      <c r="S68" s="854"/>
      <c r="T68" s="854"/>
      <c r="U68" s="854"/>
      <c r="V68" s="854">
        <v>2455</v>
      </c>
      <c r="W68" s="854"/>
      <c r="X68" s="854"/>
      <c r="Y68" s="854"/>
      <c r="Z68" s="854"/>
      <c r="AA68" s="854">
        <v>73</v>
      </c>
      <c r="AB68" s="854"/>
      <c r="AC68" s="854"/>
      <c r="AD68" s="854"/>
      <c r="AE68" s="854"/>
      <c r="AF68" s="854">
        <v>41</v>
      </c>
      <c r="AG68" s="854"/>
      <c r="AH68" s="854"/>
      <c r="AI68" s="854"/>
      <c r="AJ68" s="854"/>
      <c r="AK68" s="854">
        <v>38</v>
      </c>
      <c r="AL68" s="854"/>
      <c r="AM68" s="854"/>
      <c r="AN68" s="854"/>
      <c r="AO68" s="854"/>
      <c r="AP68" s="854">
        <v>278</v>
      </c>
      <c r="AQ68" s="854"/>
      <c r="AR68" s="854"/>
      <c r="AS68" s="854"/>
      <c r="AT68" s="854"/>
      <c r="AU68" s="854">
        <v>73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547</v>
      </c>
      <c r="C69" s="862"/>
      <c r="D69" s="862"/>
      <c r="E69" s="862"/>
      <c r="F69" s="862"/>
      <c r="G69" s="862"/>
      <c r="H69" s="862"/>
      <c r="I69" s="862"/>
      <c r="J69" s="862"/>
      <c r="K69" s="862"/>
      <c r="L69" s="862"/>
      <c r="M69" s="862"/>
      <c r="N69" s="862"/>
      <c r="O69" s="862"/>
      <c r="P69" s="863"/>
      <c r="Q69" s="864">
        <v>198</v>
      </c>
      <c r="R69" s="819"/>
      <c r="S69" s="819"/>
      <c r="T69" s="819"/>
      <c r="U69" s="819"/>
      <c r="V69" s="819">
        <v>148</v>
      </c>
      <c r="W69" s="819"/>
      <c r="X69" s="819"/>
      <c r="Y69" s="819"/>
      <c r="Z69" s="819"/>
      <c r="AA69" s="819">
        <v>50</v>
      </c>
      <c r="AB69" s="819"/>
      <c r="AC69" s="819"/>
      <c r="AD69" s="819"/>
      <c r="AE69" s="819"/>
      <c r="AF69" s="819">
        <v>50</v>
      </c>
      <c r="AG69" s="819"/>
      <c r="AH69" s="819"/>
      <c r="AI69" s="819"/>
      <c r="AJ69" s="819"/>
      <c r="AK69" s="819">
        <v>8</v>
      </c>
      <c r="AL69" s="819"/>
      <c r="AM69" s="819"/>
      <c r="AN69" s="819"/>
      <c r="AO69" s="819"/>
      <c r="AP69" s="819" t="s">
        <v>548</v>
      </c>
      <c r="AQ69" s="819"/>
      <c r="AR69" s="819"/>
      <c r="AS69" s="819"/>
      <c r="AT69" s="819"/>
      <c r="AU69" s="819" t="s">
        <v>548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370</v>
      </c>
      <c r="B88" s="778" t="s">
        <v>404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91</v>
      </c>
      <c r="AG88" s="830"/>
      <c r="AH88" s="830"/>
      <c r="AI88" s="830"/>
      <c r="AJ88" s="830"/>
      <c r="AK88" s="827"/>
      <c r="AL88" s="827"/>
      <c r="AM88" s="827"/>
      <c r="AN88" s="827"/>
      <c r="AO88" s="827"/>
      <c r="AP88" s="830">
        <v>278</v>
      </c>
      <c r="AQ88" s="830"/>
      <c r="AR88" s="830"/>
      <c r="AS88" s="830"/>
      <c r="AT88" s="830"/>
      <c r="AU88" s="830">
        <v>73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405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410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412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413</v>
      </c>
      <c r="AB109" s="883"/>
      <c r="AC109" s="883"/>
      <c r="AD109" s="883"/>
      <c r="AE109" s="884"/>
      <c r="AF109" s="882" t="s">
        <v>285</v>
      </c>
      <c r="AG109" s="883"/>
      <c r="AH109" s="883"/>
      <c r="AI109" s="883"/>
      <c r="AJ109" s="884"/>
      <c r="AK109" s="882" t="s">
        <v>284</v>
      </c>
      <c r="AL109" s="883"/>
      <c r="AM109" s="883"/>
      <c r="AN109" s="883"/>
      <c r="AO109" s="884"/>
      <c r="AP109" s="882" t="s">
        <v>414</v>
      </c>
      <c r="AQ109" s="883"/>
      <c r="AR109" s="883"/>
      <c r="AS109" s="883"/>
      <c r="AT109" s="885"/>
      <c r="AU109" s="904" t="s">
        <v>412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413</v>
      </c>
      <c r="BR109" s="883"/>
      <c r="BS109" s="883"/>
      <c r="BT109" s="883"/>
      <c r="BU109" s="884"/>
      <c r="BV109" s="882" t="s">
        <v>285</v>
      </c>
      <c r="BW109" s="883"/>
      <c r="BX109" s="883"/>
      <c r="BY109" s="883"/>
      <c r="BZ109" s="884"/>
      <c r="CA109" s="882" t="s">
        <v>284</v>
      </c>
      <c r="CB109" s="883"/>
      <c r="CC109" s="883"/>
      <c r="CD109" s="883"/>
      <c r="CE109" s="884"/>
      <c r="CF109" s="905" t="s">
        <v>414</v>
      </c>
      <c r="CG109" s="905"/>
      <c r="CH109" s="905"/>
      <c r="CI109" s="905"/>
      <c r="CJ109" s="905"/>
      <c r="CK109" s="882" t="s">
        <v>415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413</v>
      </c>
      <c r="DH109" s="883"/>
      <c r="DI109" s="883"/>
      <c r="DJ109" s="883"/>
      <c r="DK109" s="884"/>
      <c r="DL109" s="882" t="s">
        <v>285</v>
      </c>
      <c r="DM109" s="883"/>
      <c r="DN109" s="883"/>
      <c r="DO109" s="883"/>
      <c r="DP109" s="884"/>
      <c r="DQ109" s="882" t="s">
        <v>284</v>
      </c>
      <c r="DR109" s="883"/>
      <c r="DS109" s="883"/>
      <c r="DT109" s="883"/>
      <c r="DU109" s="884"/>
      <c r="DV109" s="882" t="s">
        <v>414</v>
      </c>
      <c r="DW109" s="883"/>
      <c r="DX109" s="883"/>
      <c r="DY109" s="883"/>
      <c r="DZ109" s="885"/>
    </row>
    <row r="110" spans="1:131" s="197" customFormat="1" ht="26.25" customHeight="1" x14ac:dyDescent="0.15">
      <c r="A110" s="886" t="s">
        <v>416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2473657</v>
      </c>
      <c r="AB110" s="890"/>
      <c r="AC110" s="890"/>
      <c r="AD110" s="890"/>
      <c r="AE110" s="891"/>
      <c r="AF110" s="892">
        <v>2404972</v>
      </c>
      <c r="AG110" s="890"/>
      <c r="AH110" s="890"/>
      <c r="AI110" s="890"/>
      <c r="AJ110" s="891"/>
      <c r="AK110" s="892">
        <v>2299108</v>
      </c>
      <c r="AL110" s="890"/>
      <c r="AM110" s="890"/>
      <c r="AN110" s="890"/>
      <c r="AO110" s="891"/>
      <c r="AP110" s="893">
        <v>23.5</v>
      </c>
      <c r="AQ110" s="894"/>
      <c r="AR110" s="894"/>
      <c r="AS110" s="894"/>
      <c r="AT110" s="895"/>
      <c r="AU110" s="896" t="s">
        <v>61</v>
      </c>
      <c r="AV110" s="897"/>
      <c r="AW110" s="897"/>
      <c r="AX110" s="897"/>
      <c r="AY110" s="898"/>
      <c r="AZ110" s="940" t="s">
        <v>417</v>
      </c>
      <c r="BA110" s="887"/>
      <c r="BB110" s="887"/>
      <c r="BC110" s="887"/>
      <c r="BD110" s="887"/>
      <c r="BE110" s="887"/>
      <c r="BF110" s="887"/>
      <c r="BG110" s="887"/>
      <c r="BH110" s="887"/>
      <c r="BI110" s="887"/>
      <c r="BJ110" s="887"/>
      <c r="BK110" s="887"/>
      <c r="BL110" s="887"/>
      <c r="BM110" s="887"/>
      <c r="BN110" s="887"/>
      <c r="BO110" s="887"/>
      <c r="BP110" s="888"/>
      <c r="BQ110" s="926">
        <v>22421440</v>
      </c>
      <c r="BR110" s="927"/>
      <c r="BS110" s="927"/>
      <c r="BT110" s="927"/>
      <c r="BU110" s="927"/>
      <c r="BV110" s="927">
        <v>21818394</v>
      </c>
      <c r="BW110" s="927"/>
      <c r="BX110" s="927"/>
      <c r="BY110" s="927"/>
      <c r="BZ110" s="927"/>
      <c r="CA110" s="927">
        <v>21609976</v>
      </c>
      <c r="CB110" s="927"/>
      <c r="CC110" s="927"/>
      <c r="CD110" s="927"/>
      <c r="CE110" s="927"/>
      <c r="CF110" s="941">
        <v>220.5</v>
      </c>
      <c r="CG110" s="942"/>
      <c r="CH110" s="942"/>
      <c r="CI110" s="942"/>
      <c r="CJ110" s="942"/>
      <c r="CK110" s="943" t="s">
        <v>418</v>
      </c>
      <c r="CL110" s="944"/>
      <c r="CM110" s="923" t="s">
        <v>419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420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421</v>
      </c>
      <c r="BA111" s="950"/>
      <c r="BB111" s="950"/>
      <c r="BC111" s="950"/>
      <c r="BD111" s="950"/>
      <c r="BE111" s="950"/>
      <c r="BF111" s="950"/>
      <c r="BG111" s="950"/>
      <c r="BH111" s="950"/>
      <c r="BI111" s="950"/>
      <c r="BJ111" s="950"/>
      <c r="BK111" s="950"/>
      <c r="BL111" s="950"/>
      <c r="BM111" s="950"/>
      <c r="BN111" s="950"/>
      <c r="BO111" s="950"/>
      <c r="BP111" s="951"/>
      <c r="BQ111" s="919">
        <v>68071</v>
      </c>
      <c r="BR111" s="920"/>
      <c r="BS111" s="920"/>
      <c r="BT111" s="920"/>
      <c r="BU111" s="920"/>
      <c r="BV111" s="920">
        <v>54161</v>
      </c>
      <c r="BW111" s="920"/>
      <c r="BX111" s="920"/>
      <c r="BY111" s="920"/>
      <c r="BZ111" s="920"/>
      <c r="CA111" s="920">
        <v>39860</v>
      </c>
      <c r="CB111" s="920"/>
      <c r="CC111" s="920"/>
      <c r="CD111" s="920"/>
      <c r="CE111" s="920"/>
      <c r="CF111" s="914">
        <v>0.4</v>
      </c>
      <c r="CG111" s="915"/>
      <c r="CH111" s="915"/>
      <c r="CI111" s="915"/>
      <c r="CJ111" s="915"/>
      <c r="CK111" s="945"/>
      <c r="CL111" s="946"/>
      <c r="CM111" s="916" t="s">
        <v>422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423</v>
      </c>
      <c r="B112" s="953"/>
      <c r="C112" s="950" t="s">
        <v>424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3333</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425</v>
      </c>
      <c r="BA112" s="950"/>
      <c r="BB112" s="950"/>
      <c r="BC112" s="950"/>
      <c r="BD112" s="950"/>
      <c r="BE112" s="950"/>
      <c r="BF112" s="950"/>
      <c r="BG112" s="950"/>
      <c r="BH112" s="950"/>
      <c r="BI112" s="950"/>
      <c r="BJ112" s="950"/>
      <c r="BK112" s="950"/>
      <c r="BL112" s="950"/>
      <c r="BM112" s="950"/>
      <c r="BN112" s="950"/>
      <c r="BO112" s="950"/>
      <c r="BP112" s="951"/>
      <c r="BQ112" s="919">
        <v>19379337</v>
      </c>
      <c r="BR112" s="920"/>
      <c r="BS112" s="920"/>
      <c r="BT112" s="920"/>
      <c r="BU112" s="920"/>
      <c r="BV112" s="920">
        <v>18541871</v>
      </c>
      <c r="BW112" s="920"/>
      <c r="BX112" s="920"/>
      <c r="BY112" s="920"/>
      <c r="BZ112" s="920"/>
      <c r="CA112" s="920">
        <v>17709779</v>
      </c>
      <c r="CB112" s="920"/>
      <c r="CC112" s="920"/>
      <c r="CD112" s="920"/>
      <c r="CE112" s="920"/>
      <c r="CF112" s="914">
        <v>180.7</v>
      </c>
      <c r="CG112" s="915"/>
      <c r="CH112" s="915"/>
      <c r="CI112" s="915"/>
      <c r="CJ112" s="915"/>
      <c r="CK112" s="945"/>
      <c r="CL112" s="946"/>
      <c r="CM112" s="916" t="s">
        <v>426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427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1365193</v>
      </c>
      <c r="AB113" s="934"/>
      <c r="AC113" s="934"/>
      <c r="AD113" s="934"/>
      <c r="AE113" s="935"/>
      <c r="AF113" s="936">
        <v>1406814</v>
      </c>
      <c r="AG113" s="934"/>
      <c r="AH113" s="934"/>
      <c r="AI113" s="934"/>
      <c r="AJ113" s="935"/>
      <c r="AK113" s="936">
        <v>1251187</v>
      </c>
      <c r="AL113" s="934"/>
      <c r="AM113" s="934"/>
      <c r="AN113" s="934"/>
      <c r="AO113" s="935"/>
      <c r="AP113" s="937">
        <v>12.8</v>
      </c>
      <c r="AQ113" s="938"/>
      <c r="AR113" s="938"/>
      <c r="AS113" s="938"/>
      <c r="AT113" s="939"/>
      <c r="AU113" s="899"/>
      <c r="AV113" s="900"/>
      <c r="AW113" s="900"/>
      <c r="AX113" s="900"/>
      <c r="AY113" s="901"/>
      <c r="AZ113" s="949" t="s">
        <v>428</v>
      </c>
      <c r="BA113" s="950"/>
      <c r="BB113" s="950"/>
      <c r="BC113" s="950"/>
      <c r="BD113" s="950"/>
      <c r="BE113" s="950"/>
      <c r="BF113" s="950"/>
      <c r="BG113" s="950"/>
      <c r="BH113" s="950"/>
      <c r="BI113" s="950"/>
      <c r="BJ113" s="950"/>
      <c r="BK113" s="950"/>
      <c r="BL113" s="950"/>
      <c r="BM113" s="950"/>
      <c r="BN113" s="950"/>
      <c r="BO113" s="950"/>
      <c r="BP113" s="951"/>
      <c r="BQ113" s="919">
        <v>164830</v>
      </c>
      <c r="BR113" s="920"/>
      <c r="BS113" s="920"/>
      <c r="BT113" s="920"/>
      <c r="BU113" s="920"/>
      <c r="BV113" s="920">
        <v>68052</v>
      </c>
      <c r="BW113" s="920"/>
      <c r="BX113" s="920"/>
      <c r="BY113" s="920"/>
      <c r="BZ113" s="920"/>
      <c r="CA113" s="920">
        <v>73183</v>
      </c>
      <c r="CB113" s="920"/>
      <c r="CC113" s="920"/>
      <c r="CD113" s="920"/>
      <c r="CE113" s="920"/>
      <c r="CF113" s="914">
        <v>0.7</v>
      </c>
      <c r="CG113" s="915"/>
      <c r="CH113" s="915"/>
      <c r="CI113" s="915"/>
      <c r="CJ113" s="915"/>
      <c r="CK113" s="945"/>
      <c r="CL113" s="946"/>
      <c r="CM113" s="916" t="s">
        <v>429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430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123539</v>
      </c>
      <c r="AB114" s="959"/>
      <c r="AC114" s="959"/>
      <c r="AD114" s="959"/>
      <c r="AE114" s="960"/>
      <c r="AF114" s="961">
        <v>105424</v>
      </c>
      <c r="AG114" s="959"/>
      <c r="AH114" s="959"/>
      <c r="AI114" s="959"/>
      <c r="AJ114" s="960"/>
      <c r="AK114" s="961">
        <v>11727</v>
      </c>
      <c r="AL114" s="959"/>
      <c r="AM114" s="959"/>
      <c r="AN114" s="959"/>
      <c r="AO114" s="960"/>
      <c r="AP114" s="962">
        <v>0.1</v>
      </c>
      <c r="AQ114" s="963"/>
      <c r="AR114" s="963"/>
      <c r="AS114" s="963"/>
      <c r="AT114" s="964"/>
      <c r="AU114" s="899"/>
      <c r="AV114" s="900"/>
      <c r="AW114" s="900"/>
      <c r="AX114" s="900"/>
      <c r="AY114" s="901"/>
      <c r="AZ114" s="949" t="s">
        <v>431</v>
      </c>
      <c r="BA114" s="950"/>
      <c r="BB114" s="950"/>
      <c r="BC114" s="950"/>
      <c r="BD114" s="950"/>
      <c r="BE114" s="950"/>
      <c r="BF114" s="950"/>
      <c r="BG114" s="950"/>
      <c r="BH114" s="950"/>
      <c r="BI114" s="950"/>
      <c r="BJ114" s="950"/>
      <c r="BK114" s="950"/>
      <c r="BL114" s="950"/>
      <c r="BM114" s="950"/>
      <c r="BN114" s="950"/>
      <c r="BO114" s="950"/>
      <c r="BP114" s="951"/>
      <c r="BQ114" s="919">
        <v>3928987</v>
      </c>
      <c r="BR114" s="920"/>
      <c r="BS114" s="920"/>
      <c r="BT114" s="920"/>
      <c r="BU114" s="920"/>
      <c r="BV114" s="920">
        <v>3665187</v>
      </c>
      <c r="BW114" s="920"/>
      <c r="BX114" s="920"/>
      <c r="BY114" s="920"/>
      <c r="BZ114" s="920"/>
      <c r="CA114" s="920">
        <v>4748856</v>
      </c>
      <c r="CB114" s="920"/>
      <c r="CC114" s="920"/>
      <c r="CD114" s="920"/>
      <c r="CE114" s="920"/>
      <c r="CF114" s="914">
        <v>48.5</v>
      </c>
      <c r="CG114" s="915"/>
      <c r="CH114" s="915"/>
      <c r="CI114" s="915"/>
      <c r="CJ114" s="915"/>
      <c r="CK114" s="945"/>
      <c r="CL114" s="946"/>
      <c r="CM114" s="916" t="s">
        <v>432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433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14346</v>
      </c>
      <c r="AB115" s="934"/>
      <c r="AC115" s="934"/>
      <c r="AD115" s="934"/>
      <c r="AE115" s="935"/>
      <c r="AF115" s="936">
        <v>14597</v>
      </c>
      <c r="AG115" s="934"/>
      <c r="AH115" s="934"/>
      <c r="AI115" s="934"/>
      <c r="AJ115" s="935"/>
      <c r="AK115" s="936">
        <v>14156</v>
      </c>
      <c r="AL115" s="934"/>
      <c r="AM115" s="934"/>
      <c r="AN115" s="934"/>
      <c r="AO115" s="935"/>
      <c r="AP115" s="937">
        <v>0.1</v>
      </c>
      <c r="AQ115" s="938"/>
      <c r="AR115" s="938"/>
      <c r="AS115" s="938"/>
      <c r="AT115" s="939"/>
      <c r="AU115" s="899"/>
      <c r="AV115" s="900"/>
      <c r="AW115" s="900"/>
      <c r="AX115" s="900"/>
      <c r="AY115" s="901"/>
      <c r="AZ115" s="949" t="s">
        <v>434</v>
      </c>
      <c r="BA115" s="950"/>
      <c r="BB115" s="950"/>
      <c r="BC115" s="950"/>
      <c r="BD115" s="950"/>
      <c r="BE115" s="950"/>
      <c r="BF115" s="950"/>
      <c r="BG115" s="950"/>
      <c r="BH115" s="950"/>
      <c r="BI115" s="950"/>
      <c r="BJ115" s="950"/>
      <c r="BK115" s="950"/>
      <c r="BL115" s="950"/>
      <c r="BM115" s="950"/>
      <c r="BN115" s="950"/>
      <c r="BO115" s="950"/>
      <c r="BP115" s="951"/>
      <c r="BQ115" s="919">
        <v>157437</v>
      </c>
      <c r="BR115" s="920"/>
      <c r="BS115" s="920"/>
      <c r="BT115" s="920"/>
      <c r="BU115" s="920"/>
      <c r="BV115" s="920">
        <v>201780</v>
      </c>
      <c r="BW115" s="920"/>
      <c r="BX115" s="920"/>
      <c r="BY115" s="920"/>
      <c r="BZ115" s="920"/>
      <c r="CA115" s="920">
        <v>204753</v>
      </c>
      <c r="CB115" s="920"/>
      <c r="CC115" s="920"/>
      <c r="CD115" s="920"/>
      <c r="CE115" s="920"/>
      <c r="CF115" s="914">
        <v>2.1</v>
      </c>
      <c r="CG115" s="915"/>
      <c r="CH115" s="915"/>
      <c r="CI115" s="915"/>
      <c r="CJ115" s="915"/>
      <c r="CK115" s="945"/>
      <c r="CL115" s="946"/>
      <c r="CM115" s="949" t="s">
        <v>435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436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437</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67678</v>
      </c>
      <c r="DH116" s="959"/>
      <c r="DI116" s="959"/>
      <c r="DJ116" s="959"/>
      <c r="DK116" s="960"/>
      <c r="DL116" s="961">
        <v>53501</v>
      </c>
      <c r="DM116" s="959"/>
      <c r="DN116" s="959"/>
      <c r="DO116" s="959"/>
      <c r="DP116" s="960"/>
      <c r="DQ116" s="961">
        <v>39502</v>
      </c>
      <c r="DR116" s="959"/>
      <c r="DS116" s="959"/>
      <c r="DT116" s="959"/>
      <c r="DU116" s="960"/>
      <c r="DV116" s="962">
        <v>0.4</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439</v>
      </c>
      <c r="Z117" s="884"/>
      <c r="AA117" s="996">
        <v>3980068</v>
      </c>
      <c r="AB117" s="966"/>
      <c r="AC117" s="966"/>
      <c r="AD117" s="966"/>
      <c r="AE117" s="967"/>
      <c r="AF117" s="965">
        <v>3931807</v>
      </c>
      <c r="AG117" s="966"/>
      <c r="AH117" s="966"/>
      <c r="AI117" s="966"/>
      <c r="AJ117" s="967"/>
      <c r="AK117" s="965">
        <v>3576178</v>
      </c>
      <c r="AL117" s="966"/>
      <c r="AM117" s="966"/>
      <c r="AN117" s="966"/>
      <c r="AO117" s="967"/>
      <c r="AP117" s="968"/>
      <c r="AQ117" s="969"/>
      <c r="AR117" s="969"/>
      <c r="AS117" s="969"/>
      <c r="AT117" s="970"/>
      <c r="AU117" s="899"/>
      <c r="AV117" s="900"/>
      <c r="AW117" s="900"/>
      <c r="AX117" s="900"/>
      <c r="AY117" s="901"/>
      <c r="AZ117" s="995" t="s">
        <v>440</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441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415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413</v>
      </c>
      <c r="AB118" s="883"/>
      <c r="AC118" s="883"/>
      <c r="AD118" s="883"/>
      <c r="AE118" s="884"/>
      <c r="AF118" s="882" t="s">
        <v>285</v>
      </c>
      <c r="AG118" s="883"/>
      <c r="AH118" s="883"/>
      <c r="AI118" s="883"/>
      <c r="AJ118" s="884"/>
      <c r="AK118" s="882" t="s">
        <v>284</v>
      </c>
      <c r="AL118" s="883"/>
      <c r="AM118" s="883"/>
      <c r="AN118" s="883"/>
      <c r="AO118" s="884"/>
      <c r="AP118" s="990" t="s">
        <v>414</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442</v>
      </c>
      <c r="BP118" s="994"/>
      <c r="BQ118" s="985">
        <v>46120102</v>
      </c>
      <c r="BR118" s="986"/>
      <c r="BS118" s="986"/>
      <c r="BT118" s="986"/>
      <c r="BU118" s="986"/>
      <c r="BV118" s="986">
        <v>44349445</v>
      </c>
      <c r="BW118" s="986"/>
      <c r="BX118" s="986"/>
      <c r="BY118" s="986"/>
      <c r="BZ118" s="986"/>
      <c r="CA118" s="986">
        <v>44386407</v>
      </c>
      <c r="CB118" s="986"/>
      <c r="CC118" s="986"/>
      <c r="CD118" s="986"/>
      <c r="CE118" s="986"/>
      <c r="CF118" s="987"/>
      <c r="CG118" s="988"/>
      <c r="CH118" s="988"/>
      <c r="CI118" s="988"/>
      <c r="CJ118" s="989"/>
      <c r="CK118" s="945"/>
      <c r="CL118" s="946"/>
      <c r="CM118" s="916" t="s">
        <v>443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418</v>
      </c>
      <c r="B119" s="944"/>
      <c r="C119" s="923" t="s">
        <v>419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444</v>
      </c>
      <c r="AV119" s="978"/>
      <c r="AW119" s="978"/>
      <c r="AX119" s="978"/>
      <c r="AY119" s="979"/>
      <c r="AZ119" s="940" t="s">
        <v>445</v>
      </c>
      <c r="BA119" s="887"/>
      <c r="BB119" s="887"/>
      <c r="BC119" s="887"/>
      <c r="BD119" s="887"/>
      <c r="BE119" s="887"/>
      <c r="BF119" s="887"/>
      <c r="BG119" s="887"/>
      <c r="BH119" s="887"/>
      <c r="BI119" s="887"/>
      <c r="BJ119" s="887"/>
      <c r="BK119" s="887"/>
      <c r="BL119" s="887"/>
      <c r="BM119" s="887"/>
      <c r="BN119" s="887"/>
      <c r="BO119" s="887"/>
      <c r="BP119" s="888"/>
      <c r="BQ119" s="926">
        <v>4686017</v>
      </c>
      <c r="BR119" s="927"/>
      <c r="BS119" s="927"/>
      <c r="BT119" s="927"/>
      <c r="BU119" s="927"/>
      <c r="BV119" s="927">
        <v>5620599</v>
      </c>
      <c r="BW119" s="927"/>
      <c r="BX119" s="927"/>
      <c r="BY119" s="927"/>
      <c r="BZ119" s="927"/>
      <c r="CA119" s="927">
        <v>5493587</v>
      </c>
      <c r="CB119" s="927"/>
      <c r="CC119" s="927"/>
      <c r="CD119" s="927"/>
      <c r="CE119" s="927"/>
      <c r="CF119" s="941">
        <v>56.1</v>
      </c>
      <c r="CG119" s="942"/>
      <c r="CH119" s="942"/>
      <c r="CI119" s="942"/>
      <c r="CJ119" s="942"/>
      <c r="CK119" s="947"/>
      <c r="CL119" s="948"/>
      <c r="CM119" s="1004" t="s">
        <v>446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393</v>
      </c>
      <c r="DH119" s="998"/>
      <c r="DI119" s="998"/>
      <c r="DJ119" s="998"/>
      <c r="DK119" s="999"/>
      <c r="DL119" s="1000">
        <v>660</v>
      </c>
      <c r="DM119" s="998"/>
      <c r="DN119" s="998"/>
      <c r="DO119" s="998"/>
      <c r="DP119" s="999"/>
      <c r="DQ119" s="1000">
        <v>358</v>
      </c>
      <c r="DR119" s="998"/>
      <c r="DS119" s="998"/>
      <c r="DT119" s="998"/>
      <c r="DU119" s="999"/>
      <c r="DV119" s="1001">
        <v>0</v>
      </c>
      <c r="DW119" s="1002"/>
      <c r="DX119" s="1002"/>
      <c r="DY119" s="1002"/>
      <c r="DZ119" s="1003"/>
    </row>
    <row r="120" spans="1:130" s="197" customFormat="1" ht="26.25" customHeight="1" x14ac:dyDescent="0.15">
      <c r="A120" s="975"/>
      <c r="B120" s="946"/>
      <c r="C120" s="916" t="s">
        <v>422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447</v>
      </c>
      <c r="BA120" s="950"/>
      <c r="BB120" s="950"/>
      <c r="BC120" s="950"/>
      <c r="BD120" s="950"/>
      <c r="BE120" s="950"/>
      <c r="BF120" s="950"/>
      <c r="BG120" s="950"/>
      <c r="BH120" s="950"/>
      <c r="BI120" s="950"/>
      <c r="BJ120" s="950"/>
      <c r="BK120" s="950"/>
      <c r="BL120" s="950"/>
      <c r="BM120" s="950"/>
      <c r="BN120" s="950"/>
      <c r="BO120" s="950"/>
      <c r="BP120" s="951"/>
      <c r="BQ120" s="919">
        <v>7112304</v>
      </c>
      <c r="BR120" s="920"/>
      <c r="BS120" s="920"/>
      <c r="BT120" s="920"/>
      <c r="BU120" s="920"/>
      <c r="BV120" s="920">
        <v>6200187</v>
      </c>
      <c r="BW120" s="920"/>
      <c r="BX120" s="920"/>
      <c r="BY120" s="920"/>
      <c r="BZ120" s="920"/>
      <c r="CA120" s="920">
        <v>6097796</v>
      </c>
      <c r="CB120" s="920"/>
      <c r="CC120" s="920"/>
      <c r="CD120" s="920"/>
      <c r="CE120" s="920"/>
      <c r="CF120" s="914">
        <v>62.2</v>
      </c>
      <c r="CG120" s="915"/>
      <c r="CH120" s="915"/>
      <c r="CI120" s="915"/>
      <c r="CJ120" s="915"/>
      <c r="CK120" s="1013" t="s">
        <v>448</v>
      </c>
      <c r="CL120" s="1014"/>
      <c r="CM120" s="1014"/>
      <c r="CN120" s="1014"/>
      <c r="CO120" s="1015"/>
      <c r="CP120" s="1021" t="s">
        <v>391</v>
      </c>
      <c r="CQ120" s="1022"/>
      <c r="CR120" s="1022"/>
      <c r="CS120" s="1022"/>
      <c r="CT120" s="1022"/>
      <c r="CU120" s="1022"/>
      <c r="CV120" s="1022"/>
      <c r="CW120" s="1022"/>
      <c r="CX120" s="1022"/>
      <c r="CY120" s="1022"/>
      <c r="CZ120" s="1022"/>
      <c r="DA120" s="1022"/>
      <c r="DB120" s="1022"/>
      <c r="DC120" s="1022"/>
      <c r="DD120" s="1022"/>
      <c r="DE120" s="1022"/>
      <c r="DF120" s="1023"/>
      <c r="DG120" s="926">
        <v>18184408</v>
      </c>
      <c r="DH120" s="927"/>
      <c r="DI120" s="927"/>
      <c r="DJ120" s="927"/>
      <c r="DK120" s="927"/>
      <c r="DL120" s="927">
        <v>17708796</v>
      </c>
      <c r="DM120" s="927"/>
      <c r="DN120" s="927"/>
      <c r="DO120" s="927"/>
      <c r="DP120" s="927"/>
      <c r="DQ120" s="927">
        <v>16906216</v>
      </c>
      <c r="DR120" s="927"/>
      <c r="DS120" s="927"/>
      <c r="DT120" s="927"/>
      <c r="DU120" s="927"/>
      <c r="DV120" s="928">
        <v>172.5</v>
      </c>
      <c r="DW120" s="928"/>
      <c r="DX120" s="928"/>
      <c r="DY120" s="928"/>
      <c r="DZ120" s="929"/>
    </row>
    <row r="121" spans="1:130" s="197" customFormat="1" ht="26.25" customHeight="1" x14ac:dyDescent="0.15">
      <c r="A121" s="975"/>
      <c r="B121" s="946"/>
      <c r="C121" s="1010" t="s">
        <v>449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450</v>
      </c>
      <c r="BA121" s="971"/>
      <c r="BB121" s="971"/>
      <c r="BC121" s="971"/>
      <c r="BD121" s="971"/>
      <c r="BE121" s="971"/>
      <c r="BF121" s="971"/>
      <c r="BG121" s="971"/>
      <c r="BH121" s="971"/>
      <c r="BI121" s="971"/>
      <c r="BJ121" s="971"/>
      <c r="BK121" s="971"/>
      <c r="BL121" s="971"/>
      <c r="BM121" s="971"/>
      <c r="BN121" s="971"/>
      <c r="BO121" s="971"/>
      <c r="BP121" s="972"/>
      <c r="BQ121" s="985">
        <v>29641288</v>
      </c>
      <c r="BR121" s="986"/>
      <c r="BS121" s="986"/>
      <c r="BT121" s="986"/>
      <c r="BU121" s="986"/>
      <c r="BV121" s="986">
        <v>29300347</v>
      </c>
      <c r="BW121" s="986"/>
      <c r="BX121" s="986"/>
      <c r="BY121" s="986"/>
      <c r="BZ121" s="986"/>
      <c r="CA121" s="986">
        <v>28580994</v>
      </c>
      <c r="CB121" s="986"/>
      <c r="CC121" s="986"/>
      <c r="CD121" s="986"/>
      <c r="CE121" s="986"/>
      <c r="CF121" s="1024">
        <v>291.60000000000002</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746882</v>
      </c>
      <c r="DH121" s="920"/>
      <c r="DI121" s="920"/>
      <c r="DJ121" s="920"/>
      <c r="DK121" s="920"/>
      <c r="DL121" s="920">
        <v>486663</v>
      </c>
      <c r="DM121" s="920"/>
      <c r="DN121" s="920"/>
      <c r="DO121" s="920"/>
      <c r="DP121" s="920"/>
      <c r="DQ121" s="920">
        <v>498200</v>
      </c>
      <c r="DR121" s="920"/>
      <c r="DS121" s="920"/>
      <c r="DT121" s="920"/>
      <c r="DU121" s="920"/>
      <c r="DV121" s="921">
        <v>5.0999999999999996</v>
      </c>
      <c r="DW121" s="921"/>
      <c r="DX121" s="921"/>
      <c r="DY121" s="921"/>
      <c r="DZ121" s="922"/>
    </row>
    <row r="122" spans="1:130" s="197" customFormat="1" ht="26.25" customHeight="1" x14ac:dyDescent="0.15">
      <c r="A122" s="975"/>
      <c r="B122" s="946"/>
      <c r="C122" s="916" t="s">
        <v>432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451</v>
      </c>
      <c r="BP122" s="994"/>
      <c r="BQ122" s="1034">
        <v>41439609</v>
      </c>
      <c r="BR122" s="1035"/>
      <c r="BS122" s="1035"/>
      <c r="BT122" s="1035"/>
      <c r="BU122" s="1035"/>
      <c r="BV122" s="1035">
        <v>41121133</v>
      </c>
      <c r="BW122" s="1035"/>
      <c r="BX122" s="1035"/>
      <c r="BY122" s="1035"/>
      <c r="BZ122" s="1035"/>
      <c r="CA122" s="1035">
        <v>40172377</v>
      </c>
      <c r="CB122" s="1035"/>
      <c r="CC122" s="1035"/>
      <c r="CD122" s="1035"/>
      <c r="CE122" s="1035"/>
      <c r="CF122" s="987"/>
      <c r="CG122" s="988"/>
      <c r="CH122" s="988"/>
      <c r="CI122" s="988"/>
      <c r="CJ122" s="989"/>
      <c r="CK122" s="1016"/>
      <c r="CL122" s="1017"/>
      <c r="CM122" s="1017"/>
      <c r="CN122" s="1017"/>
      <c r="CO122" s="1018"/>
      <c r="CP122" s="1007" t="s">
        <v>392</v>
      </c>
      <c r="CQ122" s="1008"/>
      <c r="CR122" s="1008"/>
      <c r="CS122" s="1008"/>
      <c r="CT122" s="1008"/>
      <c r="CU122" s="1008"/>
      <c r="CV122" s="1008"/>
      <c r="CW122" s="1008"/>
      <c r="CX122" s="1008"/>
      <c r="CY122" s="1008"/>
      <c r="CZ122" s="1008"/>
      <c r="DA122" s="1008"/>
      <c r="DB122" s="1008"/>
      <c r="DC122" s="1008"/>
      <c r="DD122" s="1008"/>
      <c r="DE122" s="1008"/>
      <c r="DF122" s="1009"/>
      <c r="DG122" s="919">
        <v>196281</v>
      </c>
      <c r="DH122" s="920"/>
      <c r="DI122" s="920"/>
      <c r="DJ122" s="920"/>
      <c r="DK122" s="920"/>
      <c r="DL122" s="920">
        <v>147316</v>
      </c>
      <c r="DM122" s="920"/>
      <c r="DN122" s="920"/>
      <c r="DO122" s="920"/>
      <c r="DP122" s="920"/>
      <c r="DQ122" s="920">
        <v>164809</v>
      </c>
      <c r="DR122" s="920"/>
      <c r="DS122" s="920"/>
      <c r="DT122" s="920"/>
      <c r="DU122" s="920"/>
      <c r="DV122" s="921">
        <v>1.7</v>
      </c>
      <c r="DW122" s="921"/>
      <c r="DX122" s="921"/>
      <c r="DY122" s="921"/>
      <c r="DZ122" s="922"/>
    </row>
    <row r="123" spans="1:130" s="197" customFormat="1" ht="26.25" customHeight="1" thickBot="1" x14ac:dyDescent="0.2">
      <c r="A123" s="975"/>
      <c r="B123" s="946"/>
      <c r="C123" s="916" t="s">
        <v>438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452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47.9</v>
      </c>
      <c r="BR123" s="1027"/>
      <c r="BS123" s="1027"/>
      <c r="BT123" s="1027"/>
      <c r="BU123" s="1027"/>
      <c r="BV123" s="1027">
        <v>32.299999999999997</v>
      </c>
      <c r="BW123" s="1027"/>
      <c r="BX123" s="1027"/>
      <c r="BY123" s="1027"/>
      <c r="BZ123" s="1027"/>
      <c r="CA123" s="1027">
        <v>42.9</v>
      </c>
      <c r="CB123" s="1027"/>
      <c r="CC123" s="1027"/>
      <c r="CD123" s="1027"/>
      <c r="CE123" s="1027"/>
      <c r="CF123" s="1028"/>
      <c r="CG123" s="1029"/>
      <c r="CH123" s="1029"/>
      <c r="CI123" s="1029"/>
      <c r="CJ123" s="1030"/>
      <c r="CK123" s="1016"/>
      <c r="CL123" s="1017"/>
      <c r="CM123" s="1017"/>
      <c r="CN123" s="1017"/>
      <c r="CO123" s="1018"/>
      <c r="CP123" s="1007" t="s">
        <v>390</v>
      </c>
      <c r="CQ123" s="1008"/>
      <c r="CR123" s="1008"/>
      <c r="CS123" s="1008"/>
      <c r="CT123" s="1008"/>
      <c r="CU123" s="1008"/>
      <c r="CV123" s="1008"/>
      <c r="CW123" s="1008"/>
      <c r="CX123" s="1008"/>
      <c r="CY123" s="1008"/>
      <c r="CZ123" s="1008"/>
      <c r="DA123" s="1008"/>
      <c r="DB123" s="1008"/>
      <c r="DC123" s="1008"/>
      <c r="DD123" s="1008"/>
      <c r="DE123" s="1008"/>
      <c r="DF123" s="1009"/>
      <c r="DG123" s="958">
        <v>78457</v>
      </c>
      <c r="DH123" s="959"/>
      <c r="DI123" s="959"/>
      <c r="DJ123" s="959"/>
      <c r="DK123" s="960"/>
      <c r="DL123" s="961">
        <v>77965</v>
      </c>
      <c r="DM123" s="959"/>
      <c r="DN123" s="959"/>
      <c r="DO123" s="959"/>
      <c r="DP123" s="960"/>
      <c r="DQ123" s="961">
        <v>105796</v>
      </c>
      <c r="DR123" s="959"/>
      <c r="DS123" s="959"/>
      <c r="DT123" s="959"/>
      <c r="DU123" s="960"/>
      <c r="DV123" s="962">
        <v>1.1000000000000001</v>
      </c>
      <c r="DW123" s="963"/>
      <c r="DX123" s="963"/>
      <c r="DY123" s="963"/>
      <c r="DZ123" s="964"/>
    </row>
    <row r="124" spans="1:130" s="197" customFormat="1" ht="26.25" customHeight="1" x14ac:dyDescent="0.15">
      <c r="A124" s="975"/>
      <c r="B124" s="946"/>
      <c r="C124" s="916" t="s">
        <v>441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453</v>
      </c>
      <c r="CQ124" s="1008"/>
      <c r="CR124" s="1008"/>
      <c r="CS124" s="1008"/>
      <c r="CT124" s="1008"/>
      <c r="CU124" s="1008"/>
      <c r="CV124" s="1008"/>
      <c r="CW124" s="1008"/>
      <c r="CX124" s="1008"/>
      <c r="CY124" s="1008"/>
      <c r="CZ124" s="1008"/>
      <c r="DA124" s="1008"/>
      <c r="DB124" s="1008"/>
      <c r="DC124" s="1008"/>
      <c r="DD124" s="1008"/>
      <c r="DE124" s="1008"/>
      <c r="DF124" s="1009"/>
      <c r="DG124" s="997">
        <v>173309</v>
      </c>
      <c r="DH124" s="998"/>
      <c r="DI124" s="998"/>
      <c r="DJ124" s="998"/>
      <c r="DK124" s="999"/>
      <c r="DL124" s="1000">
        <v>121131</v>
      </c>
      <c r="DM124" s="998"/>
      <c r="DN124" s="998"/>
      <c r="DO124" s="998"/>
      <c r="DP124" s="999"/>
      <c r="DQ124" s="1000">
        <v>34758</v>
      </c>
      <c r="DR124" s="998"/>
      <c r="DS124" s="998"/>
      <c r="DT124" s="998"/>
      <c r="DU124" s="999"/>
      <c r="DV124" s="1001">
        <v>0.4</v>
      </c>
      <c r="DW124" s="1002"/>
      <c r="DX124" s="1002"/>
      <c r="DY124" s="1002"/>
      <c r="DZ124" s="1003"/>
    </row>
    <row r="125" spans="1:130" s="197" customFormat="1" ht="26.25" customHeight="1" thickBot="1" x14ac:dyDescent="0.2">
      <c r="A125" s="975"/>
      <c r="B125" s="946"/>
      <c r="C125" s="916" t="s">
        <v>443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454</v>
      </c>
      <c r="CL125" s="1014"/>
      <c r="CM125" s="1014"/>
      <c r="CN125" s="1014"/>
      <c r="CO125" s="1015"/>
      <c r="CP125" s="940" t="s">
        <v>455</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446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14346</v>
      </c>
      <c r="AB126" s="959"/>
      <c r="AC126" s="959"/>
      <c r="AD126" s="959"/>
      <c r="AE126" s="960"/>
      <c r="AF126" s="961">
        <v>14597</v>
      </c>
      <c r="AG126" s="959"/>
      <c r="AH126" s="959"/>
      <c r="AI126" s="959"/>
      <c r="AJ126" s="960"/>
      <c r="AK126" s="961">
        <v>14156</v>
      </c>
      <c r="AL126" s="959"/>
      <c r="AM126" s="959"/>
      <c r="AN126" s="959"/>
      <c r="AO126" s="960"/>
      <c r="AP126" s="962">
        <v>0.1</v>
      </c>
      <c r="AQ126" s="963"/>
      <c r="AR126" s="963"/>
      <c r="AS126" s="963"/>
      <c r="AT126" s="964"/>
      <c r="AU126" s="233"/>
      <c r="AV126" s="233"/>
      <c r="AW126" s="233"/>
      <c r="AX126" s="1036" t="s">
        <v>456</v>
      </c>
      <c r="AY126" s="1037"/>
      <c r="AZ126" s="1037"/>
      <c r="BA126" s="1037"/>
      <c r="BB126" s="1037"/>
      <c r="BC126" s="1037"/>
      <c r="BD126" s="1037"/>
      <c r="BE126" s="1038"/>
      <c r="BF126" s="1052" t="s">
        <v>457</v>
      </c>
      <c r="BG126" s="1037"/>
      <c r="BH126" s="1037"/>
      <c r="BI126" s="1037"/>
      <c r="BJ126" s="1037"/>
      <c r="BK126" s="1037"/>
      <c r="BL126" s="1038"/>
      <c r="BM126" s="1052" t="s">
        <v>458</v>
      </c>
      <c r="BN126" s="1037"/>
      <c r="BO126" s="1037"/>
      <c r="BP126" s="1037"/>
      <c r="BQ126" s="1037"/>
      <c r="BR126" s="1037"/>
      <c r="BS126" s="1038"/>
      <c r="BT126" s="1052" t="s">
        <v>459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460</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461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462</v>
      </c>
      <c r="AY127" s="887"/>
      <c r="AZ127" s="887"/>
      <c r="BA127" s="887"/>
      <c r="BB127" s="887"/>
      <c r="BC127" s="887"/>
      <c r="BD127" s="887"/>
      <c r="BE127" s="888"/>
      <c r="BF127" s="1041" t="s">
        <v>111</v>
      </c>
      <c r="BG127" s="1042"/>
      <c r="BH127" s="1042"/>
      <c r="BI127" s="1042"/>
      <c r="BJ127" s="1042"/>
      <c r="BK127" s="1042"/>
      <c r="BL127" s="1051"/>
      <c r="BM127" s="1041">
        <v>13.05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463</v>
      </c>
      <c r="CQ127" s="1045"/>
      <c r="CR127" s="1045"/>
      <c r="CS127" s="1045"/>
      <c r="CT127" s="1045"/>
      <c r="CU127" s="1045"/>
      <c r="CV127" s="1045"/>
      <c r="CW127" s="1045"/>
      <c r="CX127" s="1045"/>
      <c r="CY127" s="1045"/>
      <c r="CZ127" s="1045"/>
      <c r="DA127" s="1045"/>
      <c r="DB127" s="1045"/>
      <c r="DC127" s="1045"/>
      <c r="DD127" s="1045"/>
      <c r="DE127" s="1045"/>
      <c r="DF127" s="1046"/>
      <c r="DG127" s="1047">
        <v>157437</v>
      </c>
      <c r="DH127" s="1048"/>
      <c r="DI127" s="1048"/>
      <c r="DJ127" s="1048"/>
      <c r="DK127" s="1048"/>
      <c r="DL127" s="1048">
        <v>201780</v>
      </c>
      <c r="DM127" s="1048"/>
      <c r="DN127" s="1048"/>
      <c r="DO127" s="1048"/>
      <c r="DP127" s="1048"/>
      <c r="DQ127" s="1048">
        <v>204753</v>
      </c>
      <c r="DR127" s="1048"/>
      <c r="DS127" s="1048"/>
      <c r="DT127" s="1048"/>
      <c r="DU127" s="1048"/>
      <c r="DV127" s="1049">
        <v>2.1</v>
      </c>
      <c r="DW127" s="1049"/>
      <c r="DX127" s="1049"/>
      <c r="DY127" s="1049"/>
      <c r="DZ127" s="1050"/>
    </row>
    <row r="128" spans="1:130" s="197" customFormat="1" ht="26.25" customHeight="1" x14ac:dyDescent="0.15">
      <c r="A128" s="1071" t="s">
        <v>464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465</v>
      </c>
      <c r="X128" s="1073"/>
      <c r="Y128" s="1073"/>
      <c r="Z128" s="1074"/>
      <c r="AA128" s="1089">
        <v>405844</v>
      </c>
      <c r="AB128" s="1090"/>
      <c r="AC128" s="1090"/>
      <c r="AD128" s="1090"/>
      <c r="AE128" s="1091"/>
      <c r="AF128" s="1092">
        <v>405848</v>
      </c>
      <c r="AG128" s="1090"/>
      <c r="AH128" s="1090"/>
      <c r="AI128" s="1090"/>
      <c r="AJ128" s="1091"/>
      <c r="AK128" s="1092">
        <v>371157</v>
      </c>
      <c r="AL128" s="1090"/>
      <c r="AM128" s="1090"/>
      <c r="AN128" s="1090"/>
      <c r="AO128" s="1091"/>
      <c r="AP128" s="1093"/>
      <c r="AQ128" s="1094"/>
      <c r="AR128" s="1094"/>
      <c r="AS128" s="1094"/>
      <c r="AT128" s="1095"/>
      <c r="AU128" s="235"/>
      <c r="AV128" s="235"/>
      <c r="AW128" s="235"/>
      <c r="AX128" s="1054" t="s">
        <v>466</v>
      </c>
      <c r="AY128" s="950"/>
      <c r="AZ128" s="950"/>
      <c r="BA128" s="950"/>
      <c r="BB128" s="950"/>
      <c r="BC128" s="950"/>
      <c r="BD128" s="950"/>
      <c r="BE128" s="951"/>
      <c r="BF128" s="1066" t="s">
        <v>111</v>
      </c>
      <c r="BG128" s="1067"/>
      <c r="BH128" s="1067"/>
      <c r="BI128" s="1067"/>
      <c r="BJ128" s="1067"/>
      <c r="BK128" s="1067"/>
      <c r="BL128" s="1068"/>
      <c r="BM128" s="1066">
        <v>18.05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467</v>
      </c>
      <c r="X129" s="1061"/>
      <c r="Y129" s="1061"/>
      <c r="Z129" s="1062"/>
      <c r="AA129" s="958">
        <v>12096845</v>
      </c>
      <c r="AB129" s="959"/>
      <c r="AC129" s="959"/>
      <c r="AD129" s="959"/>
      <c r="AE129" s="960"/>
      <c r="AF129" s="961">
        <v>12278877</v>
      </c>
      <c r="AG129" s="959"/>
      <c r="AH129" s="959"/>
      <c r="AI129" s="959"/>
      <c r="AJ129" s="960"/>
      <c r="AK129" s="961">
        <v>12073019</v>
      </c>
      <c r="AL129" s="959"/>
      <c r="AM129" s="959"/>
      <c r="AN129" s="959"/>
      <c r="AO129" s="960"/>
      <c r="AP129" s="1063"/>
      <c r="AQ129" s="1064"/>
      <c r="AR129" s="1064"/>
      <c r="AS129" s="1064"/>
      <c r="AT129" s="1065"/>
      <c r="AU129" s="235"/>
      <c r="AV129" s="235"/>
      <c r="AW129" s="235"/>
      <c r="AX129" s="1054" t="s">
        <v>468</v>
      </c>
      <c r="AY129" s="950"/>
      <c r="AZ129" s="950"/>
      <c r="BA129" s="950"/>
      <c r="BB129" s="950"/>
      <c r="BC129" s="950"/>
      <c r="BD129" s="950"/>
      <c r="BE129" s="951"/>
      <c r="BF129" s="1055">
        <v>11.5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470</v>
      </c>
      <c r="X130" s="1061"/>
      <c r="Y130" s="1061"/>
      <c r="Z130" s="1062"/>
      <c r="AA130" s="958">
        <v>2334808</v>
      </c>
      <c r="AB130" s="959"/>
      <c r="AC130" s="959"/>
      <c r="AD130" s="959"/>
      <c r="AE130" s="960"/>
      <c r="AF130" s="961">
        <v>2285145</v>
      </c>
      <c r="AG130" s="959"/>
      <c r="AH130" s="959"/>
      <c r="AI130" s="959"/>
      <c r="AJ130" s="960"/>
      <c r="AK130" s="961">
        <v>2272842</v>
      </c>
      <c r="AL130" s="959"/>
      <c r="AM130" s="959"/>
      <c r="AN130" s="959"/>
      <c r="AO130" s="960"/>
      <c r="AP130" s="1063"/>
      <c r="AQ130" s="1064"/>
      <c r="AR130" s="1064"/>
      <c r="AS130" s="1064"/>
      <c r="AT130" s="1065"/>
      <c r="AU130" s="235"/>
      <c r="AV130" s="235"/>
      <c r="AW130" s="235"/>
      <c r="AX130" s="1113" t="s">
        <v>471</v>
      </c>
      <c r="AY130" s="1045"/>
      <c r="AZ130" s="1045"/>
      <c r="BA130" s="1045"/>
      <c r="BB130" s="1045"/>
      <c r="BC130" s="1045"/>
      <c r="BD130" s="1045"/>
      <c r="BE130" s="1046"/>
      <c r="BF130" s="1075">
        <v>42.9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472</v>
      </c>
      <c r="X131" s="1084"/>
      <c r="Y131" s="1084"/>
      <c r="Z131" s="1085"/>
      <c r="AA131" s="997">
        <v>9762037</v>
      </c>
      <c r="AB131" s="998"/>
      <c r="AC131" s="998"/>
      <c r="AD131" s="998"/>
      <c r="AE131" s="999"/>
      <c r="AF131" s="1000">
        <v>9993732</v>
      </c>
      <c r="AG131" s="998"/>
      <c r="AH131" s="998"/>
      <c r="AI131" s="998"/>
      <c r="AJ131" s="999"/>
      <c r="AK131" s="1000">
        <v>9800177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474</v>
      </c>
      <c r="W132" s="1101"/>
      <c r="X132" s="1101"/>
      <c r="Y132" s="1101"/>
      <c r="Z132" s="1102"/>
      <c r="AA132" s="1103">
        <v>12.6962846</v>
      </c>
      <c r="AB132" s="1104"/>
      <c r="AC132" s="1104"/>
      <c r="AD132" s="1104"/>
      <c r="AE132" s="1105"/>
      <c r="AF132" s="1106">
        <v>12.4159223</v>
      </c>
      <c r="AG132" s="1104"/>
      <c r="AH132" s="1104"/>
      <c r="AI132" s="1104"/>
      <c r="AJ132" s="1105"/>
      <c r="AK132" s="1106">
        <v>9.5118588160000002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475</v>
      </c>
      <c r="W133" s="1108"/>
      <c r="X133" s="1108"/>
      <c r="Y133" s="1108"/>
      <c r="Z133" s="1109"/>
      <c r="AA133" s="1110">
        <v>12.9</v>
      </c>
      <c r="AB133" s="1111"/>
      <c r="AC133" s="1111"/>
      <c r="AD133" s="1111"/>
      <c r="AE133" s="1112"/>
      <c r="AF133" s="1110">
        <v>12.8</v>
      </c>
      <c r="AG133" s="1111"/>
      <c r="AH133" s="1111"/>
      <c r="AI133" s="1111"/>
      <c r="AJ133" s="1112"/>
      <c r="AK133" s="1110">
        <v>11.5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17" t="s">
        <v>478</v>
      </c>
      <c r="L7" s="254"/>
      <c r="M7" s="255" t="s">
        <v>479</v>
      </c>
      <c r="N7" s="256"/>
    </row>
    <row r="8" spans="1:16" x14ac:dyDescent="0.15">
      <c r="A8" s="248"/>
      <c r="B8" s="244"/>
      <c r="C8" s="244"/>
      <c r="D8" s="244"/>
      <c r="E8" s="244"/>
      <c r="F8" s="244"/>
      <c r="G8" s="257"/>
      <c r="H8" s="258"/>
      <c r="I8" s="258"/>
      <c r="J8" s="259"/>
      <c r="K8" s="1118"/>
      <c r="L8" s="260" t="s">
        <v>480</v>
      </c>
      <c r="M8" s="261" t="s">
        <v>481</v>
      </c>
      <c r="N8" s="262" t="s">
        <v>482</v>
      </c>
    </row>
    <row r="9" spans="1:16" x14ac:dyDescent="0.15">
      <c r="A9" s="248"/>
      <c r="B9" s="244"/>
      <c r="C9" s="244"/>
      <c r="D9" s="244"/>
      <c r="E9" s="244"/>
      <c r="F9" s="244"/>
      <c r="G9" s="1119" t="s">
        <v>483</v>
      </c>
      <c r="H9" s="1120"/>
      <c r="I9" s="1120"/>
      <c r="J9" s="1121"/>
      <c r="K9" s="263">
        <v>3765149</v>
      </c>
      <c r="L9" s="264">
        <v>67232</v>
      </c>
      <c r="M9" s="265">
        <v>64132</v>
      </c>
      <c r="N9" s="266">
        <v>4.8</v>
      </c>
    </row>
    <row r="10" spans="1:16" x14ac:dyDescent="0.15">
      <c r="A10" s="248"/>
      <c r="B10" s="244"/>
      <c r="C10" s="244"/>
      <c r="D10" s="244"/>
      <c r="E10" s="244"/>
      <c r="F10" s="244"/>
      <c r="G10" s="1119" t="s">
        <v>484</v>
      </c>
      <c r="H10" s="1120"/>
      <c r="I10" s="1120"/>
      <c r="J10" s="1121"/>
      <c r="K10" s="267">
        <v>67246</v>
      </c>
      <c r="L10" s="268">
        <v>1201</v>
      </c>
      <c r="M10" s="269">
        <v>4759</v>
      </c>
      <c r="N10" s="270">
        <v>-74.8</v>
      </c>
    </row>
    <row r="11" spans="1:16" ht="13.5" customHeight="1" x14ac:dyDescent="0.15">
      <c r="A11" s="248"/>
      <c r="B11" s="244"/>
      <c r="C11" s="244"/>
      <c r="D11" s="244"/>
      <c r="E11" s="244"/>
      <c r="F11" s="244"/>
      <c r="G11" s="1119" t="s">
        <v>485</v>
      </c>
      <c r="H11" s="1120"/>
      <c r="I11" s="1120"/>
      <c r="J11" s="1121"/>
      <c r="K11" s="267">
        <v>448252</v>
      </c>
      <c r="L11" s="268">
        <v>8004</v>
      </c>
      <c r="M11" s="269">
        <v>6846</v>
      </c>
      <c r="N11" s="270">
        <v>16.899999999999999</v>
      </c>
    </row>
    <row r="12" spans="1:16" ht="13.5" customHeight="1" x14ac:dyDescent="0.15">
      <c r="A12" s="248"/>
      <c r="B12" s="244"/>
      <c r="C12" s="244"/>
      <c r="D12" s="244"/>
      <c r="E12" s="244"/>
      <c r="F12" s="244"/>
      <c r="G12" s="1119" t="s">
        <v>486</v>
      </c>
      <c r="H12" s="1120"/>
      <c r="I12" s="1120"/>
      <c r="J12" s="1121"/>
      <c r="K12" s="267">
        <v>222032</v>
      </c>
      <c r="L12" s="268">
        <v>3965</v>
      </c>
      <c r="M12" s="269">
        <v>2642</v>
      </c>
      <c r="N12" s="270">
        <v>50.1</v>
      </c>
    </row>
    <row r="13" spans="1:16" ht="13.5" customHeight="1" x14ac:dyDescent="0.15">
      <c r="A13" s="248"/>
      <c r="B13" s="244"/>
      <c r="C13" s="244"/>
      <c r="D13" s="244"/>
      <c r="E13" s="244"/>
      <c r="F13" s="244"/>
      <c r="G13" s="1119" t="s">
        <v>487</v>
      </c>
      <c r="H13" s="1120"/>
      <c r="I13" s="1120"/>
      <c r="J13" s="1121"/>
      <c r="K13" s="267" t="s">
        <v>488</v>
      </c>
      <c r="L13" s="268" t="s">
        <v>488</v>
      </c>
      <c r="M13" s="269" t="s">
        <v>488</v>
      </c>
      <c r="N13" s="270" t="s">
        <v>488</v>
      </c>
    </row>
    <row r="14" spans="1:16" ht="13.5" customHeight="1" x14ac:dyDescent="0.15">
      <c r="A14" s="248"/>
      <c r="B14" s="244"/>
      <c r="C14" s="244"/>
      <c r="D14" s="244"/>
      <c r="E14" s="244"/>
      <c r="F14" s="244"/>
      <c r="G14" s="1119" t="s">
        <v>489</v>
      </c>
      <c r="H14" s="1120"/>
      <c r="I14" s="1120"/>
      <c r="J14" s="1121"/>
      <c r="K14" s="267">
        <v>243064</v>
      </c>
      <c r="L14" s="268">
        <v>4340</v>
      </c>
      <c r="M14" s="269">
        <v>3108</v>
      </c>
      <c r="N14" s="270">
        <v>39.6</v>
      </c>
    </row>
    <row r="15" spans="1:16" ht="13.5" customHeight="1" x14ac:dyDescent="0.15">
      <c r="A15" s="248"/>
      <c r="B15" s="244"/>
      <c r="C15" s="244"/>
      <c r="D15" s="244"/>
      <c r="E15" s="244"/>
      <c r="F15" s="244"/>
      <c r="G15" s="1119" t="s">
        <v>490</v>
      </c>
      <c r="H15" s="1120"/>
      <c r="I15" s="1120"/>
      <c r="J15" s="1121"/>
      <c r="K15" s="267">
        <v>7439</v>
      </c>
      <c r="L15" s="268">
        <v>133</v>
      </c>
      <c r="M15" s="269">
        <v>833</v>
      </c>
      <c r="N15" s="270">
        <v>-84</v>
      </c>
    </row>
    <row r="16" spans="1:16" x14ac:dyDescent="0.15">
      <c r="A16" s="248"/>
      <c r="B16" s="244"/>
      <c r="C16" s="244"/>
      <c r="D16" s="244"/>
      <c r="E16" s="244"/>
      <c r="F16" s="244"/>
      <c r="G16" s="1122" t="s">
        <v>491</v>
      </c>
      <c r="H16" s="1123"/>
      <c r="I16" s="1123"/>
      <c r="J16" s="1124"/>
      <c r="K16" s="268">
        <v>-398592</v>
      </c>
      <c r="L16" s="268">
        <v>-7117</v>
      </c>
      <c r="M16" s="269">
        <v>-6910</v>
      </c>
      <c r="N16" s="270">
        <v>3</v>
      </c>
    </row>
    <row r="17" spans="1:16" x14ac:dyDescent="0.15">
      <c r="A17" s="248"/>
      <c r="B17" s="244"/>
      <c r="C17" s="244"/>
      <c r="D17" s="244"/>
      <c r="E17" s="244"/>
      <c r="F17" s="244"/>
      <c r="G17" s="1122" t="s">
        <v>169</v>
      </c>
      <c r="H17" s="1123"/>
      <c r="I17" s="1123"/>
      <c r="J17" s="1124"/>
      <c r="K17" s="268">
        <v>4354590</v>
      </c>
      <c r="L17" s="268">
        <v>77758</v>
      </c>
      <c r="M17" s="269">
        <v>75409</v>
      </c>
      <c r="N17" s="270">
        <v>3.1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14" t="s">
        <v>496</v>
      </c>
      <c r="H21" s="1115"/>
      <c r="I21" s="1115"/>
      <c r="J21" s="1116"/>
      <c r="K21" s="280">
        <v>6.87</v>
      </c>
      <c r="L21" s="281">
        <v>6.67</v>
      </c>
      <c r="M21" s="282">
        <v>0.2</v>
      </c>
      <c r="N21" s="249"/>
      <c r="O21" s="283"/>
      <c r="P21" s="279"/>
    </row>
    <row r="22" spans="1:16" s="284" customFormat="1" x14ac:dyDescent="0.15">
      <c r="A22" s="279"/>
      <c r="B22" s="249"/>
      <c r="C22" s="249"/>
      <c r="D22" s="249"/>
      <c r="E22" s="249"/>
      <c r="F22" s="249"/>
      <c r="G22" s="1114" t="s">
        <v>497</v>
      </c>
      <c r="H22" s="1115"/>
      <c r="I22" s="1115"/>
      <c r="J22" s="1116"/>
      <c r="K22" s="285">
        <v>95.7</v>
      </c>
      <c r="L22" s="286">
        <v>97.7</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17" t="s">
        <v>478</v>
      </c>
      <c r="L30" s="254"/>
      <c r="M30" s="255" t="s">
        <v>479</v>
      </c>
      <c r="N30" s="256"/>
    </row>
    <row r="31" spans="1:16" x14ac:dyDescent="0.15">
      <c r="A31" s="248"/>
      <c r="B31" s="244"/>
      <c r="C31" s="244"/>
      <c r="D31" s="244"/>
      <c r="E31" s="244"/>
      <c r="F31" s="244"/>
      <c r="G31" s="257"/>
      <c r="H31" s="258"/>
      <c r="I31" s="258"/>
      <c r="J31" s="259"/>
      <c r="K31" s="1118"/>
      <c r="L31" s="260" t="s">
        <v>480</v>
      </c>
      <c r="M31" s="261" t="s">
        <v>481</v>
      </c>
      <c r="N31" s="262" t="s">
        <v>482</v>
      </c>
    </row>
    <row r="32" spans="1:16" ht="27" customHeight="1" x14ac:dyDescent="0.15">
      <c r="A32" s="248"/>
      <c r="B32" s="244"/>
      <c r="C32" s="244"/>
      <c r="D32" s="244"/>
      <c r="E32" s="244"/>
      <c r="F32" s="244"/>
      <c r="G32" s="1130" t="s">
        <v>500</v>
      </c>
      <c r="H32" s="1131"/>
      <c r="I32" s="1131"/>
      <c r="J32" s="1132"/>
      <c r="K32" s="294">
        <v>2299108</v>
      </c>
      <c r="L32" s="294">
        <v>41054</v>
      </c>
      <c r="M32" s="295">
        <v>41879</v>
      </c>
      <c r="N32" s="296">
        <v>-2</v>
      </c>
    </row>
    <row r="33" spans="1:16" ht="13.5" customHeight="1" x14ac:dyDescent="0.15">
      <c r="A33" s="248"/>
      <c r="B33" s="244"/>
      <c r="C33" s="244"/>
      <c r="D33" s="244"/>
      <c r="E33" s="244"/>
      <c r="F33" s="244"/>
      <c r="G33" s="1130" t="s">
        <v>501</v>
      </c>
      <c r="H33" s="1131"/>
      <c r="I33" s="1131"/>
      <c r="J33" s="1132"/>
      <c r="K33" s="294" t="s">
        <v>488</v>
      </c>
      <c r="L33" s="294" t="s">
        <v>488</v>
      </c>
      <c r="M33" s="295" t="s">
        <v>488</v>
      </c>
      <c r="N33" s="296" t="s">
        <v>488</v>
      </c>
    </row>
    <row r="34" spans="1:16" ht="27" customHeight="1" x14ac:dyDescent="0.15">
      <c r="A34" s="248"/>
      <c r="B34" s="244"/>
      <c r="C34" s="244"/>
      <c r="D34" s="244"/>
      <c r="E34" s="244"/>
      <c r="F34" s="244"/>
      <c r="G34" s="1130" t="s">
        <v>502</v>
      </c>
      <c r="H34" s="1131"/>
      <c r="I34" s="1131"/>
      <c r="J34" s="1132"/>
      <c r="K34" s="294" t="s">
        <v>488</v>
      </c>
      <c r="L34" s="294" t="s">
        <v>488</v>
      </c>
      <c r="M34" s="295">
        <v>49</v>
      </c>
      <c r="N34" s="296" t="s">
        <v>488</v>
      </c>
    </row>
    <row r="35" spans="1:16" ht="27" customHeight="1" x14ac:dyDescent="0.15">
      <c r="A35" s="248"/>
      <c r="B35" s="244"/>
      <c r="C35" s="244"/>
      <c r="D35" s="244"/>
      <c r="E35" s="244"/>
      <c r="F35" s="244"/>
      <c r="G35" s="1130" t="s">
        <v>503</v>
      </c>
      <c r="H35" s="1131"/>
      <c r="I35" s="1131"/>
      <c r="J35" s="1132"/>
      <c r="K35" s="294">
        <v>1251187</v>
      </c>
      <c r="L35" s="294">
        <v>22342</v>
      </c>
      <c r="M35" s="295">
        <v>11799</v>
      </c>
      <c r="N35" s="296">
        <v>89.4</v>
      </c>
    </row>
    <row r="36" spans="1:16" ht="27" customHeight="1" x14ac:dyDescent="0.15">
      <c r="A36" s="248"/>
      <c r="B36" s="244"/>
      <c r="C36" s="244"/>
      <c r="D36" s="244"/>
      <c r="E36" s="244"/>
      <c r="F36" s="244"/>
      <c r="G36" s="1130" t="s">
        <v>504</v>
      </c>
      <c r="H36" s="1131"/>
      <c r="I36" s="1131"/>
      <c r="J36" s="1132"/>
      <c r="K36" s="294">
        <v>11727</v>
      </c>
      <c r="L36" s="294">
        <v>209</v>
      </c>
      <c r="M36" s="295">
        <v>1919</v>
      </c>
      <c r="N36" s="296">
        <v>-89.1</v>
      </c>
    </row>
    <row r="37" spans="1:16" ht="13.5" customHeight="1" x14ac:dyDescent="0.15">
      <c r="A37" s="248"/>
      <c r="B37" s="244"/>
      <c r="C37" s="244"/>
      <c r="D37" s="244"/>
      <c r="E37" s="244"/>
      <c r="F37" s="244"/>
      <c r="G37" s="1130" t="s">
        <v>505</v>
      </c>
      <c r="H37" s="1131"/>
      <c r="I37" s="1131"/>
      <c r="J37" s="1132"/>
      <c r="K37" s="294">
        <v>14156</v>
      </c>
      <c r="L37" s="294">
        <v>253</v>
      </c>
      <c r="M37" s="295">
        <v>391</v>
      </c>
      <c r="N37" s="296">
        <v>-35.299999999999997</v>
      </c>
    </row>
    <row r="38" spans="1:16" ht="27" customHeight="1" x14ac:dyDescent="0.15">
      <c r="A38" s="248"/>
      <c r="B38" s="244"/>
      <c r="C38" s="244"/>
      <c r="D38" s="244"/>
      <c r="E38" s="244"/>
      <c r="F38" s="244"/>
      <c r="G38" s="1133" t="s">
        <v>506</v>
      </c>
      <c r="H38" s="1134"/>
      <c r="I38" s="1134"/>
      <c r="J38" s="1135"/>
      <c r="K38" s="297" t="s">
        <v>488</v>
      </c>
      <c r="L38" s="297" t="s">
        <v>488</v>
      </c>
      <c r="M38" s="298">
        <v>3</v>
      </c>
      <c r="N38" s="299" t="s">
        <v>488</v>
      </c>
      <c r="O38" s="293"/>
    </row>
    <row r="39" spans="1:16" x14ac:dyDescent="0.15">
      <c r="A39" s="248"/>
      <c r="B39" s="244"/>
      <c r="C39" s="244"/>
      <c r="D39" s="244"/>
      <c r="E39" s="244"/>
      <c r="F39" s="244"/>
      <c r="G39" s="1133" t="s">
        <v>507</v>
      </c>
      <c r="H39" s="1134"/>
      <c r="I39" s="1134"/>
      <c r="J39" s="1135"/>
      <c r="K39" s="300">
        <v>-371157</v>
      </c>
      <c r="L39" s="300">
        <v>-6628</v>
      </c>
      <c r="M39" s="301">
        <v>-8446</v>
      </c>
      <c r="N39" s="302">
        <v>-21.5</v>
      </c>
      <c r="O39" s="293"/>
    </row>
    <row r="40" spans="1:16" ht="27" customHeight="1" x14ac:dyDescent="0.15">
      <c r="A40" s="248"/>
      <c r="B40" s="244"/>
      <c r="C40" s="244"/>
      <c r="D40" s="244"/>
      <c r="E40" s="244"/>
      <c r="F40" s="244"/>
      <c r="G40" s="1130" t="s">
        <v>508</v>
      </c>
      <c r="H40" s="1131"/>
      <c r="I40" s="1131"/>
      <c r="J40" s="1132"/>
      <c r="K40" s="300">
        <v>-2272842</v>
      </c>
      <c r="L40" s="300">
        <v>-40585</v>
      </c>
      <c r="M40" s="301">
        <v>-30378</v>
      </c>
      <c r="N40" s="302">
        <v>33.6</v>
      </c>
      <c r="O40" s="293"/>
    </row>
    <row r="41" spans="1:16" x14ac:dyDescent="0.15">
      <c r="A41" s="248"/>
      <c r="B41" s="244"/>
      <c r="C41" s="244"/>
      <c r="D41" s="244"/>
      <c r="E41" s="244"/>
      <c r="F41" s="244"/>
      <c r="G41" s="1136" t="s">
        <v>279</v>
      </c>
      <c r="H41" s="1137"/>
      <c r="I41" s="1137"/>
      <c r="J41" s="1138"/>
      <c r="K41" s="294">
        <v>932179</v>
      </c>
      <c r="L41" s="300">
        <v>16645</v>
      </c>
      <c r="M41" s="301">
        <v>17216</v>
      </c>
      <c r="N41" s="302">
        <v>-3.3</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25" t="s">
        <v>478</v>
      </c>
      <c r="J49" s="1127" t="s">
        <v>512</v>
      </c>
      <c r="K49" s="1128"/>
      <c r="L49" s="1128"/>
      <c r="M49" s="1128"/>
      <c r="N49" s="1129"/>
    </row>
    <row r="50" spans="1:14" x14ac:dyDescent="0.15">
      <c r="A50" s="248"/>
      <c r="B50" s="244"/>
      <c r="C50" s="244"/>
      <c r="D50" s="244"/>
      <c r="E50" s="244"/>
      <c r="F50" s="244"/>
      <c r="G50" s="312"/>
      <c r="H50" s="313"/>
      <c r="I50" s="1126"/>
      <c r="J50" s="314" t="s">
        <v>513</v>
      </c>
      <c r="K50" s="315" t="s">
        <v>514</v>
      </c>
      <c r="L50" s="316" t="s">
        <v>515</v>
      </c>
      <c r="M50" s="317" t="s">
        <v>516</v>
      </c>
      <c r="N50" s="318" t="s">
        <v>517</v>
      </c>
    </row>
    <row r="51" spans="1:14" x14ac:dyDescent="0.15">
      <c r="A51" s="248"/>
      <c r="B51" s="244"/>
      <c r="C51" s="244"/>
      <c r="D51" s="244"/>
      <c r="E51" s="244"/>
      <c r="F51" s="244"/>
      <c r="G51" s="310" t="s">
        <v>518</v>
      </c>
      <c r="H51" s="311"/>
      <c r="I51" s="319">
        <v>2141764</v>
      </c>
      <c r="J51" s="320">
        <v>37400</v>
      </c>
      <c r="K51" s="321">
        <v>-23</v>
      </c>
      <c r="L51" s="322">
        <v>40203</v>
      </c>
      <c r="M51" s="323">
        <v>4.3</v>
      </c>
      <c r="N51" s="324">
        <v>-27.3</v>
      </c>
    </row>
    <row r="52" spans="1:14" x14ac:dyDescent="0.15">
      <c r="A52" s="248"/>
      <c r="B52" s="244"/>
      <c r="C52" s="244"/>
      <c r="D52" s="244"/>
      <c r="E52" s="244"/>
      <c r="F52" s="244"/>
      <c r="G52" s="325"/>
      <c r="H52" s="326" t="s">
        <v>519</v>
      </c>
      <c r="I52" s="327">
        <v>1689032</v>
      </c>
      <c r="J52" s="328">
        <v>29494</v>
      </c>
      <c r="K52" s="329">
        <v>-20.2</v>
      </c>
      <c r="L52" s="330">
        <v>23352</v>
      </c>
      <c r="M52" s="331">
        <v>-3.6</v>
      </c>
      <c r="N52" s="332">
        <v>-16.600000000000001</v>
      </c>
    </row>
    <row r="53" spans="1:14" x14ac:dyDescent="0.15">
      <c r="A53" s="248"/>
      <c r="B53" s="244"/>
      <c r="C53" s="244"/>
      <c r="D53" s="244"/>
      <c r="E53" s="244"/>
      <c r="F53" s="244"/>
      <c r="G53" s="310" t="s">
        <v>520</v>
      </c>
      <c r="H53" s="311"/>
      <c r="I53" s="319">
        <v>551016</v>
      </c>
      <c r="J53" s="320">
        <v>9728</v>
      </c>
      <c r="K53" s="321">
        <v>-74</v>
      </c>
      <c r="L53" s="322">
        <v>33364</v>
      </c>
      <c r="M53" s="323">
        <v>-17</v>
      </c>
      <c r="N53" s="324">
        <v>-57</v>
      </c>
    </row>
    <row r="54" spans="1:14" x14ac:dyDescent="0.15">
      <c r="A54" s="248"/>
      <c r="B54" s="244"/>
      <c r="C54" s="244"/>
      <c r="D54" s="244"/>
      <c r="E54" s="244"/>
      <c r="F54" s="244"/>
      <c r="G54" s="325"/>
      <c r="H54" s="326" t="s">
        <v>519</v>
      </c>
      <c r="I54" s="327">
        <v>216637</v>
      </c>
      <c r="J54" s="328">
        <v>3825</v>
      </c>
      <c r="K54" s="329">
        <v>-87</v>
      </c>
      <c r="L54" s="330">
        <v>21557</v>
      </c>
      <c r="M54" s="331">
        <v>-7.7</v>
      </c>
      <c r="N54" s="332">
        <v>-79.3</v>
      </c>
    </row>
    <row r="55" spans="1:14" x14ac:dyDescent="0.15">
      <c r="A55" s="248"/>
      <c r="B55" s="244"/>
      <c r="C55" s="244"/>
      <c r="D55" s="244"/>
      <c r="E55" s="244"/>
      <c r="F55" s="244"/>
      <c r="G55" s="310" t="s">
        <v>521</v>
      </c>
      <c r="H55" s="311"/>
      <c r="I55" s="319">
        <v>985505</v>
      </c>
      <c r="J55" s="320">
        <v>17471</v>
      </c>
      <c r="K55" s="321">
        <v>79.599999999999994</v>
      </c>
      <c r="L55" s="322">
        <v>36396</v>
      </c>
      <c r="M55" s="323">
        <v>9.1</v>
      </c>
      <c r="N55" s="324">
        <v>70.5</v>
      </c>
    </row>
    <row r="56" spans="1:14" x14ac:dyDescent="0.15">
      <c r="A56" s="248"/>
      <c r="B56" s="244"/>
      <c r="C56" s="244"/>
      <c r="D56" s="244"/>
      <c r="E56" s="244"/>
      <c r="F56" s="244"/>
      <c r="G56" s="325"/>
      <c r="H56" s="326" t="s">
        <v>519</v>
      </c>
      <c r="I56" s="327">
        <v>324635</v>
      </c>
      <c r="J56" s="328">
        <v>5755</v>
      </c>
      <c r="K56" s="329">
        <v>50.5</v>
      </c>
      <c r="L56" s="330">
        <v>19057</v>
      </c>
      <c r="M56" s="331">
        <v>-11.6</v>
      </c>
      <c r="N56" s="332">
        <v>62.1</v>
      </c>
    </row>
    <row r="57" spans="1:14" x14ac:dyDescent="0.15">
      <c r="A57" s="248"/>
      <c r="B57" s="244"/>
      <c r="C57" s="244"/>
      <c r="D57" s="244"/>
      <c r="E57" s="244"/>
      <c r="F57" s="244"/>
      <c r="G57" s="310" t="s">
        <v>522</v>
      </c>
      <c r="H57" s="311"/>
      <c r="I57" s="319">
        <v>7230651</v>
      </c>
      <c r="J57" s="320">
        <v>128531</v>
      </c>
      <c r="K57" s="321">
        <v>635.70000000000005</v>
      </c>
      <c r="L57" s="322">
        <v>62256</v>
      </c>
      <c r="M57" s="323">
        <v>71.099999999999994</v>
      </c>
      <c r="N57" s="324">
        <v>564.6</v>
      </c>
    </row>
    <row r="58" spans="1:14" x14ac:dyDescent="0.15">
      <c r="A58" s="248"/>
      <c r="B58" s="244"/>
      <c r="C58" s="244"/>
      <c r="D58" s="244"/>
      <c r="E58" s="244"/>
      <c r="F58" s="244"/>
      <c r="G58" s="325"/>
      <c r="H58" s="326" t="s">
        <v>519</v>
      </c>
      <c r="I58" s="327">
        <v>543725</v>
      </c>
      <c r="J58" s="328">
        <v>9665</v>
      </c>
      <c r="K58" s="329">
        <v>67.900000000000006</v>
      </c>
      <c r="L58" s="330">
        <v>24482</v>
      </c>
      <c r="M58" s="331">
        <v>28.5</v>
      </c>
      <c r="N58" s="332">
        <v>39.4</v>
      </c>
    </row>
    <row r="59" spans="1:14" x14ac:dyDescent="0.15">
      <c r="A59" s="248"/>
      <c r="B59" s="244"/>
      <c r="C59" s="244"/>
      <c r="D59" s="244"/>
      <c r="E59" s="244"/>
      <c r="F59" s="244"/>
      <c r="G59" s="310" t="s">
        <v>523</v>
      </c>
      <c r="H59" s="311"/>
      <c r="I59" s="319">
        <v>11364016</v>
      </c>
      <c r="J59" s="320">
        <v>202922</v>
      </c>
      <c r="K59" s="321">
        <v>57.9</v>
      </c>
      <c r="L59" s="322">
        <v>53896</v>
      </c>
      <c r="M59" s="323">
        <v>-13.4</v>
      </c>
      <c r="N59" s="324">
        <v>71.3</v>
      </c>
    </row>
    <row r="60" spans="1:14" x14ac:dyDescent="0.15">
      <c r="A60" s="248"/>
      <c r="B60" s="244"/>
      <c r="C60" s="244"/>
      <c r="D60" s="244"/>
      <c r="E60" s="244"/>
      <c r="F60" s="244"/>
      <c r="G60" s="325"/>
      <c r="H60" s="326" t="s">
        <v>519</v>
      </c>
      <c r="I60" s="333">
        <v>444064</v>
      </c>
      <c r="J60" s="328">
        <v>7929</v>
      </c>
      <c r="K60" s="329">
        <v>-18</v>
      </c>
      <c r="L60" s="330">
        <v>20608</v>
      </c>
      <c r="M60" s="331">
        <v>-15.8</v>
      </c>
      <c r="N60" s="332">
        <v>-2.2000000000000002</v>
      </c>
    </row>
    <row r="61" spans="1:14" x14ac:dyDescent="0.15">
      <c r="A61" s="248"/>
      <c r="B61" s="244"/>
      <c r="C61" s="244"/>
      <c r="D61" s="244"/>
      <c r="E61" s="244"/>
      <c r="F61" s="244"/>
      <c r="G61" s="310" t="s">
        <v>524</v>
      </c>
      <c r="H61" s="334"/>
      <c r="I61" s="335">
        <v>4454590</v>
      </c>
      <c r="J61" s="336">
        <v>79210</v>
      </c>
      <c r="K61" s="337">
        <v>135.19999999999999</v>
      </c>
      <c r="L61" s="338">
        <v>45223</v>
      </c>
      <c r="M61" s="339">
        <v>10.8</v>
      </c>
      <c r="N61" s="324">
        <v>124.4</v>
      </c>
    </row>
    <row r="62" spans="1:14" x14ac:dyDescent="0.15">
      <c r="A62" s="248"/>
      <c r="B62" s="244"/>
      <c r="C62" s="244"/>
      <c r="D62" s="244"/>
      <c r="E62" s="244"/>
      <c r="F62" s="244"/>
      <c r="G62" s="325"/>
      <c r="H62" s="326" t="s">
        <v>519</v>
      </c>
      <c r="I62" s="327">
        <v>643619</v>
      </c>
      <c r="J62" s="328">
        <v>11334</v>
      </c>
      <c r="K62" s="329">
        <v>-1.4</v>
      </c>
      <c r="L62" s="330">
        <v>21811</v>
      </c>
      <c r="M62" s="331">
        <v>-2</v>
      </c>
      <c r="N62" s="332">
        <v>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39" t="s">
        <v>3</v>
      </c>
      <c r="D47" s="1139"/>
      <c r="E47" s="1140"/>
      <c r="F47" s="11">
        <v>4.82</v>
      </c>
      <c r="G47" s="12">
        <v>5.55</v>
      </c>
      <c r="H47" s="12">
        <v>5.67</v>
      </c>
      <c r="I47" s="12">
        <v>8.41</v>
      </c>
      <c r="J47" s="13">
        <v>9.06</v>
      </c>
    </row>
    <row r="48" spans="2:10" ht="57.75" customHeight="1" x14ac:dyDescent="0.15">
      <c r="B48" s="14"/>
      <c r="C48" s="1141" t="s">
        <v>4</v>
      </c>
      <c r="D48" s="1141"/>
      <c r="E48" s="1142"/>
      <c r="F48" s="15">
        <v>3.93</v>
      </c>
      <c r="G48" s="16">
        <v>4.12</v>
      </c>
      <c r="H48" s="16">
        <v>9.4499999999999993</v>
      </c>
      <c r="I48" s="16">
        <v>11.47</v>
      </c>
      <c r="J48" s="17">
        <v>12.25</v>
      </c>
    </row>
    <row r="49" spans="2:10" ht="57.75" customHeight="1" thickBot="1" x14ac:dyDescent="0.2">
      <c r="B49" s="18"/>
      <c r="C49" s="1143" t="s">
        <v>5</v>
      </c>
      <c r="D49" s="1143"/>
      <c r="E49" s="1144"/>
      <c r="F49" s="19" t="s">
        <v>531</v>
      </c>
      <c r="G49" s="20" t="s">
        <v>532</v>
      </c>
      <c r="H49" s="20">
        <v>3.26</v>
      </c>
      <c r="I49" s="20">
        <v>2.0299999999999998</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51" t="s">
        <v>534</v>
      </c>
      <c r="D34" s="1151"/>
      <c r="E34" s="1152"/>
      <c r="F34" s="32">
        <v>3.92</v>
      </c>
      <c r="G34" s="33">
        <v>4.1100000000000003</v>
      </c>
      <c r="H34" s="33">
        <v>9.4499999999999993</v>
      </c>
      <c r="I34" s="33">
        <v>11.47</v>
      </c>
      <c r="J34" s="34">
        <v>12.24</v>
      </c>
      <c r="K34" s="22"/>
      <c r="L34" s="22"/>
      <c r="M34" s="22"/>
      <c r="N34" s="22"/>
      <c r="O34" s="22"/>
      <c r="P34" s="22"/>
    </row>
    <row r="35" spans="1:16" ht="39" customHeight="1" x14ac:dyDescent="0.15">
      <c r="A35" s="22"/>
      <c r="B35" s="35"/>
      <c r="C35" s="1145" t="s">
        <v>535</v>
      </c>
      <c r="D35" s="1146"/>
      <c r="E35" s="1147"/>
      <c r="F35" s="36">
        <v>7.57</v>
      </c>
      <c r="G35" s="37">
        <v>7.43</v>
      </c>
      <c r="H35" s="37">
        <v>9.3000000000000007</v>
      </c>
      <c r="I35" s="37">
        <v>10.39</v>
      </c>
      <c r="J35" s="38">
        <v>11.37</v>
      </c>
      <c r="K35" s="22"/>
      <c r="L35" s="22"/>
      <c r="M35" s="22"/>
      <c r="N35" s="22"/>
      <c r="O35" s="22"/>
      <c r="P35" s="22"/>
    </row>
    <row r="36" spans="1:16" ht="39" customHeight="1" x14ac:dyDescent="0.15">
      <c r="A36" s="22"/>
      <c r="B36" s="35"/>
      <c r="C36" s="1145" t="s">
        <v>536</v>
      </c>
      <c r="D36" s="1146"/>
      <c r="E36" s="1147"/>
      <c r="F36" s="36">
        <v>1.4</v>
      </c>
      <c r="G36" s="37">
        <v>0.91</v>
      </c>
      <c r="H36" s="37">
        <v>1.17</v>
      </c>
      <c r="I36" s="37">
        <v>1.1000000000000001</v>
      </c>
      <c r="J36" s="38">
        <v>2.92</v>
      </c>
      <c r="K36" s="22"/>
      <c r="L36" s="22"/>
      <c r="M36" s="22"/>
      <c r="N36" s="22"/>
      <c r="O36" s="22"/>
      <c r="P36" s="22"/>
    </row>
    <row r="37" spans="1:16" ht="39" customHeight="1" x14ac:dyDescent="0.15">
      <c r="A37" s="22"/>
      <c r="B37" s="35"/>
      <c r="C37" s="1145" t="s">
        <v>537</v>
      </c>
      <c r="D37" s="1146"/>
      <c r="E37" s="1147"/>
      <c r="F37" s="36">
        <v>0.01</v>
      </c>
      <c r="G37" s="37">
        <v>0.08</v>
      </c>
      <c r="H37" s="37">
        <v>0.11</v>
      </c>
      <c r="I37" s="37">
        <v>0.09</v>
      </c>
      <c r="J37" s="38">
        <v>0.06</v>
      </c>
      <c r="K37" s="22"/>
      <c r="L37" s="22"/>
      <c r="M37" s="22"/>
      <c r="N37" s="22"/>
      <c r="O37" s="22"/>
      <c r="P37" s="22"/>
    </row>
    <row r="38" spans="1:16" ht="39" customHeight="1" x14ac:dyDescent="0.15">
      <c r="A38" s="22"/>
      <c r="B38" s="35"/>
      <c r="C38" s="1145" t="s">
        <v>538</v>
      </c>
      <c r="D38" s="1146"/>
      <c r="E38" s="1147"/>
      <c r="F38" s="36">
        <v>0</v>
      </c>
      <c r="G38" s="37">
        <v>0</v>
      </c>
      <c r="H38" s="37">
        <v>0.02</v>
      </c>
      <c r="I38" s="37">
        <v>0.01</v>
      </c>
      <c r="J38" s="38">
        <v>0.01</v>
      </c>
      <c r="K38" s="22"/>
      <c r="L38" s="22"/>
      <c r="M38" s="22"/>
      <c r="N38" s="22"/>
      <c r="O38" s="22"/>
      <c r="P38" s="22"/>
    </row>
    <row r="39" spans="1:16" ht="39" customHeight="1" x14ac:dyDescent="0.15">
      <c r="A39" s="22"/>
      <c r="B39" s="35"/>
      <c r="C39" s="1145" t="s">
        <v>539</v>
      </c>
      <c r="D39" s="1146"/>
      <c r="E39" s="1147"/>
      <c r="F39" s="36">
        <v>0</v>
      </c>
      <c r="G39" s="37">
        <v>0</v>
      </c>
      <c r="H39" s="37">
        <v>0</v>
      </c>
      <c r="I39" s="37">
        <v>0</v>
      </c>
      <c r="J39" s="38">
        <v>0</v>
      </c>
      <c r="K39" s="22"/>
      <c r="L39" s="22"/>
      <c r="M39" s="22"/>
      <c r="N39" s="22"/>
      <c r="O39" s="22"/>
      <c r="P39" s="22"/>
    </row>
    <row r="40" spans="1:16" ht="39" customHeight="1" x14ac:dyDescent="0.15">
      <c r="A40" s="22"/>
      <c r="B40" s="35"/>
      <c r="C40" s="1145" t="s">
        <v>540</v>
      </c>
      <c r="D40" s="1146"/>
      <c r="E40" s="1147"/>
      <c r="F40" s="36" t="s">
        <v>488</v>
      </c>
      <c r="G40" s="37" t="s">
        <v>488</v>
      </c>
      <c r="H40" s="37" t="s">
        <v>488</v>
      </c>
      <c r="I40" s="37">
        <v>0</v>
      </c>
      <c r="J40" s="38">
        <v>0</v>
      </c>
      <c r="K40" s="22"/>
      <c r="L40" s="22"/>
      <c r="M40" s="22"/>
      <c r="N40" s="22"/>
      <c r="O40" s="22"/>
      <c r="P40" s="22"/>
    </row>
    <row r="41" spans="1:16" ht="39" customHeight="1" x14ac:dyDescent="0.15">
      <c r="A41" s="22"/>
      <c r="B41" s="35"/>
      <c r="C41" s="1145" t="s">
        <v>541</v>
      </c>
      <c r="D41" s="1146"/>
      <c r="E41" s="1147"/>
      <c r="F41" s="36" t="s">
        <v>488</v>
      </c>
      <c r="G41" s="37" t="s">
        <v>488</v>
      </c>
      <c r="H41" s="37" t="s">
        <v>488</v>
      </c>
      <c r="I41" s="37">
        <v>0</v>
      </c>
      <c r="J41" s="38">
        <v>0</v>
      </c>
      <c r="K41" s="22"/>
      <c r="L41" s="22"/>
      <c r="M41" s="22"/>
      <c r="N41" s="22"/>
      <c r="O41" s="22"/>
      <c r="P41" s="22"/>
    </row>
    <row r="42" spans="1:16" ht="39" customHeight="1" x14ac:dyDescent="0.15">
      <c r="A42" s="22"/>
      <c r="B42" s="39"/>
      <c r="C42" s="1145" t="s">
        <v>542</v>
      </c>
      <c r="D42" s="1146"/>
      <c r="E42" s="1147"/>
      <c r="F42" s="36" t="s">
        <v>543</v>
      </c>
      <c r="G42" s="37" t="s">
        <v>544</v>
      </c>
      <c r="H42" s="37" t="s">
        <v>544</v>
      </c>
      <c r="I42" s="37" t="s">
        <v>488</v>
      </c>
      <c r="J42" s="38" t="s">
        <v>488</v>
      </c>
      <c r="K42" s="22"/>
      <c r="L42" s="22"/>
      <c r="M42" s="22"/>
      <c r="N42" s="22"/>
      <c r="O42" s="22"/>
      <c r="P42" s="22"/>
    </row>
    <row r="43" spans="1:16" ht="39" customHeight="1" thickBot="1" x14ac:dyDescent="0.2">
      <c r="A43" s="22"/>
      <c r="B43" s="40"/>
      <c r="C43" s="1148" t="s">
        <v>545</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3781</v>
      </c>
      <c r="L45" s="60">
        <v>2585</v>
      </c>
      <c r="M45" s="60">
        <v>2474</v>
      </c>
      <c r="N45" s="60">
        <v>2405</v>
      </c>
      <c r="O45" s="61">
        <v>2299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x14ac:dyDescent="0.15">
      <c r="A47" s="48"/>
      <c r="B47" s="1163"/>
      <c r="C47" s="1164"/>
      <c r="D47" s="62"/>
      <c r="E47" s="1155" t="s">
        <v>14</v>
      </c>
      <c r="F47" s="1155"/>
      <c r="G47" s="1155"/>
      <c r="H47" s="1155"/>
      <c r="I47" s="1155"/>
      <c r="J47" s="1156"/>
      <c r="K47" s="63">
        <v>3</v>
      </c>
      <c r="L47" s="64">
        <v>3</v>
      </c>
      <c r="M47" s="64">
        <v>3</v>
      </c>
      <c r="N47" s="64" t="s">
        <v>488</v>
      </c>
      <c r="O47" s="65" t="s">
        <v>488</v>
      </c>
      <c r="P47" s="48"/>
      <c r="Q47" s="48"/>
      <c r="R47" s="48"/>
      <c r="S47" s="48"/>
      <c r="T47" s="48"/>
      <c r="U47" s="48"/>
    </row>
    <row r="48" spans="1:21" ht="30.75" customHeight="1" x14ac:dyDescent="0.15">
      <c r="A48" s="48"/>
      <c r="B48" s="1163"/>
      <c r="C48" s="1164"/>
      <c r="D48" s="62"/>
      <c r="E48" s="1155" t="s">
        <v>15</v>
      </c>
      <c r="F48" s="1155"/>
      <c r="G48" s="1155"/>
      <c r="H48" s="1155"/>
      <c r="I48" s="1155"/>
      <c r="J48" s="1156"/>
      <c r="K48" s="63">
        <v>1332</v>
      </c>
      <c r="L48" s="64">
        <v>1338</v>
      </c>
      <c r="M48" s="64">
        <v>1365</v>
      </c>
      <c r="N48" s="64">
        <v>1407</v>
      </c>
      <c r="O48" s="65">
        <v>1251</v>
      </c>
      <c r="P48" s="48"/>
      <c r="Q48" s="48"/>
      <c r="R48" s="48"/>
      <c r="S48" s="48"/>
      <c r="T48" s="48"/>
      <c r="U48" s="48"/>
    </row>
    <row r="49" spans="1:21" ht="30.75" customHeight="1" x14ac:dyDescent="0.15">
      <c r="A49" s="48"/>
      <c r="B49" s="1163"/>
      <c r="C49" s="1164"/>
      <c r="D49" s="62"/>
      <c r="E49" s="1155" t="s">
        <v>16</v>
      </c>
      <c r="F49" s="1155"/>
      <c r="G49" s="1155"/>
      <c r="H49" s="1155"/>
      <c r="I49" s="1155"/>
      <c r="J49" s="1156"/>
      <c r="K49" s="63">
        <v>125</v>
      </c>
      <c r="L49" s="64">
        <v>125</v>
      </c>
      <c r="M49" s="64">
        <v>124</v>
      </c>
      <c r="N49" s="64">
        <v>105</v>
      </c>
      <c r="O49" s="65">
        <v>12</v>
      </c>
      <c r="P49" s="48"/>
      <c r="Q49" s="48"/>
      <c r="R49" s="48"/>
      <c r="S49" s="48"/>
      <c r="T49" s="48"/>
      <c r="U49" s="48"/>
    </row>
    <row r="50" spans="1:21" ht="30.75" customHeight="1" x14ac:dyDescent="0.15">
      <c r="A50" s="48"/>
      <c r="B50" s="1163"/>
      <c r="C50" s="1164"/>
      <c r="D50" s="62"/>
      <c r="E50" s="1155" t="s">
        <v>17</v>
      </c>
      <c r="F50" s="1155"/>
      <c r="G50" s="1155"/>
      <c r="H50" s="1155"/>
      <c r="I50" s="1155"/>
      <c r="J50" s="1156"/>
      <c r="K50" s="63">
        <v>15</v>
      </c>
      <c r="L50" s="64">
        <v>15</v>
      </c>
      <c r="M50" s="64">
        <v>14</v>
      </c>
      <c r="N50" s="64">
        <v>15</v>
      </c>
      <c r="O50" s="65">
        <v>14</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t="s">
        <v>488</v>
      </c>
      <c r="M51" s="64" t="s">
        <v>488</v>
      </c>
      <c r="N51" s="64" t="s">
        <v>488</v>
      </c>
      <c r="O51" s="65" t="s">
        <v>488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3977</v>
      </c>
      <c r="L52" s="64">
        <v>2733</v>
      </c>
      <c r="M52" s="64">
        <v>2741</v>
      </c>
      <c r="N52" s="64">
        <v>2691</v>
      </c>
      <c r="O52" s="65">
        <v>2644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1280</v>
      </c>
      <c r="L53" s="69">
        <v>1333</v>
      </c>
      <c r="M53" s="69">
        <v>1239</v>
      </c>
      <c r="N53" s="69">
        <v>1241</v>
      </c>
      <c r="O53" s="70">
        <v>932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2016-02-15T00:36:58Z</dcterms:created>
  <dcterms:modified xsi:type="dcterms:W3CDTF">2016-04-28T10:58:12Z</dcterms:modified>
  <cp:category/>
</cp:coreProperties>
</file>