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22860" windowHeight="11760" tabRatio="7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CO34" i="9"/>
  <c r="BW34" i="9"/>
  <c r="C34" i="9"/>
  <c r="C35" i="9" s="1"/>
  <c r="AM34" i="9" l="1"/>
  <c r="AM35" i="9" s="1"/>
  <c r="AM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<sst xmlns="http://schemas.openxmlformats.org/spreadsheetml/2006/main" count="1014" uniqueCount="556">
  <si>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</si>
  <si>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</si>
  <si>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</si>
  <si>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</si>
  <si>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</si>
  <si>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</si>
  <si>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</si>
  <si>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</si>
  <si>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</si>
  <si>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</si>
  <si>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</si>
  <si>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</si>
  <si>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</si>
  <si>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</si>
  <si>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</si>
  <si>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</si>
  <si>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</si>
  <si>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</si>
  <si>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</si>
  <si>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</si>
  <si>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</si>
  <si>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</si>
  <si>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</si>
  <si>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</si>
  <si>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</si>
  <si>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</si>
  <si>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</si>
  <si>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</si>
  <si>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</si>
  <si>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</si>
  <si>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</si>
  <si>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</si>
  <si>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</si>
  <si>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</si>
  <si>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</si>
  <si>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</si>
  <si>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</si>
  <si>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</si>
  <si>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</si>
  <si>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</si>
  <si>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</si>
  <si>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</si>
  <si>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</si>
  <si>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</si>
  <si>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</si>
  <si>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</si>
  <si>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</si>
  <si>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</si>
  <si>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</si>
  <si>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</si>
  <si>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</si>
  <si>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</si>
  <si>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</si>
  <si>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</si>
  <si>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</si>
  <si>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</si>
  <si>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</si>
  <si>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</si>
  <si>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</si>
  <si>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</si>
  <si>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</si>
  <si>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</si>
  <si>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</si>
  <si>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</si>
  <si>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</si>
  <si>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</si>
  <si>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</si>
  <si>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</si>
  <si>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</si>
  <si>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</si>
  <si>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</si>
  <si>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</si>
  <si>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</si>
  <si>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</si>
  <si>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</si>
  <si>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</si>
  <si>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</si>
  <si>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</si>
  <si>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</si>
  <si>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</si>
  <si>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</si>
  <si>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</si>
  <si>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</si>
  <si>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</si>
  <si>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</si>
  <si>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</si>
  <si>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</si>
  <si>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</si>
  <si>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</si>
  <si>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</si>
  <si>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</si>
  <si>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</si>
  <si>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</si>
  <si>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</si>
  <si>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</si>
  <si>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</si>
  <si>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</si>
  <si>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</si>
  <si>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</si>
  <si>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</si>
  <si>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</si>
  <si>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</si>
  <si>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</si>
  <si>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</si>
  <si>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</si>
  <si>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</si>
  <si>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</si>
  <si>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</si>
  <si>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</si>
  <si>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</si>
  <si>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</si>
  <si>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</si>
  <si>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</si>
  <si>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</si>
  <si>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</si>
  <si>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</si>
  <si>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</si>
  <si>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</si>
  <si>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</si>
  <si>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</si>
  <si>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</si>
  <si>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</si>
  <si>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</si>
  <si>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</si>
  <si>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</si>
  <si>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</si>
  <si>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</si>
  <si>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</si>
  <si>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</si>
  <si>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</si>
  <si>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</si>
  <si>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</si>
  <si>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</si>
  <si>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</si>
  <si>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</si>
  <si>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</si>
  <si>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</si>
  <si>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</si>
  <si>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</si>
  <si>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</si>
  <si>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</si>
  <si>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</si>
  <si>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</si>
  <si>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</si>
  <si>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</si>
  <si>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</si>
  <si>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</si>
  <si>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</si>
  <si>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</si>
  <si>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</si>
  <si>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</si>
  <si>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</si>
  <si>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</si>
  <si>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</si>
  <si>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</si>
  <si>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</si>
  <si>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</si>
  <si>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</si>
  <si>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</si>
  <si>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</si>
  <si>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</si>
  <si>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</si>
  <si>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</si>
  <si>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</si>
  <si>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</si>
  <si>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</si>
  <si>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</si>
  <si>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</si>
  <si>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</si>
  <si>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</si>
  <si>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</si>
  <si>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</si>
  <si>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</si>
  <si>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</si>
  <si>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</si>
  <si>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</si>
  <si>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</si>
  <si>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</si>
  <si>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</si>
  <si>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</si>
  <si>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</si>
  <si>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</si>
  <si>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</si>
  <si>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</si>
  <si>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</si>
  <si>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</si>
  <si>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</si>
  <si>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</si>
  <si>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</si>
  <si>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</si>
  <si>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</si>
  <si>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</si>
  <si>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</si>
  <si>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</si>
  <si>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</si>
  <si>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宮城県登米市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</si>
  <si>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</si>
  <si>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</si>
  <si>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</si>
  <si>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</si>
  <si>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</si>
  <si>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</si>
  <si>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</si>
  <si>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</si>
  <si>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</si>
  <si>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</si>
  <si>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</si>
  <si>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</si>
  <si>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</si>
  <si>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</si>
  <si>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</si>
  <si>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</si>
  <si>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</si>
  <si>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</si>
  <si>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</si>
  <si>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</si>
  <si>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</si>
  <si>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</si>
  <si>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</si>
  <si>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</si>
  <si>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</si>
  <si>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</si>
  <si>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</si>
  <si>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</si>
  <si>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</si>
  <si>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</si>
  <si>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</si>
  <si>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</si>
  <si>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</si>
  <si>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</si>
  <si>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</si>
  <si>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</si>
  <si>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</si>
  <si>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</si>
  <si>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</si>
  <si>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</si>
  <si>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</si>
  <si>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</si>
  <si>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</si>
  <si>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</si>
  <si>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</si>
  <si>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</si>
  <si>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</si>
  <si>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</si>
  <si>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</si>
  <si>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</si>
  <si>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</si>
  <si>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</si>
  <si>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</si>
  <si>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</si>
  <si>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</si>
  <si>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</si>
  <si>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</si>
  <si>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</si>
  <si>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</si>
  <si>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</si>
  <si>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</si>
  <si>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</si>
  <si>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</si>
  <si>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</si>
  <si>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</si>
  <si>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</si>
  <si>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</si>
  <si>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</si>
  <si>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</si>
  <si>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</si>
  <si>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</si>
  <si>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</si>
  <si>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</si>
  <si>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</si>
  <si>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</si>
  <si>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</si>
  <si>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</si>
  <si>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</si>
  <si>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</si>
  <si>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</si>
  <si>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</si>
  <si>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</si>
  <si>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</si>
  <si>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</si>
  <si>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</si>
  <si>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</si>
  <si>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</si>
  <si>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</si>
  <si>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</si>
  <si>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</si>
  <si>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</si>
  <si>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</si>
  <si>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</si>
  <si>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</si>
  <si>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</si>
  <si>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</si>
  <si>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</si>
  <si>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</si>
  <si>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</si>
  <si>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</si>
  <si>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</si>
  <si>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</si>
  <si>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</si>
  <si>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</si>
  <si>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</si>
  <si>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</si>
  <si>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</si>
  <si>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</si>
  <si>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</si>
  <si>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</si>
  <si>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</si>
  <si>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</si>
  <si>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</si>
  <si>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</si>
  <si>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</si>
  <si>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</si>
  <si>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</si>
  <si>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</si>
  <si>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</si>
  <si>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</si>
  <si>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</si>
  <si>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</si>
  <si>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</si>
  <si>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</si>
  <si>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</si>
  <si>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</si>
  <si>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</si>
  <si>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</si>
  <si>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</si>
  <si>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</si>
  <si>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</si>
  <si>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</si>
  <si>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</si>
  <si>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</si>
  <si>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</si>
  <si>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</si>
  <si>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</si>
  <si>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</si>
  <si>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</si>
  <si>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</si>
  <si>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</si>
  <si>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</si>
  <si>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</si>
  <si>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</si>
  <si>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</si>
  <si>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</si>
  <si>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</si>
  <si>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</si>
  <si>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宮城県登米市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</si>
  <si>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</si>
  <si>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</si>
  <si>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</si>
  <si>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</si>
  <si>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</si>
  <si>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</si>
  <si>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</si>
  <si>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</si>
  <si>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</si>
  <si>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</si>
  <si>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</si>
  <si>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</si>
  <si>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</si>
  <si>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</si>
  <si>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</si>
  <si>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</si>
  <si>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</si>
  <si>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</si>
  <si>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</si>
  <si>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</si>
  <si>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</si>
  <si>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</si>
  <si>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</si>
  <si>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</si>
  <si>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</si>
  <si>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</si>
  <si>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</si>
  <si>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</si>
  <si>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</si>
  <si>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</si>
  <si>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</si>
  <si>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</si>
  <si>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</si>
  <si>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</si>
  <si>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</si>
  <si>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</si>
  <si>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</si>
  <si>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</si>
  <si>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</si>
  <si>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</si>
  <si>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老人保健施設事業会計</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</si>
  <si>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</si>
  <si>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</si>
  <si>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</si>
  <si>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</si>
  <si>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</si>
  <si>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</si>
  <si>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</si>
  <si>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</si>
  <si>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</si>
  <si>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</si>
  <si>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</si>
  <si>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</si>
  <si>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</si>
  <si>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</si>
  <si>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</si>
  <si>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</si>
  <si>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</si>
  <si>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</si>
  <si>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</si>
  <si>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</si>
  <si>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</si>
  <si>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</si>
  <si>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</si>
  <si>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</si>
  <si>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</si>
  <si>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</si>
  <si>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</si>
  <si>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</si>
  <si>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</si>
  <si>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</si>
  <si>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</si>
  <si>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</si>
  <si>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</si>
  <si>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</si>
  <si>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</si>
  <si>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</si>
  <si>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</si>
  <si>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</si>
  <si>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</si>
  <si>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</si>
  <si>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</si>
  <si>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</si>
  <si>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</si>
  <si>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</si>
  <si>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</si>
  <si>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</si>
  <si>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</si>
  <si>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</si>
  <si>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</si>
  <si>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</si>
  <si>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</si>
  <si>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</si>
  <si>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</si>
  <si>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</si>
  <si>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</si>
  <si>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</si>
  <si>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</si>
  <si>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</si>
  <si>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</si>
  <si>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</si>
  <si>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</si>
  <si>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</si>
  <si>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</si>
  <si>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</si>
  <si>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</si>
  <si>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</si>
  <si>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</si>
  <si>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</si>
  <si>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</si>
  <si>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</si>
  <si>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</si>
  <si>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</si>
  <si>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</si>
  <si>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</si>
  <si>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</si>
  <si>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</si>
  <si>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</si>
  <si>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</si>
  <si>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</si>
  <si>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</si>
  <si>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</si>
  <si>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</si>
  <si>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</si>
  <si>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</si>
  <si>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</si>
  <si>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</si>
  <si>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</si>
  <si>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</si>
  <si>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</si>
  <si>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</si>
  <si>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</si>
  <si>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</si>
  <si>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</si>
  <si>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</si>
  <si>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</si>
  <si>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</si>
  <si>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</si>
  <si>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</si>
  <si>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</si>
  <si>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</si>
  <si>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</si>
  <si>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</si>
  <si>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</si>
  <si>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</si>
  <si>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</si>
  <si>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</si>
  <si>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</si>
  <si>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</si>
  <si>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</si>
  <si>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</si>
  <si>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</si>
  <si>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</si>
  <si>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</si>
  <si>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</si>
  <si>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</si>
  <si>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</si>
  <si>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</si>
  <si>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</si>
  <si>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</si>
  <si>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</si>
  <si>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</si>
  <si>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</si>
  <si>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</si>
  <si>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</si>
  <si>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</si>
  <si>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</si>
  <si>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</si>
  <si>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</si>
  <si>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</si>
  <si>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</si>
  <si>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</si>
  <si>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</si>
  <si>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</si>
  <si>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</si>
  <si>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</si>
  <si>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0.91</t>
  </si>
  <si>
    <t>▲ 3.15</t>
  </si>
  <si>
    <t>▲ 6.62</t>
  </si>
  <si>
    <t>病院事業会計</t>
  </si>
  <si>
    <t>▲ 3.69</t>
  </si>
  <si>
    <t>▲ 1.61</t>
  </si>
  <si>
    <t>▲ 0.50</t>
  </si>
  <si>
    <t>▲ 0.15</t>
  </si>
  <si>
    <t>水道事業会計</t>
  </si>
  <si>
    <t>一般会計</t>
  </si>
  <si>
    <t>国民健康保険特別会計</t>
  </si>
  <si>
    <t>宅地造成事業特別会計</t>
  </si>
  <si>
    <t>老人保健施設事業会計</t>
  </si>
  <si>
    <t>介護保険特別会計</t>
  </si>
  <si>
    <t>下水道事業特別会計</t>
  </si>
  <si>
    <t>その他会計（赤字）</t>
  </si>
  <si>
    <t>その他会計（黒字）</t>
  </si>
  <si>
    <t>-</t>
    <phoneticPr fontId="2"/>
  </si>
  <si>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</si>
  <si>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</si>
  <si>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</si>
  <si>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</si>
  <si>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</si>
  <si>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</si>
  <si>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</si>
  <si>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</si>
  <si>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登米市土地開発公社</t>
    <rPh sb="0" eb="3">
      <t>トメシ</t>
    </rPh>
    <rPh sb="3" eb="5">
      <t>トチ</t>
    </rPh>
    <rPh sb="5" eb="7">
      <t>カイハツ</t>
    </rPh>
    <rPh sb="7" eb="9">
      <t>コウシャ</t>
    </rPh>
    <phoneticPr fontId="2"/>
  </si>
  <si>
    <t>登米市文化振興財団</t>
    <rPh sb="0" eb="3">
      <t>トメシ</t>
    </rPh>
    <rPh sb="3" eb="5">
      <t>ブンカ</t>
    </rPh>
    <rPh sb="5" eb="7">
      <t>シンコウ</t>
    </rPh>
    <rPh sb="7" eb="9">
      <t>ザイダン</t>
    </rPh>
    <phoneticPr fontId="2"/>
  </si>
  <si>
    <t>とよま振興公社</t>
    <rPh sb="3" eb="5">
      <t>シンコウ</t>
    </rPh>
    <rPh sb="5" eb="7">
      <t>コウシャ</t>
    </rPh>
    <phoneticPr fontId="2"/>
  </si>
  <si>
    <t>なかだ農業開発公社</t>
    <rPh sb="3" eb="5">
      <t>ノウギョウ</t>
    </rPh>
    <rPh sb="5" eb="7">
      <t>カイハツ</t>
    </rPh>
    <rPh sb="7" eb="9">
      <t>コウシャ</t>
    </rPh>
    <phoneticPr fontId="2"/>
  </si>
  <si>
    <t>いしこし</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</si>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</sst>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52773</c:v>
                </c:pt>
                <c:pt idx="1">
                  <c:v>49950</c:v>
                </c:pt>
                <c:pt idx="2">
                  <c:v>63734</c:v>
                </c:pt>
                <c:pt idx="3">
                  <c:v>50253</c:v>
                </c:pt>
                <c:pt idx="4">
                  <c:v>65730</c:v>
                </c:pt>
              </c:numCache>
            </c:numRef>
          </c:val>
          <c:smooth val="0"/>
        </c:ser>
        <c:dLbls>
          <c:showLegendKey val="0"/>
          <c:showVal val="0"/>
          <c:showCatName val="0"/>
          <c:showSerName val="0"/>
          <c:showPercent val="0"/>
          <c:showBubbleSize val="0"/>
        </c:dLbls>
        <c:marker val="1"/>
        <c:smooth val="0"/>
        <c:axId val="147297408"/>
        <c:axId val="147299328"/>
      </c:lineChart>
      <c:catAx>
        <c:axId val="147297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99328"/>
        <c:crosses val="autoZero"/>
        <c:auto val="1"/>
        <c:lblAlgn val="ctr"/>
        <c:lblOffset val="100"/>
        <c:tickLblSkip val="1"/>
        <c:tickMarkSkip val="1"/>
        <c:noMultiLvlLbl val="0"/>
      </c:catAx>
      <c:valAx>
        <c:axId val="1472993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9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5.21</c:v>
                </c:pt>
                <c:pt idx="1">
                  <c:v>5.84</c:v>
                </c:pt>
                <c:pt idx="2">
                  <c:v>4.75</c:v>
                </c:pt>
                <c:pt idx="3">
                  <c:v>1.1499999999999999</c:v>
                </c:pt>
                <c:pt idx="4">
                  <c:v>6.26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13.18</c:v>
                </c:pt>
                <c:pt idx="1">
                  <c:v>17.39</c:v>
                </c:pt>
                <c:pt idx="2">
                  <c:v>18.55</c:v>
                </c:pt>
                <c:pt idx="3">
                  <c:v>18.41</c:v>
                </c:pt>
                <c:pt idx="4">
                  <c:v>18.489999999999998</c:v>
                </c:pt>
              </c:numCache>
            </c:numRef>
          </c:val>
        </c:ser>
        <c:dLbls>
          <c:showLegendKey val="0"/>
          <c:showVal val="0"/>
          <c:showCatName val="0"/>
          <c:showSerName val="0"/>
          <c:showPercent val="0"/>
          <c:showBubbleSize val="0"/>
        </c:dLbls>
        <c:gapWidth val="250"/>
        <c:overlap val="100"/>
        <c:axId val="146837888"/>
        <c:axId val="14683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-0.91</c:v>
                </c:pt>
                <c:pt idx="1">
                  <c:v>1.97</c:v>
                </c:pt>
                <c:pt idx="2">
                  <c:v>-3.15</c:v>
                </c:pt>
                <c:pt idx="3">
                  <c:v>-6.62</c:v>
                </c:pt>
                <c:pt idx="4">
                  <c:v>1.9</c:v>
                </c:pt>
              </c:numCache>
            </c:numRef>
          </c:val>
          <c:smooth val="0"/>
        </c:ser>
        <c:dLbls>
          <c:showLegendKey val="0"/>
          <c:showVal val="0"/>
          <c:showCatName val="0"/>
          <c:showSerName val="0"/>
          <c:showPercent val="0"/>
          <c:showBubbleSize val="0"/>
        </c:dLbls>
        <c:marker val="1"/>
        <c:smooth val="0"/>
        <c:axId val="146837888"/>
        <c:axId val="146839808"/>
      </c:lineChart>
      <c:catAx>
        <c:axId val="1468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839808"/>
        <c:crosses val="autoZero"/>
        <c:auto val="1"/>
        <c:lblAlgn val="ctr"/>
        <c:lblOffset val="100"/>
        <c:tickLblSkip val="1"/>
        <c:tickMarkSkip val="1"/>
        <c:noMultiLvlLbl val="0"/>
      </c:catAx>
      <c:valAx>
        <c:axId val="14683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0.8</c:v>
                </c:pt>
                <c:pt idx="2">
                  <c:v>#N/A</c:v>
                </c:pt>
                <c:pt idx="3">
                  <c:v>10.09</c:v>
                </c:pt>
                <c:pt idx="4">
                  <c:v>#N/A</c:v>
                </c:pt>
                <c:pt idx="5">
                  <c:v>3.69</c:v>
                </c:pt>
                <c:pt idx="6">
                  <c:v>#N/A</c:v>
                </c:pt>
                <c:pt idx="7">
                  <c:v>0.67</c:v>
                </c:pt>
                <c:pt idx="8">
                  <c:v>#N/A</c:v>
                </c:pt>
                <c:pt idx="9">
                  <c:v>0.14000000000000001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0.23</c:v>
                </c:pt>
                <c:pt idx="4">
                  <c:v>#N/A</c:v>
                </c:pt>
                <c:pt idx="5">
                  <c:v>0.57999999999999996</c:v>
                </c:pt>
                <c:pt idx="6">
                  <c:v>#N/A</c:v>
                </c:pt>
                <c:pt idx="7">
                  <c:v>0.24</c:v>
                </c:pt>
                <c:pt idx="8">
                  <c:v>#N/A</c:v>
                </c:pt>
                <c:pt idx="9">
                  <c:v>0.35</c:v>
                </c:pt>
              </c:numCache>
            </c:numRef>
          </c:val>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c:v>
                </c:pt>
                <c:pt idx="2">
                  <c:v>#N/A</c:v>
                </c:pt>
                <c:pt idx="3">
                  <c:v>0.92</c:v>
                </c:pt>
                <c:pt idx="4">
                  <c:v>#N/A</c:v>
                </c:pt>
                <c:pt idx="5">
                  <c:v>0.83</c:v>
                </c:pt>
                <c:pt idx="6">
                  <c:v>#N/A</c:v>
                </c:pt>
                <c:pt idx="7">
                  <c:v>0.6</c:v>
                </c:pt>
                <c:pt idx="8">
                  <c:v>#N/A</c:v>
                </c:pt>
                <c:pt idx="9">
                  <c:v>0.45</c:v>
                </c:pt>
              </c:numCache>
            </c:numRef>
          </c:val>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0.42</c:v>
                </c:pt>
                <c:pt idx="4">
                  <c:v>#N/A</c:v>
                </c:pt>
                <c:pt idx="5">
                  <c:v>0.42</c:v>
                </c:pt>
                <c:pt idx="6">
                  <c:v>#N/A</c:v>
                </c:pt>
                <c:pt idx="7">
                  <c:v>0.72</c:v>
                </c:pt>
                <c:pt idx="8">
                  <c:v>#N/A</c:v>
                </c:pt>
                <c:pt idx="9">
                  <c:v>0.72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0.96</c:v>
                </c:pt>
                <c:pt idx="2">
                  <c:v>#N/A</c:v>
                </c:pt>
                <c:pt idx="3">
                  <c:v>1.46</c:v>
                </c:pt>
                <c:pt idx="4">
                  <c:v>#N/A</c:v>
                </c:pt>
                <c:pt idx="5">
                  <c:v>2.4</c:v>
                </c:pt>
                <c:pt idx="6">
                  <c:v>#N/A</c:v>
                </c:pt>
                <c:pt idx="7">
                  <c:v>1.92</c:v>
                </c:pt>
                <c:pt idx="8">
                  <c:v>#N/A</c:v>
                </c:pt>
                <c:pt idx="9">
                  <c:v>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5.21</c:v>
                </c:pt>
                <c:pt idx="2">
                  <c:v>#N/A</c:v>
                </c:pt>
                <c:pt idx="3">
                  <c:v>5.84</c:v>
                </c:pt>
                <c:pt idx="4">
                  <c:v>#N/A</c:v>
                </c:pt>
                <c:pt idx="5">
                  <c:v>4.75</c:v>
                </c:pt>
                <c:pt idx="6">
                  <c:v>#N/A</c:v>
                </c:pt>
                <c:pt idx="7">
                  <c:v>1.1399999999999999</c:v>
                </c:pt>
                <c:pt idx="8">
                  <c:v>#N/A</c:v>
                </c:pt>
                <c:pt idx="9">
                  <c:v>6.26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6.75</c:v>
                </c:pt>
                <c:pt idx="2">
                  <c:v>#N/A</c:v>
                </c:pt>
                <c:pt idx="3">
                  <c:v>5.62</c:v>
                </c:pt>
                <c:pt idx="4">
                  <c:v>#N/A</c:v>
                </c:pt>
                <c:pt idx="5">
                  <c:v>6.29</c:v>
                </c:pt>
                <c:pt idx="6">
                  <c:v>#N/A</c:v>
                </c:pt>
                <c:pt idx="7">
                  <c:v>7.69</c:v>
                </c:pt>
                <c:pt idx="8">
                  <c:v>#N/A</c:v>
                </c:pt>
                <c:pt idx="9">
                  <c:v>7.79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3.69</c:v>
                </c:pt>
                <c:pt idx="1">
                  <c:v>#N/A</c:v>
                </c:pt>
                <c:pt idx="2">
                  <c:v>1.61</c:v>
                </c:pt>
                <c:pt idx="3">
                  <c:v>#N/A</c:v>
                </c:pt>
                <c:pt idx="4">
                  <c:v>0.5</c:v>
                </c:pt>
                <c:pt idx="5">
                  <c:v>#N/A</c:v>
                </c:pt>
                <c:pt idx="6">
                  <c:v>#N/A</c:v>
                </c:pt>
                <c:pt idx="7">
                  <c:v>0</c:v>
                </c:pt>
                <c:pt idx="8">
                  <c:v>0.15</c:v>
                </c:pt>
                <c:pt idx="9">
                  <c:v>#N/A</c:v>
                </c:pt>
              </c:numCache>
            </c:numRef>
          </c:val>
        </c:ser>
        <c:dLbls>
          <c:showLegendKey val="0"/>
          <c:showVal val="0"/>
          <c:showCatName val="0"/>
          <c:showSerName val="0"/>
          <c:showPercent val="0"/>
          <c:showBubbleSize val="0"/>
        </c:dLbls>
        <c:gapWidth val="150"/>
        <c:overlap val="100"/>
        <c:axId val="144386304"/>
        <c:axId val="144400384"/>
      </c:barChart>
      <c:catAx>
        <c:axId val="1443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00384"/>
        <c:crosses val="autoZero"/>
        <c:auto val="1"/>
        <c:lblAlgn val="ctr"/>
        <c:lblOffset val="100"/>
        <c:tickLblSkip val="1"/>
        <c:tickMarkSkip val="1"/>
        <c:noMultiLvlLbl val="0"/>
      </c:catAx>
      <c:valAx>
        <c:axId val="1444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8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4656</c:v>
                </c:pt>
                <c:pt idx="5">
                  <c:v>4743</c:v>
                </c:pt>
                <c:pt idx="8">
                  <c:v>4812</c:v>
                </c:pt>
                <c:pt idx="11">
                  <c:v>4986</c:v>
                </c:pt>
                <c:pt idx="14">
                  <c:v>5113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83</c:v>
                </c:pt>
                <c:pt idx="3">
                  <c:v>83</c:v>
                </c:pt>
                <c:pt idx="6">
                  <c:v>74</c:v>
                </c:pt>
                <c:pt idx="9">
                  <c:v>68</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2278</c:v>
                </c:pt>
                <c:pt idx="3">
                  <c:v>2504</c:v>
                </c:pt>
                <c:pt idx="6">
                  <c:v>2057</c:v>
                </c:pt>
                <c:pt idx="9">
                  <c:v>1830</c:v>
                </c:pt>
                <c:pt idx="12">
                  <c:v>2320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63</c:v>
                </c:pt>
                <c:pt idx="3">
                  <c:v>77</c:v>
                </c:pt>
                <c:pt idx="6">
                  <c:v>96</c:v>
                </c:pt>
                <c:pt idx="9">
                  <c:v>113</c:v>
                </c:pt>
                <c:pt idx="12">
                  <c:v>115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5460</c:v>
                </c:pt>
                <c:pt idx="3">
                  <c:v>5347</c:v>
                </c:pt>
                <c:pt idx="6">
                  <c:v>5541</c:v>
                </c:pt>
                <c:pt idx="9">
                  <c:v>5354</c:v>
                </c:pt>
                <c:pt idx="12">
                  <c:v>4996</c:v>
                </c:pt>
              </c:numCache>
            </c:numRef>
          </c:val>
        </c:ser>
        <c:dLbls>
          <c:showLegendKey val="0"/>
          <c:showVal val="0"/>
          <c:showCatName val="0"/>
          <c:showSerName val="0"/>
          <c:showPercent val="0"/>
          <c:showBubbleSize val="0"/>
        </c:dLbls>
        <c:gapWidth val="100"/>
        <c:overlap val="100"/>
        <c:axId val="147777024"/>
        <c:axId val="14777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3228</c:v>
                </c:pt>
                <c:pt idx="2">
                  <c:v>#N/A</c:v>
                </c:pt>
                <c:pt idx="3">
                  <c:v>#N/A</c:v>
                </c:pt>
                <c:pt idx="4">
                  <c:v>3268</c:v>
                </c:pt>
                <c:pt idx="5">
                  <c:v>#N/A</c:v>
                </c:pt>
                <c:pt idx="6">
                  <c:v>#N/A</c:v>
                </c:pt>
                <c:pt idx="7">
                  <c:v>2956</c:v>
                </c:pt>
                <c:pt idx="8">
                  <c:v>#N/A</c:v>
                </c:pt>
                <c:pt idx="9">
                  <c:v>#N/A</c:v>
                </c:pt>
                <c:pt idx="10">
                  <c:v>2379</c:v>
                </c:pt>
                <c:pt idx="11">
                  <c:v>#N/A</c:v>
                </c:pt>
                <c:pt idx="12">
                  <c:v>#N/A</c:v>
                </c:pt>
                <c:pt idx="13">
                  <c:v>2377</c:v>
                </c:pt>
                <c:pt idx="14">
                  <c:v>#N/A</c:v>
                </c:pt>
              </c:numCache>
            </c:numRef>
          </c:val>
          <c:smooth val="0"/>
        </c:ser>
        <c:dLbls>
          <c:showLegendKey val="0"/>
          <c:showVal val="0"/>
          <c:showCatName val="0"/>
          <c:showSerName val="0"/>
          <c:showPercent val="0"/>
          <c:showBubbleSize val="0"/>
        </c:dLbls>
        <c:marker val="1"/>
        <c:smooth val="0"/>
        <c:axId val="147777024"/>
        <c:axId val="147778944"/>
      </c:lineChart>
      <c:catAx>
        <c:axId val="1477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778944"/>
        <c:crosses val="autoZero"/>
        <c:auto val="1"/>
        <c:lblAlgn val="ctr"/>
        <c:lblOffset val="100"/>
        <c:tickLblSkip val="1"/>
        <c:tickMarkSkip val="1"/>
        <c:noMultiLvlLbl val="0"/>
      </c:catAx>
      <c:valAx>
        <c:axId val="14777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54485</c:v>
                </c:pt>
                <c:pt idx="5">
                  <c:v>56027</c:v>
                </c:pt>
                <c:pt idx="8">
                  <c:v>56023</c:v>
                </c:pt>
                <c:pt idx="11">
                  <c:v>54626</c:v>
                </c:pt>
                <c:pt idx="14">
                  <c:v>53243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1011</c:v>
                </c:pt>
                <c:pt idx="5">
                  <c:v>1203</c:v>
                </c:pt>
                <c:pt idx="8">
                  <c:v>1164</c:v>
                </c:pt>
                <c:pt idx="11">
                  <c:v>1140</c:v>
                </c:pt>
                <c:pt idx="14">
                  <c:v>1078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10247</c:v>
                </c:pt>
                <c:pt idx="5">
                  <c:v>12836</c:v>
                </c:pt>
                <c:pt idx="8">
                  <c:v>14237</c:v>
                </c:pt>
                <c:pt idx="11">
                  <c:v>16749</c:v>
                </c:pt>
                <c:pt idx="14">
                  <c:v>15566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123</c:v>
                </c:pt>
                <c:pt idx="3">
                  <c:v>142</c:v>
                </c:pt>
                <c:pt idx="6">
                  <c:v>133</c:v>
                </c:pt>
                <c:pt idx="9">
                  <c:v>162</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9127</c:v>
                </c:pt>
                <c:pt idx="3">
                  <c:v>8430</c:v>
                </c:pt>
                <c:pt idx="6">
                  <c:v>8686</c:v>
                </c:pt>
                <c:pt idx="9">
                  <c:v>8038</c:v>
                </c:pt>
                <c:pt idx="12">
                  <c:v>7528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36536</c:v>
                </c:pt>
                <c:pt idx="3">
                  <c:v>35875</c:v>
                </c:pt>
                <c:pt idx="6">
                  <c:v>33697</c:v>
                </c:pt>
                <c:pt idx="9">
                  <c:v>29355</c:v>
                </c:pt>
                <c:pt idx="12">
                  <c:v>27109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330</c:v>
                </c:pt>
                <c:pt idx="3">
                  <c:v>269</c:v>
                </c:pt>
                <c:pt idx="6">
                  <c:v>213</c:v>
                </c:pt>
                <c:pt idx="9">
                  <c:v>175</c:v>
                </c:pt>
                <c:pt idx="12">
                  <c:v>132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51925</c:v>
                </c:pt>
                <c:pt idx="3">
                  <c:v>50963</c:v>
                </c:pt>
                <c:pt idx="6">
                  <c:v>50729</c:v>
                </c:pt>
                <c:pt idx="9">
                  <c:v>49389</c:v>
                </c:pt>
                <c:pt idx="12">
                  <c:v>47502</c:v>
                </c:pt>
              </c:numCache>
            </c:numRef>
          </c:val>
        </c:ser>
        <c:dLbls>
          <c:showLegendKey val="0"/>
          <c:showVal val="0"/>
          <c:showCatName val="0"/>
          <c:showSerName val="0"/>
          <c:showPercent val="0"/>
          <c:showBubbleSize val="0"/>
        </c:dLbls>
        <c:gapWidth val="100"/>
        <c:overlap val="100"/>
        <c:axId val="149267584"/>
        <c:axId val="14926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32298</c:v>
                </c:pt>
                <c:pt idx="2">
                  <c:v>#N/A</c:v>
                </c:pt>
                <c:pt idx="3">
                  <c:v>#N/A</c:v>
                </c:pt>
                <c:pt idx="4">
                  <c:v>25614</c:v>
                </c:pt>
                <c:pt idx="5">
                  <c:v>#N/A</c:v>
                </c:pt>
                <c:pt idx="6">
                  <c:v>#N/A</c:v>
                </c:pt>
                <c:pt idx="7">
                  <c:v>22035</c:v>
                </c:pt>
                <c:pt idx="8">
                  <c:v>#N/A</c:v>
                </c:pt>
                <c:pt idx="9">
                  <c:v>#N/A</c:v>
                </c:pt>
                <c:pt idx="10">
                  <c:v>14604</c:v>
                </c:pt>
                <c:pt idx="11">
                  <c:v>#N/A</c:v>
                </c:pt>
                <c:pt idx="12">
                  <c:v>#N/A</c:v>
                </c:pt>
                <c:pt idx="13">
                  <c:v>12402</c:v>
                </c:pt>
                <c:pt idx="14">
                  <c:v>#N/A</c:v>
                </c:pt>
              </c:numCache>
            </c:numRef>
          </c:val>
          <c:smooth val="0"/>
        </c:ser>
        <c:dLbls>
          <c:showLegendKey val="0"/>
          <c:showVal val="0"/>
          <c:showCatName val="0"/>
          <c:showSerName val="0"/>
          <c:showPercent val="0"/>
          <c:showBubbleSize val="0"/>
        </c:dLbls>
        <c:marker val="1"/>
        <c:smooth val="0"/>
        <c:axId val="149267584"/>
        <c:axId val="149269504"/>
      </c:lineChart>
      <c:catAx>
        <c:axId val="1492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69504"/>
        <c:crosses val="autoZero"/>
        <c:auto val="1"/>
        <c:lblAlgn val="ctr"/>
        <c:lblOffset val="100"/>
        <c:tickLblSkip val="1"/>
        <c:tickMarkSkip val="1"/>
        <c:noMultiLvlLbl val="0"/>
      </c:catAx>
      <c:valAx>
        <c:axId val="1492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83,763
83,459
536.12
48,067,971
45,076,753
1,815,326
28,994,937
47,057,480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市税の伸びにより基準財政収入額が増加したため、財政力指数は</a:t>
          </a:r>
          <a:r>
            <a:rPr kumimoji="1" lang="en-US" altLang="ja-JP" sz="1300">
              <a:latin typeface="ＭＳ Ｐゴシック"/>
            </a:rPr>
            <a:t>0.01</a:t>
          </a:r>
          <a:r>
            <a:rPr kumimoji="1" lang="ja-JP" altLang="en-US" sz="1300">
              <a:latin typeface="ＭＳ Ｐゴシック"/>
            </a:rPr>
            <a:t>ポイント増加した。しかしながら、依然として類似団体平均を大きく下回る水準で推移している。</a:t>
          </a:r>
          <a:endParaRPr kumimoji="1" lang="en-US" altLang="ja-JP" sz="1300">
            <a:latin typeface="ＭＳ Ｐゴシック"/>
          </a:endParaRPr>
        </a:p>
        <a:p>
          <a:r>
            <a:rPr kumimoji="1" lang="ja-JP" altLang="en-US" sz="1300">
              <a:latin typeface="ＭＳ Ｐゴシック"/>
            </a:rPr>
            <a:t>　定員適正化計画による適正な定員管理、市税の徴収強化等の取組を通じて、財政基盤の強化に努める。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7055</xdr:rowOff>
    </xdr:from>
    <xdr:to>
      <xdr:col>7</xdr:col>
      <xdr:colOff>152400</xdr:colOff>
      <xdr:row>45</xdr:row>
      <xdr:rowOff>20461</xdr:rowOff>
    </xdr:to>
    <xdr:cxnSp macro="">
      <xdr:nvCxnSpPr>
        <xdr:cNvPr id="67" name="直線コネクタ 66"/>
        <xdr:cNvCxnSpPr/>
      </xdr:nvCxnSpPr>
      <xdr:spPr>
        <a:xfrm flipV="1">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33867</xdr:rowOff>
    </xdr:to>
    <xdr:cxnSp macro="">
      <xdr:nvCxnSpPr>
        <xdr:cNvPr id="70" name="直線コネクタ 69"/>
        <xdr:cNvCxnSpPr/>
      </xdr:nvCxnSpPr>
      <xdr:spPr>
        <a:xfrm flipV="1">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3" name="直線コネクタ 72"/>
        <xdr:cNvCxnSpPr/>
      </xdr:nvCxnSpPr>
      <xdr:spPr>
        <a:xfrm>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20461</xdr:rowOff>
    </xdr:to>
    <xdr:cxnSp macro="">
      <xdr:nvCxnSpPr>
        <xdr:cNvPr id="76" name="直線コネクタ 75"/>
        <xdr:cNvCxnSpPr/>
      </xdr:nvCxnSpPr>
      <xdr:spPr>
        <a:xfrm>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127705</xdr:rowOff>
    </xdr:from>
    <xdr:to>
      <xdr:col>7</xdr:col>
      <xdr:colOff>203200</xdr:colOff>
      <xdr:row>45</xdr:row>
      <xdr:rowOff>57855</xdr:rowOff>
    </xdr:to>
    <xdr:sp macro="" textlink="">
      <xdr:nvSpPr>
        <xdr:cNvPr id="86" name="円/楕円 85"/>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23582</xdr:rowOff>
    </xdr:from>
    <xdr:ext cx="762000" cy="259045"/>
    <xdr:sp macro="" textlink="">
      <xdr:nvSpPr>
        <xdr:cNvPr id="87" name="財政力該当値テキスト"/>
        <xdr:cNvSpPr txBox="1"/>
      </xdr:nvSpPr>
      <xdr:spPr>
        <a:xfrm>
          <a:off x="5041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8" name="円/楕円 87"/>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89" name="テキスト ボックス 88"/>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141111</xdr:rowOff>
    </xdr:from>
    <xdr:to>
      <xdr:col>3</xdr:col>
      <xdr:colOff>330200</xdr:colOff>
      <xdr:row>45</xdr:row>
      <xdr:rowOff>71261</xdr:rowOff>
    </xdr:to>
    <xdr:sp macro="" textlink="">
      <xdr:nvSpPr>
        <xdr:cNvPr id="92" name="円/楕円 91"/>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56038</xdr:rowOff>
    </xdr:from>
    <xdr:ext cx="762000" cy="259045"/>
    <xdr:sp macro="" textlink="">
      <xdr:nvSpPr>
        <xdr:cNvPr id="93" name="テキスト ボックス 92"/>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4" name="円/楕円 93"/>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5" name="テキスト ボックス 94"/>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歳出では、人件費や公債費などの経常経費に充当する一般財源が</a:t>
          </a:r>
          <a:r>
            <a:rPr kumimoji="1" lang="en-US" altLang="ja-JP" sz="1300">
              <a:latin typeface="ＭＳ Ｐゴシック"/>
            </a:rPr>
            <a:t>119,664</a:t>
          </a:r>
          <a:r>
            <a:rPr kumimoji="1" lang="ja-JP" altLang="en-US" sz="1300">
              <a:latin typeface="ＭＳ Ｐゴシック"/>
            </a:rPr>
            <a:t>千円減少したものの、歳入において、普通交付税が</a:t>
          </a:r>
          <a:r>
            <a:rPr kumimoji="1" lang="en-US" altLang="ja-JP" sz="1300">
              <a:latin typeface="ＭＳ Ｐゴシック"/>
            </a:rPr>
            <a:t>558,653</a:t>
          </a:r>
          <a:r>
            <a:rPr kumimoji="1" lang="ja-JP" altLang="en-US" sz="1300">
              <a:latin typeface="ＭＳ Ｐゴシック"/>
            </a:rPr>
            <a:t>千円減少したことにより、平成</a:t>
          </a:r>
          <a:r>
            <a:rPr kumimoji="1" lang="en-US" altLang="ja-JP" sz="1300">
              <a:latin typeface="ＭＳ Ｐゴシック"/>
            </a:rPr>
            <a:t>25</a:t>
          </a:r>
          <a:r>
            <a:rPr kumimoji="1" lang="ja-JP" altLang="en-US" sz="1300">
              <a:latin typeface="ＭＳ Ｐゴシック"/>
            </a:rPr>
            <a:t>年度と比較し、</a:t>
          </a:r>
          <a:r>
            <a:rPr kumimoji="1" lang="en-US" altLang="ja-JP" sz="1300">
              <a:latin typeface="ＭＳ Ｐゴシック"/>
            </a:rPr>
            <a:t>1.4</a:t>
          </a:r>
          <a:r>
            <a:rPr kumimoji="1" lang="ja-JP" altLang="en-US" sz="1300">
              <a:latin typeface="ＭＳ Ｐゴシック"/>
            </a:rPr>
            <a:t>ポイント増加した。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56388</xdr:rowOff>
    </xdr:to>
    <xdr:cxnSp macro="">
      <xdr:nvCxnSpPr>
        <xdr:cNvPr id="128" name="直線コネクタ 127"/>
        <xdr:cNvCxnSpPr/>
      </xdr:nvCxnSpPr>
      <xdr:spPr>
        <a:xfrm>
          <a:off x="4114800" y="107901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27432</xdr:rowOff>
    </xdr:to>
    <xdr:cxnSp macro="">
      <xdr:nvCxnSpPr>
        <xdr:cNvPr id="131" name="直線コネクタ 130"/>
        <xdr:cNvCxnSpPr/>
      </xdr:nvCxnSpPr>
      <xdr:spPr>
        <a:xfrm flipV="1">
          <a:off x="3225800" y="107901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109474</xdr:rowOff>
    </xdr:to>
    <xdr:cxnSp macro="">
      <xdr:nvCxnSpPr>
        <xdr:cNvPr id="134" name="直線コネクタ 133"/>
        <xdr:cNvCxnSpPr/>
      </xdr:nvCxnSpPr>
      <xdr:spPr>
        <a:xfrm flipV="1">
          <a:off x="2336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109474</xdr:rowOff>
    </xdr:to>
    <xdr:cxnSp macro="">
      <xdr:nvCxnSpPr>
        <xdr:cNvPr id="137" name="直線コネクタ 136"/>
        <xdr:cNvCxnSpPr/>
      </xdr:nvCxnSpPr>
      <xdr:spPr>
        <a:xfrm>
          <a:off x="1447800" y="10867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47" name="円/楕円 146"/>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22115</xdr:rowOff>
    </xdr:from>
    <xdr:ext cx="762000" cy="259045"/>
    <xdr:sp macro="" textlink="">
      <xdr:nvSpPr>
        <xdr:cNvPr id="148"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49" name="円/楕円 148"/>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0" name="テキスト ボックス 149"/>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1" name="円/楕円 150"/>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2" name="テキスト ボックス 151"/>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3" name="円/楕円 152"/>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4" name="テキスト ボックス 153"/>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5" name="円/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[185,137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定員適正化計画に基づく職員数削減により、人件費については前年度から</a:t>
          </a:r>
          <a:r>
            <a:rPr kumimoji="1" lang="en-US" altLang="ja-JP" sz="1300">
              <a:latin typeface="ＭＳ Ｐゴシック"/>
            </a:rPr>
            <a:t>4.4</a:t>
          </a:r>
          <a:r>
            <a:rPr kumimoji="1" lang="ja-JP" altLang="en-US" sz="1300">
              <a:latin typeface="ＭＳ Ｐゴシック"/>
            </a:rPr>
            <a:t>％減少している。物件費についても、災害廃棄物等処理事業の完了等により</a:t>
          </a:r>
          <a:r>
            <a:rPr kumimoji="1" lang="en-US" altLang="ja-JP" sz="1300">
              <a:latin typeface="ＭＳ Ｐゴシック"/>
            </a:rPr>
            <a:t>1.6</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　しかし、公共施設の老朽化に伴い維持補修費が</a:t>
          </a:r>
          <a:r>
            <a:rPr kumimoji="1" lang="en-US" altLang="ja-JP" sz="1300">
              <a:latin typeface="ＭＳ Ｐゴシック"/>
            </a:rPr>
            <a:t>51.8</a:t>
          </a:r>
          <a:r>
            <a:rPr kumimoji="1" lang="ja-JP" altLang="en-US" sz="1300">
              <a:latin typeface="ＭＳ Ｐゴシック"/>
            </a:rPr>
            <a:t>％と大きく増加しており、今後も増加が見込まれることから、施設の長寿命化など適切な維持管理を推進し、経費負担の平準化に努める。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57514</xdr:rowOff>
    </xdr:from>
    <xdr:to>
      <xdr:col>7</xdr:col>
      <xdr:colOff>152400</xdr:colOff>
      <xdr:row>83</xdr:row>
      <xdr:rowOff>61621</xdr:rowOff>
    </xdr:to>
    <xdr:cxnSp macro="">
      <xdr:nvCxnSpPr>
        <xdr:cNvPr id="189" name="直線コネクタ 188"/>
        <xdr:cNvCxnSpPr/>
      </xdr:nvCxnSpPr>
      <xdr:spPr>
        <a:xfrm>
          <a:off x="4114800" y="14287864"/>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57514</xdr:rowOff>
    </xdr:from>
    <xdr:to>
      <xdr:col>6</xdr:col>
      <xdr:colOff>0</xdr:colOff>
      <xdr:row>84</xdr:row>
      <xdr:rowOff>2477</xdr:rowOff>
    </xdr:to>
    <xdr:cxnSp macro="">
      <xdr:nvCxnSpPr>
        <xdr:cNvPr id="192" name="直線コネクタ 191"/>
        <xdr:cNvCxnSpPr/>
      </xdr:nvCxnSpPr>
      <xdr:spPr>
        <a:xfrm flipV="1">
          <a:off x="3225800" y="14287864"/>
          <a:ext cx="889000" cy="1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164309</xdr:rowOff>
    </xdr:from>
    <xdr:to>
      <xdr:col>4</xdr:col>
      <xdr:colOff>482600</xdr:colOff>
      <xdr:row>84</xdr:row>
      <xdr:rowOff>2477</xdr:rowOff>
    </xdr:to>
    <xdr:cxnSp macro="">
      <xdr:nvCxnSpPr>
        <xdr:cNvPr id="195" name="直線コネクタ 194"/>
        <xdr:cNvCxnSpPr/>
      </xdr:nvCxnSpPr>
      <xdr:spPr>
        <a:xfrm>
          <a:off x="2336800" y="1439465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167452</xdr:rowOff>
    </xdr:from>
    <xdr:to>
      <xdr:col>3</xdr:col>
      <xdr:colOff>279400</xdr:colOff>
      <xdr:row>83</xdr:row>
      <xdr:rowOff>164309</xdr:rowOff>
    </xdr:to>
    <xdr:cxnSp macro="">
      <xdr:nvCxnSpPr>
        <xdr:cNvPr id="198" name="直線コネクタ 197"/>
        <xdr:cNvCxnSpPr/>
      </xdr:nvCxnSpPr>
      <xdr:spPr>
        <a:xfrm>
          <a:off x="1447800" y="14226352"/>
          <a:ext cx="889000" cy="1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21138</xdr:rowOff>
    </xdr:from>
    <xdr:ext cx="762000" cy="259045"/>
    <xdr:sp macro="" textlink="">
      <xdr:nvSpPr>
        <xdr:cNvPr id="202" name="テキスト ボックス 201"/>
        <xdr:cNvSpPr txBox="1"/>
      </xdr:nvSpPr>
      <xdr:spPr>
        <a:xfrm>
          <a:off x="1066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10821</xdr:rowOff>
    </xdr:from>
    <xdr:to>
      <xdr:col>7</xdr:col>
      <xdr:colOff>203200</xdr:colOff>
      <xdr:row>83</xdr:row>
      <xdr:rowOff>112421</xdr:rowOff>
    </xdr:to>
    <xdr:sp macro="" textlink="">
      <xdr:nvSpPr>
        <xdr:cNvPr id="208" name="円/楕円 207"/>
        <xdr:cNvSpPr/>
      </xdr:nvSpPr>
      <xdr:spPr>
        <a:xfrm>
          <a:off x="4902200" y="142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154348</xdr:rowOff>
    </xdr:from>
    <xdr:ext cx="762000" cy="259045"/>
    <xdr:sp macro="" textlink="">
      <xdr:nvSpPr>
        <xdr:cNvPr id="209" name="人件費・物件費等の状況該当値テキスト"/>
        <xdr:cNvSpPr txBox="1"/>
      </xdr:nvSpPr>
      <xdr:spPr>
        <a:xfrm>
          <a:off x="5041900" y="142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185,137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6714</xdr:rowOff>
    </xdr:from>
    <xdr:to>
      <xdr:col>6</xdr:col>
      <xdr:colOff>50800</xdr:colOff>
      <xdr:row>83</xdr:row>
      <xdr:rowOff>108314</xdr:rowOff>
    </xdr:to>
    <xdr:sp macro="" textlink="">
      <xdr:nvSpPr>
        <xdr:cNvPr id="210" name="円/楕円 209"/>
        <xdr:cNvSpPr/>
      </xdr:nvSpPr>
      <xdr:spPr>
        <a:xfrm>
          <a:off x="4064000" y="14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93091</xdr:rowOff>
    </xdr:from>
    <xdr:ext cx="736600" cy="259045"/>
    <xdr:sp macro="" textlink="">
      <xdr:nvSpPr>
        <xdr:cNvPr id="211" name="テキスト ボックス 210"/>
        <xdr:cNvSpPr txBox="1"/>
      </xdr:nvSpPr>
      <xdr:spPr>
        <a:xfrm>
          <a:off x="3733800" y="1432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123127</xdr:rowOff>
    </xdr:from>
    <xdr:to>
      <xdr:col>4</xdr:col>
      <xdr:colOff>533400</xdr:colOff>
      <xdr:row>84</xdr:row>
      <xdr:rowOff>53277</xdr:rowOff>
    </xdr:to>
    <xdr:sp macro="" textlink="">
      <xdr:nvSpPr>
        <xdr:cNvPr id="212" name="円/楕円 211"/>
        <xdr:cNvSpPr/>
      </xdr:nvSpPr>
      <xdr:spPr>
        <a:xfrm>
          <a:off x="3175000" y="143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38054</xdr:rowOff>
    </xdr:from>
    <xdr:ext cx="762000" cy="259045"/>
    <xdr:sp macro="" textlink="">
      <xdr:nvSpPr>
        <xdr:cNvPr id="213" name="テキスト ボックス 212"/>
        <xdr:cNvSpPr txBox="1"/>
      </xdr:nvSpPr>
      <xdr:spPr>
        <a:xfrm>
          <a:off x="2844800" y="1443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113509</xdr:rowOff>
    </xdr:from>
    <xdr:to>
      <xdr:col>3</xdr:col>
      <xdr:colOff>330200</xdr:colOff>
      <xdr:row>84</xdr:row>
      <xdr:rowOff>43659</xdr:rowOff>
    </xdr:to>
    <xdr:sp macro="" textlink="">
      <xdr:nvSpPr>
        <xdr:cNvPr id="214" name="円/楕円 213"/>
        <xdr:cNvSpPr/>
      </xdr:nvSpPr>
      <xdr:spPr>
        <a:xfrm>
          <a:off x="2286000" y="143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28436</xdr:rowOff>
    </xdr:from>
    <xdr:ext cx="762000" cy="259045"/>
    <xdr:sp macro="" textlink="">
      <xdr:nvSpPr>
        <xdr:cNvPr id="215" name="テキスト ボックス 214"/>
        <xdr:cNvSpPr txBox="1"/>
      </xdr:nvSpPr>
      <xdr:spPr>
        <a:xfrm>
          <a:off x="1955800" y="144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116652</xdr:rowOff>
    </xdr:from>
    <xdr:to>
      <xdr:col>2</xdr:col>
      <xdr:colOff>127000</xdr:colOff>
      <xdr:row>83</xdr:row>
      <xdr:rowOff>46802</xdr:rowOff>
    </xdr:to>
    <xdr:sp macro="" textlink="">
      <xdr:nvSpPr>
        <xdr:cNvPr id="216" name="円/楕円 215"/>
        <xdr:cNvSpPr/>
      </xdr:nvSpPr>
      <xdr:spPr>
        <a:xfrm>
          <a:off x="1397000" y="141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31579</xdr:rowOff>
    </xdr:from>
    <xdr:ext cx="762000" cy="259045"/>
    <xdr:sp macro="" textlink="">
      <xdr:nvSpPr>
        <xdr:cNvPr id="217" name="テキスト ボックス 216"/>
        <xdr:cNvSpPr txBox="1"/>
      </xdr:nvSpPr>
      <xdr:spPr>
        <a:xfrm>
          <a:off x="1066800" y="142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現給保障制度を導入したが、その割合が国の職員に比較して少ないことなどが影響し、</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今後も給与水準の適正化に向けた検討を継続して行っていく。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98072</xdr:rowOff>
    </xdr:from>
    <xdr:to>
      <xdr:col>24</xdr:col>
      <xdr:colOff>558800</xdr:colOff>
      <xdr:row>80</xdr:row>
      <xdr:rowOff>124884</xdr:rowOff>
    </xdr:to>
    <xdr:cxnSp macro="">
      <xdr:nvCxnSpPr>
        <xdr:cNvPr id="251" name="直線コネクタ 250"/>
        <xdr:cNvCxnSpPr/>
      </xdr:nvCxnSpPr>
      <xdr:spPr>
        <a:xfrm>
          <a:off x="16179800" y="138140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98072</xdr:rowOff>
    </xdr:from>
    <xdr:to>
      <xdr:col>23</xdr:col>
      <xdr:colOff>406400</xdr:colOff>
      <xdr:row>86</xdr:row>
      <xdr:rowOff>155222</xdr:rowOff>
    </xdr:to>
    <xdr:cxnSp macro="">
      <xdr:nvCxnSpPr>
        <xdr:cNvPr id="254" name="直線コネクタ 253"/>
        <xdr:cNvCxnSpPr/>
      </xdr:nvCxnSpPr>
      <xdr:spPr>
        <a:xfrm flipV="1">
          <a:off x="15290800" y="13814072"/>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88195</xdr:rowOff>
    </xdr:from>
    <xdr:to>
      <xdr:col>22</xdr:col>
      <xdr:colOff>203200</xdr:colOff>
      <xdr:row>86</xdr:row>
      <xdr:rowOff>155222</xdr:rowOff>
    </xdr:to>
    <xdr:cxnSp macro="">
      <xdr:nvCxnSpPr>
        <xdr:cNvPr id="257" name="直線コネクタ 256"/>
        <xdr:cNvCxnSpPr/>
      </xdr:nvCxnSpPr>
      <xdr:spPr>
        <a:xfrm>
          <a:off x="14401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31045</xdr:rowOff>
    </xdr:from>
    <xdr:to>
      <xdr:col>21</xdr:col>
      <xdr:colOff>0</xdr:colOff>
      <xdr:row>86</xdr:row>
      <xdr:rowOff>88195</xdr:rowOff>
    </xdr:to>
    <xdr:cxnSp macro="">
      <xdr:nvCxnSpPr>
        <xdr:cNvPr id="260" name="直線コネクタ 259"/>
        <xdr:cNvCxnSpPr/>
      </xdr:nvCxnSpPr>
      <xdr:spPr>
        <a:xfrm>
          <a:off x="13512800" y="1374704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74084</xdr:rowOff>
    </xdr:from>
    <xdr:to>
      <xdr:col>24</xdr:col>
      <xdr:colOff>609600</xdr:colOff>
      <xdr:row>81</xdr:row>
      <xdr:rowOff>4234</xdr:rowOff>
    </xdr:to>
    <xdr:sp macro="" textlink="">
      <xdr:nvSpPr>
        <xdr:cNvPr id="270" name="円/楕円 269"/>
        <xdr:cNvSpPr/>
      </xdr:nvSpPr>
      <xdr:spPr>
        <a:xfrm>
          <a:off x="169672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166811</xdr:rowOff>
    </xdr:from>
    <xdr:ext cx="762000" cy="259045"/>
    <xdr:sp macro="" textlink="">
      <xdr:nvSpPr>
        <xdr:cNvPr id="271" name="給与水準   （国との比較）該当値テキスト"/>
        <xdr:cNvSpPr txBox="1"/>
      </xdr:nvSpPr>
      <xdr:spPr>
        <a:xfrm>
          <a:off x="1710690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47272</xdr:rowOff>
    </xdr:from>
    <xdr:to>
      <xdr:col>23</xdr:col>
      <xdr:colOff>457200</xdr:colOff>
      <xdr:row>80</xdr:row>
      <xdr:rowOff>148872</xdr:rowOff>
    </xdr:to>
    <xdr:sp macro="" textlink="">
      <xdr:nvSpPr>
        <xdr:cNvPr id="272" name="円/楕円 271"/>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159049</xdr:rowOff>
    </xdr:from>
    <xdr:ext cx="736600" cy="259045"/>
    <xdr:sp macro="" textlink="">
      <xdr:nvSpPr>
        <xdr:cNvPr id="273" name="テキスト ボックス 272"/>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104422</xdr:rowOff>
    </xdr:from>
    <xdr:to>
      <xdr:col>22</xdr:col>
      <xdr:colOff>254000</xdr:colOff>
      <xdr:row>87</xdr:row>
      <xdr:rowOff>34572</xdr:rowOff>
    </xdr:to>
    <xdr:sp macro="" textlink="">
      <xdr:nvSpPr>
        <xdr:cNvPr id="274" name="円/楕円 273"/>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44749</xdr:rowOff>
    </xdr:from>
    <xdr:ext cx="762000" cy="259045"/>
    <xdr:sp macro="" textlink="">
      <xdr:nvSpPr>
        <xdr:cNvPr id="275" name="テキスト ボックス 274"/>
        <xdr:cNvSpPr txBox="1"/>
      </xdr:nvSpPr>
      <xdr:spPr>
        <a:xfrm>
          <a:off x="14909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37395</xdr:rowOff>
    </xdr:from>
    <xdr:to>
      <xdr:col>21</xdr:col>
      <xdr:colOff>50800</xdr:colOff>
      <xdr:row>86</xdr:row>
      <xdr:rowOff>138995</xdr:rowOff>
    </xdr:to>
    <xdr:sp macro="" textlink="">
      <xdr:nvSpPr>
        <xdr:cNvPr id="276" name="円/楕円 275"/>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149172</xdr:rowOff>
    </xdr:from>
    <xdr:ext cx="762000" cy="259045"/>
    <xdr:sp macro="" textlink="">
      <xdr:nvSpPr>
        <xdr:cNvPr id="277" name="テキスト ボックス 276"/>
        <xdr:cNvSpPr txBox="1"/>
      </xdr:nvSpPr>
      <xdr:spPr>
        <a:xfrm>
          <a:off x="14020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151695</xdr:rowOff>
    </xdr:from>
    <xdr:to>
      <xdr:col>19</xdr:col>
      <xdr:colOff>533400</xdr:colOff>
      <xdr:row>80</xdr:row>
      <xdr:rowOff>81845</xdr:rowOff>
    </xdr:to>
    <xdr:sp macro="" textlink="">
      <xdr:nvSpPr>
        <xdr:cNvPr id="278" name="円/楕円 277"/>
        <xdr:cNvSpPr/>
      </xdr:nvSpPr>
      <xdr:spPr>
        <a:xfrm>
          <a:off x="13462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92022</xdr:rowOff>
    </xdr:from>
    <xdr:ext cx="762000" cy="259045"/>
    <xdr:sp macro="" textlink="">
      <xdr:nvSpPr>
        <xdr:cNvPr id="279" name="テキスト ボックス 278"/>
        <xdr:cNvSpPr txBox="1"/>
      </xdr:nvSpPr>
      <xdr:spPr>
        <a:xfrm>
          <a:off x="13131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毎年度、減少していいるものの依然として類似団体平均を大きく上回る水準にある。</a:t>
          </a:r>
          <a:endParaRPr kumimoji="1" lang="en-US" altLang="ja-JP" sz="1300">
            <a:latin typeface="ＭＳ Ｐゴシック"/>
          </a:endParaRPr>
        </a:p>
        <a:p>
          <a:r>
            <a:rPr kumimoji="1" lang="ja-JP" altLang="en-US" sz="1300">
              <a:latin typeface="ＭＳ Ｐゴシック"/>
            </a:rPr>
            <a:t>　今年度策定する第三次定員適正化計画により、第二次計画から引き続き退職者に対する補充を最低限に抑えるとともに、計画的な新規採用等により職員数の削減を図っていく。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36301</xdr:rowOff>
    </xdr:from>
    <xdr:to>
      <xdr:col>24</xdr:col>
      <xdr:colOff>558800</xdr:colOff>
      <xdr:row>66</xdr:row>
      <xdr:rowOff>40322</xdr:rowOff>
    </xdr:to>
    <xdr:cxnSp macro="">
      <xdr:nvCxnSpPr>
        <xdr:cNvPr id="314" name="直線コネクタ 313"/>
        <xdr:cNvCxnSpPr/>
      </xdr:nvCxnSpPr>
      <xdr:spPr>
        <a:xfrm>
          <a:off x="16179800" y="1135200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36301</xdr:rowOff>
    </xdr:from>
    <xdr:to>
      <xdr:col>23</xdr:col>
      <xdr:colOff>406400</xdr:colOff>
      <xdr:row>66</xdr:row>
      <xdr:rowOff>108691</xdr:rowOff>
    </xdr:to>
    <xdr:cxnSp macro="">
      <xdr:nvCxnSpPr>
        <xdr:cNvPr id="317" name="直線コネクタ 316"/>
        <xdr:cNvCxnSpPr/>
      </xdr:nvCxnSpPr>
      <xdr:spPr>
        <a:xfrm flipV="1">
          <a:off x="15290800" y="11352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108691</xdr:rowOff>
    </xdr:from>
    <xdr:to>
      <xdr:col>22</xdr:col>
      <xdr:colOff>203200</xdr:colOff>
      <xdr:row>67</xdr:row>
      <xdr:rowOff>47837</xdr:rowOff>
    </xdr:to>
    <xdr:cxnSp macro="">
      <xdr:nvCxnSpPr>
        <xdr:cNvPr id="320" name="直線コネクタ 319"/>
        <xdr:cNvCxnSpPr/>
      </xdr:nvCxnSpPr>
      <xdr:spPr>
        <a:xfrm flipV="1">
          <a:off x="14401800" y="11424391"/>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47837</xdr:rowOff>
    </xdr:from>
    <xdr:to>
      <xdr:col>21</xdr:col>
      <xdr:colOff>0</xdr:colOff>
      <xdr:row>68</xdr:row>
      <xdr:rowOff>3069</xdr:rowOff>
    </xdr:to>
    <xdr:cxnSp macro="">
      <xdr:nvCxnSpPr>
        <xdr:cNvPr id="323" name="直線コネクタ 322"/>
        <xdr:cNvCxnSpPr/>
      </xdr:nvCxnSpPr>
      <xdr:spPr>
        <a:xfrm flipV="1">
          <a:off x="13512800" y="11534987"/>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160972</xdr:rowOff>
    </xdr:from>
    <xdr:to>
      <xdr:col>24</xdr:col>
      <xdr:colOff>609600</xdr:colOff>
      <xdr:row>66</xdr:row>
      <xdr:rowOff>91122</xdr:rowOff>
    </xdr:to>
    <xdr:sp macro="" textlink="">
      <xdr:nvSpPr>
        <xdr:cNvPr id="333" name="円/楕円 332"/>
        <xdr:cNvSpPr/>
      </xdr:nvSpPr>
      <xdr:spPr>
        <a:xfrm>
          <a:off x="169672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56849</xdr:rowOff>
    </xdr:from>
    <xdr:ext cx="762000" cy="259045"/>
    <xdr:sp macro="" textlink="">
      <xdr:nvSpPr>
        <xdr:cNvPr id="334" name="定員管理の状況該当値テキスト"/>
        <xdr:cNvSpPr txBox="1"/>
      </xdr:nvSpPr>
      <xdr:spPr>
        <a:xfrm>
          <a:off x="17106900" y="1120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156951</xdr:rowOff>
    </xdr:from>
    <xdr:to>
      <xdr:col>23</xdr:col>
      <xdr:colOff>457200</xdr:colOff>
      <xdr:row>66</xdr:row>
      <xdr:rowOff>87101</xdr:rowOff>
    </xdr:to>
    <xdr:sp macro="" textlink="">
      <xdr:nvSpPr>
        <xdr:cNvPr id="335" name="円/楕円 334"/>
        <xdr:cNvSpPr/>
      </xdr:nvSpPr>
      <xdr:spPr>
        <a:xfrm>
          <a:off x="16129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71878</xdr:rowOff>
    </xdr:from>
    <xdr:ext cx="736600" cy="259045"/>
    <xdr:sp macro="" textlink="">
      <xdr:nvSpPr>
        <xdr:cNvPr id="336" name="テキスト ボックス 335"/>
        <xdr:cNvSpPr txBox="1"/>
      </xdr:nvSpPr>
      <xdr:spPr>
        <a:xfrm>
          <a:off x="15798800" y="1138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57891</xdr:rowOff>
    </xdr:from>
    <xdr:to>
      <xdr:col>22</xdr:col>
      <xdr:colOff>254000</xdr:colOff>
      <xdr:row>66</xdr:row>
      <xdr:rowOff>159491</xdr:rowOff>
    </xdr:to>
    <xdr:sp macro="" textlink="">
      <xdr:nvSpPr>
        <xdr:cNvPr id="337" name="円/楕円 336"/>
        <xdr:cNvSpPr/>
      </xdr:nvSpPr>
      <xdr:spPr>
        <a:xfrm>
          <a:off x="15240000" y="113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144268</xdr:rowOff>
    </xdr:from>
    <xdr:ext cx="762000" cy="259045"/>
    <xdr:sp macro="" textlink="">
      <xdr:nvSpPr>
        <xdr:cNvPr id="338" name="テキスト ボックス 337"/>
        <xdr:cNvSpPr txBox="1"/>
      </xdr:nvSpPr>
      <xdr:spPr>
        <a:xfrm>
          <a:off x="14909800" y="114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168487</xdr:rowOff>
    </xdr:from>
    <xdr:to>
      <xdr:col>21</xdr:col>
      <xdr:colOff>50800</xdr:colOff>
      <xdr:row>67</xdr:row>
      <xdr:rowOff>98637</xdr:rowOff>
    </xdr:to>
    <xdr:sp macro="" textlink="">
      <xdr:nvSpPr>
        <xdr:cNvPr id="339" name="円/楕円 338"/>
        <xdr:cNvSpPr/>
      </xdr:nvSpPr>
      <xdr:spPr>
        <a:xfrm>
          <a:off x="14351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83414</xdr:rowOff>
    </xdr:from>
    <xdr:ext cx="762000" cy="259045"/>
    <xdr:sp macro="" textlink="">
      <xdr:nvSpPr>
        <xdr:cNvPr id="340" name="テキスト ボックス 339"/>
        <xdr:cNvSpPr txBox="1"/>
      </xdr:nvSpPr>
      <xdr:spPr>
        <a:xfrm>
          <a:off x="14020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123719</xdr:rowOff>
    </xdr:from>
    <xdr:to>
      <xdr:col>19</xdr:col>
      <xdr:colOff>533400</xdr:colOff>
      <xdr:row>68</xdr:row>
      <xdr:rowOff>53869</xdr:rowOff>
    </xdr:to>
    <xdr:sp macro="" textlink="">
      <xdr:nvSpPr>
        <xdr:cNvPr id="341" name="円/楕円 340"/>
        <xdr:cNvSpPr/>
      </xdr:nvSpPr>
      <xdr:spPr>
        <a:xfrm>
          <a:off x="13462000" y="116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38646</xdr:rowOff>
    </xdr:from>
    <xdr:ext cx="762000" cy="259045"/>
    <xdr:sp macro="" textlink="">
      <xdr:nvSpPr>
        <xdr:cNvPr id="342" name="テキスト ボックス 341"/>
        <xdr:cNvSpPr txBox="1"/>
      </xdr:nvSpPr>
      <xdr:spPr>
        <a:xfrm>
          <a:off x="13131800" y="116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実質公債費比率が昨年度に引き続き減少したのは、元利償還金等の一般財源額が減少したことによるものであり、この傾向は今後数年間続くものと見込まれる。</a:t>
          </a:r>
          <a:endParaRPr kumimoji="1" lang="en-US" altLang="ja-JP" sz="1300">
            <a:latin typeface="ＭＳ Ｐゴシック"/>
          </a:endParaRPr>
        </a:p>
        <a:p>
          <a:r>
            <a:rPr kumimoji="1" lang="ja-JP" altLang="en-US" sz="1300">
              <a:latin typeface="ＭＳ Ｐゴシック"/>
            </a:rPr>
            <a:t>　しかし、類似団体平均を下回る水準で推移しているため、今後も市債の新規発行を抑制し、公債費の負担軽減を図る。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63077</xdr:rowOff>
    </xdr:from>
    <xdr:to>
      <xdr:col>24</xdr:col>
      <xdr:colOff>558800</xdr:colOff>
      <xdr:row>43</xdr:row>
      <xdr:rowOff>151554</xdr:rowOff>
    </xdr:to>
    <xdr:cxnSp macro="">
      <xdr:nvCxnSpPr>
        <xdr:cNvPr id="375" name="直線コネクタ 374"/>
        <xdr:cNvCxnSpPr/>
      </xdr:nvCxnSpPr>
      <xdr:spPr>
        <a:xfrm flipV="1">
          <a:off x="16179800" y="74354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151554</xdr:rowOff>
    </xdr:from>
    <xdr:to>
      <xdr:col>23</xdr:col>
      <xdr:colOff>406400</xdr:colOff>
      <xdr:row>44</xdr:row>
      <xdr:rowOff>68580</xdr:rowOff>
    </xdr:to>
    <xdr:cxnSp macro="">
      <xdr:nvCxnSpPr>
        <xdr:cNvPr id="378" name="直線コネクタ 377"/>
        <xdr:cNvCxnSpPr/>
      </xdr:nvCxnSpPr>
      <xdr:spPr>
        <a:xfrm flipV="1">
          <a:off x="15290800" y="752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108796</xdr:rowOff>
    </xdr:to>
    <xdr:cxnSp macro="">
      <xdr:nvCxnSpPr>
        <xdr:cNvPr id="381" name="直線コネクタ 380"/>
        <xdr:cNvCxnSpPr/>
      </xdr:nvCxnSpPr>
      <xdr:spPr>
        <a:xfrm flipV="1">
          <a:off x="14401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108796</xdr:rowOff>
    </xdr:from>
    <xdr:to>
      <xdr:col>21</xdr:col>
      <xdr:colOff>0</xdr:colOff>
      <xdr:row>44</xdr:row>
      <xdr:rowOff>140970</xdr:rowOff>
    </xdr:to>
    <xdr:cxnSp macro="">
      <xdr:nvCxnSpPr>
        <xdr:cNvPr id="384" name="直線コネクタ 383"/>
        <xdr:cNvCxnSpPr/>
      </xdr:nvCxnSpPr>
      <xdr:spPr>
        <a:xfrm flipV="1">
          <a:off x="13512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22454</xdr:rowOff>
    </xdr:from>
    <xdr:ext cx="762000" cy="259045"/>
    <xdr:sp macro="" textlink="">
      <xdr:nvSpPr>
        <xdr:cNvPr id="388" name="テキスト ボックス 387"/>
        <xdr:cNvSpPr txBox="1"/>
      </xdr:nvSpPr>
      <xdr:spPr>
        <a:xfrm>
          <a:off x="13131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12277</xdr:rowOff>
    </xdr:from>
    <xdr:to>
      <xdr:col>24</xdr:col>
      <xdr:colOff>609600</xdr:colOff>
      <xdr:row>43</xdr:row>
      <xdr:rowOff>113877</xdr:rowOff>
    </xdr:to>
    <xdr:sp macro="" textlink="">
      <xdr:nvSpPr>
        <xdr:cNvPr id="394" name="円/楕円 393"/>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155804</xdr:rowOff>
    </xdr:from>
    <xdr:ext cx="762000" cy="259045"/>
    <xdr:sp macro="" textlink="">
      <xdr:nvSpPr>
        <xdr:cNvPr id="395"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100754</xdr:rowOff>
    </xdr:from>
    <xdr:to>
      <xdr:col>23</xdr:col>
      <xdr:colOff>457200</xdr:colOff>
      <xdr:row>44</xdr:row>
      <xdr:rowOff>30904</xdr:rowOff>
    </xdr:to>
    <xdr:sp macro="" textlink="">
      <xdr:nvSpPr>
        <xdr:cNvPr id="396" name="円/楕円 395"/>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15681</xdr:rowOff>
    </xdr:from>
    <xdr:ext cx="736600" cy="259045"/>
    <xdr:sp macro="" textlink="">
      <xdr:nvSpPr>
        <xdr:cNvPr id="397" name="テキスト ボックス 396"/>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398" name="円/楕円 397"/>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399" name="テキスト ボックス 398"/>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57996</xdr:rowOff>
    </xdr:from>
    <xdr:to>
      <xdr:col>21</xdr:col>
      <xdr:colOff>50800</xdr:colOff>
      <xdr:row>44</xdr:row>
      <xdr:rowOff>159596</xdr:rowOff>
    </xdr:to>
    <xdr:sp macro="" textlink="">
      <xdr:nvSpPr>
        <xdr:cNvPr id="400" name="円/楕円 399"/>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144373</xdr:rowOff>
    </xdr:from>
    <xdr:ext cx="762000" cy="259045"/>
    <xdr:sp macro="" textlink="">
      <xdr:nvSpPr>
        <xdr:cNvPr id="401" name="テキスト ボックス 400"/>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2" name="円/楕円 401"/>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3" name="テキスト ボックス 402"/>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地方債残高や公営企業債等繰入見込額の減少により、将来負担額が減少したため、前年度から</a:t>
          </a:r>
          <a:r>
            <a:rPr kumimoji="1" lang="en-US" altLang="ja-JP" sz="1300">
              <a:latin typeface="ＭＳ Ｐゴシック"/>
            </a:rPr>
            <a:t>7.7</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しかしながら、今後、充当可能基金残高の減少により、将来負担比率が悪化することが懸念される。</a:t>
          </a:r>
          <a:endParaRPr kumimoji="1" lang="en-US" altLang="ja-JP" sz="1300">
            <a:latin typeface="ＭＳ Ｐゴシック"/>
          </a:endParaRPr>
        </a:p>
        <a:p>
          <a:r>
            <a:rPr kumimoji="1" lang="ja-JP" altLang="en-US" sz="1300">
              <a:latin typeface="ＭＳ Ｐゴシック"/>
            </a:rPr>
            <a:t>　今後も、公債費の抑制を図るとともに、公営企業の経営の健全化に努める。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164072</xdr:rowOff>
    </xdr:from>
    <xdr:to>
      <xdr:col>24</xdr:col>
      <xdr:colOff>558800</xdr:colOff>
      <xdr:row>17</xdr:row>
      <xdr:rowOff>81099</xdr:rowOff>
    </xdr:to>
    <xdr:cxnSp macro="">
      <xdr:nvCxnSpPr>
        <xdr:cNvPr id="439" name="直線コネクタ 438"/>
        <xdr:cNvCxnSpPr/>
      </xdr:nvCxnSpPr>
      <xdr:spPr>
        <a:xfrm flipV="1">
          <a:off x="16179800" y="2907272"/>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81099</xdr:rowOff>
    </xdr:from>
    <xdr:to>
      <xdr:col>23</xdr:col>
      <xdr:colOff>406400</xdr:colOff>
      <xdr:row>19</xdr:row>
      <xdr:rowOff>102447</xdr:rowOff>
    </xdr:to>
    <xdr:cxnSp macro="">
      <xdr:nvCxnSpPr>
        <xdr:cNvPr id="442" name="直線コネクタ 441"/>
        <xdr:cNvCxnSpPr/>
      </xdr:nvCxnSpPr>
      <xdr:spPr>
        <a:xfrm flipV="1">
          <a:off x="15290800" y="2995749"/>
          <a:ext cx="889000" cy="3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102447</xdr:rowOff>
    </xdr:from>
    <xdr:to>
      <xdr:col>22</xdr:col>
      <xdr:colOff>203200</xdr:colOff>
      <xdr:row>20</xdr:row>
      <xdr:rowOff>82671</xdr:rowOff>
    </xdr:to>
    <xdr:cxnSp macro="">
      <xdr:nvCxnSpPr>
        <xdr:cNvPr id="445" name="直線コネクタ 444"/>
        <xdr:cNvCxnSpPr/>
      </xdr:nvCxnSpPr>
      <xdr:spPr>
        <a:xfrm flipV="1">
          <a:off x="14401800" y="335999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82671</xdr:rowOff>
    </xdr:from>
    <xdr:to>
      <xdr:col>21</xdr:col>
      <xdr:colOff>0</xdr:colOff>
      <xdr:row>22</xdr:row>
      <xdr:rowOff>33927</xdr:rowOff>
    </xdr:to>
    <xdr:cxnSp macro="">
      <xdr:nvCxnSpPr>
        <xdr:cNvPr id="448" name="直線コネクタ 447"/>
        <xdr:cNvCxnSpPr/>
      </xdr:nvCxnSpPr>
      <xdr:spPr>
        <a:xfrm flipV="1">
          <a:off x="13512800" y="3511671"/>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2" name="テキスト ボックス 451"/>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113272</xdr:rowOff>
    </xdr:from>
    <xdr:to>
      <xdr:col>24</xdr:col>
      <xdr:colOff>609600</xdr:colOff>
      <xdr:row>17</xdr:row>
      <xdr:rowOff>43422</xdr:rowOff>
    </xdr:to>
    <xdr:sp macro="" textlink="">
      <xdr:nvSpPr>
        <xdr:cNvPr id="458" name="円/楕円 457"/>
        <xdr:cNvSpPr/>
      </xdr:nvSpPr>
      <xdr:spPr>
        <a:xfrm>
          <a:off x="169672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85349</xdr:rowOff>
    </xdr:from>
    <xdr:ext cx="762000" cy="259045"/>
    <xdr:sp macro="" textlink="">
      <xdr:nvSpPr>
        <xdr:cNvPr id="459" name="将来負担の状況該当値テキスト"/>
        <xdr:cNvSpPr txBox="1"/>
      </xdr:nvSpPr>
      <xdr:spPr>
        <a:xfrm>
          <a:off x="17106900" y="282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30299</xdr:rowOff>
    </xdr:from>
    <xdr:to>
      <xdr:col>23</xdr:col>
      <xdr:colOff>457200</xdr:colOff>
      <xdr:row>17</xdr:row>
      <xdr:rowOff>131899</xdr:rowOff>
    </xdr:to>
    <xdr:sp macro="" textlink="">
      <xdr:nvSpPr>
        <xdr:cNvPr id="460" name="円/楕円 459"/>
        <xdr:cNvSpPr/>
      </xdr:nvSpPr>
      <xdr:spPr>
        <a:xfrm>
          <a:off x="16129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116676</xdr:rowOff>
    </xdr:from>
    <xdr:ext cx="736600" cy="259045"/>
    <xdr:sp macro="" textlink="">
      <xdr:nvSpPr>
        <xdr:cNvPr id="461" name="テキスト ボックス 460"/>
        <xdr:cNvSpPr txBox="1"/>
      </xdr:nvSpPr>
      <xdr:spPr>
        <a:xfrm>
          <a:off x="15798800" y="303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51647</xdr:rowOff>
    </xdr:from>
    <xdr:to>
      <xdr:col>22</xdr:col>
      <xdr:colOff>254000</xdr:colOff>
      <xdr:row>19</xdr:row>
      <xdr:rowOff>153247</xdr:rowOff>
    </xdr:to>
    <xdr:sp macro="" textlink="">
      <xdr:nvSpPr>
        <xdr:cNvPr id="462" name="円/楕円 461"/>
        <xdr:cNvSpPr/>
      </xdr:nvSpPr>
      <xdr:spPr>
        <a:xfrm>
          <a:off x="15240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138024</xdr:rowOff>
    </xdr:from>
    <xdr:ext cx="762000" cy="259045"/>
    <xdr:sp macro="" textlink="">
      <xdr:nvSpPr>
        <xdr:cNvPr id="463" name="テキスト ボックス 462"/>
        <xdr:cNvSpPr txBox="1"/>
      </xdr:nvSpPr>
      <xdr:spPr>
        <a:xfrm>
          <a:off x="14909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31871</xdr:rowOff>
    </xdr:from>
    <xdr:to>
      <xdr:col>21</xdr:col>
      <xdr:colOff>50800</xdr:colOff>
      <xdr:row>20</xdr:row>
      <xdr:rowOff>133471</xdr:rowOff>
    </xdr:to>
    <xdr:sp macro="" textlink="">
      <xdr:nvSpPr>
        <xdr:cNvPr id="464" name="円/楕円 463"/>
        <xdr:cNvSpPr/>
      </xdr:nvSpPr>
      <xdr:spPr>
        <a:xfrm>
          <a:off x="14351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118248</xdr:rowOff>
    </xdr:from>
    <xdr:ext cx="762000" cy="259045"/>
    <xdr:sp macro="" textlink="">
      <xdr:nvSpPr>
        <xdr:cNvPr id="465" name="テキスト ボックス 464"/>
        <xdr:cNvSpPr txBox="1"/>
      </xdr:nvSpPr>
      <xdr:spPr>
        <a:xfrm>
          <a:off x="14020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154577</xdr:rowOff>
    </xdr:from>
    <xdr:to>
      <xdr:col>19</xdr:col>
      <xdr:colOff>533400</xdr:colOff>
      <xdr:row>22</xdr:row>
      <xdr:rowOff>84727</xdr:rowOff>
    </xdr:to>
    <xdr:sp macro="" textlink="">
      <xdr:nvSpPr>
        <xdr:cNvPr id="466" name="円/楕円 465"/>
        <xdr:cNvSpPr/>
      </xdr:nvSpPr>
      <xdr:spPr>
        <a:xfrm>
          <a:off x="13462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69504</xdr:rowOff>
    </xdr:from>
    <xdr:ext cx="762000" cy="259045"/>
    <xdr:sp macro="" textlink="">
      <xdr:nvSpPr>
        <xdr:cNvPr id="467" name="テキスト ボックス 466"/>
        <xdr:cNvSpPr txBox="1"/>
      </xdr:nvSpPr>
      <xdr:spPr>
        <a:xfrm>
          <a:off x="131318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宮城県登米市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83,763
83,459
536.12
48,067,971
45,076,753
1,815,326
28,994,937
47,057,480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消防、ごみ・し尿処理施設等の施設運営を直営で行っていることが影響し、</a:t>
          </a:r>
          <a:r>
            <a:rPr kumimoji="1" lang="en-US" altLang="ja-JP" sz="1300">
              <a:latin typeface="ＭＳ Ｐゴシック"/>
            </a:rPr>
            <a:t>25.6</a:t>
          </a:r>
          <a:r>
            <a:rPr kumimoji="1" lang="ja-JP" altLang="en-US" sz="1300">
              <a:latin typeface="ＭＳ Ｐゴシック"/>
            </a:rPr>
            <a:t>％と全国平均を上回る高い水準となっているが、計画的な職員数の削減に取り組んでおり、人件費における経常収支比率は年々改善してきている。</a:t>
          </a:r>
          <a:endParaRPr kumimoji="1" lang="en-US" altLang="ja-JP" sz="1300">
            <a:latin typeface="ＭＳ Ｐゴシック"/>
          </a:endParaRPr>
        </a:p>
        <a:p>
          <a:r>
            <a:rPr kumimoji="1" lang="ja-JP" altLang="en-US" sz="1300">
              <a:latin typeface="ＭＳ Ｐゴシック"/>
            </a:rPr>
            <a:t>　引き続き、定員適正化計画及び行財政改革大綱に基づき、人件費の削減に努める。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60325</xdr:rowOff>
    </xdr:from>
    <xdr:to>
      <xdr:col>7</xdr:col>
      <xdr:colOff>15875</xdr:colOff>
      <xdr:row>39</xdr:row>
      <xdr:rowOff>41275</xdr:rowOff>
    </xdr:to>
    <xdr:cxnSp macro="">
      <xdr:nvCxnSpPr>
        <xdr:cNvPr id="63" name="直線コネクタ 62"/>
        <xdr:cNvCxnSpPr/>
      </xdr:nvCxnSpPr>
      <xdr:spPr>
        <a:xfrm flipV="1">
          <a:off x="4826000" y="5718175"/>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13352</xdr:rowOff>
    </xdr:from>
    <xdr:ext cx="762000" cy="259045"/>
    <xdr:sp macro="" textlink="">
      <xdr:nvSpPr>
        <xdr:cNvPr id="64" name="人件費最小値テキスト"/>
        <xdr:cNvSpPr txBox="1"/>
      </xdr:nvSpPr>
      <xdr:spPr>
        <a:xfrm>
          <a:off x="4914900" y="66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39</xdr:row>
      <xdr:rowOff>41275</xdr:rowOff>
    </xdr:from>
    <xdr:to>
      <xdr:col>7</xdr:col>
      <xdr:colOff>104775</xdr:colOff>
      <xdr:row>39</xdr:row>
      <xdr:rowOff>41275</xdr:rowOff>
    </xdr:to>
    <xdr:cxnSp macro="">
      <xdr:nvCxnSpPr>
        <xdr:cNvPr id="65" name="直線コネクタ 64"/>
        <xdr:cNvCxnSpPr/>
      </xdr:nvCxnSpPr>
      <xdr:spPr>
        <a:xfrm>
          <a:off x="4737100" y="672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146702</xdr:rowOff>
    </xdr:from>
    <xdr:ext cx="762000" cy="259045"/>
    <xdr:sp macro="" textlink="">
      <xdr:nvSpPr>
        <xdr:cNvPr id="66" name="人件費最大値テキスト"/>
        <xdr:cNvSpPr txBox="1"/>
      </xdr:nvSpPr>
      <xdr:spPr>
        <a:xfrm>
          <a:off x="4914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60325</xdr:rowOff>
    </xdr:from>
    <xdr:to>
      <xdr:col>7</xdr:col>
      <xdr:colOff>104775</xdr:colOff>
      <xdr:row>33</xdr:row>
      <xdr:rowOff>60325</xdr:rowOff>
    </xdr:to>
    <xdr:cxnSp macro="">
      <xdr:nvCxnSpPr>
        <xdr:cNvPr id="67" name="直線コネクタ 66"/>
        <xdr:cNvCxnSpPr/>
      </xdr:nvCxnSpPr>
      <xdr:spPr>
        <a:xfrm>
          <a:off x="4737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117475</xdr:rowOff>
    </xdr:to>
    <xdr:cxnSp macro="">
      <xdr:nvCxnSpPr>
        <xdr:cNvPr id="68" name="直線コネクタ 67"/>
        <xdr:cNvCxnSpPr/>
      </xdr:nvCxnSpPr>
      <xdr:spPr>
        <a:xfrm flipV="1">
          <a:off x="3987800" y="65659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26052</xdr:rowOff>
    </xdr:from>
    <xdr:ext cx="762000" cy="259045"/>
    <xdr:sp macro="" textlink="">
      <xdr:nvSpPr>
        <xdr:cNvPr id="69" name="人件費平均値テキスト"/>
        <xdr:cNvSpPr txBox="1"/>
      </xdr:nvSpPr>
      <xdr:spPr>
        <a:xfrm>
          <a:off x="4914900" y="602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9525</xdr:rowOff>
    </xdr:from>
    <xdr:to>
      <xdr:col>7</xdr:col>
      <xdr:colOff>66675</xdr:colOff>
      <xdr:row>36</xdr:row>
      <xdr:rowOff>111125</xdr:rowOff>
    </xdr:to>
    <xdr:sp macro="" textlink="">
      <xdr:nvSpPr>
        <xdr:cNvPr id="70" name="フローチャート : 判断 69"/>
        <xdr:cNvSpPr/>
      </xdr:nvSpPr>
      <xdr:spPr>
        <a:xfrm>
          <a:off x="47752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117475</xdr:rowOff>
    </xdr:from>
    <xdr:to>
      <xdr:col>5</xdr:col>
      <xdr:colOff>549275</xdr:colOff>
      <xdr:row>39</xdr:row>
      <xdr:rowOff>146050</xdr:rowOff>
    </xdr:to>
    <xdr:cxnSp macro="">
      <xdr:nvCxnSpPr>
        <xdr:cNvPr id="71" name="直線コネクタ 70"/>
        <xdr:cNvCxnSpPr/>
      </xdr:nvCxnSpPr>
      <xdr:spPr>
        <a:xfrm flipV="1">
          <a:off x="3098800" y="66325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28575</xdr:rowOff>
    </xdr:from>
    <xdr:to>
      <xdr:col>5</xdr:col>
      <xdr:colOff>600075</xdr:colOff>
      <xdr:row>36</xdr:row>
      <xdr:rowOff>130175</xdr:rowOff>
    </xdr:to>
    <xdr:sp macro="" textlink="">
      <xdr:nvSpPr>
        <xdr:cNvPr id="72" name="フローチャート : 判断 71"/>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140352</xdr:rowOff>
    </xdr:from>
    <xdr:ext cx="736600" cy="259045"/>
    <xdr:sp macro="" textlink="">
      <xdr:nvSpPr>
        <xdr:cNvPr id="73" name="テキスト ボックス 72"/>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136525</xdr:rowOff>
    </xdr:to>
    <xdr:cxnSp macro="">
      <xdr:nvCxnSpPr>
        <xdr:cNvPr id="74" name="直線コネクタ 73"/>
        <xdr:cNvCxnSpPr/>
      </xdr:nvCxnSpPr>
      <xdr:spPr>
        <a:xfrm flipV="1">
          <a:off x="2209800" y="68326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136525</xdr:rowOff>
    </xdr:from>
    <xdr:to>
      <xdr:col>3</xdr:col>
      <xdr:colOff>142875</xdr:colOff>
      <xdr:row>41</xdr:row>
      <xdr:rowOff>31750</xdr:rowOff>
    </xdr:to>
    <xdr:cxnSp macro="">
      <xdr:nvCxnSpPr>
        <xdr:cNvPr id="77" name="直線コネクタ 76"/>
        <xdr:cNvCxnSpPr/>
      </xdr:nvCxnSpPr>
      <xdr:spPr>
        <a:xfrm flipV="1">
          <a:off x="1320800" y="6994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8" name="フローチャート : 判断 77"/>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9" name="テキスト ボックス 78"/>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123825</xdr:rowOff>
    </xdr:from>
    <xdr:to>
      <xdr:col>1</xdr:col>
      <xdr:colOff>676275</xdr:colOff>
      <xdr:row>37</xdr:row>
      <xdr:rowOff>53975</xdr:rowOff>
    </xdr:to>
    <xdr:sp macro="" textlink="">
      <xdr:nvSpPr>
        <xdr:cNvPr id="80" name="フローチャート : 判断 79"/>
        <xdr:cNvSpPr/>
      </xdr:nvSpPr>
      <xdr:spPr>
        <a:xfrm>
          <a:off x="1270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64152</xdr:rowOff>
    </xdr:from>
    <xdr:ext cx="762000" cy="259045"/>
    <xdr:sp macro="" textlink="">
      <xdr:nvSpPr>
        <xdr:cNvPr id="81" name="テキスト ボックス 80"/>
        <xdr:cNvSpPr txBox="1"/>
      </xdr:nvSpPr>
      <xdr:spPr>
        <a:xfrm>
          <a:off x="939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7" name="円/楕円 86"/>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8"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66675</xdr:rowOff>
    </xdr:from>
    <xdr:to>
      <xdr:col>5</xdr:col>
      <xdr:colOff>600075</xdr:colOff>
      <xdr:row>38</xdr:row>
      <xdr:rowOff>168275</xdr:rowOff>
    </xdr:to>
    <xdr:sp macro="" textlink="">
      <xdr:nvSpPr>
        <xdr:cNvPr id="89" name="円/楕円 88"/>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153052</xdr:rowOff>
    </xdr:from>
    <xdr:ext cx="736600" cy="259045"/>
    <xdr:sp macro="" textlink="">
      <xdr:nvSpPr>
        <xdr:cNvPr id="90" name="テキスト ボックス 89"/>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91" name="円/楕円 90"/>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2" name="テキスト ボックス 91"/>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85725</xdr:rowOff>
    </xdr:from>
    <xdr:to>
      <xdr:col>3</xdr:col>
      <xdr:colOff>193675</xdr:colOff>
      <xdr:row>41</xdr:row>
      <xdr:rowOff>15875</xdr:rowOff>
    </xdr:to>
    <xdr:sp macro="" textlink="">
      <xdr:nvSpPr>
        <xdr:cNvPr id="93" name="円/楕円 92"/>
        <xdr:cNvSpPr/>
      </xdr:nvSpPr>
      <xdr:spPr>
        <a:xfrm>
          <a:off x="21590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652</xdr:rowOff>
    </xdr:from>
    <xdr:ext cx="762000" cy="259045"/>
    <xdr:sp macro="" textlink="">
      <xdr:nvSpPr>
        <xdr:cNvPr id="94" name="テキスト ボックス 93"/>
        <xdr:cNvSpPr txBox="1"/>
      </xdr:nvSpPr>
      <xdr:spPr>
        <a:xfrm>
          <a:off x="1828800" y="703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5" name="円/楕円 94"/>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6" name="テキスト ボックス 95"/>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類似団体平均及び県平均を下回っているものの、平成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0.7</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職員定数の削減を図っている反面、今後は賃金や指定管理料などの物件費が増加していくことが考えられるが、歳出全体の中でのバランス等を見ながら、適正な範囲での抑制に努める。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6" name="直線コネクタ 125"/>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7"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8" name="直線コネクタ 127"/>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9"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30" name="直線コネクタ 129"/>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45357</xdr:rowOff>
    </xdr:to>
    <xdr:cxnSp macro="">
      <xdr:nvCxnSpPr>
        <xdr:cNvPr id="131" name="直線コネクタ 130"/>
        <xdr:cNvCxnSpPr/>
      </xdr:nvCxnSpPr>
      <xdr:spPr>
        <a:xfrm>
          <a:off x="15671800" y="271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140607</xdr:rowOff>
    </xdr:to>
    <xdr:cxnSp macro="">
      <xdr:nvCxnSpPr>
        <xdr:cNvPr id="134" name="直線コネクタ 133"/>
        <xdr:cNvCxnSpPr/>
      </xdr:nvCxnSpPr>
      <xdr:spPr>
        <a:xfrm>
          <a:off x="14782800" y="259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5" name="フローチャート : 判断 134"/>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6" name="テキスト ボックス 135"/>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15</xdr:row>
      <xdr:rowOff>20864</xdr:rowOff>
    </xdr:to>
    <xdr:cxnSp macro="">
      <xdr:nvCxnSpPr>
        <xdr:cNvPr id="137" name="直線コネクタ 136"/>
        <xdr:cNvCxnSpPr/>
      </xdr:nvCxnSpPr>
      <xdr:spPr>
        <a:xfrm>
          <a:off x="13893800" y="2418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8" name="フローチャート : 判断 137"/>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9" name="テキスト ボックス 138"/>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18143</xdr:rowOff>
    </xdr:to>
    <xdr:cxnSp macro="">
      <xdr:nvCxnSpPr>
        <xdr:cNvPr id="140" name="直線コネクタ 139"/>
        <xdr:cNvCxnSpPr/>
      </xdr:nvCxnSpPr>
      <xdr:spPr>
        <a:xfrm>
          <a:off x="13004800" y="237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41" name="フローチャート : 判断 140"/>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42" name="テキスト ボックス 141"/>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43" name="フローチャート : 判断 142"/>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4" name="テキスト ボックス 143"/>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50" name="円/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1"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52" name="円/楕円 151"/>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53" name="テキスト ボックス 152"/>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4" name="円/楕円 153"/>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5" name="テキスト ボックス 154"/>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6" name="円/楕円 155"/>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7" name="テキスト ボックス 156"/>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8" name="円/楕円 157"/>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9" name="テキスト ボックス 158"/>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類似団体平均を下回っているものの、児童福祉費の歳出増等により、それらに充当する経常一般財源が増加したため、平成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0.2</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今後も、扶助費については増加が見込まれるため、自立支援の促進などにより、抑制に努める。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5" name="直線コネクタ 184"/>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6"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7" name="直線コネクタ 186"/>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8"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9" name="直線コネクタ 188"/>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115570</xdr:rowOff>
    </xdr:from>
    <xdr:to>
      <xdr:col>7</xdr:col>
      <xdr:colOff>15875</xdr:colOff>
      <xdr:row>53</xdr:row>
      <xdr:rowOff>146050</xdr:rowOff>
    </xdr:to>
    <xdr:cxnSp macro="">
      <xdr:nvCxnSpPr>
        <xdr:cNvPr id="190" name="直線コネクタ 189"/>
        <xdr:cNvCxnSpPr/>
      </xdr:nvCxnSpPr>
      <xdr:spPr>
        <a:xfrm>
          <a:off x="3987800" y="9202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91"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92" name="フローチャート : 判断 191"/>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85090</xdr:rowOff>
    </xdr:from>
    <xdr:to>
      <xdr:col>5</xdr:col>
      <xdr:colOff>549275</xdr:colOff>
      <xdr:row>53</xdr:row>
      <xdr:rowOff>115570</xdr:rowOff>
    </xdr:to>
    <xdr:cxnSp macro="">
      <xdr:nvCxnSpPr>
        <xdr:cNvPr id="193" name="直線コネクタ 192"/>
        <xdr:cNvCxnSpPr/>
      </xdr:nvCxnSpPr>
      <xdr:spPr>
        <a:xfrm>
          <a:off x="3098800" y="917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4" name="フローチャート : 判断 193"/>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5" name="テキスト ボックス 194"/>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85090</xdr:rowOff>
    </xdr:from>
    <xdr:to>
      <xdr:col>4</xdr:col>
      <xdr:colOff>346075</xdr:colOff>
      <xdr:row>53</xdr:row>
      <xdr:rowOff>85090</xdr:rowOff>
    </xdr:to>
    <xdr:cxnSp macro="">
      <xdr:nvCxnSpPr>
        <xdr:cNvPr id="196" name="直線コネクタ 195"/>
        <xdr:cNvCxnSpPr/>
      </xdr:nvCxnSpPr>
      <xdr:spPr>
        <a:xfrm>
          <a:off x="2209800" y="917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7" name="フローチャート : 判断 196"/>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8" name="テキスト ボックス 197"/>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24130</xdr:rowOff>
    </xdr:from>
    <xdr:to>
      <xdr:col>3</xdr:col>
      <xdr:colOff>142875</xdr:colOff>
      <xdr:row>53</xdr:row>
      <xdr:rowOff>85090</xdr:rowOff>
    </xdr:to>
    <xdr:cxnSp macro="">
      <xdr:nvCxnSpPr>
        <xdr:cNvPr id="199" name="直線コネクタ 198"/>
        <xdr:cNvCxnSpPr/>
      </xdr:nvCxnSpPr>
      <xdr:spPr>
        <a:xfrm>
          <a:off x="1320800" y="9110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200" name="フローチャート : 判断 199"/>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01" name="テキスト ボックス 200"/>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202" name="フローチャート : 判断 201"/>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203" name="テキスト ボックス 202"/>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10"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64770</xdr:rowOff>
    </xdr:from>
    <xdr:to>
      <xdr:col>5</xdr:col>
      <xdr:colOff>600075</xdr:colOff>
      <xdr:row>53</xdr:row>
      <xdr:rowOff>166370</xdr:rowOff>
    </xdr:to>
    <xdr:sp macro="" textlink="">
      <xdr:nvSpPr>
        <xdr:cNvPr id="211" name="円/楕円 210"/>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5097</xdr:rowOff>
    </xdr:from>
    <xdr:ext cx="736600" cy="259045"/>
    <xdr:sp macro="" textlink="">
      <xdr:nvSpPr>
        <xdr:cNvPr id="212" name="テキスト ボックス 211"/>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34290</xdr:rowOff>
    </xdr:from>
    <xdr:to>
      <xdr:col>4</xdr:col>
      <xdr:colOff>396875</xdr:colOff>
      <xdr:row>53</xdr:row>
      <xdr:rowOff>135890</xdr:rowOff>
    </xdr:to>
    <xdr:sp macro="" textlink="">
      <xdr:nvSpPr>
        <xdr:cNvPr id="213" name="円/楕円 212"/>
        <xdr:cNvSpPr/>
      </xdr:nvSpPr>
      <xdr:spPr>
        <a:xfrm>
          <a:off x="3048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146067</xdr:rowOff>
    </xdr:from>
    <xdr:ext cx="762000" cy="259045"/>
    <xdr:sp macro="" textlink="">
      <xdr:nvSpPr>
        <xdr:cNvPr id="214" name="テキスト ボックス 213"/>
        <xdr:cNvSpPr txBox="1"/>
      </xdr:nvSpPr>
      <xdr:spPr>
        <a:xfrm>
          <a:off x="2717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34290</xdr:rowOff>
    </xdr:from>
    <xdr:to>
      <xdr:col>3</xdr:col>
      <xdr:colOff>193675</xdr:colOff>
      <xdr:row>53</xdr:row>
      <xdr:rowOff>135890</xdr:rowOff>
    </xdr:to>
    <xdr:sp macro="" textlink="">
      <xdr:nvSpPr>
        <xdr:cNvPr id="215" name="円/楕円 214"/>
        <xdr:cNvSpPr/>
      </xdr:nvSpPr>
      <xdr:spPr>
        <a:xfrm>
          <a:off x="2159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146067</xdr:rowOff>
    </xdr:from>
    <xdr:ext cx="762000" cy="259045"/>
    <xdr:sp macro="" textlink="">
      <xdr:nvSpPr>
        <xdr:cNvPr id="216" name="テキスト ボックス 215"/>
        <xdr:cNvSpPr txBox="1"/>
      </xdr:nvSpPr>
      <xdr:spPr>
        <a:xfrm>
          <a:off x="1828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144780</xdr:rowOff>
    </xdr:from>
    <xdr:to>
      <xdr:col>1</xdr:col>
      <xdr:colOff>676275</xdr:colOff>
      <xdr:row>53</xdr:row>
      <xdr:rowOff>74930</xdr:rowOff>
    </xdr:to>
    <xdr:sp macro="" textlink="">
      <xdr:nvSpPr>
        <xdr:cNvPr id="217" name="円/楕円 216"/>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85107</xdr:rowOff>
    </xdr:from>
    <xdr:ext cx="762000" cy="259045"/>
    <xdr:sp macro="" textlink="">
      <xdr:nvSpPr>
        <xdr:cNvPr id="218" name="テキスト ボックス 217"/>
        <xdr:cNvSpPr txBox="1"/>
      </xdr:nvSpPr>
      <xdr:spPr>
        <a:xfrm>
          <a:off x="939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2.0</a:t>
          </a:r>
          <a:r>
            <a:rPr kumimoji="1" lang="ja-JP" altLang="en-US" sz="1300">
              <a:latin typeface="ＭＳ Ｐゴシック"/>
            </a:rPr>
            <a:t>ポイント悪化し、類似団体を</a:t>
          </a:r>
          <a:r>
            <a:rPr kumimoji="1" lang="en-US" altLang="ja-JP" sz="1300">
              <a:latin typeface="ＭＳ Ｐゴシック"/>
            </a:rPr>
            <a:t>2.8</a:t>
          </a:r>
          <a:r>
            <a:rPr kumimoji="1" lang="ja-JP" altLang="en-US" sz="1300">
              <a:latin typeface="ＭＳ Ｐゴシック"/>
            </a:rPr>
            <a:t>ポイント上回っている。これは企業会計等への繰出金の増加が主な原因である。</a:t>
          </a:r>
          <a:endParaRPr kumimoji="1" lang="en-US" altLang="ja-JP" sz="1300">
            <a:latin typeface="ＭＳ Ｐゴシック"/>
          </a:endParaRPr>
        </a:p>
        <a:p>
          <a:r>
            <a:rPr kumimoji="1" lang="ja-JP" altLang="en-US" sz="1300">
              <a:latin typeface="ＭＳ Ｐゴシック"/>
            </a:rPr>
            <a:t>　企業会計については、独立採算の原則から一般会計に依存しすぎることのないよう、経費削減を徹底し、経営の健全化を一層進めていく。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8" name="直線コネクタ 247"/>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9"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50" name="直線コネクタ 249"/>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1"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2" name="直線コネクタ 251"/>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60</xdr:row>
      <xdr:rowOff>121557</xdr:rowOff>
    </xdr:to>
    <xdr:cxnSp macro="">
      <xdr:nvCxnSpPr>
        <xdr:cNvPr id="253" name="直線コネクタ 252"/>
        <xdr:cNvCxnSpPr/>
      </xdr:nvCxnSpPr>
      <xdr:spPr>
        <a:xfrm>
          <a:off x="15671800" y="10190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4"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5" name="フローチャート : 判断 254"/>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170543</xdr:rowOff>
    </xdr:from>
    <xdr:to>
      <xdr:col>22</xdr:col>
      <xdr:colOff>565150</xdr:colOff>
      <xdr:row>59</xdr:row>
      <xdr:rowOff>75293</xdr:rowOff>
    </xdr:to>
    <xdr:cxnSp macro="">
      <xdr:nvCxnSpPr>
        <xdr:cNvPr id="256" name="直線コネクタ 255"/>
        <xdr:cNvCxnSpPr/>
      </xdr:nvCxnSpPr>
      <xdr:spPr>
        <a:xfrm>
          <a:off x="14782800" y="1011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7" name="フローチャート : 判断 256"/>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8" name="テキスト ボックス 257"/>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170543</xdr:rowOff>
    </xdr:from>
    <xdr:to>
      <xdr:col>21</xdr:col>
      <xdr:colOff>361950</xdr:colOff>
      <xdr:row>60</xdr:row>
      <xdr:rowOff>78015</xdr:rowOff>
    </xdr:to>
    <xdr:cxnSp macro="">
      <xdr:nvCxnSpPr>
        <xdr:cNvPr id="259" name="直線コネクタ 258"/>
        <xdr:cNvCxnSpPr/>
      </xdr:nvCxnSpPr>
      <xdr:spPr>
        <a:xfrm flipV="1">
          <a:off x="13893800" y="101146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60" name="フローチャート : 判断 259"/>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61" name="テキスト ボックス 260"/>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86178</xdr:rowOff>
    </xdr:from>
    <xdr:to>
      <xdr:col>20</xdr:col>
      <xdr:colOff>158750</xdr:colOff>
      <xdr:row>60</xdr:row>
      <xdr:rowOff>78015</xdr:rowOff>
    </xdr:to>
    <xdr:cxnSp macro="">
      <xdr:nvCxnSpPr>
        <xdr:cNvPr id="262" name="直線コネクタ 261"/>
        <xdr:cNvCxnSpPr/>
      </xdr:nvCxnSpPr>
      <xdr:spPr>
        <a:xfrm>
          <a:off x="13004800" y="10201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63" name="フローチャート : 判断 262"/>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4" name="テキスト ボックス 263"/>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5" name="フローチャート : 判断 264"/>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6" name="テキスト ボックス 265"/>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70757</xdr:rowOff>
    </xdr:from>
    <xdr:to>
      <xdr:col>24</xdr:col>
      <xdr:colOff>82550</xdr:colOff>
      <xdr:row>61</xdr:row>
      <xdr:rowOff>907</xdr:rowOff>
    </xdr:to>
    <xdr:sp macro="" textlink="">
      <xdr:nvSpPr>
        <xdr:cNvPr id="272" name="円/楕円 271"/>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42834</xdr:rowOff>
    </xdr:from>
    <xdr:ext cx="762000" cy="259045"/>
    <xdr:sp macro="" textlink="">
      <xdr:nvSpPr>
        <xdr:cNvPr id="273" name="その他該当値テキスト"/>
        <xdr:cNvSpPr txBox="1"/>
      </xdr:nvSpPr>
      <xdr:spPr>
        <a:xfrm>
          <a:off x="16598900" y="1032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4" name="円/楕円 273"/>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5" name="テキスト ボックス 274"/>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119743</xdr:rowOff>
    </xdr:from>
    <xdr:to>
      <xdr:col>21</xdr:col>
      <xdr:colOff>412750</xdr:colOff>
      <xdr:row>59</xdr:row>
      <xdr:rowOff>49893</xdr:rowOff>
    </xdr:to>
    <xdr:sp macro="" textlink="">
      <xdr:nvSpPr>
        <xdr:cNvPr id="276" name="円/楕円 275"/>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34670</xdr:rowOff>
    </xdr:from>
    <xdr:ext cx="762000" cy="259045"/>
    <xdr:sp macro="" textlink="">
      <xdr:nvSpPr>
        <xdr:cNvPr id="277" name="テキスト ボックス 276"/>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27215</xdr:rowOff>
    </xdr:from>
    <xdr:to>
      <xdr:col>20</xdr:col>
      <xdr:colOff>209550</xdr:colOff>
      <xdr:row>60</xdr:row>
      <xdr:rowOff>128815</xdr:rowOff>
    </xdr:to>
    <xdr:sp macro="" textlink="">
      <xdr:nvSpPr>
        <xdr:cNvPr id="278" name="円/楕円 277"/>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113592</xdr:rowOff>
    </xdr:from>
    <xdr:ext cx="762000" cy="259045"/>
    <xdr:sp macro="" textlink="">
      <xdr:nvSpPr>
        <xdr:cNvPr id="279" name="テキスト ボックス 278"/>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80" name="円/楕円 279"/>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1" name="テキスト ボックス 280"/>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類似団体及び全国平均を下回っているのは、消防、ごみ・し尿処理施設の管理運営を市が直営で行っているため、一部事務組合負担金が類似団体と比較し、少なくなっていることが要因である。</a:t>
          </a:r>
          <a:endParaRPr kumimoji="1" lang="en-US" altLang="ja-JP" sz="1300">
            <a:latin typeface="ＭＳ Ｐゴシック"/>
          </a:endParaRPr>
        </a:p>
        <a:p>
          <a:r>
            <a:rPr kumimoji="1" lang="ja-JP" altLang="en-US" sz="1300">
              <a:latin typeface="ＭＳ Ｐゴシック"/>
            </a:rPr>
            <a:t>　各種補助金等の見直しを進め、適正化へ向けた取組を進める。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10" name="直線コネクタ 309"/>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1"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2" name="直線コネクタ 311"/>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13"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4" name="直線コネクタ 313"/>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1270</xdr:rowOff>
    </xdr:to>
    <xdr:cxnSp macro="">
      <xdr:nvCxnSpPr>
        <xdr:cNvPr id="315" name="直線コネクタ 314"/>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7" name="フローチャート : 判断 31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18" name="直線コネクタ 317"/>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9" name="フローチャート : 判断 318"/>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20" name="テキスト ボックス 319"/>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7801</xdr:rowOff>
    </xdr:to>
    <xdr:cxnSp macro="">
      <xdr:nvCxnSpPr>
        <xdr:cNvPr id="321" name="直線コネクタ 320"/>
        <xdr:cNvCxnSpPr/>
      </xdr:nvCxnSpPr>
      <xdr:spPr>
        <a:xfrm flipV="1">
          <a:off x="13893800" y="60020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22" name="フローチャート : 判断 321"/>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23" name="テキスト ボックス 322"/>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7801</xdr:rowOff>
    </xdr:from>
    <xdr:to>
      <xdr:col>20</xdr:col>
      <xdr:colOff>158750</xdr:colOff>
      <xdr:row>35</xdr:row>
      <xdr:rowOff>46990</xdr:rowOff>
    </xdr:to>
    <xdr:cxnSp macro="">
      <xdr:nvCxnSpPr>
        <xdr:cNvPr id="324" name="直線コネクタ 323"/>
        <xdr:cNvCxnSpPr/>
      </xdr:nvCxnSpPr>
      <xdr:spPr>
        <a:xfrm flipV="1">
          <a:off x="13004800" y="6008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5" name="フローチャート : 判断 324"/>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6" name="テキスト ボックス 325"/>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7" name="フローチャート : 判断 326"/>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8" name="テキスト ボックス 327"/>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4" name="円/楕円 333"/>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5"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6" name="円/楕円 335"/>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7" name="テキスト ボックス 336"/>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8" name="円/楕円 33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9" name="テキスト ボックス 33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128451</xdr:rowOff>
    </xdr:from>
    <xdr:to>
      <xdr:col>20</xdr:col>
      <xdr:colOff>209550</xdr:colOff>
      <xdr:row>35</xdr:row>
      <xdr:rowOff>58601</xdr:rowOff>
    </xdr:to>
    <xdr:sp macro="" textlink="">
      <xdr:nvSpPr>
        <xdr:cNvPr id="340" name="円/楕円 339"/>
        <xdr:cNvSpPr/>
      </xdr:nvSpPr>
      <xdr:spPr>
        <a:xfrm>
          <a:off x="13843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68778</xdr:rowOff>
    </xdr:from>
    <xdr:ext cx="762000" cy="259045"/>
    <xdr:sp macro="" textlink="">
      <xdr:nvSpPr>
        <xdr:cNvPr id="341" name="テキスト ボックス 340"/>
        <xdr:cNvSpPr txBox="1"/>
      </xdr:nvSpPr>
      <xdr:spPr>
        <a:xfrm>
          <a:off x="13512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42" name="円/楕円 341"/>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43" name="テキスト ボックス 34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a:t>
          </a:r>
          <a:r>
            <a:rPr kumimoji="1" lang="en-US" altLang="ja-JP" sz="1300">
              <a:latin typeface="ＭＳ Ｐゴシック"/>
            </a:rPr>
            <a:t>0.8</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地方債の新規発行抑制に向けた事業の見直しを行っているためであり、今後も将来の財政負担を考慮し、事業の選択を行っていく。</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71" name="直線コネクタ 370"/>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72"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73" name="直線コネクタ 372"/>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5" name="直線コネクタ 37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157480</xdr:rowOff>
    </xdr:to>
    <xdr:cxnSp macro="">
      <xdr:nvCxnSpPr>
        <xdr:cNvPr id="376" name="直線コネクタ 375"/>
        <xdr:cNvCxnSpPr/>
      </xdr:nvCxnSpPr>
      <xdr:spPr>
        <a:xfrm flipV="1">
          <a:off x="3987800" y="13469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7"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8" name="フローチャート : 判断 377"/>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39370</xdr:rowOff>
    </xdr:to>
    <xdr:cxnSp macro="">
      <xdr:nvCxnSpPr>
        <xdr:cNvPr id="379" name="直線コネクタ 378"/>
        <xdr:cNvCxnSpPr/>
      </xdr:nvCxnSpPr>
      <xdr:spPr>
        <a:xfrm flipV="1">
          <a:off x="3098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80" name="フローチャート : 判断 379"/>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81" name="テキスト ボックス 380"/>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39370</xdr:rowOff>
    </xdr:to>
    <xdr:cxnSp macro="">
      <xdr:nvCxnSpPr>
        <xdr:cNvPr id="382" name="直線コネクタ 381"/>
        <xdr:cNvCxnSpPr/>
      </xdr:nvCxnSpPr>
      <xdr:spPr>
        <a:xfrm>
          <a:off x="2209800" y="13522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3" name="フローチャート :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4" name="テキスト ボックス 383"/>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157480</xdr:rowOff>
    </xdr:to>
    <xdr:cxnSp macro="">
      <xdr:nvCxnSpPr>
        <xdr:cNvPr id="385" name="直線コネクタ 384"/>
        <xdr:cNvCxnSpPr/>
      </xdr:nvCxnSpPr>
      <xdr:spPr>
        <a:xfrm flipV="1">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6" name="フローチャート : 判断 385"/>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7" name="テキスト ボックス 386"/>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8" name="フローチャート : 判断 387"/>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9" name="テキスト ボックス 388"/>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5" name="円/楕円 394"/>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6"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7" name="円/楕円 396"/>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8" name="テキスト ボックス 397"/>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9" name="円/楕円 398"/>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400" name="テキスト ボックス 399"/>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401" name="円/楕円 400"/>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402" name="テキスト ボックス 401"/>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403" name="円/楕円 402"/>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404" name="テキスト ボックス 40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2.2</a:t>
          </a:r>
          <a:r>
            <a:rPr kumimoji="1" lang="ja-JP" altLang="en-US" sz="1300">
              <a:latin typeface="ＭＳ Ｐゴシック"/>
            </a:rPr>
            <a:t>ポイント悪化している。これは、企業会計等への繰出金の増加が主な要因である。</a:t>
          </a:r>
          <a:endParaRPr kumimoji="1" lang="en-US" altLang="ja-JP" sz="1300">
            <a:latin typeface="ＭＳ Ｐゴシック"/>
          </a:endParaRPr>
        </a:p>
        <a:p>
          <a:r>
            <a:rPr kumimoji="1" lang="ja-JP" altLang="en-US" sz="1300">
              <a:latin typeface="ＭＳ Ｐゴシック"/>
            </a:rPr>
            <a:t>　今後は、企業会計における経営健全化の取り組みを進めるとともに、行財政改革により、さらなる経常経費の削減を進める。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32" name="直線コネクタ 431"/>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33"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4" name="直線コネクタ 433"/>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5"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6" name="直線コネクタ 435"/>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142239</xdr:rowOff>
    </xdr:to>
    <xdr:cxnSp macro="">
      <xdr:nvCxnSpPr>
        <xdr:cNvPr id="437" name="直線コネクタ 436"/>
        <xdr:cNvCxnSpPr/>
      </xdr:nvCxnSpPr>
      <xdr:spPr>
        <a:xfrm>
          <a:off x="15671800" y="130048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8"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9" name="フローチャート : 判断 438"/>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75</xdr:row>
      <xdr:rowOff>153670</xdr:rowOff>
    </xdr:to>
    <xdr:cxnSp macro="">
      <xdr:nvCxnSpPr>
        <xdr:cNvPr id="440" name="直線コネクタ 439"/>
        <xdr:cNvCxnSpPr/>
      </xdr:nvCxnSpPr>
      <xdr:spPr>
        <a:xfrm flipV="1">
          <a:off x="14782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41" name="フローチャート : 判断 440"/>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2" name="テキスト ボックス 441"/>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77</xdr:row>
      <xdr:rowOff>1270</xdr:rowOff>
    </xdr:to>
    <xdr:cxnSp macro="">
      <xdr:nvCxnSpPr>
        <xdr:cNvPr id="443" name="直線コネクタ 442"/>
        <xdr:cNvCxnSpPr/>
      </xdr:nvCxnSpPr>
      <xdr:spPr>
        <a:xfrm flipV="1">
          <a:off x="13893800" y="13012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4" name="フローチャート : 判断 443"/>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5" name="テキスト ボックス 444"/>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77</xdr:row>
      <xdr:rowOff>1270</xdr:rowOff>
    </xdr:to>
    <xdr:cxnSp macro="">
      <xdr:nvCxnSpPr>
        <xdr:cNvPr id="446" name="直線コネクタ 445"/>
        <xdr:cNvCxnSpPr/>
      </xdr:nvCxnSpPr>
      <xdr:spPr>
        <a:xfrm>
          <a:off x="13004800" y="13126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7" name="フローチャート : 判断 446"/>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8" name="テキスト ボックス 44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9" name="フローチャート : 判断 44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0" name="テキスト ボックス 44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56" name="円/楕円 455"/>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7"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8" name="円/楕円 457"/>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9" name="テキスト ボックス 458"/>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60" name="円/楕円 459"/>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61" name="テキスト ボックス 460"/>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62" name="円/楕円 461"/>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63" name="テキスト ボックス 46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4" name="円/楕円 463"/>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5" name="テキスト ボックス 464"/>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宮城県登米市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162372</xdr:rowOff>
    </xdr:from>
    <xdr:to>
      <xdr:col>4</xdr:col>
      <xdr:colOff>1117600</xdr:colOff>
      <xdr:row>15</xdr:row>
      <xdr:rowOff>22423</xdr:rowOff>
    </xdr:to>
    <xdr:cxnSp macro="">
      <xdr:nvCxnSpPr>
        <xdr:cNvPr id="48" name="直線コネクタ 47"/>
        <xdr:cNvCxnSpPr/>
      </xdr:nvCxnSpPr>
      <xdr:spPr bwMode="auto">
        <a:xfrm>
          <a:off x="5003800" y="2610297"/>
          <a:ext cx="6477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52461</xdr:rowOff>
    </xdr:from>
    <xdr:to>
      <xdr:col>4</xdr:col>
      <xdr:colOff>469900</xdr:colOff>
      <xdr:row>14</xdr:row>
      <xdr:rowOff>162372</xdr:rowOff>
    </xdr:to>
    <xdr:cxnSp macro="">
      <xdr:nvCxnSpPr>
        <xdr:cNvPr id="51" name="直線コネクタ 50"/>
        <xdr:cNvCxnSpPr/>
      </xdr:nvCxnSpPr>
      <xdr:spPr bwMode="auto">
        <a:xfrm>
          <a:off x="4305300" y="2500386"/>
          <a:ext cx="698500" cy="10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109428</xdr:rowOff>
    </xdr:from>
    <xdr:to>
      <xdr:col>3</xdr:col>
      <xdr:colOff>904875</xdr:colOff>
      <xdr:row>14</xdr:row>
      <xdr:rowOff>52461</xdr:rowOff>
    </xdr:to>
    <xdr:cxnSp macro="">
      <xdr:nvCxnSpPr>
        <xdr:cNvPr id="54" name="直線コネクタ 53"/>
        <xdr:cNvCxnSpPr/>
      </xdr:nvCxnSpPr>
      <xdr:spPr bwMode="auto">
        <a:xfrm>
          <a:off x="3606800" y="2385903"/>
          <a:ext cx="698500" cy="11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33968</xdr:rowOff>
    </xdr:from>
    <xdr:to>
      <xdr:col>3</xdr:col>
      <xdr:colOff>206375</xdr:colOff>
      <xdr:row>13</xdr:row>
      <xdr:rowOff>109428</xdr:rowOff>
    </xdr:to>
    <xdr:cxnSp macro="">
      <xdr:nvCxnSpPr>
        <xdr:cNvPr id="57" name="直線コネクタ 56"/>
        <xdr:cNvCxnSpPr/>
      </xdr:nvCxnSpPr>
      <xdr:spPr bwMode="auto">
        <a:xfrm>
          <a:off x="2908300" y="2310443"/>
          <a:ext cx="698500" cy="75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143073</xdr:rowOff>
    </xdr:from>
    <xdr:to>
      <xdr:col>5</xdr:col>
      <xdr:colOff>34925</xdr:colOff>
      <xdr:row>15</xdr:row>
      <xdr:rowOff>73223</xdr:rowOff>
    </xdr:to>
    <xdr:sp macro="" textlink="">
      <xdr:nvSpPr>
        <xdr:cNvPr id="67" name="円/楕円 66"/>
        <xdr:cNvSpPr/>
      </xdr:nvSpPr>
      <xdr:spPr bwMode="auto">
        <a:xfrm>
          <a:off x="5600700" y="25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159600</xdr:rowOff>
    </xdr:from>
    <xdr:ext cx="762000" cy="259045"/>
    <xdr:sp macro="" textlink="">
      <xdr:nvSpPr>
        <xdr:cNvPr id="68" name="人口1人当たり決算額の推移該当値テキスト130"/>
        <xdr:cNvSpPr txBox="1"/>
      </xdr:nvSpPr>
      <xdr:spPr>
        <a:xfrm>
          <a:off x="5740400" y="24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111572</xdr:rowOff>
    </xdr:from>
    <xdr:to>
      <xdr:col>4</xdr:col>
      <xdr:colOff>520700</xdr:colOff>
      <xdr:row>15</xdr:row>
      <xdr:rowOff>41722</xdr:rowOff>
    </xdr:to>
    <xdr:sp macro="" textlink="">
      <xdr:nvSpPr>
        <xdr:cNvPr id="69" name="円/楕円 68"/>
        <xdr:cNvSpPr/>
      </xdr:nvSpPr>
      <xdr:spPr bwMode="auto">
        <a:xfrm>
          <a:off x="4953000" y="255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51899</xdr:rowOff>
    </xdr:from>
    <xdr:ext cx="736600" cy="259045"/>
    <xdr:sp macro="" textlink="">
      <xdr:nvSpPr>
        <xdr:cNvPr id="70" name="テキスト ボックス 69"/>
        <xdr:cNvSpPr txBox="1"/>
      </xdr:nvSpPr>
      <xdr:spPr>
        <a:xfrm>
          <a:off x="4622800" y="232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98,036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1661</xdr:rowOff>
    </xdr:from>
    <xdr:to>
      <xdr:col>3</xdr:col>
      <xdr:colOff>955675</xdr:colOff>
      <xdr:row>14</xdr:row>
      <xdr:rowOff>103261</xdr:rowOff>
    </xdr:to>
    <xdr:sp macro="" textlink="">
      <xdr:nvSpPr>
        <xdr:cNvPr id="71" name="円/楕円 70"/>
        <xdr:cNvSpPr/>
      </xdr:nvSpPr>
      <xdr:spPr bwMode="auto">
        <a:xfrm>
          <a:off x="4254500" y="244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113438</xdr:rowOff>
    </xdr:from>
    <xdr:ext cx="762000" cy="259045"/>
    <xdr:sp macro="" textlink="">
      <xdr:nvSpPr>
        <xdr:cNvPr id="72" name="テキスト ボックス 71"/>
        <xdr:cNvSpPr txBox="1"/>
      </xdr:nvSpPr>
      <xdr:spPr>
        <a:xfrm>
          <a:off x="3924300" y="221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58628</xdr:rowOff>
    </xdr:from>
    <xdr:to>
      <xdr:col>3</xdr:col>
      <xdr:colOff>257175</xdr:colOff>
      <xdr:row>13</xdr:row>
      <xdr:rowOff>160228</xdr:rowOff>
    </xdr:to>
    <xdr:sp macro="" textlink="">
      <xdr:nvSpPr>
        <xdr:cNvPr id="73" name="円/楕円 72"/>
        <xdr:cNvSpPr/>
      </xdr:nvSpPr>
      <xdr:spPr bwMode="auto">
        <a:xfrm>
          <a:off x="3556000" y="233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170405</xdr:rowOff>
    </xdr:from>
    <xdr:ext cx="762000" cy="259045"/>
    <xdr:sp macro="" textlink="">
      <xdr:nvSpPr>
        <xdr:cNvPr id="74" name="テキスト ボックス 73"/>
        <xdr:cNvSpPr txBox="1"/>
      </xdr:nvSpPr>
      <xdr:spPr>
        <a:xfrm>
          <a:off x="3225800" y="21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154618</xdr:rowOff>
    </xdr:from>
    <xdr:to>
      <xdr:col>2</xdr:col>
      <xdr:colOff>692150</xdr:colOff>
      <xdr:row>13</xdr:row>
      <xdr:rowOff>84768</xdr:rowOff>
    </xdr:to>
    <xdr:sp macro="" textlink="">
      <xdr:nvSpPr>
        <xdr:cNvPr id="75" name="円/楕円 74"/>
        <xdr:cNvSpPr/>
      </xdr:nvSpPr>
      <xdr:spPr bwMode="auto">
        <a:xfrm>
          <a:off x="2857500" y="225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94945</xdr:rowOff>
    </xdr:from>
    <xdr:ext cx="762000" cy="259045"/>
    <xdr:sp macro="" textlink="">
      <xdr:nvSpPr>
        <xdr:cNvPr id="76" name="テキスト ボックス 75"/>
        <xdr:cNvSpPr txBox="1"/>
      </xdr:nvSpPr>
      <xdr:spPr>
        <a:xfrm>
          <a:off x="2527300" y="20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90979</xdr:rowOff>
    </xdr:from>
    <xdr:to>
      <xdr:col>4</xdr:col>
      <xdr:colOff>1117600</xdr:colOff>
      <xdr:row>34</xdr:row>
      <xdr:rowOff>96890</xdr:rowOff>
    </xdr:to>
    <xdr:cxnSp macro="">
      <xdr:nvCxnSpPr>
        <xdr:cNvPr id="111" name="直線コネクタ 110"/>
        <xdr:cNvCxnSpPr/>
      </xdr:nvCxnSpPr>
      <xdr:spPr bwMode="auto">
        <a:xfrm flipV="1">
          <a:off x="5003800" y="6358429"/>
          <a:ext cx="6477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220138</xdr:rowOff>
    </xdr:from>
    <xdr:to>
      <xdr:col>4</xdr:col>
      <xdr:colOff>469900</xdr:colOff>
      <xdr:row>34</xdr:row>
      <xdr:rowOff>96890</xdr:rowOff>
    </xdr:to>
    <xdr:cxnSp macro="">
      <xdr:nvCxnSpPr>
        <xdr:cNvPr id="114" name="直線コネクタ 113"/>
        <xdr:cNvCxnSpPr/>
      </xdr:nvCxnSpPr>
      <xdr:spPr bwMode="auto">
        <a:xfrm>
          <a:off x="4305300" y="6144688"/>
          <a:ext cx="698500" cy="2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109136</xdr:rowOff>
    </xdr:from>
    <xdr:to>
      <xdr:col>3</xdr:col>
      <xdr:colOff>904875</xdr:colOff>
      <xdr:row>33</xdr:row>
      <xdr:rowOff>220138</xdr:rowOff>
    </xdr:to>
    <xdr:cxnSp macro="">
      <xdr:nvCxnSpPr>
        <xdr:cNvPr id="117" name="直線コネクタ 116"/>
        <xdr:cNvCxnSpPr/>
      </xdr:nvCxnSpPr>
      <xdr:spPr bwMode="auto">
        <a:xfrm>
          <a:off x="3606800" y="6033686"/>
          <a:ext cx="698500" cy="11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109136</xdr:rowOff>
    </xdr:from>
    <xdr:to>
      <xdr:col>3</xdr:col>
      <xdr:colOff>206375</xdr:colOff>
      <xdr:row>33</xdr:row>
      <xdr:rowOff>128437</xdr:rowOff>
    </xdr:to>
    <xdr:cxnSp macro="">
      <xdr:nvCxnSpPr>
        <xdr:cNvPr id="120" name="直線コネクタ 119"/>
        <xdr:cNvCxnSpPr/>
      </xdr:nvCxnSpPr>
      <xdr:spPr bwMode="auto">
        <a:xfrm flipV="1">
          <a:off x="2908300" y="6033686"/>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40179</xdr:rowOff>
    </xdr:from>
    <xdr:to>
      <xdr:col>5</xdr:col>
      <xdr:colOff>34925</xdr:colOff>
      <xdr:row>34</xdr:row>
      <xdr:rowOff>141779</xdr:rowOff>
    </xdr:to>
    <xdr:sp macro="" textlink="">
      <xdr:nvSpPr>
        <xdr:cNvPr id="130" name="円/楕円 129"/>
        <xdr:cNvSpPr/>
      </xdr:nvSpPr>
      <xdr:spPr bwMode="auto">
        <a:xfrm>
          <a:off x="5600700" y="6307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228156</xdr:rowOff>
    </xdr:from>
    <xdr:ext cx="762000" cy="259045"/>
    <xdr:sp macro="" textlink="">
      <xdr:nvSpPr>
        <xdr:cNvPr id="131" name="人口1人当たり決算額の推移該当値テキスト445"/>
        <xdr:cNvSpPr txBox="1"/>
      </xdr:nvSpPr>
      <xdr:spPr>
        <a:xfrm>
          <a:off x="5740400" y="61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46090</xdr:rowOff>
    </xdr:from>
    <xdr:to>
      <xdr:col>4</xdr:col>
      <xdr:colOff>520700</xdr:colOff>
      <xdr:row>34</xdr:row>
      <xdr:rowOff>147690</xdr:rowOff>
    </xdr:to>
    <xdr:sp macro="" textlink="">
      <xdr:nvSpPr>
        <xdr:cNvPr id="132" name="円/楕円 131"/>
        <xdr:cNvSpPr/>
      </xdr:nvSpPr>
      <xdr:spPr bwMode="auto">
        <a:xfrm>
          <a:off x="4953000" y="631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157867</xdr:rowOff>
    </xdr:from>
    <xdr:ext cx="736600" cy="259045"/>
    <xdr:sp macro="" textlink="">
      <xdr:nvSpPr>
        <xdr:cNvPr id="133" name="テキスト ボックス 132"/>
        <xdr:cNvSpPr txBox="1"/>
      </xdr:nvSpPr>
      <xdr:spPr>
        <a:xfrm>
          <a:off x="4622800" y="608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169338</xdr:rowOff>
    </xdr:from>
    <xdr:to>
      <xdr:col>3</xdr:col>
      <xdr:colOff>955675</xdr:colOff>
      <xdr:row>33</xdr:row>
      <xdr:rowOff>270938</xdr:rowOff>
    </xdr:to>
    <xdr:sp macro="" textlink="">
      <xdr:nvSpPr>
        <xdr:cNvPr id="134" name="円/楕円 133"/>
        <xdr:cNvSpPr/>
      </xdr:nvSpPr>
      <xdr:spPr bwMode="auto">
        <a:xfrm>
          <a:off x="4254500" y="609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109665</xdr:rowOff>
    </xdr:from>
    <xdr:ext cx="762000" cy="259045"/>
    <xdr:sp macro="" textlink="">
      <xdr:nvSpPr>
        <xdr:cNvPr id="135" name="テキスト ボックス 134"/>
        <xdr:cNvSpPr txBox="1"/>
      </xdr:nvSpPr>
      <xdr:spPr>
        <a:xfrm>
          <a:off x="3924300" y="586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58336</xdr:rowOff>
    </xdr:from>
    <xdr:to>
      <xdr:col>3</xdr:col>
      <xdr:colOff>257175</xdr:colOff>
      <xdr:row>33</xdr:row>
      <xdr:rowOff>159936</xdr:rowOff>
    </xdr:to>
    <xdr:sp macro="" textlink="">
      <xdr:nvSpPr>
        <xdr:cNvPr id="136" name="円/楕円 135"/>
        <xdr:cNvSpPr/>
      </xdr:nvSpPr>
      <xdr:spPr bwMode="auto">
        <a:xfrm>
          <a:off x="3556000" y="598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341563</xdr:rowOff>
    </xdr:from>
    <xdr:ext cx="762000" cy="259045"/>
    <xdr:sp macro="" textlink="">
      <xdr:nvSpPr>
        <xdr:cNvPr id="137" name="テキスト ボックス 136"/>
        <xdr:cNvSpPr txBox="1"/>
      </xdr:nvSpPr>
      <xdr:spPr>
        <a:xfrm>
          <a:off x="3225800" y="575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77637</xdr:rowOff>
    </xdr:from>
    <xdr:to>
      <xdr:col>2</xdr:col>
      <xdr:colOff>692150</xdr:colOff>
      <xdr:row>33</xdr:row>
      <xdr:rowOff>179237</xdr:rowOff>
    </xdr:to>
    <xdr:sp macro="" textlink="">
      <xdr:nvSpPr>
        <xdr:cNvPr id="138" name="円/楕円 137"/>
        <xdr:cNvSpPr/>
      </xdr:nvSpPr>
      <xdr:spPr bwMode="auto">
        <a:xfrm>
          <a:off x="2857500" y="600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17964</xdr:rowOff>
    </xdr:from>
    <xdr:ext cx="762000" cy="259045"/>
    <xdr:sp macro="" textlink="">
      <xdr:nvSpPr>
        <xdr:cNvPr id="139" name="テキスト ボックス 138"/>
        <xdr:cNvSpPr txBox="1"/>
      </xdr:nvSpPr>
      <xdr:spPr>
        <a:xfrm>
          <a:off x="2527300" y="577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年度と比較し、翌年度へ繰越すべ財源が大きく減少したことにより、実質収支は</a:t>
          </a:r>
          <a:r>
            <a:rPr kumimoji="1" lang="en-US" altLang="ja-JP" sz="1400">
              <a:latin typeface="ＭＳ ゴシック" pitchFamily="49" charset="-128"/>
              <a:ea typeface="ＭＳ ゴシック" pitchFamily="49" charset="-128"/>
            </a:rPr>
            <a:t>5.11</a:t>
          </a:r>
          <a:r>
            <a:rPr kumimoji="1" lang="ja-JP" altLang="en-US" sz="1400">
              <a:latin typeface="ＭＳ ゴシック" pitchFamily="49" charset="-128"/>
              <a:ea typeface="ＭＳ ゴシック" pitchFamily="49" charset="-128"/>
            </a:rPr>
            <a:t>ポイント増加、実質単年度収支については</a:t>
          </a:r>
          <a:r>
            <a:rPr kumimoji="1" lang="en-US" altLang="ja-JP" sz="1400">
              <a:latin typeface="ＭＳ ゴシック" pitchFamily="49" charset="-128"/>
              <a:ea typeface="ＭＳ ゴシック" pitchFamily="49" charset="-128"/>
            </a:rPr>
            <a:t>8.52</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病院事業会計において、未払金及び未払費用の増加により</a:t>
          </a:r>
          <a:r>
            <a:rPr kumimoji="1" lang="ja-JP" altLang="ja-JP" sz="1400">
              <a:solidFill>
                <a:schemeClr val="dk1"/>
              </a:solidFill>
              <a:effectLst/>
              <a:latin typeface="+mn-lt"/>
              <a:ea typeface="+mn-ea"/>
              <a:cs typeface="+mn-cs"/>
            </a:rPr>
            <a:t>流動負債</a:t>
          </a:r>
          <a:r>
            <a:rPr kumimoji="1" lang="ja-JP" altLang="en-US" sz="1400">
              <a:solidFill>
                <a:schemeClr val="dk1"/>
              </a:solidFill>
              <a:effectLst/>
              <a:latin typeface="+mn-lt"/>
              <a:ea typeface="+mn-ea"/>
              <a:cs typeface="+mn-cs"/>
            </a:rPr>
            <a:t>が増加したことや</a:t>
          </a:r>
          <a:r>
            <a:rPr kumimoji="1" lang="ja-JP" altLang="en-US" sz="1400">
              <a:latin typeface="ＭＳ ゴシック" pitchFamily="49" charset="-128"/>
              <a:ea typeface="ＭＳ ゴシック" pitchFamily="49" charset="-128"/>
            </a:rPr>
            <a:t>、営業収益の減少に伴う事業規模の減少により、資金不足額が生じたものである。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今後は、病院改革プランにより、より一層の経営健全化に向けた取組を進めていく。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地方債現在高の減少により元利償還金は減少しているが、公営企業債の元利償還金に対する繰入金の増加により、実質公債費比率の分子は、ほぼ横ばいで推移している。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今後、元利償還金がさらに減少していく見込みであるため、実質公債費率の分子も減少していくものと想定している。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基準財政需要額算入見込額が減少したものの、地方債現在高や公営企業債等繰入見込額が減少したことが、将来負担比率の分子を引き下げる要因となっている。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48067971</v>
      </c>
      <c r="BO4" s="349"/>
      <c r="BP4" s="349"/>
      <c r="BQ4" s="349"/>
      <c r="BR4" s="349"/>
      <c r="BS4" s="349"/>
      <c r="BT4" s="349"/>
      <c r="BU4" s="350"/>
      <c r="BV4" s="348">
        <v>49578985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45076753</v>
      </c>
      <c r="BO5" s="386"/>
      <c r="BP5" s="386"/>
      <c r="BQ5" s="386"/>
      <c r="BR5" s="386"/>
      <c r="BS5" s="386"/>
      <c r="BT5" s="386"/>
      <c r="BU5" s="387"/>
      <c r="BV5" s="385">
        <v>47131839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86.3</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2991218</v>
      </c>
      <c r="BO6" s="386"/>
      <c r="BP6" s="386"/>
      <c r="BQ6" s="386"/>
      <c r="BR6" s="386"/>
      <c r="BS6" s="386"/>
      <c r="BT6" s="386"/>
      <c r="BU6" s="387"/>
      <c r="BV6" s="385">
        <v>2447146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91.4</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1175892</v>
      </c>
      <c r="BO7" s="386"/>
      <c r="BP7" s="386"/>
      <c r="BQ7" s="386"/>
      <c r="BR7" s="386"/>
      <c r="BS7" s="386"/>
      <c r="BT7" s="386"/>
      <c r="BU7" s="387"/>
      <c r="BV7" s="385">
        <v>2109287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28994937</v>
      </c>
      <c r="CU7" s="386"/>
      <c r="CV7" s="386"/>
      <c r="CW7" s="386"/>
      <c r="CX7" s="386"/>
      <c r="CY7" s="386"/>
      <c r="CZ7" s="386"/>
      <c r="DA7" s="387"/>
      <c r="DB7" s="385">
        <v>29469706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1815326</v>
      </c>
      <c r="BO8" s="386"/>
      <c r="BP8" s="386"/>
      <c r="BQ8" s="386"/>
      <c r="BR8" s="386"/>
      <c r="BS8" s="386"/>
      <c r="BT8" s="386"/>
      <c r="BU8" s="387"/>
      <c r="BV8" s="385">
        <v>337859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83969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614410</v>
      </c>
      <c r="BO9" s="386"/>
      <c r="BP9" s="386"/>
      <c r="BQ9" s="386"/>
      <c r="BR9" s="386"/>
      <c r="BS9" s="386"/>
      <c r="BT9" s="386"/>
      <c r="BU9" s="387"/>
      <c r="BV9" s="385">
        <v>-1260054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89316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7234</v>
      </c>
      <c r="BO10" s="386"/>
      <c r="BP10" s="386"/>
      <c r="BQ10" s="386"/>
      <c r="BR10" s="386"/>
      <c r="BS10" s="386"/>
      <c r="BT10" s="386"/>
      <c r="BU10" s="387"/>
      <c r="BV10" s="385">
        <v>2578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610985</v>
      </c>
      <c r="BO11" s="386"/>
      <c r="BP11" s="386"/>
      <c r="BQ11" s="386"/>
      <c r="BR11" s="386"/>
      <c r="BS11" s="386"/>
      <c r="BT11" s="386"/>
      <c r="BU11" s="387"/>
      <c r="BV11" s="385">
        <v>42598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83763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681494</v>
      </c>
      <c r="BO12" s="386"/>
      <c r="BP12" s="386"/>
      <c r="BQ12" s="386"/>
      <c r="BR12" s="386"/>
      <c r="BS12" s="386"/>
      <c r="BT12" s="386"/>
      <c r="BU12" s="387"/>
      <c r="BV12" s="385">
        <v>735855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83459</v>
      </c>
      <c r="S13" s="467"/>
      <c r="T13" s="467"/>
      <c r="U13" s="467"/>
      <c r="V13" s="468"/>
      <c r="W13" s="401" t="s">
        <v>123</v>
      </c>
      <c r="X13" s="402"/>
      <c r="Y13" s="402"/>
      <c r="Z13" s="402"/>
      <c r="AA13" s="402"/>
      <c r="AB13" s="392"/>
      <c r="AC13" s="436">
        <v>5277</v>
      </c>
      <c r="AD13" s="437"/>
      <c r="AE13" s="437"/>
      <c r="AF13" s="437"/>
      <c r="AG13" s="476"/>
      <c r="AH13" s="436">
        <v>7335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551135</v>
      </c>
      <c r="BO13" s="386"/>
      <c r="BP13" s="386"/>
      <c r="BQ13" s="386"/>
      <c r="BR13" s="386"/>
      <c r="BS13" s="386"/>
      <c r="BT13" s="386"/>
      <c r="BU13" s="387"/>
      <c r="BV13" s="385">
        <v>-1950733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84474</v>
      </c>
      <c r="S14" s="467"/>
      <c r="T14" s="467"/>
      <c r="U14" s="467"/>
      <c r="V14" s="468"/>
      <c r="W14" s="375"/>
      <c r="X14" s="376"/>
      <c r="Y14" s="376"/>
      <c r="Z14" s="376"/>
      <c r="AA14" s="376"/>
      <c r="AB14" s="365"/>
      <c r="AC14" s="469">
        <v>14.1</v>
      </c>
      <c r="AD14" s="470"/>
      <c r="AE14" s="470"/>
      <c r="AF14" s="470"/>
      <c r="AG14" s="471"/>
      <c r="AH14" s="469">
        <v>16.8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51.7</v>
      </c>
      <c r="CU14" s="481"/>
      <c r="CV14" s="481"/>
      <c r="CW14" s="481"/>
      <c r="CX14" s="481"/>
      <c r="CY14" s="481"/>
      <c r="CZ14" s="481"/>
      <c r="DA14" s="482"/>
      <c r="DB14" s="480">
        <v>59.4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84169</v>
      </c>
      <c r="S15" s="467"/>
      <c r="T15" s="467"/>
      <c r="U15" s="467"/>
      <c r="V15" s="468"/>
      <c r="W15" s="401" t="s">
        <v>130</v>
      </c>
      <c r="X15" s="402"/>
      <c r="Y15" s="402"/>
      <c r="Z15" s="402"/>
      <c r="AA15" s="402"/>
      <c r="AB15" s="392"/>
      <c r="AC15" s="436">
        <v>11472</v>
      </c>
      <c r="AD15" s="437"/>
      <c r="AE15" s="437"/>
      <c r="AF15" s="437"/>
      <c r="AG15" s="476"/>
      <c r="AH15" s="436">
        <v>14178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7440560</v>
      </c>
      <c r="BO15" s="349"/>
      <c r="BP15" s="349"/>
      <c r="BQ15" s="349"/>
      <c r="BR15" s="349"/>
      <c r="BS15" s="349"/>
      <c r="BT15" s="349"/>
      <c r="BU15" s="350"/>
      <c r="BV15" s="348">
        <v>7279850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30.6</v>
      </c>
      <c r="AD16" s="470"/>
      <c r="AE16" s="470"/>
      <c r="AF16" s="470"/>
      <c r="AG16" s="471"/>
      <c r="AH16" s="469">
        <v>32.5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20555638</v>
      </c>
      <c r="BO16" s="386"/>
      <c r="BP16" s="386"/>
      <c r="BQ16" s="386"/>
      <c r="BR16" s="386"/>
      <c r="BS16" s="386"/>
      <c r="BT16" s="386"/>
      <c r="BU16" s="387"/>
      <c r="BV16" s="385">
        <v>20332506</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0.7</v>
      </c>
      <c r="CU16" s="383"/>
      <c r="CV16" s="383"/>
      <c r="CW16" s="383"/>
      <c r="CX16" s="383"/>
      <c r="CY16" s="383"/>
      <c r="CZ16" s="383"/>
      <c r="DA16" s="384"/>
      <c r="DB16" s="382" t="s">
        <v>121</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20797</v>
      </c>
      <c r="AD17" s="437"/>
      <c r="AE17" s="437"/>
      <c r="AF17" s="437"/>
      <c r="AG17" s="476"/>
      <c r="AH17" s="436">
        <v>22001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9493424</v>
      </c>
      <c r="BO17" s="386"/>
      <c r="BP17" s="386"/>
      <c r="BQ17" s="386"/>
      <c r="BR17" s="386"/>
      <c r="BS17" s="386"/>
      <c r="BT17" s="386"/>
      <c r="BU17" s="387"/>
      <c r="BV17" s="385">
        <v>9323211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536.12</v>
      </c>
      <c r="M18" s="498"/>
      <c r="N18" s="498"/>
      <c r="O18" s="498"/>
      <c r="P18" s="498"/>
      <c r="Q18" s="498"/>
      <c r="R18" s="499"/>
      <c r="S18" s="499"/>
      <c r="T18" s="499"/>
      <c r="U18" s="499"/>
      <c r="V18" s="500"/>
      <c r="W18" s="403"/>
      <c r="X18" s="404"/>
      <c r="Y18" s="404"/>
      <c r="Z18" s="404"/>
      <c r="AA18" s="404"/>
      <c r="AB18" s="395"/>
      <c r="AC18" s="501">
        <v>55.4</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24919820</v>
      </c>
      <c r="BO18" s="386"/>
      <c r="BP18" s="386"/>
      <c r="BQ18" s="386"/>
      <c r="BR18" s="386"/>
      <c r="BS18" s="386"/>
      <c r="BT18" s="386"/>
      <c r="BU18" s="387"/>
      <c r="BV18" s="385">
        <v>25039484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34206945</v>
      </c>
      <c r="BO19" s="386"/>
      <c r="BP19" s="386"/>
      <c r="BQ19" s="386"/>
      <c r="BR19" s="386"/>
      <c r="BS19" s="386"/>
      <c r="BT19" s="386"/>
      <c r="BU19" s="387"/>
      <c r="BV19" s="385">
        <v>35594998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25002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47057480</v>
      </c>
      <c r="BO23" s="386"/>
      <c r="BP23" s="386"/>
      <c r="BQ23" s="386"/>
      <c r="BR23" s="386"/>
      <c r="BS23" s="386"/>
      <c r="BT23" s="386"/>
      <c r="BU23" s="387"/>
      <c r="BV23" s="385">
        <v>49018878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9110</v>
      </c>
      <c r="R24" s="437"/>
      <c r="S24" s="437"/>
      <c r="T24" s="437"/>
      <c r="U24" s="437"/>
      <c r="V24" s="476"/>
      <c r="W24" s="531"/>
      <c r="X24" s="519"/>
      <c r="Y24" s="520"/>
      <c r="Z24" s="435" t="s">
        <v>154</v>
      </c>
      <c r="AA24" s="415"/>
      <c r="AB24" s="415"/>
      <c r="AC24" s="415"/>
      <c r="AD24" s="415"/>
      <c r="AE24" s="415"/>
      <c r="AF24" s="415"/>
      <c r="AG24" s="416"/>
      <c r="AH24" s="436">
        <v>853</v>
      </c>
      <c r="AI24" s="437"/>
      <c r="AJ24" s="437"/>
      <c r="AK24" s="437"/>
      <c r="AL24" s="476"/>
      <c r="AM24" s="436">
        <v>2595679</v>
      </c>
      <c r="AN24" s="437"/>
      <c r="AO24" s="437"/>
      <c r="AP24" s="437"/>
      <c r="AQ24" s="437"/>
      <c r="AR24" s="476"/>
      <c r="AS24" s="436">
        <v>3043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31756474</v>
      </c>
      <c r="BO24" s="386"/>
      <c r="BP24" s="386"/>
      <c r="BQ24" s="386"/>
      <c r="BR24" s="386"/>
      <c r="BS24" s="386"/>
      <c r="BT24" s="386"/>
      <c r="BU24" s="387"/>
      <c r="BV24" s="385">
        <v>32673289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7340</v>
      </c>
      <c r="R25" s="437"/>
      <c r="S25" s="437"/>
      <c r="T25" s="437"/>
      <c r="U25" s="437"/>
      <c r="V25" s="476"/>
      <c r="W25" s="531"/>
      <c r="X25" s="519"/>
      <c r="Y25" s="520"/>
      <c r="Z25" s="435" t="s">
        <v>157</v>
      </c>
      <c r="AA25" s="415"/>
      <c r="AB25" s="415"/>
      <c r="AC25" s="415"/>
      <c r="AD25" s="415"/>
      <c r="AE25" s="415"/>
      <c r="AF25" s="415"/>
      <c r="AG25" s="416"/>
      <c r="AH25" s="436">
        <v>155</v>
      </c>
      <c r="AI25" s="437"/>
      <c r="AJ25" s="437"/>
      <c r="AK25" s="437"/>
      <c r="AL25" s="476"/>
      <c r="AM25" s="436">
        <v>366575</v>
      </c>
      <c r="AN25" s="437"/>
      <c r="AO25" s="437"/>
      <c r="AP25" s="437"/>
      <c r="AQ25" s="437"/>
      <c r="AR25" s="476"/>
      <c r="AS25" s="436">
        <v>2365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5715042</v>
      </c>
      <c r="BO25" s="349"/>
      <c r="BP25" s="349"/>
      <c r="BQ25" s="349"/>
      <c r="BR25" s="349"/>
      <c r="BS25" s="349"/>
      <c r="BT25" s="349"/>
      <c r="BU25" s="350"/>
      <c r="BV25" s="348">
        <v>5766603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6040</v>
      </c>
      <c r="R26" s="437"/>
      <c r="S26" s="437"/>
      <c r="T26" s="437"/>
      <c r="U26" s="437"/>
      <c r="V26" s="476"/>
      <c r="W26" s="531"/>
      <c r="X26" s="519"/>
      <c r="Y26" s="520"/>
      <c r="Z26" s="435" t="s">
        <v>160</v>
      </c>
      <c r="AA26" s="555"/>
      <c r="AB26" s="555"/>
      <c r="AC26" s="555"/>
      <c r="AD26" s="555"/>
      <c r="AE26" s="555"/>
      <c r="AF26" s="555"/>
      <c r="AG26" s="556"/>
      <c r="AH26" s="436">
        <v>70</v>
      </c>
      <c r="AI26" s="437"/>
      <c r="AJ26" s="437"/>
      <c r="AK26" s="437"/>
      <c r="AL26" s="476"/>
      <c r="AM26" s="436">
        <v>213990</v>
      </c>
      <c r="AN26" s="437"/>
      <c r="AO26" s="437"/>
      <c r="AP26" s="437"/>
      <c r="AQ26" s="437"/>
      <c r="AR26" s="476"/>
      <c r="AS26" s="436">
        <v>3057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4910</v>
      </c>
      <c r="R27" s="437"/>
      <c r="S27" s="437"/>
      <c r="T27" s="437"/>
      <c r="U27" s="437"/>
      <c r="V27" s="476"/>
      <c r="W27" s="531"/>
      <c r="X27" s="519"/>
      <c r="Y27" s="520"/>
      <c r="Z27" s="435" t="s">
        <v>163</v>
      </c>
      <c r="AA27" s="415"/>
      <c r="AB27" s="415"/>
      <c r="AC27" s="415"/>
      <c r="AD27" s="415"/>
      <c r="AE27" s="415"/>
      <c r="AF27" s="415"/>
      <c r="AG27" s="416"/>
      <c r="AH27" s="436">
        <v>51</v>
      </c>
      <c r="AI27" s="437"/>
      <c r="AJ27" s="437"/>
      <c r="AK27" s="437"/>
      <c r="AL27" s="476"/>
      <c r="AM27" s="436">
        <v>159445</v>
      </c>
      <c r="AN27" s="437"/>
      <c r="AO27" s="437"/>
      <c r="AP27" s="437"/>
      <c r="AQ27" s="437"/>
      <c r="AR27" s="476"/>
      <c r="AS27" s="436">
        <v>3126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1528459</v>
      </c>
      <c r="BO27" s="553"/>
      <c r="BP27" s="553"/>
      <c r="BQ27" s="553"/>
      <c r="BR27" s="553"/>
      <c r="BS27" s="553"/>
      <c r="BT27" s="553"/>
      <c r="BU27" s="554"/>
      <c r="BV27" s="552">
        <v>1647715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4250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5361488</v>
      </c>
      <c r="BO28" s="349"/>
      <c r="BP28" s="349"/>
      <c r="BQ28" s="349"/>
      <c r="BR28" s="349"/>
      <c r="BS28" s="349"/>
      <c r="BT28" s="349"/>
      <c r="BU28" s="350"/>
      <c r="BV28" s="348">
        <v>5425748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24</v>
      </c>
      <c r="M29" s="437"/>
      <c r="N29" s="437"/>
      <c r="O29" s="437"/>
      <c r="P29" s="476"/>
      <c r="Q29" s="436">
        <v>3980</v>
      </c>
      <c r="R29" s="437"/>
      <c r="S29" s="437"/>
      <c r="T29" s="437"/>
      <c r="U29" s="437"/>
      <c r="V29" s="476"/>
      <c r="W29" s="532"/>
      <c r="X29" s="533"/>
      <c r="Y29" s="534"/>
      <c r="Z29" s="435" t="s">
        <v>170</v>
      </c>
      <c r="AA29" s="415"/>
      <c r="AB29" s="415"/>
      <c r="AC29" s="415"/>
      <c r="AD29" s="415"/>
      <c r="AE29" s="415"/>
      <c r="AF29" s="415"/>
      <c r="AG29" s="416"/>
      <c r="AH29" s="436">
        <v>904</v>
      </c>
      <c r="AI29" s="437"/>
      <c r="AJ29" s="437"/>
      <c r="AK29" s="437"/>
      <c r="AL29" s="476"/>
      <c r="AM29" s="436">
        <v>2755124</v>
      </c>
      <c r="AN29" s="437"/>
      <c r="AO29" s="437"/>
      <c r="AP29" s="437"/>
      <c r="AQ29" s="437"/>
      <c r="AR29" s="476"/>
      <c r="AS29" s="436">
        <v>3048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2735564</v>
      </c>
      <c r="BO29" s="386"/>
      <c r="BP29" s="386"/>
      <c r="BQ29" s="386"/>
      <c r="BR29" s="386"/>
      <c r="BS29" s="386"/>
      <c r="BT29" s="386"/>
      <c r="BU29" s="387"/>
      <c r="BV29" s="385">
        <v>3193305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5473828</v>
      </c>
      <c r="BO30" s="553"/>
      <c r="BP30" s="553"/>
      <c r="BQ30" s="553"/>
      <c r="BR30" s="553"/>
      <c r="BS30" s="553"/>
      <c r="BT30" s="553"/>
      <c r="BU30" s="554"/>
      <c r="BV30" s="552">
        <v>6036815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登米市土地開発公社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宅地造成事業特別会計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登米市文化振興財団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老人保健施設事業会計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宮城県市町村自治振興センター</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とよま振興公社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宮城県後期高齢者医療広域連合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なかだ農業開発公社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宮城県後期高齢者医療事業会計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いしこし</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6" t="s">
        <v>24</v>
      </c>
      <c r="C41" s="1167"/>
      <c r="D41" s="81"/>
      <c r="E41" s="1172" t="s">
        <v>25</v>
      </c>
      <c r="F41" s="1172"/>
      <c r="G41" s="1172"/>
      <c r="H41" s="1173"/>
      <c r="I41" s="82">
        <v>51925</v>
      </c>
      <c r="J41" s="83">
        <v>50963</v>
      </c>
      <c r="K41" s="83">
        <v>50729</v>
      </c>
      <c r="L41" s="83">
        <v>49389</v>
      </c>
      <c r="M41" s="84">
        <v>47502</v>
      </c>
    </row>
    <row r="42" spans="2:13" ht="27.75" customHeight="1" x14ac:dyDescent="0.15">
      <c r="B42" s="1168"/>
      <c r="C42" s="1169"/>
      <c r="D42" s="85"/>
      <c r="E42" s="1174" t="s">
        <v>26</v>
      </c>
      <c r="F42" s="1174"/>
      <c r="G42" s="1174"/>
      <c r="H42" s="1175"/>
      <c r="I42" s="86">
        <v>330</v>
      </c>
      <c r="J42" s="87">
        <v>269</v>
      </c>
      <c r="K42" s="87">
        <v>213</v>
      </c>
      <c r="L42" s="87">
        <v>175</v>
      </c>
      <c r="M42" s="88">
        <v>132</v>
      </c>
    </row>
    <row r="43" spans="2:13" ht="27.75" customHeight="1" x14ac:dyDescent="0.15">
      <c r="B43" s="1168"/>
      <c r="C43" s="1169"/>
      <c r="D43" s="85"/>
      <c r="E43" s="1174" t="s">
        <v>27</v>
      </c>
      <c r="F43" s="1174"/>
      <c r="G43" s="1174"/>
      <c r="H43" s="1175"/>
      <c r="I43" s="86">
        <v>36536</v>
      </c>
      <c r="J43" s="87">
        <v>35875</v>
      </c>
      <c r="K43" s="87">
        <v>33697</v>
      </c>
      <c r="L43" s="87">
        <v>29355</v>
      </c>
      <c r="M43" s="88">
        <v>27109</v>
      </c>
    </row>
    <row r="44" spans="2:13" ht="27.75" customHeight="1" x14ac:dyDescent="0.15">
      <c r="B44" s="1168"/>
      <c r="C44" s="1169"/>
      <c r="D44" s="85"/>
      <c r="E44" s="1174" t="s">
        <v>28</v>
      </c>
      <c r="F44" s="1174"/>
      <c r="G44" s="1174"/>
      <c r="H44" s="1175"/>
      <c r="I44" s="86" t="s">
        <v>478</v>
      </c>
      <c r="J44" s="87" t="s">
        <v>478</v>
      </c>
      <c r="K44" s="87" t="s">
        <v>478</v>
      </c>
      <c r="L44" s="87" t="s">
        <v>478</v>
      </c>
      <c r="M44" s="88" t="s">
        <v>478</v>
      </c>
    </row>
    <row r="45" spans="2:13" ht="27.75" customHeight="1" x14ac:dyDescent="0.15">
      <c r="B45" s="1168"/>
      <c r="C45" s="1169"/>
      <c r="D45" s="85"/>
      <c r="E45" s="1174" t="s">
        <v>29</v>
      </c>
      <c r="F45" s="1174"/>
      <c r="G45" s="1174"/>
      <c r="H45" s="1175"/>
      <c r="I45" s="86">
        <v>9127</v>
      </c>
      <c r="J45" s="87">
        <v>8430</v>
      </c>
      <c r="K45" s="87">
        <v>8686</v>
      </c>
      <c r="L45" s="87">
        <v>8038</v>
      </c>
      <c r="M45" s="88">
        <v>7528</v>
      </c>
    </row>
    <row r="46" spans="2:13" ht="27.75" customHeight="1" x14ac:dyDescent="0.15">
      <c r="B46" s="1168"/>
      <c r="C46" s="1169"/>
      <c r="D46" s="85"/>
      <c r="E46" s="1174" t="s">
        <v>30</v>
      </c>
      <c r="F46" s="1174"/>
      <c r="G46" s="1174"/>
      <c r="H46" s="1175"/>
      <c r="I46" s="86">
        <v>123</v>
      </c>
      <c r="J46" s="87">
        <v>142</v>
      </c>
      <c r="K46" s="87">
        <v>133</v>
      </c>
      <c r="L46" s="87">
        <v>162</v>
      </c>
      <c r="M46" s="88">
        <v>17</v>
      </c>
    </row>
    <row r="47" spans="2:13" ht="27.75" customHeight="1" x14ac:dyDescent="0.15">
      <c r="B47" s="1168"/>
      <c r="C47" s="1169"/>
      <c r="D47" s="85"/>
      <c r="E47" s="1174" t="s">
        <v>31</v>
      </c>
      <c r="F47" s="1174"/>
      <c r="G47" s="1174"/>
      <c r="H47" s="1175"/>
      <c r="I47" s="86" t="s">
        <v>478</v>
      </c>
      <c r="J47" s="87" t="s">
        <v>478</v>
      </c>
      <c r="K47" s="87" t="s">
        <v>478</v>
      </c>
      <c r="L47" s="87" t="s">
        <v>478</v>
      </c>
      <c r="M47" s="88" t="s">
        <v>478</v>
      </c>
    </row>
    <row r="48" spans="2:13" ht="27.75" customHeight="1" x14ac:dyDescent="0.15">
      <c r="B48" s="1170"/>
      <c r="C48" s="1171"/>
      <c r="D48" s="85"/>
      <c r="E48" s="1174" t="s">
        <v>32</v>
      </c>
      <c r="F48" s="1174"/>
      <c r="G48" s="1174"/>
      <c r="H48" s="1175"/>
      <c r="I48" s="86" t="s">
        <v>478</v>
      </c>
      <c r="J48" s="87" t="s">
        <v>478</v>
      </c>
      <c r="K48" s="87" t="s">
        <v>478</v>
      </c>
      <c r="L48" s="87" t="s">
        <v>478</v>
      </c>
      <c r="M48" s="88" t="s">
        <v>478</v>
      </c>
    </row>
    <row r="49" spans="2:13" ht="27.75" customHeight="1" x14ac:dyDescent="0.15">
      <c r="B49" s="1176" t="s">
        <v>33</v>
      </c>
      <c r="C49" s="1177"/>
      <c r="D49" s="89"/>
      <c r="E49" s="1174" t="s">
        <v>34</v>
      </c>
      <c r="F49" s="1174"/>
      <c r="G49" s="1174"/>
      <c r="H49" s="1175"/>
      <c r="I49" s="86">
        <v>10247</v>
      </c>
      <c r="J49" s="87">
        <v>12836</v>
      </c>
      <c r="K49" s="87">
        <v>14237</v>
      </c>
      <c r="L49" s="87">
        <v>16749</v>
      </c>
      <c r="M49" s="88">
        <v>15566</v>
      </c>
    </row>
    <row r="50" spans="2:13" ht="27.75" customHeight="1" x14ac:dyDescent="0.15">
      <c r="B50" s="1168"/>
      <c r="C50" s="1169"/>
      <c r="D50" s="85"/>
      <c r="E50" s="1174" t="s">
        <v>35</v>
      </c>
      <c r="F50" s="1174"/>
      <c r="G50" s="1174"/>
      <c r="H50" s="1175"/>
      <c r="I50" s="86">
        <v>1011</v>
      </c>
      <c r="J50" s="87">
        <v>1203</v>
      </c>
      <c r="K50" s="87">
        <v>1164</v>
      </c>
      <c r="L50" s="87">
        <v>1140</v>
      </c>
      <c r="M50" s="88">
        <v>1078</v>
      </c>
    </row>
    <row r="51" spans="2:13" ht="27.75" customHeight="1" x14ac:dyDescent="0.15">
      <c r="B51" s="1170"/>
      <c r="C51" s="1171"/>
      <c r="D51" s="85"/>
      <c r="E51" s="1174" t="s">
        <v>36</v>
      </c>
      <c r="F51" s="1174"/>
      <c r="G51" s="1174"/>
      <c r="H51" s="1175"/>
      <c r="I51" s="86">
        <v>54485</v>
      </c>
      <c r="J51" s="87">
        <v>56027</v>
      </c>
      <c r="K51" s="87">
        <v>56023</v>
      </c>
      <c r="L51" s="87">
        <v>54626</v>
      </c>
      <c r="M51" s="88">
        <v>53243</v>
      </c>
    </row>
    <row r="52" spans="2:13" ht="27.75" customHeight="1" thickBot="1" x14ac:dyDescent="0.2">
      <c r="B52" s="1178" t="s">
        <v>37</v>
      </c>
      <c r="C52" s="1179"/>
      <c r="D52" s="90"/>
      <c r="E52" s="1180" t="s">
        <v>38</v>
      </c>
      <c r="F52" s="1180"/>
      <c r="G52" s="1180"/>
      <c r="H52" s="1181"/>
      <c r="I52" s="91">
        <v>32298</v>
      </c>
      <c r="J52" s="92">
        <v>25614</v>
      </c>
      <c r="K52" s="92">
        <v>22035</v>
      </c>
      <c r="L52" s="92">
        <v>14604</v>
      </c>
      <c r="M52" s="93">
        <v>12402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52773</v>
      </c>
      <c r="E3" s="116"/>
      <c r="F3" s="117">
        <v>66876</v>
      </c>
      <c r="G3" s="118"/>
      <c r="H3" s="119"/>
    </row>
    <row r="4" spans="1:8" x14ac:dyDescent="0.15">
      <c r="A4" s="120"/>
      <c r="B4" s="121"/>
      <c r="C4" s="122"/>
      <c r="D4" s="123">
        <v>28949</v>
      </c>
      <c r="E4" s="124"/>
      <c r="F4" s="125">
        <v>36310</v>
      </c>
      <c r="G4" s="126"/>
      <c r="H4" s="127"/>
    </row>
    <row r="5" spans="1:8" x14ac:dyDescent="0.15">
      <c r="A5" s="108" t="s">
        <v>510</v>
      </c>
      <c r="B5" s="113"/>
      <c r="C5" s="114"/>
      <c r="D5" s="115">
        <v>49950</v>
      </c>
      <c r="E5" s="116"/>
      <c r="F5" s="117">
        <v>51704</v>
      </c>
      <c r="G5" s="118"/>
      <c r="H5" s="119"/>
    </row>
    <row r="6" spans="1:8" x14ac:dyDescent="0.15">
      <c r="A6" s="120"/>
      <c r="B6" s="121"/>
      <c r="C6" s="122"/>
      <c r="D6" s="123">
        <v>19914</v>
      </c>
      <c r="E6" s="124"/>
      <c r="F6" s="125">
        <v>26896</v>
      </c>
      <c r="G6" s="126"/>
      <c r="H6" s="127"/>
    </row>
    <row r="7" spans="1:8" x14ac:dyDescent="0.15">
      <c r="A7" s="108" t="s">
        <v>511</v>
      </c>
      <c r="B7" s="113"/>
      <c r="C7" s="114"/>
      <c r="D7" s="115">
        <v>63734</v>
      </c>
      <c r="E7" s="116"/>
      <c r="F7" s="117">
        <v>52678</v>
      </c>
      <c r="G7" s="118"/>
      <c r="H7" s="119"/>
    </row>
    <row r="8" spans="1:8" x14ac:dyDescent="0.15">
      <c r="A8" s="120"/>
      <c r="B8" s="121"/>
      <c r="C8" s="122"/>
      <c r="D8" s="123">
        <v>17226</v>
      </c>
      <c r="E8" s="124"/>
      <c r="F8" s="125">
        <v>30185</v>
      </c>
      <c r="G8" s="126"/>
      <c r="H8" s="127"/>
    </row>
    <row r="9" spans="1:8" x14ac:dyDescent="0.15">
      <c r="A9" s="108" t="s">
        <v>512</v>
      </c>
      <c r="B9" s="113"/>
      <c r="C9" s="114"/>
      <c r="D9" s="115">
        <v>50253</v>
      </c>
      <c r="E9" s="116"/>
      <c r="F9" s="117">
        <v>69560</v>
      </c>
      <c r="G9" s="118"/>
      <c r="H9" s="119"/>
    </row>
    <row r="10" spans="1:8" x14ac:dyDescent="0.15">
      <c r="A10" s="120"/>
      <c r="B10" s="121"/>
      <c r="C10" s="122"/>
      <c r="D10" s="123">
        <v>24963</v>
      </c>
      <c r="E10" s="124"/>
      <c r="F10" s="125">
        <v>35305</v>
      </c>
      <c r="G10" s="126"/>
      <c r="H10" s="127"/>
    </row>
    <row r="11" spans="1:8" x14ac:dyDescent="0.15">
      <c r="A11" s="108" t="s">
        <v>513</v>
      </c>
      <c r="B11" s="113"/>
      <c r="C11" s="114"/>
      <c r="D11" s="115">
        <v>65730</v>
      </c>
      <c r="E11" s="116"/>
      <c r="F11" s="117">
        <v>65988</v>
      </c>
      <c r="G11" s="118"/>
      <c r="H11" s="119"/>
    </row>
    <row r="12" spans="1:8" x14ac:dyDescent="0.15">
      <c r="A12" s="120"/>
      <c r="B12" s="121"/>
      <c r="C12" s="128"/>
      <c r="D12" s="123">
        <v>33822</v>
      </c>
      <c r="E12" s="124"/>
      <c r="F12" s="125">
        <v>36473</v>
      </c>
      <c r="G12" s="126"/>
      <c r="H12" s="127"/>
    </row>
    <row r="13" spans="1:8" x14ac:dyDescent="0.15">
      <c r="A13" s="108"/>
      <c r="B13" s="113"/>
      <c r="C13" s="129"/>
      <c r="D13" s="130">
        <v>56488</v>
      </c>
      <c r="E13" s="131"/>
      <c r="F13" s="132">
        <v>61361</v>
      </c>
      <c r="G13" s="133"/>
      <c r="H13" s="119"/>
    </row>
    <row r="14" spans="1:8" x14ac:dyDescent="0.15">
      <c r="A14" s="120"/>
      <c r="B14" s="121"/>
      <c r="C14" s="122"/>
      <c r="D14" s="123">
        <v>24975</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5.21</v>
      </c>
      <c r="C19" s="134">
        <f>ROUND(VALUE(SUBSTITUTE(実質収支比率等に係る経年分析!G$48,"▲","-")),2)</f>
        <v>5.84</v>
      </c>
      <c r="D19" s="134">
        <f>ROUND(VALUE(SUBSTITUTE(実質収支比率等に係る経年分析!H$48,"▲","-")),2)</f>
        <v>4.75</v>
      </c>
      <c r="E19" s="134">
        <f>ROUND(VALUE(SUBSTITUTE(実質収支比率等に係る経年分析!I$48,"▲","-")),2)</f>
        <v>1.1499999999999999</v>
      </c>
      <c r="F19" s="134">
        <f>ROUND(VALUE(SUBSTITUTE(実質収支比率等に係る経年分析!J$48,"▲","-")),2)</f>
        <v>6.26</v>
      </c>
    </row>
    <row r="20" spans="1:11" x14ac:dyDescent="0.15">
      <c r="A20" s="134" t="s">
        <v>43</v>
      </c>
      <c r="B20" s="134">
        <f>ROUND(VALUE(SUBSTITUTE(実質収支比率等に係る経年分析!F$47,"▲","-")),2)</f>
        <v>13.18</v>
      </c>
      <c r="C20" s="134">
        <f>ROUND(VALUE(SUBSTITUTE(実質収支比率等に係る経年分析!G$47,"▲","-")),2)</f>
        <v>17.39</v>
      </c>
      <c r="D20" s="134">
        <f>ROUND(VALUE(SUBSTITUTE(実質収支比率等に係る経年分析!H$47,"▲","-")),2)</f>
        <v>18.55</v>
      </c>
      <c r="E20" s="134">
        <f>ROUND(VALUE(SUBSTITUTE(実質収支比率等に係る経年分析!I$47,"▲","-")),2)</f>
        <v>18.41</v>
      </c>
      <c r="F20" s="134">
        <f>ROUND(VALUE(SUBSTITUTE(実質収支比率等に係る経年分析!J$47,"▲","-")),2)</f>
        <v>18.489999999999998</v>
      </c>
    </row>
    <row r="21" spans="1:11" x14ac:dyDescent="0.15">
      <c r="A21" s="134" t="s">
        <v>44</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1.97</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-6.62</v>
      </c>
      <c r="F21" s="134">
        <f>IF(ISNUMBER(VALUE(SUBSTITUTE(実質収支比率等に係る経年分析!J$49,"▲","-"))),ROUND(VALUE(SUBSTITUTE(実質収支比率等に係る経年分析!J$49,"▲","-")),2),NA())</f>
        <v>1.9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3.69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x14ac:dyDescent="0.15">
      <c r="A31" s="135" t="str">
        <f>IF(連結実質赤字比率に係る赤字・黒字の構成分析!C$39="",NA(),連結実質赤字比率に係る赤字・黒字の構成分析!C$39)</f>
        <v>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x14ac:dyDescent="0.15">
      <c r="A32" s="135" t="str">
        <f>IF(連結実質赤字比率に係る赤字・黒字の構成分析!C$38="",NA(),連結実質赤字比率に係る赤字・黒字の構成分析!C$38)</f>
        <v>宅地造成事業特別会計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x14ac:dyDescent="0.15">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3.69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1.61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0.15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4656</v>
      </c>
      <c r="E42" s="136"/>
      <c r="F42" s="136"/>
      <c r="G42" s="136">
        <f>'実質公債費比率（分子）の構造'!L$52</f>
        <v>4743</v>
      </c>
      <c r="H42" s="136"/>
      <c r="I42" s="136"/>
      <c r="J42" s="136">
        <f>'実質公債費比率（分子）の構造'!M$52</f>
        <v>4812</v>
      </c>
      <c r="K42" s="136"/>
      <c r="L42" s="136"/>
      <c r="M42" s="136">
        <f>'実質公債費比率（分子）の構造'!N$52</f>
        <v>4986</v>
      </c>
      <c r="N42" s="136"/>
      <c r="O42" s="136"/>
      <c r="P42" s="136">
        <f>'実質公債費比率（分子）の構造'!O$52</f>
        <v>5113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83</v>
      </c>
      <c r="C44" s="136"/>
      <c r="D44" s="136"/>
      <c r="E44" s="136">
        <f>'実質公債費比率（分子）の構造'!L$50</f>
        <v>83</v>
      </c>
      <c r="F44" s="136"/>
      <c r="G44" s="136"/>
      <c r="H44" s="136">
        <f>'実質公債費比率（分子）の構造'!M$50</f>
        <v>74</v>
      </c>
      <c r="I44" s="136"/>
      <c r="J44" s="136"/>
      <c r="K44" s="136">
        <f>'実質公債費比率（分子）の構造'!N$50</f>
        <v>68</v>
      </c>
      <c r="L44" s="136"/>
      <c r="M44" s="136"/>
      <c r="N44" s="136">
        <f>'実質公債費比率（分子）の構造'!O$50</f>
        <v>59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2278</v>
      </c>
      <c r="C46" s="136"/>
      <c r="D46" s="136"/>
      <c r="E46" s="136">
        <f>'実質公債費比率（分子）の構造'!L$48</f>
        <v>2504</v>
      </c>
      <c r="F46" s="136"/>
      <c r="G46" s="136"/>
      <c r="H46" s="136">
        <f>'実質公債費比率（分子）の構造'!M$48</f>
        <v>2057</v>
      </c>
      <c r="I46" s="136"/>
      <c r="J46" s="136"/>
      <c r="K46" s="136">
        <f>'実質公債費比率（分子）の構造'!N$48</f>
        <v>1830</v>
      </c>
      <c r="L46" s="136"/>
      <c r="M46" s="136"/>
      <c r="N46" s="136">
        <f>'実質公債費比率（分子）の構造'!O$48</f>
        <v>2320</v>
      </c>
      <c r="O46" s="136"/>
      <c r="P46" s="136"/>
    </row>
    <row r="47" spans="1:16" x14ac:dyDescent="0.15">
      <c r="A47" s="136" t="s">
        <v>56</v>
      </c>
      <c r="B47" s="136">
        <f>'実質公債費比率（分子）の構造'!K$47</f>
        <v>63</v>
      </c>
      <c r="C47" s="136"/>
      <c r="D47" s="136"/>
      <c r="E47" s="136">
        <f>'実質公債費比率（分子）の構造'!L$47</f>
        <v>77</v>
      </c>
      <c r="F47" s="136"/>
      <c r="G47" s="136"/>
      <c r="H47" s="136">
        <f>'実質公債費比率（分子）の構造'!M$47</f>
        <v>96</v>
      </c>
      <c r="I47" s="136"/>
      <c r="J47" s="136"/>
      <c r="K47" s="136">
        <f>'実質公債費比率（分子）の構造'!N$47</f>
        <v>113</v>
      </c>
      <c r="L47" s="136"/>
      <c r="M47" s="136"/>
      <c r="N47" s="136">
        <f>'実質公債費比率（分子）の構造'!O$47</f>
        <v>115</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5460</v>
      </c>
      <c r="C49" s="136"/>
      <c r="D49" s="136"/>
      <c r="E49" s="136">
        <f>'実質公債費比率（分子）の構造'!L$45</f>
        <v>5347</v>
      </c>
      <c r="F49" s="136"/>
      <c r="G49" s="136"/>
      <c r="H49" s="136">
        <f>'実質公債費比率（分子）の構造'!M$45</f>
        <v>5541</v>
      </c>
      <c r="I49" s="136"/>
      <c r="J49" s="136"/>
      <c r="K49" s="136">
        <f>'実質公債費比率（分子）の構造'!N$45</f>
        <v>5354</v>
      </c>
      <c r="L49" s="136"/>
      <c r="M49" s="136"/>
      <c r="N49" s="136">
        <f>'実質公債費比率（分子）の構造'!O$45</f>
        <v>4996</v>
      </c>
      <c r="O49" s="136"/>
      <c r="P49" s="136"/>
    </row>
    <row r="50" spans="1:16" x14ac:dyDescent="0.15">
      <c r="A50" s="136" t="s">
        <v>58</v>
      </c>
      <c r="B50" s="136" t="e">
        <f>NA()</f>
        <v>#N/A</v>
      </c>
      <c r="C50" s="136">
        <f>IF(ISNUMBER('実質公債費比率（分子）の構造'!K$53),'実質公債費比率（分子）の構造'!K$53,NA())</f>
        <v>3228</v>
      </c>
      <c r="D50" s="136" t="e">
        <f>NA()</f>
        <v>#N/A</v>
      </c>
      <c r="E50" s="136" t="e">
        <f>NA()</f>
        <v>#N/A</v>
      </c>
      <c r="F50" s="136">
        <f>IF(ISNUMBER('実質公債費比率（分子）の構造'!L$53),'実質公債費比率（分子）の構造'!L$53,NA())</f>
        <v>3268</v>
      </c>
      <c r="G50" s="136" t="e">
        <f>NA()</f>
        <v>#N/A</v>
      </c>
      <c r="H50" s="136" t="e">
        <f>NA()</f>
        <v>#N/A</v>
      </c>
      <c r="I50" s="136">
        <f>IF(ISNUMBER('実質公債費比率（分子）の構造'!M$53),'実質公債費比率（分子）の構造'!M$53,NA())</f>
        <v>2956</v>
      </c>
      <c r="J50" s="136" t="e">
        <f>NA()</f>
        <v>#N/A</v>
      </c>
      <c r="K50" s="136" t="e">
        <f>NA()</f>
        <v>#N/A</v>
      </c>
      <c r="L50" s="136">
        <f>IF(ISNUMBER('実質公債費比率（分子）の構造'!N$53),'実質公債費比率（分子）の構造'!N$53,NA())</f>
        <v>2379</v>
      </c>
      <c r="M50" s="136" t="e">
        <f>NA()</f>
        <v>#N/A</v>
      </c>
      <c r="N50" s="136" t="e">
        <f>NA()</f>
        <v>#N/A</v>
      </c>
      <c r="O50" s="136">
        <f>IF(ISNUMBER('実質公債費比率（分子）の構造'!O$53),'実質公債費比率（分子）の構造'!O$53,NA())</f>
        <v>2377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54485</v>
      </c>
      <c r="E56" s="135"/>
      <c r="F56" s="135"/>
      <c r="G56" s="135">
        <f>'将来負担比率（分子）の構造'!J$51</f>
        <v>56027</v>
      </c>
      <c r="H56" s="135"/>
      <c r="I56" s="135"/>
      <c r="J56" s="135">
        <f>'将来負担比率（分子）の構造'!K$51</f>
        <v>56023</v>
      </c>
      <c r="K56" s="135"/>
      <c r="L56" s="135"/>
      <c r="M56" s="135">
        <f>'将来負担比率（分子）の構造'!L$51</f>
        <v>54626</v>
      </c>
      <c r="N56" s="135"/>
      <c r="O56" s="135"/>
      <c r="P56" s="135">
        <f>'将来負担比率（分子）の構造'!M$51</f>
        <v>53243</v>
      </c>
    </row>
    <row r="57" spans="1:16" x14ac:dyDescent="0.15">
      <c r="A57" s="135" t="s">
        <v>35</v>
      </c>
      <c r="B57" s="135"/>
      <c r="C57" s="135"/>
      <c r="D57" s="135">
        <f>'将来負担比率（分子）の構造'!I$50</f>
        <v>1011</v>
      </c>
      <c r="E57" s="135"/>
      <c r="F57" s="135"/>
      <c r="G57" s="135">
        <f>'将来負担比率（分子）の構造'!J$50</f>
        <v>1203</v>
      </c>
      <c r="H57" s="135"/>
      <c r="I57" s="135"/>
      <c r="J57" s="135">
        <f>'将来負担比率（分子）の構造'!K$50</f>
        <v>1164</v>
      </c>
      <c r="K57" s="135"/>
      <c r="L57" s="135"/>
      <c r="M57" s="135">
        <f>'将来負担比率（分子）の構造'!L$50</f>
        <v>1140</v>
      </c>
      <c r="N57" s="135"/>
      <c r="O57" s="135"/>
      <c r="P57" s="135">
        <f>'将来負担比率（分子）の構造'!M$50</f>
        <v>1078</v>
      </c>
    </row>
    <row r="58" spans="1:16" x14ac:dyDescent="0.15">
      <c r="A58" s="135" t="s">
        <v>34</v>
      </c>
      <c r="B58" s="135"/>
      <c r="C58" s="135"/>
      <c r="D58" s="135">
        <f>'将来負担比率（分子）の構造'!I$49</f>
        <v>10247</v>
      </c>
      <c r="E58" s="135"/>
      <c r="F58" s="135"/>
      <c r="G58" s="135">
        <f>'将来負担比率（分子）の構造'!J$49</f>
        <v>12836</v>
      </c>
      <c r="H58" s="135"/>
      <c r="I58" s="135"/>
      <c r="J58" s="135">
        <f>'将来負担比率（分子）の構造'!K$49</f>
        <v>14237</v>
      </c>
      <c r="K58" s="135"/>
      <c r="L58" s="135"/>
      <c r="M58" s="135">
        <f>'将来負担比率（分子）の構造'!L$49</f>
        <v>16749</v>
      </c>
      <c r="N58" s="135"/>
      <c r="O58" s="135"/>
      <c r="P58" s="135">
        <f>'将来負担比率（分子）の構造'!M$49</f>
        <v>15566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123</v>
      </c>
      <c r="C61" s="135"/>
      <c r="D61" s="135"/>
      <c r="E61" s="135">
        <f>'将来負担比率（分子）の構造'!J$46</f>
        <v>142</v>
      </c>
      <c r="F61" s="135"/>
      <c r="G61" s="135"/>
      <c r="H61" s="135">
        <f>'将来負担比率（分子）の構造'!K$46</f>
        <v>133</v>
      </c>
      <c r="I61" s="135"/>
      <c r="J61" s="135"/>
      <c r="K61" s="135">
        <f>'将来負担比率（分子）の構造'!L$46</f>
        <v>162</v>
      </c>
      <c r="L61" s="135"/>
      <c r="M61" s="135"/>
      <c r="N61" s="135">
        <f>'将来負担比率（分子）の構造'!M$46</f>
        <v>17</v>
      </c>
      <c r="O61" s="135"/>
      <c r="P61" s="135"/>
    </row>
    <row r="62" spans="1:16" x14ac:dyDescent="0.15">
      <c r="A62" s="135" t="s">
        <v>29</v>
      </c>
      <c r="B62" s="135">
        <f>'将来負担比率（分子）の構造'!I$45</f>
        <v>9127</v>
      </c>
      <c r="C62" s="135"/>
      <c r="D62" s="135"/>
      <c r="E62" s="135">
        <f>'将来負担比率（分子）の構造'!J$45</f>
        <v>8430</v>
      </c>
      <c r="F62" s="135"/>
      <c r="G62" s="135"/>
      <c r="H62" s="135">
        <f>'将来負担比率（分子）の構造'!K$45</f>
        <v>8686</v>
      </c>
      <c r="I62" s="135"/>
      <c r="J62" s="135"/>
      <c r="K62" s="135">
        <f>'将来負担比率（分子）の構造'!L$45</f>
        <v>8038</v>
      </c>
      <c r="L62" s="135"/>
      <c r="M62" s="135"/>
      <c r="N62" s="135">
        <f>'将来負担比率（分子）の構造'!M$45</f>
        <v>7528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36536</v>
      </c>
      <c r="C64" s="135"/>
      <c r="D64" s="135"/>
      <c r="E64" s="135">
        <f>'将来負担比率（分子）の構造'!J$43</f>
        <v>35875</v>
      </c>
      <c r="F64" s="135"/>
      <c r="G64" s="135"/>
      <c r="H64" s="135">
        <f>'将来負担比率（分子）の構造'!K$43</f>
        <v>33697</v>
      </c>
      <c r="I64" s="135"/>
      <c r="J64" s="135"/>
      <c r="K64" s="135">
        <f>'将来負担比率（分子）の構造'!L$43</f>
        <v>29355</v>
      </c>
      <c r="L64" s="135"/>
      <c r="M64" s="135"/>
      <c r="N64" s="135">
        <f>'将来負担比率（分子）の構造'!M$43</f>
        <v>27109</v>
      </c>
      <c r="O64" s="135"/>
      <c r="P64" s="135"/>
    </row>
    <row r="65" spans="1:16" x14ac:dyDescent="0.15">
      <c r="A65" s="135" t="s">
        <v>26</v>
      </c>
      <c r="B65" s="135">
        <f>'将来負担比率（分子）の構造'!I$42</f>
        <v>330</v>
      </c>
      <c r="C65" s="135"/>
      <c r="D65" s="135"/>
      <c r="E65" s="135">
        <f>'将来負担比率（分子）の構造'!J$42</f>
        <v>269</v>
      </c>
      <c r="F65" s="135"/>
      <c r="G65" s="135"/>
      <c r="H65" s="135">
        <f>'将来負担比率（分子）の構造'!K$42</f>
        <v>213</v>
      </c>
      <c r="I65" s="135"/>
      <c r="J65" s="135"/>
      <c r="K65" s="135">
        <f>'将来負担比率（分子）の構造'!L$42</f>
        <v>175</v>
      </c>
      <c r="L65" s="135"/>
      <c r="M65" s="135"/>
      <c r="N65" s="135">
        <f>'将来負担比率（分子）の構造'!M$42</f>
        <v>132</v>
      </c>
      <c r="O65" s="135"/>
      <c r="P65" s="135"/>
    </row>
    <row r="66" spans="1:16" x14ac:dyDescent="0.15">
      <c r="A66" s="135" t="s">
        <v>25</v>
      </c>
      <c r="B66" s="135">
        <f>'将来負担比率（分子）の構造'!I$41</f>
        <v>51925</v>
      </c>
      <c r="C66" s="135"/>
      <c r="D66" s="135"/>
      <c r="E66" s="135">
        <f>'将来負担比率（分子）の構造'!J$41</f>
        <v>50963</v>
      </c>
      <c r="F66" s="135"/>
      <c r="G66" s="135"/>
      <c r="H66" s="135">
        <f>'将来負担比率（分子）の構造'!K$41</f>
        <v>50729</v>
      </c>
      <c r="I66" s="135"/>
      <c r="J66" s="135"/>
      <c r="K66" s="135">
        <f>'将来負担比率（分子）の構造'!L$41</f>
        <v>49389</v>
      </c>
      <c r="L66" s="135"/>
      <c r="M66" s="135"/>
      <c r="N66" s="135">
        <f>'将来負担比率（分子）の構造'!M$41</f>
        <v>47502</v>
      </c>
      <c r="O66" s="135"/>
      <c r="P66" s="135"/>
    </row>
    <row r="67" spans="1:16" x14ac:dyDescent="0.15">
      <c r="A67" s="135" t="s">
        <v>62</v>
      </c>
      <c r="B67" s="135" t="e">
        <f>NA()</f>
        <v>#N/A</v>
      </c>
      <c r="C67" s="135">
        <f>IF(ISNUMBER('将来負担比率（分子）の構造'!I$52), IF('将来負担比率（分子）の構造'!I$52 &lt; 0, 0, '将来負担比率（分子）の構造'!I$52), NA())</f>
        <v>32298</v>
      </c>
      <c r="D67" s="135" t="e">
        <f>NA()</f>
        <v>#N/A</v>
      </c>
      <c r="E67" s="135" t="e">
        <f>NA()</f>
        <v>#N/A</v>
      </c>
      <c r="F67" s="135">
        <f>IF(ISNUMBER('将来負担比率（分子）の構造'!J$52), IF('将来負担比率（分子）の構造'!J$52 &lt; 0, 0, '将来負担比率（分子）の構造'!J$52), NA())</f>
        <v>25614</v>
      </c>
      <c r="G67" s="135" t="e">
        <f>NA()</f>
        <v>#N/A</v>
      </c>
      <c r="H67" s="135" t="e">
        <f>NA()</f>
        <v>#N/A</v>
      </c>
      <c r="I67" s="135">
        <f>IF(ISNUMBER('将来負担比率（分子）の構造'!K$52), IF('将来負担比率（分子）の構造'!K$52 &lt; 0, 0, '将来負担比率（分子）の構造'!K$52), NA())</f>
        <v>22035</v>
      </c>
      <c r="J67" s="135" t="e">
        <f>NA()</f>
        <v>#N/A</v>
      </c>
      <c r="K67" s="135" t="e">
        <f>NA()</f>
        <v>#N/A</v>
      </c>
      <c r="L67" s="135">
        <f>IF(ISNUMBER('将来負担比率（分子）の構造'!L$52), IF('将来負担比率（分子）の構造'!L$52 &lt; 0, 0, '将来負担比率（分子）の構造'!L$52), NA())</f>
        <v>14604</v>
      </c>
      <c r="M67" s="135" t="e">
        <f>NA()</f>
        <v>#N/A</v>
      </c>
      <c r="N67" s="135" t="e">
        <f>NA()</f>
        <v>#N/A</v>
      </c>
      <c r="O67" s="135">
        <f>IF(ISNUMBER('将来負担比率（分子）の構造'!M$52), IF('将来負担比率（分子）の構造'!M$52 &lt; 0, 0, '将来負担比率（分子）の構造'!M$52), NA())</f>
        <v>12402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7504209</v>
      </c>
      <c r="S5" s="583"/>
      <c r="T5" s="583"/>
      <c r="U5" s="583"/>
      <c r="V5" s="583"/>
      <c r="W5" s="583"/>
      <c r="X5" s="583"/>
      <c r="Y5" s="584"/>
      <c r="Z5" s="585">
        <v>15.6</v>
      </c>
      <c r="AA5" s="585"/>
      <c r="AB5" s="585"/>
      <c r="AC5" s="585"/>
      <c r="AD5" s="586">
        <v>7504209</v>
      </c>
      <c r="AE5" s="586"/>
      <c r="AF5" s="586"/>
      <c r="AG5" s="586"/>
      <c r="AH5" s="586"/>
      <c r="AI5" s="586"/>
      <c r="AJ5" s="586"/>
      <c r="AK5" s="586"/>
      <c r="AL5" s="587">
        <v>27.5</v>
      </c>
      <c r="AM5" s="588"/>
      <c r="AN5" s="588"/>
      <c r="AO5" s="589"/>
      <c r="AP5" s="579" t="s">
        <v>208</v>
      </c>
      <c r="AQ5" s="580"/>
      <c r="AR5" s="580"/>
      <c r="AS5" s="580"/>
      <c r="AT5" s="580"/>
      <c r="AU5" s="580"/>
      <c r="AV5" s="580"/>
      <c r="AW5" s="580"/>
      <c r="AX5" s="580"/>
      <c r="AY5" s="580"/>
      <c r="AZ5" s="580"/>
      <c r="BA5" s="580"/>
      <c r="BB5" s="580"/>
      <c r="BC5" s="580"/>
      <c r="BD5" s="580"/>
      <c r="BE5" s="580"/>
      <c r="BF5" s="581"/>
      <c r="BG5" s="593">
        <v>7503544</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613010</v>
      </c>
      <c r="S6" s="594"/>
      <c r="T6" s="594"/>
      <c r="U6" s="594"/>
      <c r="V6" s="594"/>
      <c r="W6" s="594"/>
      <c r="X6" s="594"/>
      <c r="Y6" s="595"/>
      <c r="Z6" s="596">
        <v>1.3</v>
      </c>
      <c r="AA6" s="596"/>
      <c r="AB6" s="596"/>
      <c r="AC6" s="596"/>
      <c r="AD6" s="597">
        <v>613010</v>
      </c>
      <c r="AE6" s="597"/>
      <c r="AF6" s="597"/>
      <c r="AG6" s="597"/>
      <c r="AH6" s="597"/>
      <c r="AI6" s="597"/>
      <c r="AJ6" s="597"/>
      <c r="AK6" s="597"/>
      <c r="AL6" s="598">
        <v>2.2000000000000002</v>
      </c>
      <c r="AM6" s="599"/>
      <c r="AN6" s="599"/>
      <c r="AO6" s="600"/>
      <c r="AP6" s="590" t="s">
        <v>214</v>
      </c>
      <c r="AQ6" s="591"/>
      <c r="AR6" s="591"/>
      <c r="AS6" s="591"/>
      <c r="AT6" s="591"/>
      <c r="AU6" s="591"/>
      <c r="AV6" s="591"/>
      <c r="AW6" s="591"/>
      <c r="AX6" s="591"/>
      <c r="AY6" s="591"/>
      <c r="AZ6" s="591"/>
      <c r="BA6" s="591"/>
      <c r="BB6" s="591"/>
      <c r="BC6" s="591"/>
      <c r="BD6" s="591"/>
      <c r="BE6" s="591"/>
      <c r="BF6" s="592"/>
      <c r="BG6" s="593">
        <v>7503544</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295635</v>
      </c>
      <c r="CS6" s="594"/>
      <c r="CT6" s="594"/>
      <c r="CU6" s="594"/>
      <c r="CV6" s="594"/>
      <c r="CW6" s="594"/>
      <c r="CX6" s="594"/>
      <c r="CY6" s="595"/>
      <c r="CZ6" s="596">
        <v>0.7</v>
      </c>
      <c r="DA6" s="596"/>
      <c r="DB6" s="596"/>
      <c r="DC6" s="596"/>
      <c r="DD6" s="602" t="s">
        <v>209</v>
      </c>
      <c r="DE6" s="594"/>
      <c r="DF6" s="594"/>
      <c r="DG6" s="594"/>
      <c r="DH6" s="594"/>
      <c r="DI6" s="594"/>
      <c r="DJ6" s="594"/>
      <c r="DK6" s="594"/>
      <c r="DL6" s="594"/>
      <c r="DM6" s="594"/>
      <c r="DN6" s="594"/>
      <c r="DO6" s="594"/>
      <c r="DP6" s="595"/>
      <c r="DQ6" s="602">
        <v>295634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12358</v>
      </c>
      <c r="S7" s="594"/>
      <c r="T7" s="594"/>
      <c r="U7" s="594"/>
      <c r="V7" s="594"/>
      <c r="W7" s="594"/>
      <c r="X7" s="594"/>
      <c r="Y7" s="595"/>
      <c r="Z7" s="596">
        <v>0</v>
      </c>
      <c r="AA7" s="596"/>
      <c r="AB7" s="596"/>
      <c r="AC7" s="596"/>
      <c r="AD7" s="597">
        <v>12358</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3253600</v>
      </c>
      <c r="BH7" s="594"/>
      <c r="BI7" s="594"/>
      <c r="BJ7" s="594"/>
      <c r="BK7" s="594"/>
      <c r="BL7" s="594"/>
      <c r="BM7" s="594"/>
      <c r="BN7" s="595"/>
      <c r="BO7" s="596">
        <v>43.4</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4787858</v>
      </c>
      <c r="CS7" s="594"/>
      <c r="CT7" s="594"/>
      <c r="CU7" s="594"/>
      <c r="CV7" s="594"/>
      <c r="CW7" s="594"/>
      <c r="CX7" s="594"/>
      <c r="CY7" s="595"/>
      <c r="CZ7" s="596">
        <v>10.6</v>
      </c>
      <c r="DA7" s="596"/>
      <c r="DB7" s="596"/>
      <c r="DC7" s="596"/>
      <c r="DD7" s="602">
        <v>220009</v>
      </c>
      <c r="DE7" s="594"/>
      <c r="DF7" s="594"/>
      <c r="DG7" s="594"/>
      <c r="DH7" s="594"/>
      <c r="DI7" s="594"/>
      <c r="DJ7" s="594"/>
      <c r="DK7" s="594"/>
      <c r="DL7" s="594"/>
      <c r="DM7" s="594"/>
      <c r="DN7" s="594"/>
      <c r="DO7" s="594"/>
      <c r="DP7" s="595"/>
      <c r="DQ7" s="602">
        <v>4292547</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31724</v>
      </c>
      <c r="S8" s="594"/>
      <c r="T8" s="594"/>
      <c r="U8" s="594"/>
      <c r="V8" s="594"/>
      <c r="W8" s="594"/>
      <c r="X8" s="594"/>
      <c r="Y8" s="595"/>
      <c r="Z8" s="596">
        <v>0.1</v>
      </c>
      <c r="AA8" s="596"/>
      <c r="AB8" s="596"/>
      <c r="AC8" s="596"/>
      <c r="AD8" s="597">
        <v>31724</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131244</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11268473</v>
      </c>
      <c r="CS8" s="594"/>
      <c r="CT8" s="594"/>
      <c r="CU8" s="594"/>
      <c r="CV8" s="594"/>
      <c r="CW8" s="594"/>
      <c r="CX8" s="594"/>
      <c r="CY8" s="595"/>
      <c r="CZ8" s="596">
        <v>25</v>
      </c>
      <c r="DA8" s="596"/>
      <c r="DB8" s="596"/>
      <c r="DC8" s="596"/>
      <c r="DD8" s="602">
        <v>98691</v>
      </c>
      <c r="DE8" s="594"/>
      <c r="DF8" s="594"/>
      <c r="DG8" s="594"/>
      <c r="DH8" s="594"/>
      <c r="DI8" s="594"/>
      <c r="DJ8" s="594"/>
      <c r="DK8" s="594"/>
      <c r="DL8" s="594"/>
      <c r="DM8" s="594"/>
      <c r="DN8" s="594"/>
      <c r="DO8" s="594"/>
      <c r="DP8" s="595"/>
      <c r="DQ8" s="602">
        <v>6245164</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17753</v>
      </c>
      <c r="S9" s="594"/>
      <c r="T9" s="594"/>
      <c r="U9" s="594"/>
      <c r="V9" s="594"/>
      <c r="W9" s="594"/>
      <c r="X9" s="594"/>
      <c r="Y9" s="595"/>
      <c r="Z9" s="596">
        <v>0</v>
      </c>
      <c r="AA9" s="596"/>
      <c r="AB9" s="596"/>
      <c r="AC9" s="596"/>
      <c r="AD9" s="597">
        <v>17753</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2533746</v>
      </c>
      <c r="BH9" s="594"/>
      <c r="BI9" s="594"/>
      <c r="BJ9" s="594"/>
      <c r="BK9" s="594"/>
      <c r="BL9" s="594"/>
      <c r="BM9" s="594"/>
      <c r="BN9" s="595"/>
      <c r="BO9" s="596">
        <v>33.799999999999997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5892774</v>
      </c>
      <c r="CS9" s="594"/>
      <c r="CT9" s="594"/>
      <c r="CU9" s="594"/>
      <c r="CV9" s="594"/>
      <c r="CW9" s="594"/>
      <c r="CX9" s="594"/>
      <c r="CY9" s="595"/>
      <c r="CZ9" s="596">
        <v>13.1</v>
      </c>
      <c r="DA9" s="596"/>
      <c r="DB9" s="596"/>
      <c r="DC9" s="596"/>
      <c r="DD9" s="602">
        <v>617063</v>
      </c>
      <c r="DE9" s="594"/>
      <c r="DF9" s="594"/>
      <c r="DG9" s="594"/>
      <c r="DH9" s="594"/>
      <c r="DI9" s="594"/>
      <c r="DJ9" s="594"/>
      <c r="DK9" s="594"/>
      <c r="DL9" s="594"/>
      <c r="DM9" s="594"/>
      <c r="DN9" s="594"/>
      <c r="DO9" s="594"/>
      <c r="DP9" s="595"/>
      <c r="DQ9" s="602">
        <v>4324472</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946320</v>
      </c>
      <c r="S10" s="594"/>
      <c r="T10" s="594"/>
      <c r="U10" s="594"/>
      <c r="V10" s="594"/>
      <c r="W10" s="594"/>
      <c r="X10" s="594"/>
      <c r="Y10" s="595"/>
      <c r="Z10" s="596">
        <v>2</v>
      </c>
      <c r="AA10" s="596"/>
      <c r="AB10" s="596"/>
      <c r="AC10" s="596"/>
      <c r="AD10" s="597">
        <v>946320</v>
      </c>
      <c r="AE10" s="597"/>
      <c r="AF10" s="597"/>
      <c r="AG10" s="597"/>
      <c r="AH10" s="597"/>
      <c r="AI10" s="597"/>
      <c r="AJ10" s="597"/>
      <c r="AK10" s="597"/>
      <c r="AL10" s="598">
        <v>3.5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183110</v>
      </c>
      <c r="BH10" s="594"/>
      <c r="BI10" s="594"/>
      <c r="BJ10" s="594"/>
      <c r="BK10" s="594"/>
      <c r="BL10" s="594"/>
      <c r="BM10" s="594"/>
      <c r="BN10" s="595"/>
      <c r="BO10" s="596">
        <v>2.4</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932477</v>
      </c>
      <c r="CS10" s="594"/>
      <c r="CT10" s="594"/>
      <c r="CU10" s="594"/>
      <c r="CV10" s="594"/>
      <c r="CW10" s="594"/>
      <c r="CX10" s="594"/>
      <c r="CY10" s="595"/>
      <c r="CZ10" s="596">
        <v>2.1</v>
      </c>
      <c r="DA10" s="596"/>
      <c r="DB10" s="596"/>
      <c r="DC10" s="596"/>
      <c r="DD10" s="602">
        <v>1652</v>
      </c>
      <c r="DE10" s="594"/>
      <c r="DF10" s="594"/>
      <c r="DG10" s="594"/>
      <c r="DH10" s="594"/>
      <c r="DI10" s="594"/>
      <c r="DJ10" s="594"/>
      <c r="DK10" s="594"/>
      <c r="DL10" s="594"/>
      <c r="DM10" s="594"/>
      <c r="DN10" s="594"/>
      <c r="DO10" s="594"/>
      <c r="DP10" s="595"/>
      <c r="DQ10" s="602">
        <v>46024</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405500</v>
      </c>
      <c r="BH11" s="594"/>
      <c r="BI11" s="594"/>
      <c r="BJ11" s="594"/>
      <c r="BK11" s="594"/>
      <c r="BL11" s="594"/>
      <c r="BM11" s="594"/>
      <c r="BN11" s="595"/>
      <c r="BO11" s="596">
        <v>5.4</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2859588</v>
      </c>
      <c r="CS11" s="594"/>
      <c r="CT11" s="594"/>
      <c r="CU11" s="594"/>
      <c r="CV11" s="594"/>
      <c r="CW11" s="594"/>
      <c r="CX11" s="594"/>
      <c r="CY11" s="595"/>
      <c r="CZ11" s="596">
        <v>6.3</v>
      </c>
      <c r="DA11" s="596"/>
      <c r="DB11" s="596"/>
      <c r="DC11" s="596"/>
      <c r="DD11" s="602">
        <v>446054</v>
      </c>
      <c r="DE11" s="594"/>
      <c r="DF11" s="594"/>
      <c r="DG11" s="594"/>
      <c r="DH11" s="594"/>
      <c r="DI11" s="594"/>
      <c r="DJ11" s="594"/>
      <c r="DK11" s="594"/>
      <c r="DL11" s="594"/>
      <c r="DM11" s="594"/>
      <c r="DN11" s="594"/>
      <c r="DO11" s="594"/>
      <c r="DP11" s="595"/>
      <c r="DQ11" s="602">
        <v>2020808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3339977</v>
      </c>
      <c r="BH12" s="594"/>
      <c r="BI12" s="594"/>
      <c r="BJ12" s="594"/>
      <c r="BK12" s="594"/>
      <c r="BL12" s="594"/>
      <c r="BM12" s="594"/>
      <c r="BN12" s="595"/>
      <c r="BO12" s="596">
        <v>44.5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1010109</v>
      </c>
      <c r="CS12" s="594"/>
      <c r="CT12" s="594"/>
      <c r="CU12" s="594"/>
      <c r="CV12" s="594"/>
      <c r="CW12" s="594"/>
      <c r="CX12" s="594"/>
      <c r="CY12" s="595"/>
      <c r="CZ12" s="596">
        <v>2.2000000000000002</v>
      </c>
      <c r="DA12" s="596"/>
      <c r="DB12" s="596"/>
      <c r="DC12" s="596"/>
      <c r="DD12" s="602">
        <v>49433</v>
      </c>
      <c r="DE12" s="594"/>
      <c r="DF12" s="594"/>
      <c r="DG12" s="594"/>
      <c r="DH12" s="594"/>
      <c r="DI12" s="594"/>
      <c r="DJ12" s="594"/>
      <c r="DK12" s="594"/>
      <c r="DL12" s="594"/>
      <c r="DM12" s="594"/>
      <c r="DN12" s="594"/>
      <c r="DO12" s="594"/>
      <c r="DP12" s="595"/>
      <c r="DQ12" s="602">
        <v>462561</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115602</v>
      </c>
      <c r="S13" s="594"/>
      <c r="T13" s="594"/>
      <c r="U13" s="594"/>
      <c r="V13" s="594"/>
      <c r="W13" s="594"/>
      <c r="X13" s="594"/>
      <c r="Y13" s="595"/>
      <c r="Z13" s="596">
        <v>0.2</v>
      </c>
      <c r="AA13" s="596"/>
      <c r="AB13" s="596"/>
      <c r="AC13" s="596"/>
      <c r="AD13" s="597">
        <v>115602</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3330908</v>
      </c>
      <c r="BH13" s="594"/>
      <c r="BI13" s="594"/>
      <c r="BJ13" s="594"/>
      <c r="BK13" s="594"/>
      <c r="BL13" s="594"/>
      <c r="BM13" s="594"/>
      <c r="BN13" s="595"/>
      <c r="BO13" s="596">
        <v>44.4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5067810</v>
      </c>
      <c r="CS13" s="594"/>
      <c r="CT13" s="594"/>
      <c r="CU13" s="594"/>
      <c r="CV13" s="594"/>
      <c r="CW13" s="594"/>
      <c r="CX13" s="594"/>
      <c r="CY13" s="595"/>
      <c r="CZ13" s="596">
        <v>11.2</v>
      </c>
      <c r="DA13" s="596"/>
      <c r="DB13" s="596"/>
      <c r="DC13" s="596"/>
      <c r="DD13" s="602">
        <v>2645400</v>
      </c>
      <c r="DE13" s="594"/>
      <c r="DF13" s="594"/>
      <c r="DG13" s="594"/>
      <c r="DH13" s="594"/>
      <c r="DI13" s="594"/>
      <c r="DJ13" s="594"/>
      <c r="DK13" s="594"/>
      <c r="DL13" s="594"/>
      <c r="DM13" s="594"/>
      <c r="DN13" s="594"/>
      <c r="DO13" s="594"/>
      <c r="DP13" s="595"/>
      <c r="DQ13" s="602">
        <v>2958123</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232397</v>
      </c>
      <c r="BH14" s="594"/>
      <c r="BI14" s="594"/>
      <c r="BJ14" s="594"/>
      <c r="BK14" s="594"/>
      <c r="BL14" s="594"/>
      <c r="BM14" s="594"/>
      <c r="BN14" s="595"/>
      <c r="BO14" s="596">
        <v>3.1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2132091</v>
      </c>
      <c r="CS14" s="594"/>
      <c r="CT14" s="594"/>
      <c r="CU14" s="594"/>
      <c r="CV14" s="594"/>
      <c r="CW14" s="594"/>
      <c r="CX14" s="594"/>
      <c r="CY14" s="595"/>
      <c r="CZ14" s="596">
        <v>4.7</v>
      </c>
      <c r="DA14" s="596"/>
      <c r="DB14" s="596"/>
      <c r="DC14" s="596"/>
      <c r="DD14" s="602">
        <v>857269</v>
      </c>
      <c r="DE14" s="594"/>
      <c r="DF14" s="594"/>
      <c r="DG14" s="594"/>
      <c r="DH14" s="594"/>
      <c r="DI14" s="594"/>
      <c r="DJ14" s="594"/>
      <c r="DK14" s="594"/>
      <c r="DL14" s="594"/>
      <c r="DM14" s="594"/>
      <c r="DN14" s="594"/>
      <c r="DO14" s="594"/>
      <c r="DP14" s="595"/>
      <c r="DQ14" s="602">
        <v>1328428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21174</v>
      </c>
      <c r="S15" s="594"/>
      <c r="T15" s="594"/>
      <c r="U15" s="594"/>
      <c r="V15" s="594"/>
      <c r="W15" s="594"/>
      <c r="X15" s="594"/>
      <c r="Y15" s="595"/>
      <c r="Z15" s="596">
        <v>0</v>
      </c>
      <c r="AA15" s="596"/>
      <c r="AB15" s="596"/>
      <c r="AC15" s="596"/>
      <c r="AD15" s="597">
        <v>21174</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677471</v>
      </c>
      <c r="BH15" s="594"/>
      <c r="BI15" s="594"/>
      <c r="BJ15" s="594"/>
      <c r="BK15" s="594"/>
      <c r="BL15" s="594"/>
      <c r="BM15" s="594"/>
      <c r="BN15" s="595"/>
      <c r="BO15" s="596">
        <v>9</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4496736</v>
      </c>
      <c r="CS15" s="594"/>
      <c r="CT15" s="594"/>
      <c r="CU15" s="594"/>
      <c r="CV15" s="594"/>
      <c r="CW15" s="594"/>
      <c r="CX15" s="594"/>
      <c r="CY15" s="595"/>
      <c r="CZ15" s="596">
        <v>10</v>
      </c>
      <c r="DA15" s="596"/>
      <c r="DB15" s="596"/>
      <c r="DC15" s="596"/>
      <c r="DD15" s="602">
        <v>570140</v>
      </c>
      <c r="DE15" s="594"/>
      <c r="DF15" s="594"/>
      <c r="DG15" s="594"/>
      <c r="DH15" s="594"/>
      <c r="DI15" s="594"/>
      <c r="DJ15" s="594"/>
      <c r="DK15" s="594"/>
      <c r="DL15" s="594"/>
      <c r="DM15" s="594"/>
      <c r="DN15" s="594"/>
      <c r="DO15" s="594"/>
      <c r="DP15" s="595"/>
      <c r="DQ15" s="602">
        <v>3512394</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19374082</v>
      </c>
      <c r="S16" s="594"/>
      <c r="T16" s="594"/>
      <c r="U16" s="594"/>
      <c r="V16" s="594"/>
      <c r="W16" s="594"/>
      <c r="X16" s="594"/>
      <c r="Y16" s="595"/>
      <c r="Z16" s="596">
        <v>40.299999999999997</v>
      </c>
      <c r="AA16" s="596"/>
      <c r="AB16" s="596"/>
      <c r="AC16" s="596"/>
      <c r="AD16" s="597">
        <v>17872662</v>
      </c>
      <c r="AE16" s="597"/>
      <c r="AF16" s="597"/>
      <c r="AG16" s="597"/>
      <c r="AH16" s="597"/>
      <c r="AI16" s="597"/>
      <c r="AJ16" s="597"/>
      <c r="AK16" s="597"/>
      <c r="AL16" s="598">
        <v>65.599999999999994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99</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546030</v>
      </c>
      <c r="CS16" s="594"/>
      <c r="CT16" s="594"/>
      <c r="CU16" s="594"/>
      <c r="CV16" s="594"/>
      <c r="CW16" s="594"/>
      <c r="CX16" s="594"/>
      <c r="CY16" s="595"/>
      <c r="CZ16" s="596">
        <v>1.2</v>
      </c>
      <c r="DA16" s="596"/>
      <c r="DB16" s="596"/>
      <c r="DC16" s="596"/>
      <c r="DD16" s="602" t="s">
        <v>112</v>
      </c>
      <c r="DE16" s="594"/>
      <c r="DF16" s="594"/>
      <c r="DG16" s="594"/>
      <c r="DH16" s="594"/>
      <c r="DI16" s="594"/>
      <c r="DJ16" s="594"/>
      <c r="DK16" s="594"/>
      <c r="DL16" s="594"/>
      <c r="DM16" s="594"/>
      <c r="DN16" s="594"/>
      <c r="DO16" s="594"/>
      <c r="DP16" s="595"/>
      <c r="DQ16" s="602">
        <v>40851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17872662</v>
      </c>
      <c r="S17" s="594"/>
      <c r="T17" s="594"/>
      <c r="U17" s="594"/>
      <c r="V17" s="594"/>
      <c r="W17" s="594"/>
      <c r="X17" s="594"/>
      <c r="Y17" s="595"/>
      <c r="Z17" s="596">
        <v>37.200000000000003</v>
      </c>
      <c r="AA17" s="596"/>
      <c r="AB17" s="596"/>
      <c r="AC17" s="596"/>
      <c r="AD17" s="597">
        <v>17872662</v>
      </c>
      <c r="AE17" s="597"/>
      <c r="AF17" s="597"/>
      <c r="AG17" s="597"/>
      <c r="AH17" s="597"/>
      <c r="AI17" s="597"/>
      <c r="AJ17" s="597"/>
      <c r="AK17" s="597"/>
      <c r="AL17" s="598">
        <v>65.599999999999994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5787172</v>
      </c>
      <c r="CS17" s="594"/>
      <c r="CT17" s="594"/>
      <c r="CU17" s="594"/>
      <c r="CV17" s="594"/>
      <c r="CW17" s="594"/>
      <c r="CX17" s="594"/>
      <c r="CY17" s="595"/>
      <c r="CZ17" s="596">
        <v>12.8</v>
      </c>
      <c r="DA17" s="596"/>
      <c r="DB17" s="596"/>
      <c r="DC17" s="596"/>
      <c r="DD17" s="602" t="s">
        <v>112</v>
      </c>
      <c r="DE17" s="594"/>
      <c r="DF17" s="594"/>
      <c r="DG17" s="594"/>
      <c r="DH17" s="594"/>
      <c r="DI17" s="594"/>
      <c r="DJ17" s="594"/>
      <c r="DK17" s="594"/>
      <c r="DL17" s="594"/>
      <c r="DM17" s="594"/>
      <c r="DN17" s="594"/>
      <c r="DO17" s="594"/>
      <c r="DP17" s="595"/>
      <c r="DQ17" s="602">
        <v>5688721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1229181</v>
      </c>
      <c r="S18" s="594"/>
      <c r="T18" s="594"/>
      <c r="U18" s="594"/>
      <c r="V18" s="594"/>
      <c r="W18" s="594"/>
      <c r="X18" s="594"/>
      <c r="Y18" s="595"/>
      <c r="Z18" s="596">
        <v>2.6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272239</v>
      </c>
      <c r="S19" s="594"/>
      <c r="T19" s="594"/>
      <c r="U19" s="594"/>
      <c r="V19" s="594"/>
      <c r="W19" s="594"/>
      <c r="X19" s="594"/>
      <c r="Y19" s="595"/>
      <c r="Z19" s="596">
        <v>0.6</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665</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28636232</v>
      </c>
      <c r="S20" s="594"/>
      <c r="T20" s="594"/>
      <c r="U20" s="594"/>
      <c r="V20" s="594"/>
      <c r="W20" s="594"/>
      <c r="X20" s="594"/>
      <c r="Y20" s="595"/>
      <c r="Z20" s="596">
        <v>59.6</v>
      </c>
      <c r="AA20" s="596"/>
      <c r="AB20" s="596"/>
      <c r="AC20" s="596"/>
      <c r="AD20" s="597">
        <v>27134812</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665</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45076753</v>
      </c>
      <c r="CS20" s="594"/>
      <c r="CT20" s="594"/>
      <c r="CU20" s="594"/>
      <c r="CV20" s="594"/>
      <c r="CW20" s="594"/>
      <c r="CX20" s="594"/>
      <c r="CY20" s="595"/>
      <c r="CZ20" s="596">
        <v>100</v>
      </c>
      <c r="DA20" s="596"/>
      <c r="DB20" s="596"/>
      <c r="DC20" s="596"/>
      <c r="DD20" s="602">
        <v>5505711</v>
      </c>
      <c r="DE20" s="594"/>
      <c r="DF20" s="594"/>
      <c r="DG20" s="594"/>
      <c r="DH20" s="594"/>
      <c r="DI20" s="594"/>
      <c r="DJ20" s="594"/>
      <c r="DK20" s="594"/>
      <c r="DL20" s="594"/>
      <c r="DM20" s="594"/>
      <c r="DN20" s="594"/>
      <c r="DO20" s="594"/>
      <c r="DP20" s="595"/>
      <c r="DQ20" s="602">
        <v>31215727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12009</v>
      </c>
      <c r="S21" s="594"/>
      <c r="T21" s="594"/>
      <c r="U21" s="594"/>
      <c r="V21" s="594"/>
      <c r="W21" s="594"/>
      <c r="X21" s="594"/>
      <c r="Y21" s="595"/>
      <c r="Z21" s="596">
        <v>0</v>
      </c>
      <c r="AA21" s="596"/>
      <c r="AB21" s="596"/>
      <c r="AC21" s="596"/>
      <c r="AD21" s="597">
        <v>12009</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224750</v>
      </c>
      <c r="S22" s="594"/>
      <c r="T22" s="594"/>
      <c r="U22" s="594"/>
      <c r="V22" s="594"/>
      <c r="W22" s="594"/>
      <c r="X22" s="594"/>
      <c r="Y22" s="595"/>
      <c r="Z22" s="596">
        <v>0.5</v>
      </c>
      <c r="AA22" s="596"/>
      <c r="AB22" s="596"/>
      <c r="AC22" s="596"/>
      <c r="AD22" s="597">
        <v>2902</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406151</v>
      </c>
      <c r="S23" s="594"/>
      <c r="T23" s="594"/>
      <c r="U23" s="594"/>
      <c r="V23" s="594"/>
      <c r="W23" s="594"/>
      <c r="X23" s="594"/>
      <c r="Y23" s="595"/>
      <c r="Z23" s="596">
        <v>0.8</v>
      </c>
      <c r="AA23" s="596"/>
      <c r="AB23" s="596"/>
      <c r="AC23" s="596"/>
      <c r="AD23" s="597">
        <v>15044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421630</v>
      </c>
      <c r="S24" s="594"/>
      <c r="T24" s="594"/>
      <c r="U24" s="594"/>
      <c r="V24" s="594"/>
      <c r="W24" s="594"/>
      <c r="X24" s="594"/>
      <c r="Y24" s="595"/>
      <c r="Z24" s="596">
        <v>0.9</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v>665</v>
      </c>
      <c r="BH24" s="594"/>
      <c r="BI24" s="594"/>
      <c r="BJ24" s="594"/>
      <c r="BK24" s="594"/>
      <c r="BL24" s="594"/>
      <c r="BM24" s="594"/>
      <c r="BN24" s="595"/>
      <c r="BO24" s="596">
        <v>0</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19677648</v>
      </c>
      <c r="CS24" s="583"/>
      <c r="CT24" s="583"/>
      <c r="CU24" s="583"/>
      <c r="CV24" s="583"/>
      <c r="CW24" s="583"/>
      <c r="CX24" s="583"/>
      <c r="CY24" s="584"/>
      <c r="CZ24" s="624">
        <v>43.7</v>
      </c>
      <c r="DA24" s="625"/>
      <c r="DB24" s="625"/>
      <c r="DC24" s="626"/>
      <c r="DD24" s="623">
        <v>15096654</v>
      </c>
      <c r="DE24" s="583"/>
      <c r="DF24" s="583"/>
      <c r="DG24" s="583"/>
      <c r="DH24" s="583"/>
      <c r="DI24" s="583"/>
      <c r="DJ24" s="583"/>
      <c r="DK24" s="584"/>
      <c r="DL24" s="623">
        <v>14348117</v>
      </c>
      <c r="DM24" s="583"/>
      <c r="DN24" s="583"/>
      <c r="DO24" s="583"/>
      <c r="DP24" s="583"/>
      <c r="DQ24" s="583"/>
      <c r="DR24" s="583"/>
      <c r="DS24" s="583"/>
      <c r="DT24" s="583"/>
      <c r="DU24" s="583"/>
      <c r="DV24" s="584"/>
      <c r="DW24" s="587">
        <v>49.7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5013435</v>
      </c>
      <c r="S25" s="594"/>
      <c r="T25" s="594"/>
      <c r="U25" s="594"/>
      <c r="V25" s="594"/>
      <c r="W25" s="594"/>
      <c r="X25" s="594"/>
      <c r="Y25" s="595"/>
      <c r="Z25" s="596">
        <v>10.4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7912228</v>
      </c>
      <c r="CS25" s="619"/>
      <c r="CT25" s="619"/>
      <c r="CU25" s="619"/>
      <c r="CV25" s="619"/>
      <c r="CW25" s="619"/>
      <c r="CX25" s="619"/>
      <c r="CY25" s="620"/>
      <c r="CZ25" s="627">
        <v>17.600000000000001</v>
      </c>
      <c r="DA25" s="628"/>
      <c r="DB25" s="628"/>
      <c r="DC25" s="629"/>
      <c r="DD25" s="602">
        <v>7493429</v>
      </c>
      <c r="DE25" s="619"/>
      <c r="DF25" s="619"/>
      <c r="DG25" s="619"/>
      <c r="DH25" s="619"/>
      <c r="DI25" s="619"/>
      <c r="DJ25" s="619"/>
      <c r="DK25" s="620"/>
      <c r="DL25" s="602">
        <v>7386196</v>
      </c>
      <c r="DM25" s="619"/>
      <c r="DN25" s="619"/>
      <c r="DO25" s="619"/>
      <c r="DP25" s="619"/>
      <c r="DQ25" s="619"/>
      <c r="DR25" s="619"/>
      <c r="DS25" s="619"/>
      <c r="DT25" s="619"/>
      <c r="DU25" s="619"/>
      <c r="DV25" s="620"/>
      <c r="DW25" s="598">
        <v>25.6</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4891752</v>
      </c>
      <c r="CS26" s="594"/>
      <c r="CT26" s="594"/>
      <c r="CU26" s="594"/>
      <c r="CV26" s="594"/>
      <c r="CW26" s="594"/>
      <c r="CX26" s="594"/>
      <c r="CY26" s="595"/>
      <c r="CZ26" s="627">
        <v>10.9</v>
      </c>
      <c r="DA26" s="628"/>
      <c r="DB26" s="628"/>
      <c r="DC26" s="629"/>
      <c r="DD26" s="602">
        <v>4646476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3470315</v>
      </c>
      <c r="S27" s="594"/>
      <c r="T27" s="594"/>
      <c r="U27" s="594"/>
      <c r="V27" s="594"/>
      <c r="W27" s="594"/>
      <c r="X27" s="594"/>
      <c r="Y27" s="595"/>
      <c r="Z27" s="596">
        <v>7.2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7504209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5978283</v>
      </c>
      <c r="CS27" s="619"/>
      <c r="CT27" s="619"/>
      <c r="CU27" s="619"/>
      <c r="CV27" s="619"/>
      <c r="CW27" s="619"/>
      <c r="CX27" s="619"/>
      <c r="CY27" s="620"/>
      <c r="CZ27" s="627">
        <v>13.3</v>
      </c>
      <c r="DA27" s="628"/>
      <c r="DB27" s="628"/>
      <c r="DC27" s="629"/>
      <c r="DD27" s="602">
        <v>1914539</v>
      </c>
      <c r="DE27" s="619"/>
      <c r="DF27" s="619"/>
      <c r="DG27" s="619"/>
      <c r="DH27" s="619"/>
      <c r="DI27" s="619"/>
      <c r="DJ27" s="619"/>
      <c r="DK27" s="620"/>
      <c r="DL27" s="602">
        <v>1884220</v>
      </c>
      <c r="DM27" s="619"/>
      <c r="DN27" s="619"/>
      <c r="DO27" s="619"/>
      <c r="DP27" s="619"/>
      <c r="DQ27" s="619"/>
      <c r="DR27" s="619"/>
      <c r="DS27" s="619"/>
      <c r="DT27" s="619"/>
      <c r="DU27" s="619"/>
      <c r="DV27" s="620"/>
      <c r="DW27" s="598">
        <v>6.5</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159462</v>
      </c>
      <c r="S28" s="594"/>
      <c r="T28" s="594"/>
      <c r="U28" s="594"/>
      <c r="V28" s="594"/>
      <c r="W28" s="594"/>
      <c r="X28" s="594"/>
      <c r="Y28" s="595"/>
      <c r="Z28" s="596">
        <v>0.3</v>
      </c>
      <c r="AA28" s="596"/>
      <c r="AB28" s="596"/>
      <c r="AC28" s="596"/>
      <c r="AD28" s="597">
        <v>82032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5787137</v>
      </c>
      <c r="CS28" s="594"/>
      <c r="CT28" s="594"/>
      <c r="CU28" s="594"/>
      <c r="CV28" s="594"/>
      <c r="CW28" s="594"/>
      <c r="CX28" s="594"/>
      <c r="CY28" s="595"/>
      <c r="CZ28" s="627">
        <v>12.8</v>
      </c>
      <c r="DA28" s="628"/>
      <c r="DB28" s="628"/>
      <c r="DC28" s="629"/>
      <c r="DD28" s="602">
        <v>5688686</v>
      </c>
      <c r="DE28" s="594"/>
      <c r="DF28" s="594"/>
      <c r="DG28" s="594"/>
      <c r="DH28" s="594"/>
      <c r="DI28" s="594"/>
      <c r="DJ28" s="594"/>
      <c r="DK28" s="595"/>
      <c r="DL28" s="602">
        <v>5077701</v>
      </c>
      <c r="DM28" s="594"/>
      <c r="DN28" s="594"/>
      <c r="DO28" s="594"/>
      <c r="DP28" s="594"/>
      <c r="DQ28" s="594"/>
      <c r="DR28" s="594"/>
      <c r="DS28" s="594"/>
      <c r="DT28" s="594"/>
      <c r="DU28" s="594"/>
      <c r="DV28" s="595"/>
      <c r="DW28" s="598">
        <v>17.600000000000001</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12567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5787137</v>
      </c>
      <c r="CS29" s="619"/>
      <c r="CT29" s="619"/>
      <c r="CU29" s="619"/>
      <c r="CV29" s="619"/>
      <c r="CW29" s="619"/>
      <c r="CX29" s="619"/>
      <c r="CY29" s="620"/>
      <c r="CZ29" s="627">
        <v>12.8</v>
      </c>
      <c r="DA29" s="628"/>
      <c r="DB29" s="628"/>
      <c r="DC29" s="629"/>
      <c r="DD29" s="602">
        <v>5688686</v>
      </c>
      <c r="DE29" s="619"/>
      <c r="DF29" s="619"/>
      <c r="DG29" s="619"/>
      <c r="DH29" s="619"/>
      <c r="DI29" s="619"/>
      <c r="DJ29" s="619"/>
      <c r="DK29" s="620"/>
      <c r="DL29" s="602">
        <v>5077701</v>
      </c>
      <c r="DM29" s="619"/>
      <c r="DN29" s="619"/>
      <c r="DO29" s="619"/>
      <c r="DP29" s="619"/>
      <c r="DQ29" s="619"/>
      <c r="DR29" s="619"/>
      <c r="DS29" s="619"/>
      <c r="DT29" s="619"/>
      <c r="DU29" s="619"/>
      <c r="DV29" s="620"/>
      <c r="DW29" s="598">
        <v>17.600000000000001</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2693840</v>
      </c>
      <c r="S30" s="594"/>
      <c r="T30" s="594"/>
      <c r="U30" s="594"/>
      <c r="V30" s="594"/>
      <c r="W30" s="594"/>
      <c r="X30" s="594"/>
      <c r="Y30" s="595"/>
      <c r="Z30" s="596">
        <v>5.6</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98.3</v>
      </c>
      <c r="BH30" s="652"/>
      <c r="BI30" s="652"/>
      <c r="BJ30" s="652"/>
      <c r="BK30" s="652"/>
      <c r="BL30" s="652"/>
      <c r="BM30" s="588">
        <v>92.9</v>
      </c>
      <c r="BN30" s="652"/>
      <c r="BO30" s="652"/>
      <c r="BP30" s="652"/>
      <c r="BQ30" s="653"/>
      <c r="BR30" s="651">
        <v>98.3</v>
      </c>
      <c r="BS30" s="652"/>
      <c r="BT30" s="652"/>
      <c r="BU30" s="652"/>
      <c r="BV30" s="652"/>
      <c r="BW30" s="652"/>
      <c r="BX30" s="588">
        <v>92.6</v>
      </c>
      <c r="BY30" s="652"/>
      <c r="BZ30" s="652"/>
      <c r="CA30" s="652"/>
      <c r="CB30" s="653"/>
      <c r="CD30" s="656"/>
      <c r="CE30" s="657"/>
      <c r="CF30" s="607" t="s">
        <v>291</v>
      </c>
      <c r="CG30" s="608"/>
      <c r="CH30" s="608"/>
      <c r="CI30" s="608"/>
      <c r="CJ30" s="608"/>
      <c r="CK30" s="608"/>
      <c r="CL30" s="608"/>
      <c r="CM30" s="608"/>
      <c r="CN30" s="608"/>
      <c r="CO30" s="608"/>
      <c r="CP30" s="608"/>
      <c r="CQ30" s="609"/>
      <c r="CR30" s="593">
        <v>5221498</v>
      </c>
      <c r="CS30" s="594"/>
      <c r="CT30" s="594"/>
      <c r="CU30" s="594"/>
      <c r="CV30" s="594"/>
      <c r="CW30" s="594"/>
      <c r="CX30" s="594"/>
      <c r="CY30" s="595"/>
      <c r="CZ30" s="627">
        <v>11.6</v>
      </c>
      <c r="DA30" s="628"/>
      <c r="DB30" s="628"/>
      <c r="DC30" s="629"/>
      <c r="DD30" s="602">
        <v>5123047</v>
      </c>
      <c r="DE30" s="594"/>
      <c r="DF30" s="594"/>
      <c r="DG30" s="594"/>
      <c r="DH30" s="594"/>
      <c r="DI30" s="594"/>
      <c r="DJ30" s="594"/>
      <c r="DK30" s="595"/>
      <c r="DL30" s="602">
        <v>4512062</v>
      </c>
      <c r="DM30" s="594"/>
      <c r="DN30" s="594"/>
      <c r="DO30" s="594"/>
      <c r="DP30" s="594"/>
      <c r="DQ30" s="594"/>
      <c r="DR30" s="594"/>
      <c r="DS30" s="594"/>
      <c r="DT30" s="594"/>
      <c r="DU30" s="594"/>
      <c r="DV30" s="595"/>
      <c r="DW30" s="598">
        <v>15.6</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2700203</v>
      </c>
      <c r="S31" s="594"/>
      <c r="T31" s="594"/>
      <c r="U31" s="594"/>
      <c r="V31" s="594"/>
      <c r="W31" s="594"/>
      <c r="X31" s="594"/>
      <c r="Y31" s="595"/>
      <c r="Z31" s="596">
        <v>5.6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19"/>
      <c r="BI31" s="619"/>
      <c r="BJ31" s="619"/>
      <c r="BK31" s="619"/>
      <c r="BL31" s="619"/>
      <c r="BM31" s="599">
        <v>94.6</v>
      </c>
      <c r="BN31" s="649"/>
      <c r="BO31" s="649"/>
      <c r="BP31" s="649"/>
      <c r="BQ31" s="650"/>
      <c r="BR31" s="648">
        <v>98.3</v>
      </c>
      <c r="BS31" s="619"/>
      <c r="BT31" s="619"/>
      <c r="BU31" s="619"/>
      <c r="BV31" s="619"/>
      <c r="BW31" s="619"/>
      <c r="BX31" s="599">
        <v>94.3</v>
      </c>
      <c r="BY31" s="649"/>
      <c r="BZ31" s="649"/>
      <c r="CA31" s="649"/>
      <c r="CB31" s="650"/>
      <c r="CD31" s="656"/>
      <c r="CE31" s="657"/>
      <c r="CF31" s="607" t="s">
        <v>295</v>
      </c>
      <c r="CG31" s="608"/>
      <c r="CH31" s="608"/>
      <c r="CI31" s="608"/>
      <c r="CJ31" s="608"/>
      <c r="CK31" s="608"/>
      <c r="CL31" s="608"/>
      <c r="CM31" s="608"/>
      <c r="CN31" s="608"/>
      <c r="CO31" s="608"/>
      <c r="CP31" s="608"/>
      <c r="CQ31" s="609"/>
      <c r="CR31" s="593">
        <v>565639</v>
      </c>
      <c r="CS31" s="619"/>
      <c r="CT31" s="619"/>
      <c r="CU31" s="619"/>
      <c r="CV31" s="619"/>
      <c r="CW31" s="619"/>
      <c r="CX31" s="619"/>
      <c r="CY31" s="620"/>
      <c r="CZ31" s="627">
        <v>1.3</v>
      </c>
      <c r="DA31" s="628"/>
      <c r="DB31" s="628"/>
      <c r="DC31" s="629"/>
      <c r="DD31" s="602">
        <v>565639</v>
      </c>
      <c r="DE31" s="619"/>
      <c r="DF31" s="619"/>
      <c r="DG31" s="619"/>
      <c r="DH31" s="619"/>
      <c r="DI31" s="619"/>
      <c r="DJ31" s="619"/>
      <c r="DK31" s="620"/>
      <c r="DL31" s="602">
        <v>565639</v>
      </c>
      <c r="DM31" s="619"/>
      <c r="DN31" s="619"/>
      <c r="DO31" s="619"/>
      <c r="DP31" s="619"/>
      <c r="DQ31" s="619"/>
      <c r="DR31" s="619"/>
      <c r="DS31" s="619"/>
      <c r="DT31" s="619"/>
      <c r="DU31" s="619"/>
      <c r="DV31" s="620"/>
      <c r="DW31" s="598">
        <v>2</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1057277</v>
      </c>
      <c r="S32" s="594"/>
      <c r="T32" s="594"/>
      <c r="U32" s="594"/>
      <c r="V32" s="594"/>
      <c r="W32" s="594"/>
      <c r="X32" s="594"/>
      <c r="Y32" s="595"/>
      <c r="Z32" s="596">
        <v>2.2000000000000002</v>
      </c>
      <c r="AA32" s="596"/>
      <c r="AB32" s="596"/>
      <c r="AC32" s="596"/>
      <c r="AD32" s="597">
        <v>14123</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97.8</v>
      </c>
      <c r="BH32" s="661"/>
      <c r="BI32" s="661"/>
      <c r="BJ32" s="661"/>
      <c r="BK32" s="661"/>
      <c r="BL32" s="661"/>
      <c r="BM32" s="662">
        <v>90</v>
      </c>
      <c r="BN32" s="661"/>
      <c r="BO32" s="661"/>
      <c r="BP32" s="661"/>
      <c r="BQ32" s="663"/>
      <c r="BR32" s="660">
        <v>97.9</v>
      </c>
      <c r="BS32" s="661"/>
      <c r="BT32" s="661"/>
      <c r="BU32" s="661"/>
      <c r="BV32" s="661"/>
      <c r="BW32" s="661"/>
      <c r="BX32" s="662">
        <v>89.6</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3260100</v>
      </c>
      <c r="S33" s="594"/>
      <c r="T33" s="594"/>
      <c r="U33" s="594"/>
      <c r="V33" s="594"/>
      <c r="W33" s="594"/>
      <c r="X33" s="594"/>
      <c r="Y33" s="595"/>
      <c r="Z33" s="596">
        <v>6.8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19347364</v>
      </c>
      <c r="CS33" s="619"/>
      <c r="CT33" s="619"/>
      <c r="CU33" s="619"/>
      <c r="CV33" s="619"/>
      <c r="CW33" s="619"/>
      <c r="CX33" s="619"/>
      <c r="CY33" s="620"/>
      <c r="CZ33" s="627">
        <v>42.9</v>
      </c>
      <c r="DA33" s="628"/>
      <c r="DB33" s="628"/>
      <c r="DC33" s="629"/>
      <c r="DD33" s="602">
        <v>14810525</v>
      </c>
      <c r="DE33" s="619"/>
      <c r="DF33" s="619"/>
      <c r="DG33" s="619"/>
      <c r="DH33" s="619"/>
      <c r="DI33" s="619"/>
      <c r="DJ33" s="619"/>
      <c r="DK33" s="620"/>
      <c r="DL33" s="602">
        <v>10571703</v>
      </c>
      <c r="DM33" s="619"/>
      <c r="DN33" s="619"/>
      <c r="DO33" s="619"/>
      <c r="DP33" s="619"/>
      <c r="DQ33" s="619"/>
      <c r="DR33" s="619"/>
      <c r="DS33" s="619"/>
      <c r="DT33" s="619"/>
      <c r="DU33" s="619"/>
      <c r="DV33" s="620"/>
      <c r="DW33" s="598">
        <v>36.6</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7404806</v>
      </c>
      <c r="CS34" s="594"/>
      <c r="CT34" s="594"/>
      <c r="CU34" s="594"/>
      <c r="CV34" s="594"/>
      <c r="CW34" s="594"/>
      <c r="CX34" s="594"/>
      <c r="CY34" s="595"/>
      <c r="CZ34" s="627">
        <v>16.399999999999999</v>
      </c>
      <c r="DA34" s="628"/>
      <c r="DB34" s="628"/>
      <c r="DC34" s="629"/>
      <c r="DD34" s="602">
        <v>5174064</v>
      </c>
      <c r="DE34" s="594"/>
      <c r="DF34" s="594"/>
      <c r="DG34" s="594"/>
      <c r="DH34" s="594"/>
      <c r="DI34" s="594"/>
      <c r="DJ34" s="594"/>
      <c r="DK34" s="595"/>
      <c r="DL34" s="602">
        <v>4259863</v>
      </c>
      <c r="DM34" s="594"/>
      <c r="DN34" s="594"/>
      <c r="DO34" s="594"/>
      <c r="DP34" s="594"/>
      <c r="DQ34" s="594"/>
      <c r="DR34" s="594"/>
      <c r="DS34" s="594"/>
      <c r="DT34" s="594"/>
      <c r="DU34" s="594"/>
      <c r="DV34" s="595"/>
      <c r="DW34" s="598">
        <v>14.7</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1628800</v>
      </c>
      <c r="S35" s="594"/>
      <c r="T35" s="594"/>
      <c r="U35" s="594"/>
      <c r="V35" s="594"/>
      <c r="W35" s="594"/>
      <c r="X35" s="594"/>
      <c r="Y35" s="595"/>
      <c r="Z35" s="596">
        <v>3.4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8225942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581044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722411</v>
      </c>
      <c r="CS35" s="619"/>
      <c r="CT35" s="619"/>
      <c r="CU35" s="619"/>
      <c r="CV35" s="619"/>
      <c r="CW35" s="619"/>
      <c r="CX35" s="619"/>
      <c r="CY35" s="620"/>
      <c r="CZ35" s="627">
        <v>1.6</v>
      </c>
      <c r="DA35" s="628"/>
      <c r="DB35" s="628"/>
      <c r="DC35" s="629"/>
      <c r="DD35" s="602">
        <v>537641</v>
      </c>
      <c r="DE35" s="619"/>
      <c r="DF35" s="619"/>
      <c r="DG35" s="619"/>
      <c r="DH35" s="619"/>
      <c r="DI35" s="619"/>
      <c r="DJ35" s="619"/>
      <c r="DK35" s="620"/>
      <c r="DL35" s="602">
        <v>368710</v>
      </c>
      <c r="DM35" s="619"/>
      <c r="DN35" s="619"/>
      <c r="DO35" s="619"/>
      <c r="DP35" s="619"/>
      <c r="DQ35" s="619"/>
      <c r="DR35" s="619"/>
      <c r="DS35" s="619"/>
      <c r="DT35" s="619"/>
      <c r="DU35" s="619"/>
      <c r="DV35" s="620"/>
      <c r="DW35" s="598">
        <v>1.3</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48067971</v>
      </c>
      <c r="S36" s="666"/>
      <c r="T36" s="666"/>
      <c r="U36" s="666"/>
      <c r="V36" s="666"/>
      <c r="W36" s="666"/>
      <c r="X36" s="666"/>
      <c r="Y36" s="667"/>
      <c r="Z36" s="668">
        <v>100</v>
      </c>
      <c r="AA36" s="668"/>
      <c r="AB36" s="668"/>
      <c r="AC36" s="668"/>
      <c r="AD36" s="669">
        <v>27260922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2631253</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415829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3493291</v>
      </c>
      <c r="CS36" s="594"/>
      <c r="CT36" s="594"/>
      <c r="CU36" s="594"/>
      <c r="CV36" s="594"/>
      <c r="CW36" s="594"/>
      <c r="CX36" s="594"/>
      <c r="CY36" s="595"/>
      <c r="CZ36" s="627">
        <v>7.7</v>
      </c>
      <c r="DA36" s="628"/>
      <c r="DB36" s="628"/>
      <c r="DC36" s="629"/>
      <c r="DD36" s="602">
        <v>2887999</v>
      </c>
      <c r="DE36" s="594"/>
      <c r="DF36" s="594"/>
      <c r="DG36" s="594"/>
      <c r="DH36" s="594"/>
      <c r="DI36" s="594"/>
      <c r="DJ36" s="594"/>
      <c r="DK36" s="595"/>
      <c r="DL36" s="602">
        <v>1778675</v>
      </c>
      <c r="DM36" s="594"/>
      <c r="DN36" s="594"/>
      <c r="DO36" s="594"/>
      <c r="DP36" s="594"/>
      <c r="DQ36" s="594"/>
      <c r="DR36" s="594"/>
      <c r="DS36" s="594"/>
      <c r="DT36" s="594"/>
      <c r="DU36" s="594"/>
      <c r="DV36" s="595"/>
      <c r="DW36" s="598">
        <v>6.2</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2118199</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12924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55052</v>
      </c>
      <c r="CS37" s="619"/>
      <c r="CT37" s="619"/>
      <c r="CU37" s="619"/>
      <c r="CV37" s="619"/>
      <c r="CW37" s="619"/>
      <c r="CX37" s="619"/>
      <c r="CY37" s="620"/>
      <c r="CZ37" s="627">
        <v>0.1</v>
      </c>
      <c r="DA37" s="628"/>
      <c r="DB37" s="628"/>
      <c r="DC37" s="629"/>
      <c r="DD37" s="602">
        <v>55052</v>
      </c>
      <c r="DE37" s="619"/>
      <c r="DF37" s="619"/>
      <c r="DG37" s="619"/>
      <c r="DH37" s="619"/>
      <c r="DI37" s="619"/>
      <c r="DJ37" s="619"/>
      <c r="DK37" s="620"/>
      <c r="DL37" s="602">
        <v>48585</v>
      </c>
      <c r="DM37" s="619"/>
      <c r="DN37" s="619"/>
      <c r="DO37" s="619"/>
      <c r="DP37" s="619"/>
      <c r="DQ37" s="619"/>
      <c r="DR37" s="619"/>
      <c r="DS37" s="619"/>
      <c r="DT37" s="619"/>
      <c r="DU37" s="619"/>
      <c r="DV37" s="620"/>
      <c r="DW37" s="598">
        <v>0.2</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193477</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24348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5400532</v>
      </c>
      <c r="CS38" s="594"/>
      <c r="CT38" s="594"/>
      <c r="CU38" s="594"/>
      <c r="CV38" s="594"/>
      <c r="CW38" s="594"/>
      <c r="CX38" s="594"/>
      <c r="CY38" s="595"/>
      <c r="CZ38" s="627">
        <v>12</v>
      </c>
      <c r="DA38" s="628"/>
      <c r="DB38" s="628"/>
      <c r="DC38" s="629"/>
      <c r="DD38" s="602">
        <v>4703901</v>
      </c>
      <c r="DE38" s="594"/>
      <c r="DF38" s="594"/>
      <c r="DG38" s="594"/>
      <c r="DH38" s="594"/>
      <c r="DI38" s="594"/>
      <c r="DJ38" s="594"/>
      <c r="DK38" s="595"/>
      <c r="DL38" s="602">
        <v>4161455</v>
      </c>
      <c r="DM38" s="594"/>
      <c r="DN38" s="594"/>
      <c r="DO38" s="594"/>
      <c r="DP38" s="594"/>
      <c r="DQ38" s="594"/>
      <c r="DR38" s="594"/>
      <c r="DS38" s="594"/>
      <c r="DT38" s="594"/>
      <c r="DU38" s="594"/>
      <c r="DV38" s="595"/>
      <c r="DW38" s="598">
        <v>14.4</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v>173931</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109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595237</v>
      </c>
      <c r="CS39" s="619"/>
      <c r="CT39" s="619"/>
      <c r="CU39" s="619"/>
      <c r="CV39" s="619"/>
      <c r="CW39" s="619"/>
      <c r="CX39" s="619"/>
      <c r="CY39" s="620"/>
      <c r="CZ39" s="627">
        <v>1.3</v>
      </c>
      <c r="DA39" s="628"/>
      <c r="DB39" s="628"/>
      <c r="DC39" s="629"/>
      <c r="DD39" s="602">
        <v>529703</v>
      </c>
      <c r="DE39" s="619"/>
      <c r="DF39" s="619"/>
      <c r="DG39" s="619"/>
      <c r="DH39" s="619"/>
      <c r="DI39" s="619"/>
      <c r="DJ39" s="619"/>
      <c r="DK39" s="620"/>
      <c r="DL39" s="602" t="s">
        <v>323</v>
      </c>
      <c r="DM39" s="619"/>
      <c r="DN39" s="619"/>
      <c r="DO39" s="619"/>
      <c r="DP39" s="619"/>
      <c r="DQ39" s="619"/>
      <c r="DR39" s="619"/>
      <c r="DS39" s="619"/>
      <c r="DT39" s="619"/>
      <c r="DU39" s="619"/>
      <c r="DV39" s="620"/>
      <c r="DW39" s="598" t="s">
        <v>323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696704</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128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1731087</v>
      </c>
      <c r="CS40" s="594"/>
      <c r="CT40" s="594"/>
      <c r="CU40" s="594"/>
      <c r="CV40" s="594"/>
      <c r="CW40" s="594"/>
      <c r="CX40" s="594"/>
      <c r="CY40" s="595"/>
      <c r="CZ40" s="627">
        <v>3.8</v>
      </c>
      <c r="DA40" s="628"/>
      <c r="DB40" s="628"/>
      <c r="DC40" s="629"/>
      <c r="DD40" s="602">
        <v>977217</v>
      </c>
      <c r="DE40" s="594"/>
      <c r="DF40" s="594"/>
      <c r="DG40" s="594"/>
      <c r="DH40" s="594"/>
      <c r="DI40" s="594"/>
      <c r="DJ40" s="594"/>
      <c r="DK40" s="595"/>
      <c r="DL40" s="602">
        <v>3000</v>
      </c>
      <c r="DM40" s="594"/>
      <c r="DN40" s="594"/>
      <c r="DO40" s="594"/>
      <c r="DP40" s="594"/>
      <c r="DQ40" s="594"/>
      <c r="DR40" s="594"/>
      <c r="DS40" s="594"/>
      <c r="DT40" s="594"/>
      <c r="DU40" s="594"/>
      <c r="DV40" s="595"/>
      <c r="DW40" s="598">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2412378</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271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6051741</v>
      </c>
      <c r="CS42" s="594"/>
      <c r="CT42" s="594"/>
      <c r="CU42" s="594"/>
      <c r="CV42" s="594"/>
      <c r="CW42" s="594"/>
      <c r="CX42" s="594"/>
      <c r="CY42" s="595"/>
      <c r="CZ42" s="627">
        <v>13.4</v>
      </c>
      <c r="DA42" s="686"/>
      <c r="DB42" s="686"/>
      <c r="DC42" s="687"/>
      <c r="DD42" s="602">
        <v>1308548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177369</v>
      </c>
      <c r="CS43" s="619"/>
      <c r="CT43" s="619"/>
      <c r="CU43" s="619"/>
      <c r="CV43" s="619"/>
      <c r="CW43" s="619"/>
      <c r="CX43" s="619"/>
      <c r="CY43" s="620"/>
      <c r="CZ43" s="627">
        <v>0.4</v>
      </c>
      <c r="DA43" s="628"/>
      <c r="DB43" s="628"/>
      <c r="DC43" s="629"/>
      <c r="DD43" s="602">
        <v>177369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5505711</v>
      </c>
      <c r="CS44" s="594"/>
      <c r="CT44" s="594"/>
      <c r="CU44" s="594"/>
      <c r="CV44" s="594"/>
      <c r="CW44" s="594"/>
      <c r="CX44" s="594"/>
      <c r="CY44" s="595"/>
      <c r="CZ44" s="627">
        <v>12.2</v>
      </c>
      <c r="DA44" s="686"/>
      <c r="DB44" s="686"/>
      <c r="DC44" s="687"/>
      <c r="DD44" s="602">
        <v>1267697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2612012</v>
      </c>
      <c r="CS45" s="619"/>
      <c r="CT45" s="619"/>
      <c r="CU45" s="619"/>
      <c r="CV45" s="619"/>
      <c r="CW45" s="619"/>
      <c r="CX45" s="619"/>
      <c r="CY45" s="620"/>
      <c r="CZ45" s="627">
        <v>5.8</v>
      </c>
      <c r="DA45" s="628"/>
      <c r="DB45" s="628"/>
      <c r="DC45" s="629"/>
      <c r="DD45" s="602">
        <v>223659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2833059</v>
      </c>
      <c r="CS46" s="594"/>
      <c r="CT46" s="594"/>
      <c r="CU46" s="594"/>
      <c r="CV46" s="594"/>
      <c r="CW46" s="594"/>
      <c r="CX46" s="594"/>
      <c r="CY46" s="595"/>
      <c r="CZ46" s="627">
        <v>6.3</v>
      </c>
      <c r="DA46" s="686"/>
      <c r="DB46" s="686"/>
      <c r="DC46" s="687"/>
      <c r="DD46" s="602">
        <v>986724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546030</v>
      </c>
      <c r="CS47" s="619"/>
      <c r="CT47" s="619"/>
      <c r="CU47" s="619"/>
      <c r="CV47" s="619"/>
      <c r="CW47" s="619"/>
      <c r="CX47" s="619"/>
      <c r="CY47" s="620"/>
      <c r="CZ47" s="627">
        <v>1.2</v>
      </c>
      <c r="DA47" s="628"/>
      <c r="DB47" s="628"/>
      <c r="DC47" s="629"/>
      <c r="DD47" s="602">
        <v>40851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86"/>
      <c r="DB48" s="686"/>
      <c r="DC48" s="687"/>
      <c r="DD48" s="602" t="s">
        <v>323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45076753</v>
      </c>
      <c r="CS49" s="661"/>
      <c r="CT49" s="661"/>
      <c r="CU49" s="661"/>
      <c r="CV49" s="661"/>
      <c r="CW49" s="661"/>
      <c r="CX49" s="661"/>
      <c r="CY49" s="688"/>
      <c r="CZ49" s="689">
        <v>100</v>
      </c>
      <c r="DA49" s="690"/>
      <c r="DB49" s="690"/>
      <c r="DC49" s="691"/>
      <c r="DD49" s="692">
        <v>31215727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48041</v>
      </c>
      <c r="R7" s="723"/>
      <c r="S7" s="723"/>
      <c r="T7" s="723"/>
      <c r="U7" s="723"/>
      <c r="V7" s="723">
        <v>45050</v>
      </c>
      <c r="W7" s="723"/>
      <c r="X7" s="723"/>
      <c r="Y7" s="723"/>
      <c r="Z7" s="723"/>
      <c r="AA7" s="723">
        <v>2991</v>
      </c>
      <c r="AB7" s="723"/>
      <c r="AC7" s="723"/>
      <c r="AD7" s="723"/>
      <c r="AE7" s="724"/>
      <c r="AF7" s="725">
        <v>1815</v>
      </c>
      <c r="AG7" s="726"/>
      <c r="AH7" s="726"/>
      <c r="AI7" s="726"/>
      <c r="AJ7" s="727"/>
      <c r="AK7" s="759">
        <v>3235</v>
      </c>
      <c r="AL7" s="760"/>
      <c r="AM7" s="760"/>
      <c r="AN7" s="760"/>
      <c r="AO7" s="760"/>
      <c r="AP7" s="760">
        <v>47502</v>
      </c>
      <c r="AQ7" s="760"/>
      <c r="AR7" s="760"/>
      <c r="AS7" s="760"/>
      <c r="AT7" s="760"/>
      <c r="AU7" s="761"/>
      <c r="AV7" s="761"/>
      <c r="AW7" s="761"/>
      <c r="AX7" s="761"/>
      <c r="AY7" s="762"/>
      <c r="AZ7" s="203"/>
      <c r="BA7" s="203"/>
      <c r="BB7" s="203"/>
      <c r="BC7" s="203"/>
      <c r="BD7" s="203"/>
      <c r="BE7" s="204"/>
      <c r="BF7" s="204"/>
      <c r="BG7" s="204"/>
      <c r="BH7" s="204"/>
      <c r="BI7" s="204"/>
      <c r="BJ7" s="204"/>
      <c r="BK7" s="204"/>
      <c r="BL7" s="204"/>
      <c r="BM7" s="204"/>
      <c r="BN7" s="204"/>
      <c r="BO7" s="204"/>
      <c r="BP7" s="204"/>
      <c r="BQ7" s="210">
        <v>1</v>
      </c>
      <c r="BR7" s="211"/>
      <c r="BS7" s="763" t="s">
        <v>547</v>
      </c>
      <c r="BT7" s="764"/>
      <c r="BU7" s="764"/>
      <c r="BV7" s="764"/>
      <c r="BW7" s="764"/>
      <c r="BX7" s="764"/>
      <c r="BY7" s="764"/>
      <c r="BZ7" s="764"/>
      <c r="CA7" s="764"/>
      <c r="CB7" s="764"/>
      <c r="CC7" s="764"/>
      <c r="CD7" s="764"/>
      <c r="CE7" s="764"/>
      <c r="CF7" s="764"/>
      <c r="CG7" s="765"/>
      <c r="CH7" s="740">
        <v>0</v>
      </c>
      <c r="CI7" s="741"/>
      <c r="CJ7" s="741"/>
      <c r="CK7" s="741"/>
      <c r="CL7" s="742"/>
      <c r="CM7" s="740">
        <v>17</v>
      </c>
      <c r="CN7" s="741"/>
      <c r="CO7" s="741"/>
      <c r="CP7" s="741"/>
      <c r="CQ7" s="742"/>
      <c r="CR7" s="740">
        <v>11</v>
      </c>
      <c r="CS7" s="741"/>
      <c r="CT7" s="741"/>
      <c r="CU7" s="741"/>
      <c r="CV7" s="742"/>
      <c r="CW7" s="740" t="s">
        <v>552</v>
      </c>
      <c r="CX7" s="741"/>
      <c r="CY7" s="741"/>
      <c r="CZ7" s="741"/>
      <c r="DA7" s="742"/>
      <c r="DB7" s="740" t="s">
        <v>552</v>
      </c>
      <c r="DC7" s="741"/>
      <c r="DD7" s="741"/>
      <c r="DE7" s="741"/>
      <c r="DF7" s="742"/>
      <c r="DG7" s="740" t="s">
        <v>552</v>
      </c>
      <c r="DH7" s="741"/>
      <c r="DI7" s="741"/>
      <c r="DJ7" s="741"/>
      <c r="DK7" s="742"/>
      <c r="DL7" s="740" t="s">
        <v>552</v>
      </c>
      <c r="DM7" s="741"/>
      <c r="DN7" s="741"/>
      <c r="DO7" s="741"/>
      <c r="DP7" s="742"/>
      <c r="DQ7" s="740" t="s">
        <v>552</v>
      </c>
      <c r="DR7" s="741"/>
      <c r="DS7" s="741"/>
      <c r="DT7" s="741"/>
      <c r="DU7" s="742"/>
      <c r="DV7" s="740" t="s">
        <v>552</v>
      </c>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220</v>
      </c>
      <c r="R8" s="747"/>
      <c r="S8" s="747"/>
      <c r="T8" s="747"/>
      <c r="U8" s="747"/>
      <c r="V8" s="747">
        <v>220</v>
      </c>
      <c r="W8" s="747"/>
      <c r="X8" s="747"/>
      <c r="Y8" s="747"/>
      <c r="Z8" s="747"/>
      <c r="AA8" s="747">
        <v>0</v>
      </c>
      <c r="AB8" s="747"/>
      <c r="AC8" s="747"/>
      <c r="AD8" s="747"/>
      <c r="AE8" s="748"/>
      <c r="AF8" s="749">
        <v>0</v>
      </c>
      <c r="AG8" s="750"/>
      <c r="AH8" s="750"/>
      <c r="AI8" s="750"/>
      <c r="AJ8" s="751"/>
      <c r="AK8" s="752">
        <v>220</v>
      </c>
      <c r="AL8" s="753"/>
      <c r="AM8" s="753"/>
      <c r="AN8" s="753"/>
      <c r="AO8" s="753"/>
      <c r="AP8" s="753" t="s">
        <v>538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6">
        <v>-1</v>
      </c>
      <c r="CI8" s="767"/>
      <c r="CJ8" s="767"/>
      <c r="CK8" s="767"/>
      <c r="CL8" s="768"/>
      <c r="CM8" s="766">
        <v>110</v>
      </c>
      <c r="CN8" s="767"/>
      <c r="CO8" s="767"/>
      <c r="CP8" s="767"/>
      <c r="CQ8" s="768"/>
      <c r="CR8" s="766">
        <v>71</v>
      </c>
      <c r="CS8" s="767"/>
      <c r="CT8" s="767"/>
      <c r="CU8" s="767"/>
      <c r="CV8" s="768"/>
      <c r="CW8" s="766" t="s">
        <v>553</v>
      </c>
      <c r="CX8" s="767"/>
      <c r="CY8" s="767"/>
      <c r="CZ8" s="767"/>
      <c r="DA8" s="768"/>
      <c r="DB8" s="766" t="s">
        <v>553</v>
      </c>
      <c r="DC8" s="767"/>
      <c r="DD8" s="767"/>
      <c r="DE8" s="767"/>
      <c r="DF8" s="768"/>
      <c r="DG8" s="766" t="s">
        <v>553</v>
      </c>
      <c r="DH8" s="767"/>
      <c r="DI8" s="767"/>
      <c r="DJ8" s="767"/>
      <c r="DK8" s="768"/>
      <c r="DL8" s="766" t="s">
        <v>553</v>
      </c>
      <c r="DM8" s="767"/>
      <c r="DN8" s="767"/>
      <c r="DO8" s="767"/>
      <c r="DP8" s="768"/>
      <c r="DQ8" s="766" t="s">
        <v>553</v>
      </c>
      <c r="DR8" s="767"/>
      <c r="DS8" s="767"/>
      <c r="DT8" s="767"/>
      <c r="DU8" s="768"/>
      <c r="DV8" s="766" t="s">
        <v>553</v>
      </c>
      <c r="DW8" s="767"/>
      <c r="DX8" s="767"/>
      <c r="DY8" s="767"/>
      <c r="DZ8" s="768"/>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6">
        <v>1</v>
      </c>
      <c r="CI9" s="767"/>
      <c r="CJ9" s="767"/>
      <c r="CK9" s="767"/>
      <c r="CL9" s="768"/>
      <c r="CM9" s="766">
        <v>26</v>
      </c>
      <c r="CN9" s="767"/>
      <c r="CO9" s="767"/>
      <c r="CP9" s="767"/>
      <c r="CQ9" s="768"/>
      <c r="CR9" s="766">
        <v>9</v>
      </c>
      <c r="CS9" s="767"/>
      <c r="CT9" s="767"/>
      <c r="CU9" s="767"/>
      <c r="CV9" s="768"/>
      <c r="CW9" s="766" t="s">
        <v>552</v>
      </c>
      <c r="CX9" s="767"/>
      <c r="CY9" s="767"/>
      <c r="CZ9" s="767"/>
      <c r="DA9" s="768"/>
      <c r="DB9" s="766" t="s">
        <v>552</v>
      </c>
      <c r="DC9" s="767"/>
      <c r="DD9" s="767"/>
      <c r="DE9" s="767"/>
      <c r="DF9" s="768"/>
      <c r="DG9" s="766" t="s">
        <v>552</v>
      </c>
      <c r="DH9" s="767"/>
      <c r="DI9" s="767"/>
      <c r="DJ9" s="767"/>
      <c r="DK9" s="768"/>
      <c r="DL9" s="766" t="s">
        <v>552</v>
      </c>
      <c r="DM9" s="767"/>
      <c r="DN9" s="767"/>
      <c r="DO9" s="767"/>
      <c r="DP9" s="768"/>
      <c r="DQ9" s="766" t="s">
        <v>552</v>
      </c>
      <c r="DR9" s="767"/>
      <c r="DS9" s="767"/>
      <c r="DT9" s="767"/>
      <c r="DU9" s="768"/>
      <c r="DV9" s="766" t="s">
        <v>552</v>
      </c>
      <c r="DW9" s="767"/>
      <c r="DX9" s="767"/>
      <c r="DY9" s="767"/>
      <c r="DZ9" s="768"/>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6">
        <v>3</v>
      </c>
      <c r="CI10" s="767"/>
      <c r="CJ10" s="767"/>
      <c r="CK10" s="767"/>
      <c r="CL10" s="768"/>
      <c r="CM10" s="766">
        <v>58</v>
      </c>
      <c r="CN10" s="767"/>
      <c r="CO10" s="767"/>
      <c r="CP10" s="767"/>
      <c r="CQ10" s="768"/>
      <c r="CR10" s="766">
        <v>15</v>
      </c>
      <c r="CS10" s="767"/>
      <c r="CT10" s="767"/>
      <c r="CU10" s="767"/>
      <c r="CV10" s="768"/>
      <c r="CW10" s="766" t="s">
        <v>554</v>
      </c>
      <c r="CX10" s="767"/>
      <c r="CY10" s="767"/>
      <c r="CZ10" s="767"/>
      <c r="DA10" s="768"/>
      <c r="DB10" s="766" t="s">
        <v>554</v>
      </c>
      <c r="DC10" s="767"/>
      <c r="DD10" s="767"/>
      <c r="DE10" s="767"/>
      <c r="DF10" s="768"/>
      <c r="DG10" s="766" t="s">
        <v>554</v>
      </c>
      <c r="DH10" s="767"/>
      <c r="DI10" s="767"/>
      <c r="DJ10" s="767"/>
      <c r="DK10" s="768"/>
      <c r="DL10" s="766" t="s">
        <v>554</v>
      </c>
      <c r="DM10" s="767"/>
      <c r="DN10" s="767"/>
      <c r="DO10" s="767"/>
      <c r="DP10" s="768"/>
      <c r="DQ10" s="766" t="s">
        <v>554</v>
      </c>
      <c r="DR10" s="767"/>
      <c r="DS10" s="767"/>
      <c r="DT10" s="767"/>
      <c r="DU10" s="768"/>
      <c r="DV10" s="766" t="s">
        <v>554</v>
      </c>
      <c r="DW10" s="767"/>
      <c r="DX10" s="767"/>
      <c r="DY10" s="767"/>
      <c r="DZ10" s="768"/>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6">
        <v>3</v>
      </c>
      <c r="CI11" s="767"/>
      <c r="CJ11" s="767"/>
      <c r="CK11" s="767"/>
      <c r="CL11" s="768"/>
      <c r="CM11" s="766">
        <v>46</v>
      </c>
      <c r="CN11" s="767"/>
      <c r="CO11" s="767"/>
      <c r="CP11" s="767"/>
      <c r="CQ11" s="768"/>
      <c r="CR11" s="766">
        <v>35</v>
      </c>
      <c r="CS11" s="767"/>
      <c r="CT11" s="767"/>
      <c r="CU11" s="767"/>
      <c r="CV11" s="768"/>
      <c r="CW11" s="766" t="s">
        <v>555</v>
      </c>
      <c r="CX11" s="767"/>
      <c r="CY11" s="767"/>
      <c r="CZ11" s="767"/>
      <c r="DA11" s="768"/>
      <c r="DB11" s="766" t="s">
        <v>555</v>
      </c>
      <c r="DC11" s="767"/>
      <c r="DD11" s="767"/>
      <c r="DE11" s="767"/>
      <c r="DF11" s="768"/>
      <c r="DG11" s="766" t="s">
        <v>555</v>
      </c>
      <c r="DH11" s="767"/>
      <c r="DI11" s="767"/>
      <c r="DJ11" s="767"/>
      <c r="DK11" s="768"/>
      <c r="DL11" s="766" t="s">
        <v>555</v>
      </c>
      <c r="DM11" s="767"/>
      <c r="DN11" s="767"/>
      <c r="DO11" s="767"/>
      <c r="DP11" s="768"/>
      <c r="DQ11" s="766" t="s">
        <v>555</v>
      </c>
      <c r="DR11" s="767"/>
      <c r="DS11" s="767"/>
      <c r="DT11" s="767"/>
      <c r="DU11" s="768"/>
      <c r="DV11" s="766" t="s">
        <v>555</v>
      </c>
      <c r="DW11" s="767"/>
      <c r="DX11" s="767"/>
      <c r="DY11" s="767"/>
      <c r="DZ11" s="768"/>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6"/>
      <c r="CI12" s="767"/>
      <c r="CJ12" s="767"/>
      <c r="CK12" s="767"/>
      <c r="CL12" s="768"/>
      <c r="CM12" s="766"/>
      <c r="CN12" s="767"/>
      <c r="CO12" s="767"/>
      <c r="CP12" s="767"/>
      <c r="CQ12" s="768"/>
      <c r="CR12" s="766"/>
      <c r="CS12" s="767"/>
      <c r="CT12" s="767"/>
      <c r="CU12" s="767"/>
      <c r="CV12" s="768"/>
      <c r="CW12" s="766"/>
      <c r="CX12" s="767"/>
      <c r="CY12" s="767"/>
      <c r="CZ12" s="767"/>
      <c r="DA12" s="768"/>
      <c r="DB12" s="766"/>
      <c r="DC12" s="767"/>
      <c r="DD12" s="767"/>
      <c r="DE12" s="767"/>
      <c r="DF12" s="768"/>
      <c r="DG12" s="766"/>
      <c r="DH12" s="767"/>
      <c r="DI12" s="767"/>
      <c r="DJ12" s="767"/>
      <c r="DK12" s="768"/>
      <c r="DL12" s="766"/>
      <c r="DM12" s="767"/>
      <c r="DN12" s="767"/>
      <c r="DO12" s="767"/>
      <c r="DP12" s="768"/>
      <c r="DQ12" s="766"/>
      <c r="DR12" s="767"/>
      <c r="DS12" s="767"/>
      <c r="DT12" s="767"/>
      <c r="DU12" s="768"/>
      <c r="DV12" s="769"/>
      <c r="DW12" s="770"/>
      <c r="DX12" s="770"/>
      <c r="DY12" s="770"/>
      <c r="DZ12" s="771"/>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6"/>
      <c r="CI13" s="767"/>
      <c r="CJ13" s="767"/>
      <c r="CK13" s="767"/>
      <c r="CL13" s="768"/>
      <c r="CM13" s="766"/>
      <c r="CN13" s="767"/>
      <c r="CO13" s="767"/>
      <c r="CP13" s="767"/>
      <c r="CQ13" s="768"/>
      <c r="CR13" s="766"/>
      <c r="CS13" s="767"/>
      <c r="CT13" s="767"/>
      <c r="CU13" s="767"/>
      <c r="CV13" s="768"/>
      <c r="CW13" s="766"/>
      <c r="CX13" s="767"/>
      <c r="CY13" s="767"/>
      <c r="CZ13" s="767"/>
      <c r="DA13" s="768"/>
      <c r="DB13" s="766"/>
      <c r="DC13" s="767"/>
      <c r="DD13" s="767"/>
      <c r="DE13" s="767"/>
      <c r="DF13" s="768"/>
      <c r="DG13" s="766"/>
      <c r="DH13" s="767"/>
      <c r="DI13" s="767"/>
      <c r="DJ13" s="767"/>
      <c r="DK13" s="768"/>
      <c r="DL13" s="766"/>
      <c r="DM13" s="767"/>
      <c r="DN13" s="767"/>
      <c r="DO13" s="767"/>
      <c r="DP13" s="768"/>
      <c r="DQ13" s="766"/>
      <c r="DR13" s="767"/>
      <c r="DS13" s="767"/>
      <c r="DT13" s="767"/>
      <c r="DU13" s="768"/>
      <c r="DV13" s="769"/>
      <c r="DW13" s="770"/>
      <c r="DX13" s="770"/>
      <c r="DY13" s="770"/>
      <c r="DZ13" s="771"/>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6"/>
      <c r="CI14" s="767"/>
      <c r="CJ14" s="767"/>
      <c r="CK14" s="767"/>
      <c r="CL14" s="768"/>
      <c r="CM14" s="766"/>
      <c r="CN14" s="767"/>
      <c r="CO14" s="767"/>
      <c r="CP14" s="767"/>
      <c r="CQ14" s="768"/>
      <c r="CR14" s="766"/>
      <c r="CS14" s="767"/>
      <c r="CT14" s="767"/>
      <c r="CU14" s="767"/>
      <c r="CV14" s="768"/>
      <c r="CW14" s="766"/>
      <c r="CX14" s="767"/>
      <c r="CY14" s="767"/>
      <c r="CZ14" s="767"/>
      <c r="DA14" s="768"/>
      <c r="DB14" s="766"/>
      <c r="DC14" s="767"/>
      <c r="DD14" s="767"/>
      <c r="DE14" s="767"/>
      <c r="DF14" s="768"/>
      <c r="DG14" s="766"/>
      <c r="DH14" s="767"/>
      <c r="DI14" s="767"/>
      <c r="DJ14" s="767"/>
      <c r="DK14" s="768"/>
      <c r="DL14" s="766"/>
      <c r="DM14" s="767"/>
      <c r="DN14" s="767"/>
      <c r="DO14" s="767"/>
      <c r="DP14" s="768"/>
      <c r="DQ14" s="766"/>
      <c r="DR14" s="767"/>
      <c r="DS14" s="767"/>
      <c r="DT14" s="767"/>
      <c r="DU14" s="768"/>
      <c r="DV14" s="769"/>
      <c r="DW14" s="770"/>
      <c r="DX14" s="770"/>
      <c r="DY14" s="770"/>
      <c r="DZ14" s="771"/>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6"/>
      <c r="CI15" s="767"/>
      <c r="CJ15" s="767"/>
      <c r="CK15" s="767"/>
      <c r="CL15" s="768"/>
      <c r="CM15" s="766"/>
      <c r="CN15" s="767"/>
      <c r="CO15" s="767"/>
      <c r="CP15" s="767"/>
      <c r="CQ15" s="768"/>
      <c r="CR15" s="766"/>
      <c r="CS15" s="767"/>
      <c r="CT15" s="767"/>
      <c r="CU15" s="767"/>
      <c r="CV15" s="768"/>
      <c r="CW15" s="766"/>
      <c r="CX15" s="767"/>
      <c r="CY15" s="767"/>
      <c r="CZ15" s="767"/>
      <c r="DA15" s="768"/>
      <c r="DB15" s="766"/>
      <c r="DC15" s="767"/>
      <c r="DD15" s="767"/>
      <c r="DE15" s="767"/>
      <c r="DF15" s="768"/>
      <c r="DG15" s="766"/>
      <c r="DH15" s="767"/>
      <c r="DI15" s="767"/>
      <c r="DJ15" s="767"/>
      <c r="DK15" s="768"/>
      <c r="DL15" s="766"/>
      <c r="DM15" s="767"/>
      <c r="DN15" s="767"/>
      <c r="DO15" s="767"/>
      <c r="DP15" s="768"/>
      <c r="DQ15" s="766"/>
      <c r="DR15" s="767"/>
      <c r="DS15" s="767"/>
      <c r="DT15" s="767"/>
      <c r="DU15" s="768"/>
      <c r="DV15" s="769"/>
      <c r="DW15" s="770"/>
      <c r="DX15" s="770"/>
      <c r="DY15" s="770"/>
      <c r="DZ15" s="771"/>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6"/>
      <c r="CI16" s="767"/>
      <c r="CJ16" s="767"/>
      <c r="CK16" s="767"/>
      <c r="CL16" s="768"/>
      <c r="CM16" s="766"/>
      <c r="CN16" s="767"/>
      <c r="CO16" s="767"/>
      <c r="CP16" s="767"/>
      <c r="CQ16" s="768"/>
      <c r="CR16" s="766"/>
      <c r="CS16" s="767"/>
      <c r="CT16" s="767"/>
      <c r="CU16" s="767"/>
      <c r="CV16" s="768"/>
      <c r="CW16" s="766"/>
      <c r="CX16" s="767"/>
      <c r="CY16" s="767"/>
      <c r="CZ16" s="767"/>
      <c r="DA16" s="768"/>
      <c r="DB16" s="766"/>
      <c r="DC16" s="767"/>
      <c r="DD16" s="767"/>
      <c r="DE16" s="767"/>
      <c r="DF16" s="768"/>
      <c r="DG16" s="766"/>
      <c r="DH16" s="767"/>
      <c r="DI16" s="767"/>
      <c r="DJ16" s="767"/>
      <c r="DK16" s="768"/>
      <c r="DL16" s="766"/>
      <c r="DM16" s="767"/>
      <c r="DN16" s="767"/>
      <c r="DO16" s="767"/>
      <c r="DP16" s="768"/>
      <c r="DQ16" s="766"/>
      <c r="DR16" s="767"/>
      <c r="DS16" s="767"/>
      <c r="DT16" s="767"/>
      <c r="DU16" s="768"/>
      <c r="DV16" s="769"/>
      <c r="DW16" s="770"/>
      <c r="DX16" s="770"/>
      <c r="DY16" s="770"/>
      <c r="DZ16" s="771"/>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6"/>
      <c r="CI17" s="767"/>
      <c r="CJ17" s="767"/>
      <c r="CK17" s="767"/>
      <c r="CL17" s="768"/>
      <c r="CM17" s="766"/>
      <c r="CN17" s="767"/>
      <c r="CO17" s="767"/>
      <c r="CP17" s="767"/>
      <c r="CQ17" s="768"/>
      <c r="CR17" s="766"/>
      <c r="CS17" s="767"/>
      <c r="CT17" s="767"/>
      <c r="CU17" s="767"/>
      <c r="CV17" s="768"/>
      <c r="CW17" s="766"/>
      <c r="CX17" s="767"/>
      <c r="CY17" s="767"/>
      <c r="CZ17" s="767"/>
      <c r="DA17" s="768"/>
      <c r="DB17" s="766"/>
      <c r="DC17" s="767"/>
      <c r="DD17" s="767"/>
      <c r="DE17" s="767"/>
      <c r="DF17" s="768"/>
      <c r="DG17" s="766"/>
      <c r="DH17" s="767"/>
      <c r="DI17" s="767"/>
      <c r="DJ17" s="767"/>
      <c r="DK17" s="768"/>
      <c r="DL17" s="766"/>
      <c r="DM17" s="767"/>
      <c r="DN17" s="767"/>
      <c r="DO17" s="767"/>
      <c r="DP17" s="768"/>
      <c r="DQ17" s="766"/>
      <c r="DR17" s="767"/>
      <c r="DS17" s="767"/>
      <c r="DT17" s="767"/>
      <c r="DU17" s="768"/>
      <c r="DV17" s="769"/>
      <c r="DW17" s="770"/>
      <c r="DX17" s="770"/>
      <c r="DY17" s="770"/>
      <c r="DZ17" s="771"/>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6"/>
      <c r="CI18" s="767"/>
      <c r="CJ18" s="767"/>
      <c r="CK18" s="767"/>
      <c r="CL18" s="768"/>
      <c r="CM18" s="766"/>
      <c r="CN18" s="767"/>
      <c r="CO18" s="767"/>
      <c r="CP18" s="767"/>
      <c r="CQ18" s="768"/>
      <c r="CR18" s="766"/>
      <c r="CS18" s="767"/>
      <c r="CT18" s="767"/>
      <c r="CU18" s="767"/>
      <c r="CV18" s="768"/>
      <c r="CW18" s="766"/>
      <c r="CX18" s="767"/>
      <c r="CY18" s="767"/>
      <c r="CZ18" s="767"/>
      <c r="DA18" s="768"/>
      <c r="DB18" s="766"/>
      <c r="DC18" s="767"/>
      <c r="DD18" s="767"/>
      <c r="DE18" s="767"/>
      <c r="DF18" s="768"/>
      <c r="DG18" s="766"/>
      <c r="DH18" s="767"/>
      <c r="DI18" s="767"/>
      <c r="DJ18" s="767"/>
      <c r="DK18" s="768"/>
      <c r="DL18" s="766"/>
      <c r="DM18" s="767"/>
      <c r="DN18" s="767"/>
      <c r="DO18" s="767"/>
      <c r="DP18" s="768"/>
      <c r="DQ18" s="766"/>
      <c r="DR18" s="767"/>
      <c r="DS18" s="767"/>
      <c r="DT18" s="767"/>
      <c r="DU18" s="768"/>
      <c r="DV18" s="769"/>
      <c r="DW18" s="770"/>
      <c r="DX18" s="770"/>
      <c r="DY18" s="770"/>
      <c r="DZ18" s="771"/>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6"/>
      <c r="CI19" s="767"/>
      <c r="CJ19" s="767"/>
      <c r="CK19" s="767"/>
      <c r="CL19" s="768"/>
      <c r="CM19" s="766"/>
      <c r="CN19" s="767"/>
      <c r="CO19" s="767"/>
      <c r="CP19" s="767"/>
      <c r="CQ19" s="768"/>
      <c r="CR19" s="766"/>
      <c r="CS19" s="767"/>
      <c r="CT19" s="767"/>
      <c r="CU19" s="767"/>
      <c r="CV19" s="768"/>
      <c r="CW19" s="766"/>
      <c r="CX19" s="767"/>
      <c r="CY19" s="767"/>
      <c r="CZ19" s="767"/>
      <c r="DA19" s="768"/>
      <c r="DB19" s="766"/>
      <c r="DC19" s="767"/>
      <c r="DD19" s="767"/>
      <c r="DE19" s="767"/>
      <c r="DF19" s="768"/>
      <c r="DG19" s="766"/>
      <c r="DH19" s="767"/>
      <c r="DI19" s="767"/>
      <c r="DJ19" s="767"/>
      <c r="DK19" s="768"/>
      <c r="DL19" s="766"/>
      <c r="DM19" s="767"/>
      <c r="DN19" s="767"/>
      <c r="DO19" s="767"/>
      <c r="DP19" s="768"/>
      <c r="DQ19" s="766"/>
      <c r="DR19" s="767"/>
      <c r="DS19" s="767"/>
      <c r="DT19" s="767"/>
      <c r="DU19" s="768"/>
      <c r="DV19" s="769"/>
      <c r="DW19" s="770"/>
      <c r="DX19" s="770"/>
      <c r="DY19" s="770"/>
      <c r="DZ19" s="771"/>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6"/>
      <c r="CI20" s="767"/>
      <c r="CJ20" s="767"/>
      <c r="CK20" s="767"/>
      <c r="CL20" s="768"/>
      <c r="CM20" s="766"/>
      <c r="CN20" s="767"/>
      <c r="CO20" s="767"/>
      <c r="CP20" s="767"/>
      <c r="CQ20" s="768"/>
      <c r="CR20" s="766"/>
      <c r="CS20" s="767"/>
      <c r="CT20" s="767"/>
      <c r="CU20" s="767"/>
      <c r="CV20" s="768"/>
      <c r="CW20" s="766"/>
      <c r="CX20" s="767"/>
      <c r="CY20" s="767"/>
      <c r="CZ20" s="767"/>
      <c r="DA20" s="768"/>
      <c r="DB20" s="766"/>
      <c r="DC20" s="767"/>
      <c r="DD20" s="767"/>
      <c r="DE20" s="767"/>
      <c r="DF20" s="768"/>
      <c r="DG20" s="766"/>
      <c r="DH20" s="767"/>
      <c r="DI20" s="767"/>
      <c r="DJ20" s="767"/>
      <c r="DK20" s="768"/>
      <c r="DL20" s="766"/>
      <c r="DM20" s="767"/>
      <c r="DN20" s="767"/>
      <c r="DO20" s="767"/>
      <c r="DP20" s="768"/>
      <c r="DQ20" s="766"/>
      <c r="DR20" s="767"/>
      <c r="DS20" s="767"/>
      <c r="DT20" s="767"/>
      <c r="DU20" s="768"/>
      <c r="DV20" s="769"/>
      <c r="DW20" s="770"/>
      <c r="DX20" s="770"/>
      <c r="DY20" s="770"/>
      <c r="DZ20" s="771"/>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6"/>
      <c r="CI21" s="767"/>
      <c r="CJ21" s="767"/>
      <c r="CK21" s="767"/>
      <c r="CL21" s="768"/>
      <c r="CM21" s="766"/>
      <c r="CN21" s="767"/>
      <c r="CO21" s="767"/>
      <c r="CP21" s="767"/>
      <c r="CQ21" s="768"/>
      <c r="CR21" s="766"/>
      <c r="CS21" s="767"/>
      <c r="CT21" s="767"/>
      <c r="CU21" s="767"/>
      <c r="CV21" s="768"/>
      <c r="CW21" s="766"/>
      <c r="CX21" s="767"/>
      <c r="CY21" s="767"/>
      <c r="CZ21" s="767"/>
      <c r="DA21" s="768"/>
      <c r="DB21" s="766"/>
      <c r="DC21" s="767"/>
      <c r="DD21" s="767"/>
      <c r="DE21" s="767"/>
      <c r="DF21" s="768"/>
      <c r="DG21" s="766"/>
      <c r="DH21" s="767"/>
      <c r="DI21" s="767"/>
      <c r="DJ21" s="767"/>
      <c r="DK21" s="768"/>
      <c r="DL21" s="766"/>
      <c r="DM21" s="767"/>
      <c r="DN21" s="767"/>
      <c r="DO21" s="767"/>
      <c r="DP21" s="768"/>
      <c r="DQ21" s="766"/>
      <c r="DR21" s="767"/>
      <c r="DS21" s="767"/>
      <c r="DT21" s="767"/>
      <c r="DU21" s="768"/>
      <c r="DV21" s="769"/>
      <c r="DW21" s="770"/>
      <c r="DX21" s="770"/>
      <c r="DY21" s="770"/>
      <c r="DZ21" s="771"/>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2"/>
      <c r="R22" s="773"/>
      <c r="S22" s="773"/>
      <c r="T22" s="773"/>
      <c r="U22" s="773"/>
      <c r="V22" s="773"/>
      <c r="W22" s="773"/>
      <c r="X22" s="773"/>
      <c r="Y22" s="773"/>
      <c r="Z22" s="773"/>
      <c r="AA22" s="773"/>
      <c r="AB22" s="773"/>
      <c r="AC22" s="773"/>
      <c r="AD22" s="773"/>
      <c r="AE22" s="774"/>
      <c r="AF22" s="749"/>
      <c r="AG22" s="750"/>
      <c r="AH22" s="750"/>
      <c r="AI22" s="750"/>
      <c r="AJ22" s="751"/>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6"/>
      <c r="CI22" s="767"/>
      <c r="CJ22" s="767"/>
      <c r="CK22" s="767"/>
      <c r="CL22" s="768"/>
      <c r="CM22" s="766"/>
      <c r="CN22" s="767"/>
      <c r="CO22" s="767"/>
      <c r="CP22" s="767"/>
      <c r="CQ22" s="768"/>
      <c r="CR22" s="766"/>
      <c r="CS22" s="767"/>
      <c r="CT22" s="767"/>
      <c r="CU22" s="767"/>
      <c r="CV22" s="768"/>
      <c r="CW22" s="766"/>
      <c r="CX22" s="767"/>
      <c r="CY22" s="767"/>
      <c r="CZ22" s="767"/>
      <c r="DA22" s="768"/>
      <c r="DB22" s="766"/>
      <c r="DC22" s="767"/>
      <c r="DD22" s="767"/>
      <c r="DE22" s="767"/>
      <c r="DF22" s="768"/>
      <c r="DG22" s="766"/>
      <c r="DH22" s="767"/>
      <c r="DI22" s="767"/>
      <c r="DJ22" s="767"/>
      <c r="DK22" s="768"/>
      <c r="DL22" s="766"/>
      <c r="DM22" s="767"/>
      <c r="DN22" s="767"/>
      <c r="DO22" s="767"/>
      <c r="DP22" s="768"/>
      <c r="DQ22" s="766"/>
      <c r="DR22" s="767"/>
      <c r="DS22" s="767"/>
      <c r="DT22" s="767"/>
      <c r="DU22" s="768"/>
      <c r="DV22" s="769"/>
      <c r="DW22" s="770"/>
      <c r="DX22" s="770"/>
      <c r="DY22" s="770"/>
      <c r="DZ22" s="771"/>
      <c r="EA22" s="205"/>
    </row>
    <row r="23" spans="1:131" s="206" customFormat="1" ht="26.25" customHeight="1" thickBot="1" x14ac:dyDescent="0.2">
      <c r="A23" s="215" t="s">
        <v>367</v>
      </c>
      <c r="B23" s="775" t="s">
        <v>368</v>
      </c>
      <c r="C23" s="776"/>
      <c r="D23" s="776"/>
      <c r="E23" s="776"/>
      <c r="F23" s="776"/>
      <c r="G23" s="776"/>
      <c r="H23" s="776"/>
      <c r="I23" s="776"/>
      <c r="J23" s="776"/>
      <c r="K23" s="776"/>
      <c r="L23" s="776"/>
      <c r="M23" s="776"/>
      <c r="N23" s="776"/>
      <c r="O23" s="776"/>
      <c r="P23" s="777"/>
      <c r="Q23" s="778">
        <v>48068</v>
      </c>
      <c r="R23" s="779"/>
      <c r="S23" s="779"/>
      <c r="T23" s="779"/>
      <c r="U23" s="779"/>
      <c r="V23" s="779">
        <v>45077</v>
      </c>
      <c r="W23" s="779"/>
      <c r="X23" s="779"/>
      <c r="Y23" s="779"/>
      <c r="Z23" s="779"/>
      <c r="AA23" s="779">
        <v>2991</v>
      </c>
      <c r="AB23" s="779"/>
      <c r="AC23" s="779"/>
      <c r="AD23" s="779"/>
      <c r="AE23" s="780"/>
      <c r="AF23" s="781">
        <v>1815</v>
      </c>
      <c r="AG23" s="779"/>
      <c r="AH23" s="779"/>
      <c r="AI23" s="779"/>
      <c r="AJ23" s="782"/>
      <c r="AK23" s="783"/>
      <c r="AL23" s="784"/>
      <c r="AM23" s="784"/>
      <c r="AN23" s="784"/>
      <c r="AO23" s="784"/>
      <c r="AP23" s="779">
        <v>47052</v>
      </c>
      <c r="AQ23" s="779"/>
      <c r="AR23" s="779"/>
      <c r="AS23" s="779"/>
      <c r="AT23" s="779"/>
      <c r="AU23" s="785"/>
      <c r="AV23" s="785"/>
      <c r="AW23" s="785"/>
      <c r="AX23" s="785"/>
      <c r="AY23" s="786"/>
      <c r="AZ23" s="794" t="s">
        <v>112</v>
      </c>
      <c r="BA23" s="795"/>
      <c r="BB23" s="795"/>
      <c r="BC23" s="795"/>
      <c r="BD23" s="79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6"/>
      <c r="CI23" s="767"/>
      <c r="CJ23" s="767"/>
      <c r="CK23" s="767"/>
      <c r="CL23" s="768"/>
      <c r="CM23" s="766"/>
      <c r="CN23" s="767"/>
      <c r="CO23" s="767"/>
      <c r="CP23" s="767"/>
      <c r="CQ23" s="768"/>
      <c r="CR23" s="766"/>
      <c r="CS23" s="767"/>
      <c r="CT23" s="767"/>
      <c r="CU23" s="767"/>
      <c r="CV23" s="768"/>
      <c r="CW23" s="766"/>
      <c r="CX23" s="767"/>
      <c r="CY23" s="767"/>
      <c r="CZ23" s="767"/>
      <c r="DA23" s="768"/>
      <c r="DB23" s="766"/>
      <c r="DC23" s="767"/>
      <c r="DD23" s="767"/>
      <c r="DE23" s="767"/>
      <c r="DF23" s="768"/>
      <c r="DG23" s="766"/>
      <c r="DH23" s="767"/>
      <c r="DI23" s="767"/>
      <c r="DJ23" s="767"/>
      <c r="DK23" s="768"/>
      <c r="DL23" s="766"/>
      <c r="DM23" s="767"/>
      <c r="DN23" s="767"/>
      <c r="DO23" s="767"/>
      <c r="DP23" s="768"/>
      <c r="DQ23" s="766"/>
      <c r="DR23" s="767"/>
      <c r="DS23" s="767"/>
      <c r="DT23" s="767"/>
      <c r="DU23" s="768"/>
      <c r="DV23" s="769"/>
      <c r="DW23" s="770"/>
      <c r="DX23" s="770"/>
      <c r="DY23" s="770"/>
      <c r="DZ23" s="771"/>
      <c r="EA23" s="205"/>
    </row>
    <row r="24" spans="1:131" s="206" customFormat="1" ht="26.25" customHeight="1" x14ac:dyDescent="0.15">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6"/>
      <c r="CI24" s="767"/>
      <c r="CJ24" s="767"/>
      <c r="CK24" s="767"/>
      <c r="CL24" s="768"/>
      <c r="CM24" s="766"/>
      <c r="CN24" s="767"/>
      <c r="CO24" s="767"/>
      <c r="CP24" s="767"/>
      <c r="CQ24" s="768"/>
      <c r="CR24" s="766"/>
      <c r="CS24" s="767"/>
      <c r="CT24" s="767"/>
      <c r="CU24" s="767"/>
      <c r="CV24" s="768"/>
      <c r="CW24" s="766"/>
      <c r="CX24" s="767"/>
      <c r="CY24" s="767"/>
      <c r="CZ24" s="767"/>
      <c r="DA24" s="768"/>
      <c r="DB24" s="766"/>
      <c r="DC24" s="767"/>
      <c r="DD24" s="767"/>
      <c r="DE24" s="767"/>
      <c r="DF24" s="768"/>
      <c r="DG24" s="766"/>
      <c r="DH24" s="767"/>
      <c r="DI24" s="767"/>
      <c r="DJ24" s="767"/>
      <c r="DK24" s="768"/>
      <c r="DL24" s="766"/>
      <c r="DM24" s="767"/>
      <c r="DN24" s="767"/>
      <c r="DO24" s="767"/>
      <c r="DP24" s="768"/>
      <c r="DQ24" s="766"/>
      <c r="DR24" s="767"/>
      <c r="DS24" s="767"/>
      <c r="DT24" s="767"/>
      <c r="DU24" s="768"/>
      <c r="DV24" s="769"/>
      <c r="DW24" s="770"/>
      <c r="DX24" s="770"/>
      <c r="DY24" s="770"/>
      <c r="DZ24" s="771"/>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6"/>
      <c r="CI25" s="767"/>
      <c r="CJ25" s="767"/>
      <c r="CK25" s="767"/>
      <c r="CL25" s="768"/>
      <c r="CM25" s="766"/>
      <c r="CN25" s="767"/>
      <c r="CO25" s="767"/>
      <c r="CP25" s="767"/>
      <c r="CQ25" s="768"/>
      <c r="CR25" s="766"/>
      <c r="CS25" s="767"/>
      <c r="CT25" s="767"/>
      <c r="CU25" s="767"/>
      <c r="CV25" s="768"/>
      <c r="CW25" s="766"/>
      <c r="CX25" s="767"/>
      <c r="CY25" s="767"/>
      <c r="CZ25" s="767"/>
      <c r="DA25" s="768"/>
      <c r="DB25" s="766"/>
      <c r="DC25" s="767"/>
      <c r="DD25" s="767"/>
      <c r="DE25" s="767"/>
      <c r="DF25" s="768"/>
      <c r="DG25" s="766"/>
      <c r="DH25" s="767"/>
      <c r="DI25" s="767"/>
      <c r="DJ25" s="767"/>
      <c r="DK25" s="768"/>
      <c r="DL25" s="766"/>
      <c r="DM25" s="767"/>
      <c r="DN25" s="767"/>
      <c r="DO25" s="767"/>
      <c r="DP25" s="768"/>
      <c r="DQ25" s="766"/>
      <c r="DR25" s="767"/>
      <c r="DS25" s="767"/>
      <c r="DT25" s="767"/>
      <c r="DU25" s="768"/>
      <c r="DV25" s="769"/>
      <c r="DW25" s="770"/>
      <c r="DX25" s="770"/>
      <c r="DY25" s="770"/>
      <c r="DZ25" s="771"/>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797" t="s">
        <v>374</v>
      </c>
      <c r="AG26" s="798"/>
      <c r="AH26" s="798"/>
      <c r="AI26" s="798"/>
      <c r="AJ26" s="799"/>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6"/>
      <c r="CI26" s="767"/>
      <c r="CJ26" s="767"/>
      <c r="CK26" s="767"/>
      <c r="CL26" s="768"/>
      <c r="CM26" s="766"/>
      <c r="CN26" s="767"/>
      <c r="CO26" s="767"/>
      <c r="CP26" s="767"/>
      <c r="CQ26" s="768"/>
      <c r="CR26" s="766"/>
      <c r="CS26" s="767"/>
      <c r="CT26" s="767"/>
      <c r="CU26" s="767"/>
      <c r="CV26" s="768"/>
      <c r="CW26" s="766"/>
      <c r="CX26" s="767"/>
      <c r="CY26" s="767"/>
      <c r="CZ26" s="767"/>
      <c r="DA26" s="768"/>
      <c r="DB26" s="766"/>
      <c r="DC26" s="767"/>
      <c r="DD26" s="767"/>
      <c r="DE26" s="767"/>
      <c r="DF26" s="768"/>
      <c r="DG26" s="766"/>
      <c r="DH26" s="767"/>
      <c r="DI26" s="767"/>
      <c r="DJ26" s="767"/>
      <c r="DK26" s="768"/>
      <c r="DL26" s="766"/>
      <c r="DM26" s="767"/>
      <c r="DN26" s="767"/>
      <c r="DO26" s="767"/>
      <c r="DP26" s="768"/>
      <c r="DQ26" s="766"/>
      <c r="DR26" s="767"/>
      <c r="DS26" s="767"/>
      <c r="DT26" s="767"/>
      <c r="DU26" s="768"/>
      <c r="DV26" s="769"/>
      <c r="DW26" s="770"/>
      <c r="DX26" s="770"/>
      <c r="DY26" s="770"/>
      <c r="DZ26" s="771"/>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0"/>
      <c r="AG27" s="801"/>
      <c r="AH27" s="801"/>
      <c r="AI27" s="801"/>
      <c r="AJ27" s="802"/>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6"/>
      <c r="CI27" s="767"/>
      <c r="CJ27" s="767"/>
      <c r="CK27" s="767"/>
      <c r="CL27" s="768"/>
      <c r="CM27" s="766"/>
      <c r="CN27" s="767"/>
      <c r="CO27" s="767"/>
      <c r="CP27" s="767"/>
      <c r="CQ27" s="768"/>
      <c r="CR27" s="766"/>
      <c r="CS27" s="767"/>
      <c r="CT27" s="767"/>
      <c r="CU27" s="767"/>
      <c r="CV27" s="768"/>
      <c r="CW27" s="766"/>
      <c r="CX27" s="767"/>
      <c r="CY27" s="767"/>
      <c r="CZ27" s="767"/>
      <c r="DA27" s="768"/>
      <c r="DB27" s="766"/>
      <c r="DC27" s="767"/>
      <c r="DD27" s="767"/>
      <c r="DE27" s="767"/>
      <c r="DF27" s="768"/>
      <c r="DG27" s="766"/>
      <c r="DH27" s="767"/>
      <c r="DI27" s="767"/>
      <c r="DJ27" s="767"/>
      <c r="DK27" s="768"/>
      <c r="DL27" s="766"/>
      <c r="DM27" s="767"/>
      <c r="DN27" s="767"/>
      <c r="DO27" s="767"/>
      <c r="DP27" s="768"/>
      <c r="DQ27" s="766"/>
      <c r="DR27" s="767"/>
      <c r="DS27" s="767"/>
      <c r="DT27" s="767"/>
      <c r="DU27" s="768"/>
      <c r="DV27" s="769"/>
      <c r="DW27" s="770"/>
      <c r="DX27" s="770"/>
      <c r="DY27" s="770"/>
      <c r="DZ27" s="771"/>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07">
        <v>11022</v>
      </c>
      <c r="R28" s="808"/>
      <c r="S28" s="808"/>
      <c r="T28" s="808"/>
      <c r="U28" s="808"/>
      <c r="V28" s="808">
        <v>10441</v>
      </c>
      <c r="W28" s="808"/>
      <c r="X28" s="808"/>
      <c r="Y28" s="808"/>
      <c r="Z28" s="808"/>
      <c r="AA28" s="808">
        <v>581</v>
      </c>
      <c r="AB28" s="808"/>
      <c r="AC28" s="808"/>
      <c r="AD28" s="808"/>
      <c r="AE28" s="809"/>
      <c r="AF28" s="810">
        <v>581</v>
      </c>
      <c r="AG28" s="808"/>
      <c r="AH28" s="808"/>
      <c r="AI28" s="808"/>
      <c r="AJ28" s="811"/>
      <c r="AK28" s="812">
        <v>981</v>
      </c>
      <c r="AL28" s="803"/>
      <c r="AM28" s="803"/>
      <c r="AN28" s="803"/>
      <c r="AO28" s="803"/>
      <c r="AP28" s="803" t="s">
        <v>538</v>
      </c>
      <c r="AQ28" s="803"/>
      <c r="AR28" s="803"/>
      <c r="AS28" s="803"/>
      <c r="AT28" s="803"/>
      <c r="AU28" s="803" t="s">
        <v>539</v>
      </c>
      <c r="AV28" s="803"/>
      <c r="AW28" s="803"/>
      <c r="AX28" s="803"/>
      <c r="AY28" s="803"/>
      <c r="AZ28" s="804" t="s">
        <v>540</v>
      </c>
      <c r="BA28" s="804"/>
      <c r="BB28" s="804"/>
      <c r="BC28" s="804"/>
      <c r="BD28" s="804"/>
      <c r="BE28" s="805"/>
      <c r="BF28" s="805"/>
      <c r="BG28" s="805"/>
      <c r="BH28" s="805"/>
      <c r="BI28" s="806"/>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6"/>
      <c r="CI28" s="767"/>
      <c r="CJ28" s="767"/>
      <c r="CK28" s="767"/>
      <c r="CL28" s="768"/>
      <c r="CM28" s="766"/>
      <c r="CN28" s="767"/>
      <c r="CO28" s="767"/>
      <c r="CP28" s="767"/>
      <c r="CQ28" s="768"/>
      <c r="CR28" s="766"/>
      <c r="CS28" s="767"/>
      <c r="CT28" s="767"/>
      <c r="CU28" s="767"/>
      <c r="CV28" s="768"/>
      <c r="CW28" s="766"/>
      <c r="CX28" s="767"/>
      <c r="CY28" s="767"/>
      <c r="CZ28" s="767"/>
      <c r="DA28" s="768"/>
      <c r="DB28" s="766"/>
      <c r="DC28" s="767"/>
      <c r="DD28" s="767"/>
      <c r="DE28" s="767"/>
      <c r="DF28" s="768"/>
      <c r="DG28" s="766"/>
      <c r="DH28" s="767"/>
      <c r="DI28" s="767"/>
      <c r="DJ28" s="767"/>
      <c r="DK28" s="768"/>
      <c r="DL28" s="766"/>
      <c r="DM28" s="767"/>
      <c r="DN28" s="767"/>
      <c r="DO28" s="767"/>
      <c r="DP28" s="768"/>
      <c r="DQ28" s="766"/>
      <c r="DR28" s="767"/>
      <c r="DS28" s="767"/>
      <c r="DT28" s="767"/>
      <c r="DU28" s="768"/>
      <c r="DV28" s="769"/>
      <c r="DW28" s="770"/>
      <c r="DX28" s="770"/>
      <c r="DY28" s="770"/>
      <c r="DZ28" s="771"/>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800</v>
      </c>
      <c r="R29" s="747"/>
      <c r="S29" s="747"/>
      <c r="T29" s="747"/>
      <c r="U29" s="747"/>
      <c r="V29" s="747">
        <v>790</v>
      </c>
      <c r="W29" s="747"/>
      <c r="X29" s="747"/>
      <c r="Y29" s="747"/>
      <c r="Z29" s="747"/>
      <c r="AA29" s="747">
        <v>10</v>
      </c>
      <c r="AB29" s="747"/>
      <c r="AC29" s="747"/>
      <c r="AD29" s="747"/>
      <c r="AE29" s="748"/>
      <c r="AF29" s="749">
        <v>10</v>
      </c>
      <c r="AG29" s="750"/>
      <c r="AH29" s="750"/>
      <c r="AI29" s="750"/>
      <c r="AJ29" s="751"/>
      <c r="AK29" s="815">
        <v>280</v>
      </c>
      <c r="AL29" s="816"/>
      <c r="AM29" s="816"/>
      <c r="AN29" s="816"/>
      <c r="AO29" s="816"/>
      <c r="AP29" s="816" t="s">
        <v>538</v>
      </c>
      <c r="AQ29" s="816"/>
      <c r="AR29" s="816"/>
      <c r="AS29" s="816"/>
      <c r="AT29" s="816"/>
      <c r="AU29" s="816" t="s">
        <v>538</v>
      </c>
      <c r="AV29" s="816"/>
      <c r="AW29" s="816"/>
      <c r="AX29" s="816"/>
      <c r="AY29" s="816"/>
      <c r="AZ29" s="817" t="s">
        <v>538</v>
      </c>
      <c r="BA29" s="817"/>
      <c r="BB29" s="817"/>
      <c r="BC29" s="817"/>
      <c r="BD29" s="817"/>
      <c r="BE29" s="813"/>
      <c r="BF29" s="813"/>
      <c r="BG29" s="813"/>
      <c r="BH29" s="813"/>
      <c r="BI29" s="814"/>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6"/>
      <c r="CI29" s="767"/>
      <c r="CJ29" s="767"/>
      <c r="CK29" s="767"/>
      <c r="CL29" s="768"/>
      <c r="CM29" s="766"/>
      <c r="CN29" s="767"/>
      <c r="CO29" s="767"/>
      <c r="CP29" s="767"/>
      <c r="CQ29" s="768"/>
      <c r="CR29" s="766"/>
      <c r="CS29" s="767"/>
      <c r="CT29" s="767"/>
      <c r="CU29" s="767"/>
      <c r="CV29" s="768"/>
      <c r="CW29" s="766"/>
      <c r="CX29" s="767"/>
      <c r="CY29" s="767"/>
      <c r="CZ29" s="767"/>
      <c r="DA29" s="768"/>
      <c r="DB29" s="766"/>
      <c r="DC29" s="767"/>
      <c r="DD29" s="767"/>
      <c r="DE29" s="767"/>
      <c r="DF29" s="768"/>
      <c r="DG29" s="766"/>
      <c r="DH29" s="767"/>
      <c r="DI29" s="767"/>
      <c r="DJ29" s="767"/>
      <c r="DK29" s="768"/>
      <c r="DL29" s="766"/>
      <c r="DM29" s="767"/>
      <c r="DN29" s="767"/>
      <c r="DO29" s="767"/>
      <c r="DP29" s="768"/>
      <c r="DQ29" s="766"/>
      <c r="DR29" s="767"/>
      <c r="DS29" s="767"/>
      <c r="DT29" s="767"/>
      <c r="DU29" s="768"/>
      <c r="DV29" s="769"/>
      <c r="DW29" s="770"/>
      <c r="DX29" s="770"/>
      <c r="DY29" s="770"/>
      <c r="DZ29" s="771"/>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8414</v>
      </c>
      <c r="R30" s="747"/>
      <c r="S30" s="747"/>
      <c r="T30" s="747"/>
      <c r="U30" s="747"/>
      <c r="V30" s="747">
        <v>8312</v>
      </c>
      <c r="W30" s="747"/>
      <c r="X30" s="747"/>
      <c r="Y30" s="747"/>
      <c r="Z30" s="747"/>
      <c r="AA30" s="747">
        <v>102</v>
      </c>
      <c r="AB30" s="747"/>
      <c r="AC30" s="747"/>
      <c r="AD30" s="747"/>
      <c r="AE30" s="748"/>
      <c r="AF30" s="749">
        <v>102</v>
      </c>
      <c r="AG30" s="750"/>
      <c r="AH30" s="750"/>
      <c r="AI30" s="750"/>
      <c r="AJ30" s="751"/>
      <c r="AK30" s="815">
        <v>1276</v>
      </c>
      <c r="AL30" s="816"/>
      <c r="AM30" s="816"/>
      <c r="AN30" s="816"/>
      <c r="AO30" s="816"/>
      <c r="AP30" s="816" t="s">
        <v>538</v>
      </c>
      <c r="AQ30" s="816"/>
      <c r="AR30" s="816"/>
      <c r="AS30" s="816"/>
      <c r="AT30" s="816"/>
      <c r="AU30" s="816" t="s">
        <v>538</v>
      </c>
      <c r="AV30" s="816"/>
      <c r="AW30" s="816"/>
      <c r="AX30" s="816"/>
      <c r="AY30" s="816"/>
      <c r="AZ30" s="817" t="s">
        <v>541</v>
      </c>
      <c r="BA30" s="817"/>
      <c r="BB30" s="817"/>
      <c r="BC30" s="817"/>
      <c r="BD30" s="817"/>
      <c r="BE30" s="813"/>
      <c r="BF30" s="813"/>
      <c r="BG30" s="813"/>
      <c r="BH30" s="813"/>
      <c r="BI30" s="814"/>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6"/>
      <c r="CI30" s="767"/>
      <c r="CJ30" s="767"/>
      <c r="CK30" s="767"/>
      <c r="CL30" s="768"/>
      <c r="CM30" s="766"/>
      <c r="CN30" s="767"/>
      <c r="CO30" s="767"/>
      <c r="CP30" s="767"/>
      <c r="CQ30" s="768"/>
      <c r="CR30" s="766"/>
      <c r="CS30" s="767"/>
      <c r="CT30" s="767"/>
      <c r="CU30" s="767"/>
      <c r="CV30" s="768"/>
      <c r="CW30" s="766"/>
      <c r="CX30" s="767"/>
      <c r="CY30" s="767"/>
      <c r="CZ30" s="767"/>
      <c r="DA30" s="768"/>
      <c r="DB30" s="766"/>
      <c r="DC30" s="767"/>
      <c r="DD30" s="767"/>
      <c r="DE30" s="767"/>
      <c r="DF30" s="768"/>
      <c r="DG30" s="766"/>
      <c r="DH30" s="767"/>
      <c r="DI30" s="767"/>
      <c r="DJ30" s="767"/>
      <c r="DK30" s="768"/>
      <c r="DL30" s="766"/>
      <c r="DM30" s="767"/>
      <c r="DN30" s="767"/>
      <c r="DO30" s="767"/>
      <c r="DP30" s="768"/>
      <c r="DQ30" s="766"/>
      <c r="DR30" s="767"/>
      <c r="DS30" s="767"/>
      <c r="DT30" s="767"/>
      <c r="DU30" s="768"/>
      <c r="DV30" s="769"/>
      <c r="DW30" s="770"/>
      <c r="DX30" s="770"/>
      <c r="DY30" s="770"/>
      <c r="DZ30" s="771"/>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2482</v>
      </c>
      <c r="R31" s="747"/>
      <c r="S31" s="747"/>
      <c r="T31" s="747"/>
      <c r="U31" s="747"/>
      <c r="V31" s="747">
        <v>2532</v>
      </c>
      <c r="W31" s="747"/>
      <c r="X31" s="747"/>
      <c r="Y31" s="747"/>
      <c r="Z31" s="747"/>
      <c r="AA31" s="747">
        <v>-50</v>
      </c>
      <c r="AB31" s="747"/>
      <c r="AC31" s="747"/>
      <c r="AD31" s="747"/>
      <c r="AE31" s="748"/>
      <c r="AF31" s="749">
        <v>2261</v>
      </c>
      <c r="AG31" s="750"/>
      <c r="AH31" s="750"/>
      <c r="AI31" s="750"/>
      <c r="AJ31" s="751"/>
      <c r="AK31" s="815">
        <v>224</v>
      </c>
      <c r="AL31" s="816"/>
      <c r="AM31" s="816"/>
      <c r="AN31" s="816"/>
      <c r="AO31" s="816"/>
      <c r="AP31" s="816">
        <v>11000</v>
      </c>
      <c r="AQ31" s="816"/>
      <c r="AR31" s="816"/>
      <c r="AS31" s="816"/>
      <c r="AT31" s="816"/>
      <c r="AU31" s="816">
        <v>594</v>
      </c>
      <c r="AV31" s="816"/>
      <c r="AW31" s="816"/>
      <c r="AX31" s="816"/>
      <c r="AY31" s="816"/>
      <c r="AZ31" s="817" t="s">
        <v>540</v>
      </c>
      <c r="BA31" s="817"/>
      <c r="BB31" s="817"/>
      <c r="BC31" s="817"/>
      <c r="BD31" s="817"/>
      <c r="BE31" s="813" t="s">
        <v>383</v>
      </c>
      <c r="BF31" s="813"/>
      <c r="BG31" s="813"/>
      <c r="BH31" s="813"/>
      <c r="BI31" s="814"/>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6"/>
      <c r="CI31" s="767"/>
      <c r="CJ31" s="767"/>
      <c r="CK31" s="767"/>
      <c r="CL31" s="768"/>
      <c r="CM31" s="766"/>
      <c r="CN31" s="767"/>
      <c r="CO31" s="767"/>
      <c r="CP31" s="767"/>
      <c r="CQ31" s="768"/>
      <c r="CR31" s="766"/>
      <c r="CS31" s="767"/>
      <c r="CT31" s="767"/>
      <c r="CU31" s="767"/>
      <c r="CV31" s="768"/>
      <c r="CW31" s="766"/>
      <c r="CX31" s="767"/>
      <c r="CY31" s="767"/>
      <c r="CZ31" s="767"/>
      <c r="DA31" s="768"/>
      <c r="DB31" s="766"/>
      <c r="DC31" s="767"/>
      <c r="DD31" s="767"/>
      <c r="DE31" s="767"/>
      <c r="DF31" s="768"/>
      <c r="DG31" s="766"/>
      <c r="DH31" s="767"/>
      <c r="DI31" s="767"/>
      <c r="DJ31" s="767"/>
      <c r="DK31" s="768"/>
      <c r="DL31" s="766"/>
      <c r="DM31" s="767"/>
      <c r="DN31" s="767"/>
      <c r="DO31" s="767"/>
      <c r="DP31" s="768"/>
      <c r="DQ31" s="766"/>
      <c r="DR31" s="767"/>
      <c r="DS31" s="767"/>
      <c r="DT31" s="767"/>
      <c r="DU31" s="768"/>
      <c r="DV31" s="769"/>
      <c r="DW31" s="770"/>
      <c r="DX31" s="770"/>
      <c r="DY31" s="770"/>
      <c r="DZ31" s="771"/>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7164</v>
      </c>
      <c r="R32" s="747"/>
      <c r="S32" s="747"/>
      <c r="T32" s="747"/>
      <c r="U32" s="747"/>
      <c r="V32" s="747">
        <v>8500</v>
      </c>
      <c r="W32" s="747"/>
      <c r="X32" s="747"/>
      <c r="Y32" s="747"/>
      <c r="Z32" s="747"/>
      <c r="AA32" s="747">
        <v>-1336</v>
      </c>
      <c r="AB32" s="747"/>
      <c r="AC32" s="747"/>
      <c r="AD32" s="747"/>
      <c r="AE32" s="748"/>
      <c r="AF32" s="749">
        <v>-45</v>
      </c>
      <c r="AG32" s="750"/>
      <c r="AH32" s="750"/>
      <c r="AI32" s="750"/>
      <c r="AJ32" s="751"/>
      <c r="AK32" s="815">
        <v>2631</v>
      </c>
      <c r="AL32" s="816"/>
      <c r="AM32" s="816"/>
      <c r="AN32" s="816"/>
      <c r="AO32" s="816"/>
      <c r="AP32" s="816">
        <v>3417</v>
      </c>
      <c r="AQ32" s="816"/>
      <c r="AR32" s="816"/>
      <c r="AS32" s="816"/>
      <c r="AT32" s="816"/>
      <c r="AU32" s="816">
        <v>2556</v>
      </c>
      <c r="AV32" s="816"/>
      <c r="AW32" s="816"/>
      <c r="AX32" s="816"/>
      <c r="AY32" s="816"/>
      <c r="AZ32" s="817">
        <v>0.7</v>
      </c>
      <c r="BA32" s="817"/>
      <c r="BB32" s="817"/>
      <c r="BC32" s="817"/>
      <c r="BD32" s="817"/>
      <c r="BE32" s="813" t="s">
        <v>383</v>
      </c>
      <c r="BF32" s="813"/>
      <c r="BG32" s="813"/>
      <c r="BH32" s="813"/>
      <c r="BI32" s="814"/>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6"/>
      <c r="CI32" s="767"/>
      <c r="CJ32" s="767"/>
      <c r="CK32" s="767"/>
      <c r="CL32" s="768"/>
      <c r="CM32" s="766"/>
      <c r="CN32" s="767"/>
      <c r="CO32" s="767"/>
      <c r="CP32" s="767"/>
      <c r="CQ32" s="768"/>
      <c r="CR32" s="766"/>
      <c r="CS32" s="767"/>
      <c r="CT32" s="767"/>
      <c r="CU32" s="767"/>
      <c r="CV32" s="768"/>
      <c r="CW32" s="766"/>
      <c r="CX32" s="767"/>
      <c r="CY32" s="767"/>
      <c r="CZ32" s="767"/>
      <c r="DA32" s="768"/>
      <c r="DB32" s="766"/>
      <c r="DC32" s="767"/>
      <c r="DD32" s="767"/>
      <c r="DE32" s="767"/>
      <c r="DF32" s="768"/>
      <c r="DG32" s="766"/>
      <c r="DH32" s="767"/>
      <c r="DI32" s="767"/>
      <c r="DJ32" s="767"/>
      <c r="DK32" s="768"/>
      <c r="DL32" s="766"/>
      <c r="DM32" s="767"/>
      <c r="DN32" s="767"/>
      <c r="DO32" s="767"/>
      <c r="DP32" s="768"/>
      <c r="DQ32" s="766"/>
      <c r="DR32" s="767"/>
      <c r="DS32" s="767"/>
      <c r="DT32" s="767"/>
      <c r="DU32" s="768"/>
      <c r="DV32" s="769"/>
      <c r="DW32" s="770"/>
      <c r="DX32" s="770"/>
      <c r="DY32" s="770"/>
      <c r="DZ32" s="771"/>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371</v>
      </c>
      <c r="R33" s="747"/>
      <c r="S33" s="747"/>
      <c r="T33" s="747"/>
      <c r="U33" s="747"/>
      <c r="V33" s="747">
        <v>443</v>
      </c>
      <c r="W33" s="747"/>
      <c r="X33" s="747"/>
      <c r="Y33" s="747"/>
      <c r="Z33" s="747"/>
      <c r="AA33" s="747">
        <v>-72</v>
      </c>
      <c r="AB33" s="747"/>
      <c r="AC33" s="747"/>
      <c r="AD33" s="747"/>
      <c r="AE33" s="748"/>
      <c r="AF33" s="749">
        <v>131</v>
      </c>
      <c r="AG33" s="750"/>
      <c r="AH33" s="750"/>
      <c r="AI33" s="750"/>
      <c r="AJ33" s="751"/>
      <c r="AK33" s="815">
        <v>1</v>
      </c>
      <c r="AL33" s="816"/>
      <c r="AM33" s="816"/>
      <c r="AN33" s="816"/>
      <c r="AO33" s="816"/>
      <c r="AP33" s="816">
        <v>648</v>
      </c>
      <c r="AQ33" s="816"/>
      <c r="AR33" s="816"/>
      <c r="AS33" s="816"/>
      <c r="AT33" s="816"/>
      <c r="AU33" s="816">
        <v>1</v>
      </c>
      <c r="AV33" s="816"/>
      <c r="AW33" s="816"/>
      <c r="AX33" s="816"/>
      <c r="AY33" s="816"/>
      <c r="AZ33" s="817" t="s">
        <v>540</v>
      </c>
      <c r="BA33" s="817"/>
      <c r="BB33" s="817"/>
      <c r="BC33" s="817"/>
      <c r="BD33" s="817"/>
      <c r="BE33" s="813" t="s">
        <v>383</v>
      </c>
      <c r="BF33" s="813"/>
      <c r="BG33" s="813"/>
      <c r="BH33" s="813"/>
      <c r="BI33" s="814"/>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6"/>
      <c r="CI33" s="767"/>
      <c r="CJ33" s="767"/>
      <c r="CK33" s="767"/>
      <c r="CL33" s="768"/>
      <c r="CM33" s="766"/>
      <c r="CN33" s="767"/>
      <c r="CO33" s="767"/>
      <c r="CP33" s="767"/>
      <c r="CQ33" s="768"/>
      <c r="CR33" s="766"/>
      <c r="CS33" s="767"/>
      <c r="CT33" s="767"/>
      <c r="CU33" s="767"/>
      <c r="CV33" s="768"/>
      <c r="CW33" s="766"/>
      <c r="CX33" s="767"/>
      <c r="CY33" s="767"/>
      <c r="CZ33" s="767"/>
      <c r="DA33" s="768"/>
      <c r="DB33" s="766"/>
      <c r="DC33" s="767"/>
      <c r="DD33" s="767"/>
      <c r="DE33" s="767"/>
      <c r="DF33" s="768"/>
      <c r="DG33" s="766"/>
      <c r="DH33" s="767"/>
      <c r="DI33" s="767"/>
      <c r="DJ33" s="767"/>
      <c r="DK33" s="768"/>
      <c r="DL33" s="766"/>
      <c r="DM33" s="767"/>
      <c r="DN33" s="767"/>
      <c r="DO33" s="767"/>
      <c r="DP33" s="768"/>
      <c r="DQ33" s="766"/>
      <c r="DR33" s="767"/>
      <c r="DS33" s="767"/>
      <c r="DT33" s="767"/>
      <c r="DU33" s="768"/>
      <c r="DV33" s="769"/>
      <c r="DW33" s="770"/>
      <c r="DX33" s="770"/>
      <c r="DY33" s="770"/>
      <c r="DZ33" s="771"/>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4404</v>
      </c>
      <c r="R34" s="747"/>
      <c r="S34" s="747"/>
      <c r="T34" s="747"/>
      <c r="U34" s="747"/>
      <c r="V34" s="747">
        <v>4343</v>
      </c>
      <c r="W34" s="747"/>
      <c r="X34" s="747"/>
      <c r="Y34" s="747"/>
      <c r="Z34" s="747"/>
      <c r="AA34" s="747">
        <v>61</v>
      </c>
      <c r="AB34" s="747"/>
      <c r="AC34" s="747"/>
      <c r="AD34" s="747"/>
      <c r="AE34" s="748"/>
      <c r="AF34" s="749">
        <v>41</v>
      </c>
      <c r="AG34" s="750"/>
      <c r="AH34" s="750"/>
      <c r="AI34" s="750"/>
      <c r="AJ34" s="751"/>
      <c r="AK34" s="815">
        <v>2137</v>
      </c>
      <c r="AL34" s="816"/>
      <c r="AM34" s="816"/>
      <c r="AN34" s="816"/>
      <c r="AO34" s="816"/>
      <c r="AP34" s="816">
        <v>30771</v>
      </c>
      <c r="AQ34" s="816"/>
      <c r="AR34" s="816"/>
      <c r="AS34" s="816"/>
      <c r="AT34" s="816"/>
      <c r="AU34" s="816">
        <v>23725</v>
      </c>
      <c r="AV34" s="816"/>
      <c r="AW34" s="816"/>
      <c r="AX34" s="816"/>
      <c r="AY34" s="816"/>
      <c r="AZ34" s="817" t="s">
        <v>540</v>
      </c>
      <c r="BA34" s="817"/>
      <c r="BB34" s="817"/>
      <c r="BC34" s="817"/>
      <c r="BD34" s="817"/>
      <c r="BE34" s="813" t="s">
        <v>387</v>
      </c>
      <c r="BF34" s="813"/>
      <c r="BG34" s="813"/>
      <c r="BH34" s="813"/>
      <c r="BI34" s="814"/>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6"/>
      <c r="CI34" s="767"/>
      <c r="CJ34" s="767"/>
      <c r="CK34" s="767"/>
      <c r="CL34" s="768"/>
      <c r="CM34" s="766"/>
      <c r="CN34" s="767"/>
      <c r="CO34" s="767"/>
      <c r="CP34" s="767"/>
      <c r="CQ34" s="768"/>
      <c r="CR34" s="766"/>
      <c r="CS34" s="767"/>
      <c r="CT34" s="767"/>
      <c r="CU34" s="767"/>
      <c r="CV34" s="768"/>
      <c r="CW34" s="766"/>
      <c r="CX34" s="767"/>
      <c r="CY34" s="767"/>
      <c r="CZ34" s="767"/>
      <c r="DA34" s="768"/>
      <c r="DB34" s="766"/>
      <c r="DC34" s="767"/>
      <c r="DD34" s="767"/>
      <c r="DE34" s="767"/>
      <c r="DF34" s="768"/>
      <c r="DG34" s="766"/>
      <c r="DH34" s="767"/>
      <c r="DI34" s="767"/>
      <c r="DJ34" s="767"/>
      <c r="DK34" s="768"/>
      <c r="DL34" s="766"/>
      <c r="DM34" s="767"/>
      <c r="DN34" s="767"/>
      <c r="DO34" s="767"/>
      <c r="DP34" s="768"/>
      <c r="DQ34" s="766"/>
      <c r="DR34" s="767"/>
      <c r="DS34" s="767"/>
      <c r="DT34" s="767"/>
      <c r="DU34" s="768"/>
      <c r="DV34" s="769"/>
      <c r="DW34" s="770"/>
      <c r="DX34" s="770"/>
      <c r="DY34" s="770"/>
      <c r="DZ34" s="771"/>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330</v>
      </c>
      <c r="R35" s="747"/>
      <c r="S35" s="747"/>
      <c r="T35" s="747"/>
      <c r="U35" s="747"/>
      <c r="V35" s="747">
        <v>234</v>
      </c>
      <c r="W35" s="747"/>
      <c r="X35" s="747"/>
      <c r="Y35" s="747"/>
      <c r="Z35" s="747"/>
      <c r="AA35" s="747">
        <v>96</v>
      </c>
      <c r="AB35" s="747"/>
      <c r="AC35" s="747"/>
      <c r="AD35" s="747"/>
      <c r="AE35" s="748"/>
      <c r="AF35" s="749">
        <v>211</v>
      </c>
      <c r="AG35" s="750"/>
      <c r="AH35" s="750"/>
      <c r="AI35" s="750"/>
      <c r="AJ35" s="751"/>
      <c r="AK35" s="815">
        <v>174</v>
      </c>
      <c r="AL35" s="816"/>
      <c r="AM35" s="816"/>
      <c r="AN35" s="816"/>
      <c r="AO35" s="816"/>
      <c r="AP35" s="816" t="s">
        <v>538</v>
      </c>
      <c r="AQ35" s="816"/>
      <c r="AR35" s="816"/>
      <c r="AS35" s="816"/>
      <c r="AT35" s="816"/>
      <c r="AU35" s="816" t="s">
        <v>540</v>
      </c>
      <c r="AV35" s="816"/>
      <c r="AW35" s="816"/>
      <c r="AX35" s="816"/>
      <c r="AY35" s="816"/>
      <c r="AZ35" s="817" t="s">
        <v>540</v>
      </c>
      <c r="BA35" s="817"/>
      <c r="BB35" s="817"/>
      <c r="BC35" s="817"/>
      <c r="BD35" s="817"/>
      <c r="BE35" s="813" t="s">
        <v>387</v>
      </c>
      <c r="BF35" s="813"/>
      <c r="BG35" s="813"/>
      <c r="BH35" s="813"/>
      <c r="BI35" s="814"/>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6"/>
      <c r="CI35" s="767"/>
      <c r="CJ35" s="767"/>
      <c r="CK35" s="767"/>
      <c r="CL35" s="768"/>
      <c r="CM35" s="766"/>
      <c r="CN35" s="767"/>
      <c r="CO35" s="767"/>
      <c r="CP35" s="767"/>
      <c r="CQ35" s="768"/>
      <c r="CR35" s="766"/>
      <c r="CS35" s="767"/>
      <c r="CT35" s="767"/>
      <c r="CU35" s="767"/>
      <c r="CV35" s="768"/>
      <c r="CW35" s="766"/>
      <c r="CX35" s="767"/>
      <c r="CY35" s="767"/>
      <c r="CZ35" s="767"/>
      <c r="DA35" s="768"/>
      <c r="DB35" s="766"/>
      <c r="DC35" s="767"/>
      <c r="DD35" s="767"/>
      <c r="DE35" s="767"/>
      <c r="DF35" s="768"/>
      <c r="DG35" s="766"/>
      <c r="DH35" s="767"/>
      <c r="DI35" s="767"/>
      <c r="DJ35" s="767"/>
      <c r="DK35" s="768"/>
      <c r="DL35" s="766"/>
      <c r="DM35" s="767"/>
      <c r="DN35" s="767"/>
      <c r="DO35" s="767"/>
      <c r="DP35" s="768"/>
      <c r="DQ35" s="766"/>
      <c r="DR35" s="767"/>
      <c r="DS35" s="767"/>
      <c r="DT35" s="767"/>
      <c r="DU35" s="768"/>
      <c r="DV35" s="769"/>
      <c r="DW35" s="770"/>
      <c r="DX35" s="770"/>
      <c r="DY35" s="770"/>
      <c r="DZ35" s="771"/>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6"/>
      <c r="CI36" s="767"/>
      <c r="CJ36" s="767"/>
      <c r="CK36" s="767"/>
      <c r="CL36" s="768"/>
      <c r="CM36" s="766"/>
      <c r="CN36" s="767"/>
      <c r="CO36" s="767"/>
      <c r="CP36" s="767"/>
      <c r="CQ36" s="768"/>
      <c r="CR36" s="766"/>
      <c r="CS36" s="767"/>
      <c r="CT36" s="767"/>
      <c r="CU36" s="767"/>
      <c r="CV36" s="768"/>
      <c r="CW36" s="766"/>
      <c r="CX36" s="767"/>
      <c r="CY36" s="767"/>
      <c r="CZ36" s="767"/>
      <c r="DA36" s="768"/>
      <c r="DB36" s="766"/>
      <c r="DC36" s="767"/>
      <c r="DD36" s="767"/>
      <c r="DE36" s="767"/>
      <c r="DF36" s="768"/>
      <c r="DG36" s="766"/>
      <c r="DH36" s="767"/>
      <c r="DI36" s="767"/>
      <c r="DJ36" s="767"/>
      <c r="DK36" s="768"/>
      <c r="DL36" s="766"/>
      <c r="DM36" s="767"/>
      <c r="DN36" s="767"/>
      <c r="DO36" s="767"/>
      <c r="DP36" s="768"/>
      <c r="DQ36" s="766"/>
      <c r="DR36" s="767"/>
      <c r="DS36" s="767"/>
      <c r="DT36" s="767"/>
      <c r="DU36" s="768"/>
      <c r="DV36" s="769"/>
      <c r="DW36" s="770"/>
      <c r="DX36" s="770"/>
      <c r="DY36" s="770"/>
      <c r="DZ36" s="771"/>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6"/>
      <c r="CI37" s="767"/>
      <c r="CJ37" s="767"/>
      <c r="CK37" s="767"/>
      <c r="CL37" s="768"/>
      <c r="CM37" s="766"/>
      <c r="CN37" s="767"/>
      <c r="CO37" s="767"/>
      <c r="CP37" s="767"/>
      <c r="CQ37" s="768"/>
      <c r="CR37" s="766"/>
      <c r="CS37" s="767"/>
      <c r="CT37" s="767"/>
      <c r="CU37" s="767"/>
      <c r="CV37" s="768"/>
      <c r="CW37" s="766"/>
      <c r="CX37" s="767"/>
      <c r="CY37" s="767"/>
      <c r="CZ37" s="767"/>
      <c r="DA37" s="768"/>
      <c r="DB37" s="766"/>
      <c r="DC37" s="767"/>
      <c r="DD37" s="767"/>
      <c r="DE37" s="767"/>
      <c r="DF37" s="768"/>
      <c r="DG37" s="766"/>
      <c r="DH37" s="767"/>
      <c r="DI37" s="767"/>
      <c r="DJ37" s="767"/>
      <c r="DK37" s="768"/>
      <c r="DL37" s="766"/>
      <c r="DM37" s="767"/>
      <c r="DN37" s="767"/>
      <c r="DO37" s="767"/>
      <c r="DP37" s="768"/>
      <c r="DQ37" s="766"/>
      <c r="DR37" s="767"/>
      <c r="DS37" s="767"/>
      <c r="DT37" s="767"/>
      <c r="DU37" s="768"/>
      <c r="DV37" s="769"/>
      <c r="DW37" s="770"/>
      <c r="DX37" s="770"/>
      <c r="DY37" s="770"/>
      <c r="DZ37" s="771"/>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6"/>
      <c r="CI38" s="767"/>
      <c r="CJ38" s="767"/>
      <c r="CK38" s="767"/>
      <c r="CL38" s="768"/>
      <c r="CM38" s="766"/>
      <c r="CN38" s="767"/>
      <c r="CO38" s="767"/>
      <c r="CP38" s="767"/>
      <c r="CQ38" s="768"/>
      <c r="CR38" s="766"/>
      <c r="CS38" s="767"/>
      <c r="CT38" s="767"/>
      <c r="CU38" s="767"/>
      <c r="CV38" s="768"/>
      <c r="CW38" s="766"/>
      <c r="CX38" s="767"/>
      <c r="CY38" s="767"/>
      <c r="CZ38" s="767"/>
      <c r="DA38" s="768"/>
      <c r="DB38" s="766"/>
      <c r="DC38" s="767"/>
      <c r="DD38" s="767"/>
      <c r="DE38" s="767"/>
      <c r="DF38" s="768"/>
      <c r="DG38" s="766"/>
      <c r="DH38" s="767"/>
      <c r="DI38" s="767"/>
      <c r="DJ38" s="767"/>
      <c r="DK38" s="768"/>
      <c r="DL38" s="766"/>
      <c r="DM38" s="767"/>
      <c r="DN38" s="767"/>
      <c r="DO38" s="767"/>
      <c r="DP38" s="768"/>
      <c r="DQ38" s="766"/>
      <c r="DR38" s="767"/>
      <c r="DS38" s="767"/>
      <c r="DT38" s="767"/>
      <c r="DU38" s="768"/>
      <c r="DV38" s="769"/>
      <c r="DW38" s="770"/>
      <c r="DX38" s="770"/>
      <c r="DY38" s="770"/>
      <c r="DZ38" s="771"/>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6"/>
      <c r="CI39" s="767"/>
      <c r="CJ39" s="767"/>
      <c r="CK39" s="767"/>
      <c r="CL39" s="768"/>
      <c r="CM39" s="766"/>
      <c r="CN39" s="767"/>
      <c r="CO39" s="767"/>
      <c r="CP39" s="767"/>
      <c r="CQ39" s="768"/>
      <c r="CR39" s="766"/>
      <c r="CS39" s="767"/>
      <c r="CT39" s="767"/>
      <c r="CU39" s="767"/>
      <c r="CV39" s="768"/>
      <c r="CW39" s="766"/>
      <c r="CX39" s="767"/>
      <c r="CY39" s="767"/>
      <c r="CZ39" s="767"/>
      <c r="DA39" s="768"/>
      <c r="DB39" s="766"/>
      <c r="DC39" s="767"/>
      <c r="DD39" s="767"/>
      <c r="DE39" s="767"/>
      <c r="DF39" s="768"/>
      <c r="DG39" s="766"/>
      <c r="DH39" s="767"/>
      <c r="DI39" s="767"/>
      <c r="DJ39" s="767"/>
      <c r="DK39" s="768"/>
      <c r="DL39" s="766"/>
      <c r="DM39" s="767"/>
      <c r="DN39" s="767"/>
      <c r="DO39" s="767"/>
      <c r="DP39" s="768"/>
      <c r="DQ39" s="766"/>
      <c r="DR39" s="767"/>
      <c r="DS39" s="767"/>
      <c r="DT39" s="767"/>
      <c r="DU39" s="768"/>
      <c r="DV39" s="769"/>
      <c r="DW39" s="770"/>
      <c r="DX39" s="770"/>
      <c r="DY39" s="770"/>
      <c r="DZ39" s="771"/>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6"/>
      <c r="CI40" s="767"/>
      <c r="CJ40" s="767"/>
      <c r="CK40" s="767"/>
      <c r="CL40" s="768"/>
      <c r="CM40" s="766"/>
      <c r="CN40" s="767"/>
      <c r="CO40" s="767"/>
      <c r="CP40" s="767"/>
      <c r="CQ40" s="768"/>
      <c r="CR40" s="766"/>
      <c r="CS40" s="767"/>
      <c r="CT40" s="767"/>
      <c r="CU40" s="767"/>
      <c r="CV40" s="768"/>
      <c r="CW40" s="766"/>
      <c r="CX40" s="767"/>
      <c r="CY40" s="767"/>
      <c r="CZ40" s="767"/>
      <c r="DA40" s="768"/>
      <c r="DB40" s="766"/>
      <c r="DC40" s="767"/>
      <c r="DD40" s="767"/>
      <c r="DE40" s="767"/>
      <c r="DF40" s="768"/>
      <c r="DG40" s="766"/>
      <c r="DH40" s="767"/>
      <c r="DI40" s="767"/>
      <c r="DJ40" s="767"/>
      <c r="DK40" s="768"/>
      <c r="DL40" s="766"/>
      <c r="DM40" s="767"/>
      <c r="DN40" s="767"/>
      <c r="DO40" s="767"/>
      <c r="DP40" s="768"/>
      <c r="DQ40" s="766"/>
      <c r="DR40" s="767"/>
      <c r="DS40" s="767"/>
      <c r="DT40" s="767"/>
      <c r="DU40" s="768"/>
      <c r="DV40" s="769"/>
      <c r="DW40" s="770"/>
      <c r="DX40" s="770"/>
      <c r="DY40" s="770"/>
      <c r="DZ40" s="771"/>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6"/>
      <c r="CI41" s="767"/>
      <c r="CJ41" s="767"/>
      <c r="CK41" s="767"/>
      <c r="CL41" s="768"/>
      <c r="CM41" s="766"/>
      <c r="CN41" s="767"/>
      <c r="CO41" s="767"/>
      <c r="CP41" s="767"/>
      <c r="CQ41" s="768"/>
      <c r="CR41" s="766"/>
      <c r="CS41" s="767"/>
      <c r="CT41" s="767"/>
      <c r="CU41" s="767"/>
      <c r="CV41" s="768"/>
      <c r="CW41" s="766"/>
      <c r="CX41" s="767"/>
      <c r="CY41" s="767"/>
      <c r="CZ41" s="767"/>
      <c r="DA41" s="768"/>
      <c r="DB41" s="766"/>
      <c r="DC41" s="767"/>
      <c r="DD41" s="767"/>
      <c r="DE41" s="767"/>
      <c r="DF41" s="768"/>
      <c r="DG41" s="766"/>
      <c r="DH41" s="767"/>
      <c r="DI41" s="767"/>
      <c r="DJ41" s="767"/>
      <c r="DK41" s="768"/>
      <c r="DL41" s="766"/>
      <c r="DM41" s="767"/>
      <c r="DN41" s="767"/>
      <c r="DO41" s="767"/>
      <c r="DP41" s="768"/>
      <c r="DQ41" s="766"/>
      <c r="DR41" s="767"/>
      <c r="DS41" s="767"/>
      <c r="DT41" s="767"/>
      <c r="DU41" s="768"/>
      <c r="DV41" s="769"/>
      <c r="DW41" s="770"/>
      <c r="DX41" s="770"/>
      <c r="DY41" s="770"/>
      <c r="DZ41" s="771"/>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6"/>
      <c r="CI42" s="767"/>
      <c r="CJ42" s="767"/>
      <c r="CK42" s="767"/>
      <c r="CL42" s="768"/>
      <c r="CM42" s="766"/>
      <c r="CN42" s="767"/>
      <c r="CO42" s="767"/>
      <c r="CP42" s="767"/>
      <c r="CQ42" s="768"/>
      <c r="CR42" s="766"/>
      <c r="CS42" s="767"/>
      <c r="CT42" s="767"/>
      <c r="CU42" s="767"/>
      <c r="CV42" s="768"/>
      <c r="CW42" s="766"/>
      <c r="CX42" s="767"/>
      <c r="CY42" s="767"/>
      <c r="CZ42" s="767"/>
      <c r="DA42" s="768"/>
      <c r="DB42" s="766"/>
      <c r="DC42" s="767"/>
      <c r="DD42" s="767"/>
      <c r="DE42" s="767"/>
      <c r="DF42" s="768"/>
      <c r="DG42" s="766"/>
      <c r="DH42" s="767"/>
      <c r="DI42" s="767"/>
      <c r="DJ42" s="767"/>
      <c r="DK42" s="768"/>
      <c r="DL42" s="766"/>
      <c r="DM42" s="767"/>
      <c r="DN42" s="767"/>
      <c r="DO42" s="767"/>
      <c r="DP42" s="768"/>
      <c r="DQ42" s="766"/>
      <c r="DR42" s="767"/>
      <c r="DS42" s="767"/>
      <c r="DT42" s="767"/>
      <c r="DU42" s="768"/>
      <c r="DV42" s="769"/>
      <c r="DW42" s="770"/>
      <c r="DX42" s="770"/>
      <c r="DY42" s="770"/>
      <c r="DZ42" s="771"/>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6"/>
      <c r="CI43" s="767"/>
      <c r="CJ43" s="767"/>
      <c r="CK43" s="767"/>
      <c r="CL43" s="768"/>
      <c r="CM43" s="766"/>
      <c r="CN43" s="767"/>
      <c r="CO43" s="767"/>
      <c r="CP43" s="767"/>
      <c r="CQ43" s="768"/>
      <c r="CR43" s="766"/>
      <c r="CS43" s="767"/>
      <c r="CT43" s="767"/>
      <c r="CU43" s="767"/>
      <c r="CV43" s="768"/>
      <c r="CW43" s="766"/>
      <c r="CX43" s="767"/>
      <c r="CY43" s="767"/>
      <c r="CZ43" s="767"/>
      <c r="DA43" s="768"/>
      <c r="DB43" s="766"/>
      <c r="DC43" s="767"/>
      <c r="DD43" s="767"/>
      <c r="DE43" s="767"/>
      <c r="DF43" s="768"/>
      <c r="DG43" s="766"/>
      <c r="DH43" s="767"/>
      <c r="DI43" s="767"/>
      <c r="DJ43" s="767"/>
      <c r="DK43" s="768"/>
      <c r="DL43" s="766"/>
      <c r="DM43" s="767"/>
      <c r="DN43" s="767"/>
      <c r="DO43" s="767"/>
      <c r="DP43" s="768"/>
      <c r="DQ43" s="766"/>
      <c r="DR43" s="767"/>
      <c r="DS43" s="767"/>
      <c r="DT43" s="767"/>
      <c r="DU43" s="768"/>
      <c r="DV43" s="769"/>
      <c r="DW43" s="770"/>
      <c r="DX43" s="770"/>
      <c r="DY43" s="770"/>
      <c r="DZ43" s="771"/>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6"/>
      <c r="CI44" s="767"/>
      <c r="CJ44" s="767"/>
      <c r="CK44" s="767"/>
      <c r="CL44" s="768"/>
      <c r="CM44" s="766"/>
      <c r="CN44" s="767"/>
      <c r="CO44" s="767"/>
      <c r="CP44" s="767"/>
      <c r="CQ44" s="768"/>
      <c r="CR44" s="766"/>
      <c r="CS44" s="767"/>
      <c r="CT44" s="767"/>
      <c r="CU44" s="767"/>
      <c r="CV44" s="768"/>
      <c r="CW44" s="766"/>
      <c r="CX44" s="767"/>
      <c r="CY44" s="767"/>
      <c r="CZ44" s="767"/>
      <c r="DA44" s="768"/>
      <c r="DB44" s="766"/>
      <c r="DC44" s="767"/>
      <c r="DD44" s="767"/>
      <c r="DE44" s="767"/>
      <c r="DF44" s="768"/>
      <c r="DG44" s="766"/>
      <c r="DH44" s="767"/>
      <c r="DI44" s="767"/>
      <c r="DJ44" s="767"/>
      <c r="DK44" s="768"/>
      <c r="DL44" s="766"/>
      <c r="DM44" s="767"/>
      <c r="DN44" s="767"/>
      <c r="DO44" s="767"/>
      <c r="DP44" s="768"/>
      <c r="DQ44" s="766"/>
      <c r="DR44" s="767"/>
      <c r="DS44" s="767"/>
      <c r="DT44" s="767"/>
      <c r="DU44" s="768"/>
      <c r="DV44" s="769"/>
      <c r="DW44" s="770"/>
      <c r="DX44" s="770"/>
      <c r="DY44" s="770"/>
      <c r="DZ44" s="771"/>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6"/>
      <c r="CI45" s="767"/>
      <c r="CJ45" s="767"/>
      <c r="CK45" s="767"/>
      <c r="CL45" s="768"/>
      <c r="CM45" s="766"/>
      <c r="CN45" s="767"/>
      <c r="CO45" s="767"/>
      <c r="CP45" s="767"/>
      <c r="CQ45" s="768"/>
      <c r="CR45" s="766"/>
      <c r="CS45" s="767"/>
      <c r="CT45" s="767"/>
      <c r="CU45" s="767"/>
      <c r="CV45" s="768"/>
      <c r="CW45" s="766"/>
      <c r="CX45" s="767"/>
      <c r="CY45" s="767"/>
      <c r="CZ45" s="767"/>
      <c r="DA45" s="768"/>
      <c r="DB45" s="766"/>
      <c r="DC45" s="767"/>
      <c r="DD45" s="767"/>
      <c r="DE45" s="767"/>
      <c r="DF45" s="768"/>
      <c r="DG45" s="766"/>
      <c r="DH45" s="767"/>
      <c r="DI45" s="767"/>
      <c r="DJ45" s="767"/>
      <c r="DK45" s="768"/>
      <c r="DL45" s="766"/>
      <c r="DM45" s="767"/>
      <c r="DN45" s="767"/>
      <c r="DO45" s="767"/>
      <c r="DP45" s="768"/>
      <c r="DQ45" s="766"/>
      <c r="DR45" s="767"/>
      <c r="DS45" s="767"/>
      <c r="DT45" s="767"/>
      <c r="DU45" s="768"/>
      <c r="DV45" s="769"/>
      <c r="DW45" s="770"/>
      <c r="DX45" s="770"/>
      <c r="DY45" s="770"/>
      <c r="DZ45" s="771"/>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6"/>
      <c r="CI46" s="767"/>
      <c r="CJ46" s="767"/>
      <c r="CK46" s="767"/>
      <c r="CL46" s="768"/>
      <c r="CM46" s="766"/>
      <c r="CN46" s="767"/>
      <c r="CO46" s="767"/>
      <c r="CP46" s="767"/>
      <c r="CQ46" s="768"/>
      <c r="CR46" s="766"/>
      <c r="CS46" s="767"/>
      <c r="CT46" s="767"/>
      <c r="CU46" s="767"/>
      <c r="CV46" s="768"/>
      <c r="CW46" s="766"/>
      <c r="CX46" s="767"/>
      <c r="CY46" s="767"/>
      <c r="CZ46" s="767"/>
      <c r="DA46" s="768"/>
      <c r="DB46" s="766"/>
      <c r="DC46" s="767"/>
      <c r="DD46" s="767"/>
      <c r="DE46" s="767"/>
      <c r="DF46" s="768"/>
      <c r="DG46" s="766"/>
      <c r="DH46" s="767"/>
      <c r="DI46" s="767"/>
      <c r="DJ46" s="767"/>
      <c r="DK46" s="768"/>
      <c r="DL46" s="766"/>
      <c r="DM46" s="767"/>
      <c r="DN46" s="767"/>
      <c r="DO46" s="767"/>
      <c r="DP46" s="768"/>
      <c r="DQ46" s="766"/>
      <c r="DR46" s="767"/>
      <c r="DS46" s="767"/>
      <c r="DT46" s="767"/>
      <c r="DU46" s="768"/>
      <c r="DV46" s="769"/>
      <c r="DW46" s="770"/>
      <c r="DX46" s="770"/>
      <c r="DY46" s="770"/>
      <c r="DZ46" s="771"/>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6"/>
      <c r="CI47" s="767"/>
      <c r="CJ47" s="767"/>
      <c r="CK47" s="767"/>
      <c r="CL47" s="768"/>
      <c r="CM47" s="766"/>
      <c r="CN47" s="767"/>
      <c r="CO47" s="767"/>
      <c r="CP47" s="767"/>
      <c r="CQ47" s="768"/>
      <c r="CR47" s="766"/>
      <c r="CS47" s="767"/>
      <c r="CT47" s="767"/>
      <c r="CU47" s="767"/>
      <c r="CV47" s="768"/>
      <c r="CW47" s="766"/>
      <c r="CX47" s="767"/>
      <c r="CY47" s="767"/>
      <c r="CZ47" s="767"/>
      <c r="DA47" s="768"/>
      <c r="DB47" s="766"/>
      <c r="DC47" s="767"/>
      <c r="DD47" s="767"/>
      <c r="DE47" s="767"/>
      <c r="DF47" s="768"/>
      <c r="DG47" s="766"/>
      <c r="DH47" s="767"/>
      <c r="DI47" s="767"/>
      <c r="DJ47" s="767"/>
      <c r="DK47" s="768"/>
      <c r="DL47" s="766"/>
      <c r="DM47" s="767"/>
      <c r="DN47" s="767"/>
      <c r="DO47" s="767"/>
      <c r="DP47" s="768"/>
      <c r="DQ47" s="766"/>
      <c r="DR47" s="767"/>
      <c r="DS47" s="767"/>
      <c r="DT47" s="767"/>
      <c r="DU47" s="768"/>
      <c r="DV47" s="769"/>
      <c r="DW47" s="770"/>
      <c r="DX47" s="770"/>
      <c r="DY47" s="770"/>
      <c r="DZ47" s="771"/>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6"/>
      <c r="CI48" s="767"/>
      <c r="CJ48" s="767"/>
      <c r="CK48" s="767"/>
      <c r="CL48" s="768"/>
      <c r="CM48" s="766"/>
      <c r="CN48" s="767"/>
      <c r="CO48" s="767"/>
      <c r="CP48" s="767"/>
      <c r="CQ48" s="768"/>
      <c r="CR48" s="766"/>
      <c r="CS48" s="767"/>
      <c r="CT48" s="767"/>
      <c r="CU48" s="767"/>
      <c r="CV48" s="768"/>
      <c r="CW48" s="766"/>
      <c r="CX48" s="767"/>
      <c r="CY48" s="767"/>
      <c r="CZ48" s="767"/>
      <c r="DA48" s="768"/>
      <c r="DB48" s="766"/>
      <c r="DC48" s="767"/>
      <c r="DD48" s="767"/>
      <c r="DE48" s="767"/>
      <c r="DF48" s="768"/>
      <c r="DG48" s="766"/>
      <c r="DH48" s="767"/>
      <c r="DI48" s="767"/>
      <c r="DJ48" s="767"/>
      <c r="DK48" s="768"/>
      <c r="DL48" s="766"/>
      <c r="DM48" s="767"/>
      <c r="DN48" s="767"/>
      <c r="DO48" s="767"/>
      <c r="DP48" s="768"/>
      <c r="DQ48" s="766"/>
      <c r="DR48" s="767"/>
      <c r="DS48" s="767"/>
      <c r="DT48" s="767"/>
      <c r="DU48" s="768"/>
      <c r="DV48" s="769"/>
      <c r="DW48" s="770"/>
      <c r="DX48" s="770"/>
      <c r="DY48" s="770"/>
      <c r="DZ48" s="771"/>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6"/>
      <c r="CI49" s="767"/>
      <c r="CJ49" s="767"/>
      <c r="CK49" s="767"/>
      <c r="CL49" s="768"/>
      <c r="CM49" s="766"/>
      <c r="CN49" s="767"/>
      <c r="CO49" s="767"/>
      <c r="CP49" s="767"/>
      <c r="CQ49" s="768"/>
      <c r="CR49" s="766"/>
      <c r="CS49" s="767"/>
      <c r="CT49" s="767"/>
      <c r="CU49" s="767"/>
      <c r="CV49" s="768"/>
      <c r="CW49" s="766"/>
      <c r="CX49" s="767"/>
      <c r="CY49" s="767"/>
      <c r="CZ49" s="767"/>
      <c r="DA49" s="768"/>
      <c r="DB49" s="766"/>
      <c r="DC49" s="767"/>
      <c r="DD49" s="767"/>
      <c r="DE49" s="767"/>
      <c r="DF49" s="768"/>
      <c r="DG49" s="766"/>
      <c r="DH49" s="767"/>
      <c r="DI49" s="767"/>
      <c r="DJ49" s="767"/>
      <c r="DK49" s="768"/>
      <c r="DL49" s="766"/>
      <c r="DM49" s="767"/>
      <c r="DN49" s="767"/>
      <c r="DO49" s="767"/>
      <c r="DP49" s="768"/>
      <c r="DQ49" s="766"/>
      <c r="DR49" s="767"/>
      <c r="DS49" s="767"/>
      <c r="DT49" s="767"/>
      <c r="DU49" s="768"/>
      <c r="DV49" s="769"/>
      <c r="DW49" s="770"/>
      <c r="DX49" s="770"/>
      <c r="DY49" s="770"/>
      <c r="DZ49" s="771"/>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18"/>
      <c r="R50" s="819"/>
      <c r="S50" s="819"/>
      <c r="T50" s="819"/>
      <c r="U50" s="819"/>
      <c r="V50" s="819"/>
      <c r="W50" s="819"/>
      <c r="X50" s="819"/>
      <c r="Y50" s="819"/>
      <c r="Z50" s="819"/>
      <c r="AA50" s="819"/>
      <c r="AB50" s="819"/>
      <c r="AC50" s="819"/>
      <c r="AD50" s="819"/>
      <c r="AE50" s="820"/>
      <c r="AF50" s="749"/>
      <c r="AG50" s="750"/>
      <c r="AH50" s="750"/>
      <c r="AI50" s="750"/>
      <c r="AJ50" s="751"/>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6"/>
      <c r="CI50" s="767"/>
      <c r="CJ50" s="767"/>
      <c r="CK50" s="767"/>
      <c r="CL50" s="768"/>
      <c r="CM50" s="766"/>
      <c r="CN50" s="767"/>
      <c r="CO50" s="767"/>
      <c r="CP50" s="767"/>
      <c r="CQ50" s="768"/>
      <c r="CR50" s="766"/>
      <c r="CS50" s="767"/>
      <c r="CT50" s="767"/>
      <c r="CU50" s="767"/>
      <c r="CV50" s="768"/>
      <c r="CW50" s="766"/>
      <c r="CX50" s="767"/>
      <c r="CY50" s="767"/>
      <c r="CZ50" s="767"/>
      <c r="DA50" s="768"/>
      <c r="DB50" s="766"/>
      <c r="DC50" s="767"/>
      <c r="DD50" s="767"/>
      <c r="DE50" s="767"/>
      <c r="DF50" s="768"/>
      <c r="DG50" s="766"/>
      <c r="DH50" s="767"/>
      <c r="DI50" s="767"/>
      <c r="DJ50" s="767"/>
      <c r="DK50" s="768"/>
      <c r="DL50" s="766"/>
      <c r="DM50" s="767"/>
      <c r="DN50" s="767"/>
      <c r="DO50" s="767"/>
      <c r="DP50" s="768"/>
      <c r="DQ50" s="766"/>
      <c r="DR50" s="767"/>
      <c r="DS50" s="767"/>
      <c r="DT50" s="767"/>
      <c r="DU50" s="768"/>
      <c r="DV50" s="769"/>
      <c r="DW50" s="770"/>
      <c r="DX50" s="770"/>
      <c r="DY50" s="770"/>
      <c r="DZ50" s="771"/>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18"/>
      <c r="R51" s="819"/>
      <c r="S51" s="819"/>
      <c r="T51" s="819"/>
      <c r="U51" s="819"/>
      <c r="V51" s="819"/>
      <c r="W51" s="819"/>
      <c r="X51" s="819"/>
      <c r="Y51" s="819"/>
      <c r="Z51" s="819"/>
      <c r="AA51" s="819"/>
      <c r="AB51" s="819"/>
      <c r="AC51" s="819"/>
      <c r="AD51" s="819"/>
      <c r="AE51" s="820"/>
      <c r="AF51" s="749"/>
      <c r="AG51" s="750"/>
      <c r="AH51" s="750"/>
      <c r="AI51" s="750"/>
      <c r="AJ51" s="751"/>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6"/>
      <c r="CI51" s="767"/>
      <c r="CJ51" s="767"/>
      <c r="CK51" s="767"/>
      <c r="CL51" s="768"/>
      <c r="CM51" s="766"/>
      <c r="CN51" s="767"/>
      <c r="CO51" s="767"/>
      <c r="CP51" s="767"/>
      <c r="CQ51" s="768"/>
      <c r="CR51" s="766"/>
      <c r="CS51" s="767"/>
      <c r="CT51" s="767"/>
      <c r="CU51" s="767"/>
      <c r="CV51" s="768"/>
      <c r="CW51" s="766"/>
      <c r="CX51" s="767"/>
      <c r="CY51" s="767"/>
      <c r="CZ51" s="767"/>
      <c r="DA51" s="768"/>
      <c r="DB51" s="766"/>
      <c r="DC51" s="767"/>
      <c r="DD51" s="767"/>
      <c r="DE51" s="767"/>
      <c r="DF51" s="768"/>
      <c r="DG51" s="766"/>
      <c r="DH51" s="767"/>
      <c r="DI51" s="767"/>
      <c r="DJ51" s="767"/>
      <c r="DK51" s="768"/>
      <c r="DL51" s="766"/>
      <c r="DM51" s="767"/>
      <c r="DN51" s="767"/>
      <c r="DO51" s="767"/>
      <c r="DP51" s="768"/>
      <c r="DQ51" s="766"/>
      <c r="DR51" s="767"/>
      <c r="DS51" s="767"/>
      <c r="DT51" s="767"/>
      <c r="DU51" s="768"/>
      <c r="DV51" s="769"/>
      <c r="DW51" s="770"/>
      <c r="DX51" s="770"/>
      <c r="DY51" s="770"/>
      <c r="DZ51" s="771"/>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18"/>
      <c r="R52" s="819"/>
      <c r="S52" s="819"/>
      <c r="T52" s="819"/>
      <c r="U52" s="819"/>
      <c r="V52" s="819"/>
      <c r="W52" s="819"/>
      <c r="X52" s="819"/>
      <c r="Y52" s="819"/>
      <c r="Z52" s="819"/>
      <c r="AA52" s="819"/>
      <c r="AB52" s="819"/>
      <c r="AC52" s="819"/>
      <c r="AD52" s="819"/>
      <c r="AE52" s="820"/>
      <c r="AF52" s="749"/>
      <c r="AG52" s="750"/>
      <c r="AH52" s="750"/>
      <c r="AI52" s="750"/>
      <c r="AJ52" s="751"/>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6"/>
      <c r="CI52" s="767"/>
      <c r="CJ52" s="767"/>
      <c r="CK52" s="767"/>
      <c r="CL52" s="768"/>
      <c r="CM52" s="766"/>
      <c r="CN52" s="767"/>
      <c r="CO52" s="767"/>
      <c r="CP52" s="767"/>
      <c r="CQ52" s="768"/>
      <c r="CR52" s="766"/>
      <c r="CS52" s="767"/>
      <c r="CT52" s="767"/>
      <c r="CU52" s="767"/>
      <c r="CV52" s="768"/>
      <c r="CW52" s="766"/>
      <c r="CX52" s="767"/>
      <c r="CY52" s="767"/>
      <c r="CZ52" s="767"/>
      <c r="DA52" s="768"/>
      <c r="DB52" s="766"/>
      <c r="DC52" s="767"/>
      <c r="DD52" s="767"/>
      <c r="DE52" s="767"/>
      <c r="DF52" s="768"/>
      <c r="DG52" s="766"/>
      <c r="DH52" s="767"/>
      <c r="DI52" s="767"/>
      <c r="DJ52" s="767"/>
      <c r="DK52" s="768"/>
      <c r="DL52" s="766"/>
      <c r="DM52" s="767"/>
      <c r="DN52" s="767"/>
      <c r="DO52" s="767"/>
      <c r="DP52" s="768"/>
      <c r="DQ52" s="766"/>
      <c r="DR52" s="767"/>
      <c r="DS52" s="767"/>
      <c r="DT52" s="767"/>
      <c r="DU52" s="768"/>
      <c r="DV52" s="769"/>
      <c r="DW52" s="770"/>
      <c r="DX52" s="770"/>
      <c r="DY52" s="770"/>
      <c r="DZ52" s="771"/>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18"/>
      <c r="R53" s="819"/>
      <c r="S53" s="819"/>
      <c r="T53" s="819"/>
      <c r="U53" s="819"/>
      <c r="V53" s="819"/>
      <c r="W53" s="819"/>
      <c r="X53" s="819"/>
      <c r="Y53" s="819"/>
      <c r="Z53" s="819"/>
      <c r="AA53" s="819"/>
      <c r="AB53" s="819"/>
      <c r="AC53" s="819"/>
      <c r="AD53" s="819"/>
      <c r="AE53" s="820"/>
      <c r="AF53" s="749"/>
      <c r="AG53" s="750"/>
      <c r="AH53" s="750"/>
      <c r="AI53" s="750"/>
      <c r="AJ53" s="751"/>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6"/>
      <c r="CI53" s="767"/>
      <c r="CJ53" s="767"/>
      <c r="CK53" s="767"/>
      <c r="CL53" s="768"/>
      <c r="CM53" s="766"/>
      <c r="CN53" s="767"/>
      <c r="CO53" s="767"/>
      <c r="CP53" s="767"/>
      <c r="CQ53" s="768"/>
      <c r="CR53" s="766"/>
      <c r="CS53" s="767"/>
      <c r="CT53" s="767"/>
      <c r="CU53" s="767"/>
      <c r="CV53" s="768"/>
      <c r="CW53" s="766"/>
      <c r="CX53" s="767"/>
      <c r="CY53" s="767"/>
      <c r="CZ53" s="767"/>
      <c r="DA53" s="768"/>
      <c r="DB53" s="766"/>
      <c r="DC53" s="767"/>
      <c r="DD53" s="767"/>
      <c r="DE53" s="767"/>
      <c r="DF53" s="768"/>
      <c r="DG53" s="766"/>
      <c r="DH53" s="767"/>
      <c r="DI53" s="767"/>
      <c r="DJ53" s="767"/>
      <c r="DK53" s="768"/>
      <c r="DL53" s="766"/>
      <c r="DM53" s="767"/>
      <c r="DN53" s="767"/>
      <c r="DO53" s="767"/>
      <c r="DP53" s="768"/>
      <c r="DQ53" s="766"/>
      <c r="DR53" s="767"/>
      <c r="DS53" s="767"/>
      <c r="DT53" s="767"/>
      <c r="DU53" s="768"/>
      <c r="DV53" s="769"/>
      <c r="DW53" s="770"/>
      <c r="DX53" s="770"/>
      <c r="DY53" s="770"/>
      <c r="DZ53" s="771"/>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18"/>
      <c r="R54" s="819"/>
      <c r="S54" s="819"/>
      <c r="T54" s="819"/>
      <c r="U54" s="819"/>
      <c r="V54" s="819"/>
      <c r="W54" s="819"/>
      <c r="X54" s="819"/>
      <c r="Y54" s="819"/>
      <c r="Z54" s="819"/>
      <c r="AA54" s="819"/>
      <c r="AB54" s="819"/>
      <c r="AC54" s="819"/>
      <c r="AD54" s="819"/>
      <c r="AE54" s="820"/>
      <c r="AF54" s="749"/>
      <c r="AG54" s="750"/>
      <c r="AH54" s="750"/>
      <c r="AI54" s="750"/>
      <c r="AJ54" s="751"/>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6"/>
      <c r="CI54" s="767"/>
      <c r="CJ54" s="767"/>
      <c r="CK54" s="767"/>
      <c r="CL54" s="768"/>
      <c r="CM54" s="766"/>
      <c r="CN54" s="767"/>
      <c r="CO54" s="767"/>
      <c r="CP54" s="767"/>
      <c r="CQ54" s="768"/>
      <c r="CR54" s="766"/>
      <c r="CS54" s="767"/>
      <c r="CT54" s="767"/>
      <c r="CU54" s="767"/>
      <c r="CV54" s="768"/>
      <c r="CW54" s="766"/>
      <c r="CX54" s="767"/>
      <c r="CY54" s="767"/>
      <c r="CZ54" s="767"/>
      <c r="DA54" s="768"/>
      <c r="DB54" s="766"/>
      <c r="DC54" s="767"/>
      <c r="DD54" s="767"/>
      <c r="DE54" s="767"/>
      <c r="DF54" s="768"/>
      <c r="DG54" s="766"/>
      <c r="DH54" s="767"/>
      <c r="DI54" s="767"/>
      <c r="DJ54" s="767"/>
      <c r="DK54" s="768"/>
      <c r="DL54" s="766"/>
      <c r="DM54" s="767"/>
      <c r="DN54" s="767"/>
      <c r="DO54" s="767"/>
      <c r="DP54" s="768"/>
      <c r="DQ54" s="766"/>
      <c r="DR54" s="767"/>
      <c r="DS54" s="767"/>
      <c r="DT54" s="767"/>
      <c r="DU54" s="768"/>
      <c r="DV54" s="769"/>
      <c r="DW54" s="770"/>
      <c r="DX54" s="770"/>
      <c r="DY54" s="770"/>
      <c r="DZ54" s="771"/>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18"/>
      <c r="R55" s="819"/>
      <c r="S55" s="819"/>
      <c r="T55" s="819"/>
      <c r="U55" s="819"/>
      <c r="V55" s="819"/>
      <c r="W55" s="819"/>
      <c r="X55" s="819"/>
      <c r="Y55" s="819"/>
      <c r="Z55" s="819"/>
      <c r="AA55" s="819"/>
      <c r="AB55" s="819"/>
      <c r="AC55" s="819"/>
      <c r="AD55" s="819"/>
      <c r="AE55" s="820"/>
      <c r="AF55" s="749"/>
      <c r="AG55" s="750"/>
      <c r="AH55" s="750"/>
      <c r="AI55" s="750"/>
      <c r="AJ55" s="751"/>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6"/>
      <c r="CI55" s="767"/>
      <c r="CJ55" s="767"/>
      <c r="CK55" s="767"/>
      <c r="CL55" s="768"/>
      <c r="CM55" s="766"/>
      <c r="CN55" s="767"/>
      <c r="CO55" s="767"/>
      <c r="CP55" s="767"/>
      <c r="CQ55" s="768"/>
      <c r="CR55" s="766"/>
      <c r="CS55" s="767"/>
      <c r="CT55" s="767"/>
      <c r="CU55" s="767"/>
      <c r="CV55" s="768"/>
      <c r="CW55" s="766"/>
      <c r="CX55" s="767"/>
      <c r="CY55" s="767"/>
      <c r="CZ55" s="767"/>
      <c r="DA55" s="768"/>
      <c r="DB55" s="766"/>
      <c r="DC55" s="767"/>
      <c r="DD55" s="767"/>
      <c r="DE55" s="767"/>
      <c r="DF55" s="768"/>
      <c r="DG55" s="766"/>
      <c r="DH55" s="767"/>
      <c r="DI55" s="767"/>
      <c r="DJ55" s="767"/>
      <c r="DK55" s="768"/>
      <c r="DL55" s="766"/>
      <c r="DM55" s="767"/>
      <c r="DN55" s="767"/>
      <c r="DO55" s="767"/>
      <c r="DP55" s="768"/>
      <c r="DQ55" s="766"/>
      <c r="DR55" s="767"/>
      <c r="DS55" s="767"/>
      <c r="DT55" s="767"/>
      <c r="DU55" s="768"/>
      <c r="DV55" s="769"/>
      <c r="DW55" s="770"/>
      <c r="DX55" s="770"/>
      <c r="DY55" s="770"/>
      <c r="DZ55" s="771"/>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18"/>
      <c r="R56" s="819"/>
      <c r="S56" s="819"/>
      <c r="T56" s="819"/>
      <c r="U56" s="819"/>
      <c r="V56" s="819"/>
      <c r="W56" s="819"/>
      <c r="X56" s="819"/>
      <c r="Y56" s="819"/>
      <c r="Z56" s="819"/>
      <c r="AA56" s="819"/>
      <c r="AB56" s="819"/>
      <c r="AC56" s="819"/>
      <c r="AD56" s="819"/>
      <c r="AE56" s="820"/>
      <c r="AF56" s="749"/>
      <c r="AG56" s="750"/>
      <c r="AH56" s="750"/>
      <c r="AI56" s="750"/>
      <c r="AJ56" s="751"/>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6"/>
      <c r="CI56" s="767"/>
      <c r="CJ56" s="767"/>
      <c r="CK56" s="767"/>
      <c r="CL56" s="768"/>
      <c r="CM56" s="766"/>
      <c r="CN56" s="767"/>
      <c r="CO56" s="767"/>
      <c r="CP56" s="767"/>
      <c r="CQ56" s="768"/>
      <c r="CR56" s="766"/>
      <c r="CS56" s="767"/>
      <c r="CT56" s="767"/>
      <c r="CU56" s="767"/>
      <c r="CV56" s="768"/>
      <c r="CW56" s="766"/>
      <c r="CX56" s="767"/>
      <c r="CY56" s="767"/>
      <c r="CZ56" s="767"/>
      <c r="DA56" s="768"/>
      <c r="DB56" s="766"/>
      <c r="DC56" s="767"/>
      <c r="DD56" s="767"/>
      <c r="DE56" s="767"/>
      <c r="DF56" s="768"/>
      <c r="DG56" s="766"/>
      <c r="DH56" s="767"/>
      <c r="DI56" s="767"/>
      <c r="DJ56" s="767"/>
      <c r="DK56" s="768"/>
      <c r="DL56" s="766"/>
      <c r="DM56" s="767"/>
      <c r="DN56" s="767"/>
      <c r="DO56" s="767"/>
      <c r="DP56" s="768"/>
      <c r="DQ56" s="766"/>
      <c r="DR56" s="767"/>
      <c r="DS56" s="767"/>
      <c r="DT56" s="767"/>
      <c r="DU56" s="768"/>
      <c r="DV56" s="769"/>
      <c r="DW56" s="770"/>
      <c r="DX56" s="770"/>
      <c r="DY56" s="770"/>
      <c r="DZ56" s="771"/>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18"/>
      <c r="R57" s="819"/>
      <c r="S57" s="819"/>
      <c r="T57" s="819"/>
      <c r="U57" s="819"/>
      <c r="V57" s="819"/>
      <c r="W57" s="819"/>
      <c r="X57" s="819"/>
      <c r="Y57" s="819"/>
      <c r="Z57" s="819"/>
      <c r="AA57" s="819"/>
      <c r="AB57" s="819"/>
      <c r="AC57" s="819"/>
      <c r="AD57" s="819"/>
      <c r="AE57" s="820"/>
      <c r="AF57" s="749"/>
      <c r="AG57" s="750"/>
      <c r="AH57" s="750"/>
      <c r="AI57" s="750"/>
      <c r="AJ57" s="751"/>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6"/>
      <c r="CI57" s="767"/>
      <c r="CJ57" s="767"/>
      <c r="CK57" s="767"/>
      <c r="CL57" s="768"/>
      <c r="CM57" s="766"/>
      <c r="CN57" s="767"/>
      <c r="CO57" s="767"/>
      <c r="CP57" s="767"/>
      <c r="CQ57" s="768"/>
      <c r="CR57" s="766"/>
      <c r="CS57" s="767"/>
      <c r="CT57" s="767"/>
      <c r="CU57" s="767"/>
      <c r="CV57" s="768"/>
      <c r="CW57" s="766"/>
      <c r="CX57" s="767"/>
      <c r="CY57" s="767"/>
      <c r="CZ57" s="767"/>
      <c r="DA57" s="768"/>
      <c r="DB57" s="766"/>
      <c r="DC57" s="767"/>
      <c r="DD57" s="767"/>
      <c r="DE57" s="767"/>
      <c r="DF57" s="768"/>
      <c r="DG57" s="766"/>
      <c r="DH57" s="767"/>
      <c r="DI57" s="767"/>
      <c r="DJ57" s="767"/>
      <c r="DK57" s="768"/>
      <c r="DL57" s="766"/>
      <c r="DM57" s="767"/>
      <c r="DN57" s="767"/>
      <c r="DO57" s="767"/>
      <c r="DP57" s="768"/>
      <c r="DQ57" s="766"/>
      <c r="DR57" s="767"/>
      <c r="DS57" s="767"/>
      <c r="DT57" s="767"/>
      <c r="DU57" s="768"/>
      <c r="DV57" s="769"/>
      <c r="DW57" s="770"/>
      <c r="DX57" s="770"/>
      <c r="DY57" s="770"/>
      <c r="DZ57" s="771"/>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18"/>
      <c r="R58" s="819"/>
      <c r="S58" s="819"/>
      <c r="T58" s="819"/>
      <c r="U58" s="819"/>
      <c r="V58" s="819"/>
      <c r="W58" s="819"/>
      <c r="X58" s="819"/>
      <c r="Y58" s="819"/>
      <c r="Z58" s="819"/>
      <c r="AA58" s="819"/>
      <c r="AB58" s="819"/>
      <c r="AC58" s="819"/>
      <c r="AD58" s="819"/>
      <c r="AE58" s="820"/>
      <c r="AF58" s="749"/>
      <c r="AG58" s="750"/>
      <c r="AH58" s="750"/>
      <c r="AI58" s="750"/>
      <c r="AJ58" s="751"/>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6"/>
      <c r="CI58" s="767"/>
      <c r="CJ58" s="767"/>
      <c r="CK58" s="767"/>
      <c r="CL58" s="768"/>
      <c r="CM58" s="766"/>
      <c r="CN58" s="767"/>
      <c r="CO58" s="767"/>
      <c r="CP58" s="767"/>
      <c r="CQ58" s="768"/>
      <c r="CR58" s="766"/>
      <c r="CS58" s="767"/>
      <c r="CT58" s="767"/>
      <c r="CU58" s="767"/>
      <c r="CV58" s="768"/>
      <c r="CW58" s="766"/>
      <c r="CX58" s="767"/>
      <c r="CY58" s="767"/>
      <c r="CZ58" s="767"/>
      <c r="DA58" s="768"/>
      <c r="DB58" s="766"/>
      <c r="DC58" s="767"/>
      <c r="DD58" s="767"/>
      <c r="DE58" s="767"/>
      <c r="DF58" s="768"/>
      <c r="DG58" s="766"/>
      <c r="DH58" s="767"/>
      <c r="DI58" s="767"/>
      <c r="DJ58" s="767"/>
      <c r="DK58" s="768"/>
      <c r="DL58" s="766"/>
      <c r="DM58" s="767"/>
      <c r="DN58" s="767"/>
      <c r="DO58" s="767"/>
      <c r="DP58" s="768"/>
      <c r="DQ58" s="766"/>
      <c r="DR58" s="767"/>
      <c r="DS58" s="767"/>
      <c r="DT58" s="767"/>
      <c r="DU58" s="768"/>
      <c r="DV58" s="769"/>
      <c r="DW58" s="770"/>
      <c r="DX58" s="770"/>
      <c r="DY58" s="770"/>
      <c r="DZ58" s="771"/>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18"/>
      <c r="R59" s="819"/>
      <c r="S59" s="819"/>
      <c r="T59" s="819"/>
      <c r="U59" s="819"/>
      <c r="V59" s="819"/>
      <c r="W59" s="819"/>
      <c r="X59" s="819"/>
      <c r="Y59" s="819"/>
      <c r="Z59" s="819"/>
      <c r="AA59" s="819"/>
      <c r="AB59" s="819"/>
      <c r="AC59" s="819"/>
      <c r="AD59" s="819"/>
      <c r="AE59" s="820"/>
      <c r="AF59" s="749"/>
      <c r="AG59" s="750"/>
      <c r="AH59" s="750"/>
      <c r="AI59" s="750"/>
      <c r="AJ59" s="751"/>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6"/>
      <c r="CI59" s="767"/>
      <c r="CJ59" s="767"/>
      <c r="CK59" s="767"/>
      <c r="CL59" s="768"/>
      <c r="CM59" s="766"/>
      <c r="CN59" s="767"/>
      <c r="CO59" s="767"/>
      <c r="CP59" s="767"/>
      <c r="CQ59" s="768"/>
      <c r="CR59" s="766"/>
      <c r="CS59" s="767"/>
      <c r="CT59" s="767"/>
      <c r="CU59" s="767"/>
      <c r="CV59" s="768"/>
      <c r="CW59" s="766"/>
      <c r="CX59" s="767"/>
      <c r="CY59" s="767"/>
      <c r="CZ59" s="767"/>
      <c r="DA59" s="768"/>
      <c r="DB59" s="766"/>
      <c r="DC59" s="767"/>
      <c r="DD59" s="767"/>
      <c r="DE59" s="767"/>
      <c r="DF59" s="768"/>
      <c r="DG59" s="766"/>
      <c r="DH59" s="767"/>
      <c r="DI59" s="767"/>
      <c r="DJ59" s="767"/>
      <c r="DK59" s="768"/>
      <c r="DL59" s="766"/>
      <c r="DM59" s="767"/>
      <c r="DN59" s="767"/>
      <c r="DO59" s="767"/>
      <c r="DP59" s="768"/>
      <c r="DQ59" s="766"/>
      <c r="DR59" s="767"/>
      <c r="DS59" s="767"/>
      <c r="DT59" s="767"/>
      <c r="DU59" s="768"/>
      <c r="DV59" s="769"/>
      <c r="DW59" s="770"/>
      <c r="DX59" s="770"/>
      <c r="DY59" s="770"/>
      <c r="DZ59" s="771"/>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18"/>
      <c r="R60" s="819"/>
      <c r="S60" s="819"/>
      <c r="T60" s="819"/>
      <c r="U60" s="819"/>
      <c r="V60" s="819"/>
      <c r="W60" s="819"/>
      <c r="X60" s="819"/>
      <c r="Y60" s="819"/>
      <c r="Z60" s="819"/>
      <c r="AA60" s="819"/>
      <c r="AB60" s="819"/>
      <c r="AC60" s="819"/>
      <c r="AD60" s="819"/>
      <c r="AE60" s="820"/>
      <c r="AF60" s="749"/>
      <c r="AG60" s="750"/>
      <c r="AH60" s="750"/>
      <c r="AI60" s="750"/>
      <c r="AJ60" s="751"/>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6"/>
      <c r="CI60" s="767"/>
      <c r="CJ60" s="767"/>
      <c r="CK60" s="767"/>
      <c r="CL60" s="768"/>
      <c r="CM60" s="766"/>
      <c r="CN60" s="767"/>
      <c r="CO60" s="767"/>
      <c r="CP60" s="767"/>
      <c r="CQ60" s="768"/>
      <c r="CR60" s="766"/>
      <c r="CS60" s="767"/>
      <c r="CT60" s="767"/>
      <c r="CU60" s="767"/>
      <c r="CV60" s="768"/>
      <c r="CW60" s="766"/>
      <c r="CX60" s="767"/>
      <c r="CY60" s="767"/>
      <c r="CZ60" s="767"/>
      <c r="DA60" s="768"/>
      <c r="DB60" s="766"/>
      <c r="DC60" s="767"/>
      <c r="DD60" s="767"/>
      <c r="DE60" s="767"/>
      <c r="DF60" s="768"/>
      <c r="DG60" s="766"/>
      <c r="DH60" s="767"/>
      <c r="DI60" s="767"/>
      <c r="DJ60" s="767"/>
      <c r="DK60" s="768"/>
      <c r="DL60" s="766"/>
      <c r="DM60" s="767"/>
      <c r="DN60" s="767"/>
      <c r="DO60" s="767"/>
      <c r="DP60" s="768"/>
      <c r="DQ60" s="766"/>
      <c r="DR60" s="767"/>
      <c r="DS60" s="767"/>
      <c r="DT60" s="767"/>
      <c r="DU60" s="768"/>
      <c r="DV60" s="769"/>
      <c r="DW60" s="770"/>
      <c r="DX60" s="770"/>
      <c r="DY60" s="770"/>
      <c r="DZ60" s="771"/>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18"/>
      <c r="R61" s="819"/>
      <c r="S61" s="819"/>
      <c r="T61" s="819"/>
      <c r="U61" s="819"/>
      <c r="V61" s="819"/>
      <c r="W61" s="819"/>
      <c r="X61" s="819"/>
      <c r="Y61" s="819"/>
      <c r="Z61" s="819"/>
      <c r="AA61" s="819"/>
      <c r="AB61" s="819"/>
      <c r="AC61" s="819"/>
      <c r="AD61" s="819"/>
      <c r="AE61" s="820"/>
      <c r="AF61" s="749"/>
      <c r="AG61" s="750"/>
      <c r="AH61" s="750"/>
      <c r="AI61" s="750"/>
      <c r="AJ61" s="751"/>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6"/>
      <c r="CI61" s="767"/>
      <c r="CJ61" s="767"/>
      <c r="CK61" s="767"/>
      <c r="CL61" s="768"/>
      <c r="CM61" s="766"/>
      <c r="CN61" s="767"/>
      <c r="CO61" s="767"/>
      <c r="CP61" s="767"/>
      <c r="CQ61" s="768"/>
      <c r="CR61" s="766"/>
      <c r="CS61" s="767"/>
      <c r="CT61" s="767"/>
      <c r="CU61" s="767"/>
      <c r="CV61" s="768"/>
      <c r="CW61" s="766"/>
      <c r="CX61" s="767"/>
      <c r="CY61" s="767"/>
      <c r="CZ61" s="767"/>
      <c r="DA61" s="768"/>
      <c r="DB61" s="766"/>
      <c r="DC61" s="767"/>
      <c r="DD61" s="767"/>
      <c r="DE61" s="767"/>
      <c r="DF61" s="768"/>
      <c r="DG61" s="766"/>
      <c r="DH61" s="767"/>
      <c r="DI61" s="767"/>
      <c r="DJ61" s="767"/>
      <c r="DK61" s="768"/>
      <c r="DL61" s="766"/>
      <c r="DM61" s="767"/>
      <c r="DN61" s="767"/>
      <c r="DO61" s="767"/>
      <c r="DP61" s="768"/>
      <c r="DQ61" s="766"/>
      <c r="DR61" s="767"/>
      <c r="DS61" s="767"/>
      <c r="DT61" s="767"/>
      <c r="DU61" s="768"/>
      <c r="DV61" s="769"/>
      <c r="DW61" s="770"/>
      <c r="DX61" s="770"/>
      <c r="DY61" s="770"/>
      <c r="DZ61" s="771"/>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18"/>
      <c r="R62" s="819"/>
      <c r="S62" s="819"/>
      <c r="T62" s="819"/>
      <c r="U62" s="819"/>
      <c r="V62" s="819"/>
      <c r="W62" s="819"/>
      <c r="X62" s="819"/>
      <c r="Y62" s="819"/>
      <c r="Z62" s="819"/>
      <c r="AA62" s="819"/>
      <c r="AB62" s="819"/>
      <c r="AC62" s="819"/>
      <c r="AD62" s="819"/>
      <c r="AE62" s="820"/>
      <c r="AF62" s="749"/>
      <c r="AG62" s="750"/>
      <c r="AH62" s="750"/>
      <c r="AI62" s="750"/>
      <c r="AJ62" s="751"/>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389</v>
      </c>
      <c r="BK62" s="791"/>
      <c r="BL62" s="791"/>
      <c r="BM62" s="791"/>
      <c r="BN62" s="792"/>
      <c r="BO62" s="216"/>
      <c r="BP62" s="216"/>
      <c r="BQ62" s="213">
        <v>56</v>
      </c>
      <c r="BR62" s="214"/>
      <c r="BS62" s="756"/>
      <c r="BT62" s="757"/>
      <c r="BU62" s="757"/>
      <c r="BV62" s="757"/>
      <c r="BW62" s="757"/>
      <c r="BX62" s="757"/>
      <c r="BY62" s="757"/>
      <c r="BZ62" s="757"/>
      <c r="CA62" s="757"/>
      <c r="CB62" s="757"/>
      <c r="CC62" s="757"/>
      <c r="CD62" s="757"/>
      <c r="CE62" s="757"/>
      <c r="CF62" s="757"/>
      <c r="CG62" s="758"/>
      <c r="CH62" s="766"/>
      <c r="CI62" s="767"/>
      <c r="CJ62" s="767"/>
      <c r="CK62" s="767"/>
      <c r="CL62" s="768"/>
      <c r="CM62" s="766"/>
      <c r="CN62" s="767"/>
      <c r="CO62" s="767"/>
      <c r="CP62" s="767"/>
      <c r="CQ62" s="768"/>
      <c r="CR62" s="766"/>
      <c r="CS62" s="767"/>
      <c r="CT62" s="767"/>
      <c r="CU62" s="767"/>
      <c r="CV62" s="768"/>
      <c r="CW62" s="766"/>
      <c r="CX62" s="767"/>
      <c r="CY62" s="767"/>
      <c r="CZ62" s="767"/>
      <c r="DA62" s="768"/>
      <c r="DB62" s="766"/>
      <c r="DC62" s="767"/>
      <c r="DD62" s="767"/>
      <c r="DE62" s="767"/>
      <c r="DF62" s="768"/>
      <c r="DG62" s="766"/>
      <c r="DH62" s="767"/>
      <c r="DI62" s="767"/>
      <c r="DJ62" s="767"/>
      <c r="DK62" s="768"/>
      <c r="DL62" s="766"/>
      <c r="DM62" s="767"/>
      <c r="DN62" s="767"/>
      <c r="DO62" s="767"/>
      <c r="DP62" s="768"/>
      <c r="DQ62" s="766"/>
      <c r="DR62" s="767"/>
      <c r="DS62" s="767"/>
      <c r="DT62" s="767"/>
      <c r="DU62" s="768"/>
      <c r="DV62" s="769"/>
      <c r="DW62" s="770"/>
      <c r="DX62" s="770"/>
      <c r="DY62" s="770"/>
      <c r="DZ62" s="771"/>
      <c r="EA62" s="197"/>
    </row>
    <row r="63" spans="1:131" s="198" customFormat="1" ht="26.25" customHeight="1" thickBot="1" x14ac:dyDescent="0.2">
      <c r="A63" s="215" t="s">
        <v>367</v>
      </c>
      <c r="B63" s="775" t="s">
        <v>390</v>
      </c>
      <c r="C63" s="776"/>
      <c r="D63" s="776"/>
      <c r="E63" s="776"/>
      <c r="F63" s="776"/>
      <c r="G63" s="776"/>
      <c r="H63" s="776"/>
      <c r="I63" s="776"/>
      <c r="J63" s="776"/>
      <c r="K63" s="776"/>
      <c r="L63" s="776"/>
      <c r="M63" s="776"/>
      <c r="N63" s="776"/>
      <c r="O63" s="776"/>
      <c r="P63" s="777"/>
      <c r="Q63" s="823"/>
      <c r="R63" s="824"/>
      <c r="S63" s="824"/>
      <c r="T63" s="824"/>
      <c r="U63" s="824"/>
      <c r="V63" s="824"/>
      <c r="W63" s="824"/>
      <c r="X63" s="824"/>
      <c r="Y63" s="824"/>
      <c r="Z63" s="824"/>
      <c r="AA63" s="824"/>
      <c r="AB63" s="824"/>
      <c r="AC63" s="824"/>
      <c r="AD63" s="824"/>
      <c r="AE63" s="825"/>
      <c r="AF63" s="826">
        <v>3293</v>
      </c>
      <c r="AG63" s="827"/>
      <c r="AH63" s="827"/>
      <c r="AI63" s="827"/>
      <c r="AJ63" s="828"/>
      <c r="AK63" s="829"/>
      <c r="AL63" s="824"/>
      <c r="AM63" s="824"/>
      <c r="AN63" s="824"/>
      <c r="AO63" s="824"/>
      <c r="AP63" s="827">
        <v>45836</v>
      </c>
      <c r="AQ63" s="827"/>
      <c r="AR63" s="827"/>
      <c r="AS63" s="827"/>
      <c r="AT63" s="827"/>
      <c r="AU63" s="827">
        <v>26876</v>
      </c>
      <c r="AV63" s="827"/>
      <c r="AW63" s="827"/>
      <c r="AX63" s="827"/>
      <c r="AY63" s="827"/>
      <c r="AZ63" s="831"/>
      <c r="BA63" s="831"/>
      <c r="BB63" s="831"/>
      <c r="BC63" s="831"/>
      <c r="BD63" s="831"/>
      <c r="BE63" s="832"/>
      <c r="BF63" s="832"/>
      <c r="BG63" s="832"/>
      <c r="BH63" s="832"/>
      <c r="BI63" s="833"/>
      <c r="BJ63" s="834" t="s">
        <v>112</v>
      </c>
      <c r="BK63" s="835"/>
      <c r="BL63" s="835"/>
      <c r="BM63" s="835"/>
      <c r="BN63" s="836"/>
      <c r="BO63" s="216"/>
      <c r="BP63" s="216"/>
      <c r="BQ63" s="213">
        <v>57</v>
      </c>
      <c r="BR63" s="214"/>
      <c r="BS63" s="756"/>
      <c r="BT63" s="757"/>
      <c r="BU63" s="757"/>
      <c r="BV63" s="757"/>
      <c r="BW63" s="757"/>
      <c r="BX63" s="757"/>
      <c r="BY63" s="757"/>
      <c r="BZ63" s="757"/>
      <c r="CA63" s="757"/>
      <c r="CB63" s="757"/>
      <c r="CC63" s="757"/>
      <c r="CD63" s="757"/>
      <c r="CE63" s="757"/>
      <c r="CF63" s="757"/>
      <c r="CG63" s="758"/>
      <c r="CH63" s="766"/>
      <c r="CI63" s="767"/>
      <c r="CJ63" s="767"/>
      <c r="CK63" s="767"/>
      <c r="CL63" s="768"/>
      <c r="CM63" s="766"/>
      <c r="CN63" s="767"/>
      <c r="CO63" s="767"/>
      <c r="CP63" s="767"/>
      <c r="CQ63" s="768"/>
      <c r="CR63" s="766"/>
      <c r="CS63" s="767"/>
      <c r="CT63" s="767"/>
      <c r="CU63" s="767"/>
      <c r="CV63" s="768"/>
      <c r="CW63" s="766"/>
      <c r="CX63" s="767"/>
      <c r="CY63" s="767"/>
      <c r="CZ63" s="767"/>
      <c r="DA63" s="768"/>
      <c r="DB63" s="766"/>
      <c r="DC63" s="767"/>
      <c r="DD63" s="767"/>
      <c r="DE63" s="767"/>
      <c r="DF63" s="768"/>
      <c r="DG63" s="766"/>
      <c r="DH63" s="767"/>
      <c r="DI63" s="767"/>
      <c r="DJ63" s="767"/>
      <c r="DK63" s="768"/>
      <c r="DL63" s="766"/>
      <c r="DM63" s="767"/>
      <c r="DN63" s="767"/>
      <c r="DO63" s="767"/>
      <c r="DP63" s="768"/>
      <c r="DQ63" s="766"/>
      <c r="DR63" s="767"/>
      <c r="DS63" s="767"/>
      <c r="DT63" s="767"/>
      <c r="DU63" s="768"/>
      <c r="DV63" s="769"/>
      <c r="DW63" s="770"/>
      <c r="DX63" s="770"/>
      <c r="DY63" s="770"/>
      <c r="DZ63" s="77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6"/>
      <c r="CI64" s="767"/>
      <c r="CJ64" s="767"/>
      <c r="CK64" s="767"/>
      <c r="CL64" s="768"/>
      <c r="CM64" s="766"/>
      <c r="CN64" s="767"/>
      <c r="CO64" s="767"/>
      <c r="CP64" s="767"/>
      <c r="CQ64" s="768"/>
      <c r="CR64" s="766"/>
      <c r="CS64" s="767"/>
      <c r="CT64" s="767"/>
      <c r="CU64" s="767"/>
      <c r="CV64" s="768"/>
      <c r="CW64" s="766"/>
      <c r="CX64" s="767"/>
      <c r="CY64" s="767"/>
      <c r="CZ64" s="767"/>
      <c r="DA64" s="768"/>
      <c r="DB64" s="766"/>
      <c r="DC64" s="767"/>
      <c r="DD64" s="767"/>
      <c r="DE64" s="767"/>
      <c r="DF64" s="768"/>
      <c r="DG64" s="766"/>
      <c r="DH64" s="767"/>
      <c r="DI64" s="767"/>
      <c r="DJ64" s="767"/>
      <c r="DK64" s="768"/>
      <c r="DL64" s="766"/>
      <c r="DM64" s="767"/>
      <c r="DN64" s="767"/>
      <c r="DO64" s="767"/>
      <c r="DP64" s="768"/>
      <c r="DQ64" s="766"/>
      <c r="DR64" s="767"/>
      <c r="DS64" s="767"/>
      <c r="DT64" s="767"/>
      <c r="DU64" s="768"/>
      <c r="DV64" s="769"/>
      <c r="DW64" s="770"/>
      <c r="DX64" s="770"/>
      <c r="DY64" s="770"/>
      <c r="DZ64" s="771"/>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6"/>
      <c r="CI65" s="767"/>
      <c r="CJ65" s="767"/>
      <c r="CK65" s="767"/>
      <c r="CL65" s="768"/>
      <c r="CM65" s="766"/>
      <c r="CN65" s="767"/>
      <c r="CO65" s="767"/>
      <c r="CP65" s="767"/>
      <c r="CQ65" s="768"/>
      <c r="CR65" s="766"/>
      <c r="CS65" s="767"/>
      <c r="CT65" s="767"/>
      <c r="CU65" s="767"/>
      <c r="CV65" s="768"/>
      <c r="CW65" s="766"/>
      <c r="CX65" s="767"/>
      <c r="CY65" s="767"/>
      <c r="CZ65" s="767"/>
      <c r="DA65" s="768"/>
      <c r="DB65" s="766"/>
      <c r="DC65" s="767"/>
      <c r="DD65" s="767"/>
      <c r="DE65" s="767"/>
      <c r="DF65" s="768"/>
      <c r="DG65" s="766"/>
      <c r="DH65" s="767"/>
      <c r="DI65" s="767"/>
      <c r="DJ65" s="767"/>
      <c r="DK65" s="768"/>
      <c r="DL65" s="766"/>
      <c r="DM65" s="767"/>
      <c r="DN65" s="767"/>
      <c r="DO65" s="767"/>
      <c r="DP65" s="768"/>
      <c r="DQ65" s="766"/>
      <c r="DR65" s="767"/>
      <c r="DS65" s="767"/>
      <c r="DT65" s="767"/>
      <c r="DU65" s="768"/>
      <c r="DV65" s="769"/>
      <c r="DW65" s="770"/>
      <c r="DX65" s="770"/>
      <c r="DY65" s="770"/>
      <c r="DZ65" s="771"/>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7" t="s">
        <v>374</v>
      </c>
      <c r="AG66" s="798"/>
      <c r="AH66" s="798"/>
      <c r="AI66" s="798"/>
      <c r="AJ66" s="838"/>
      <c r="AK66" s="705" t="s">
        <v>375</v>
      </c>
      <c r="AL66" s="729"/>
      <c r="AM66" s="729"/>
      <c r="AN66" s="729"/>
      <c r="AO66" s="730"/>
      <c r="AP66" s="705" t="s">
        <v>376</v>
      </c>
      <c r="AQ66" s="706"/>
      <c r="AR66" s="706"/>
      <c r="AS66" s="706"/>
      <c r="AT66" s="707"/>
      <c r="AU66" s="705" t="s">
        <v>393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39"/>
      <c r="AG67" s="801"/>
      <c r="AH67" s="801"/>
      <c r="AI67" s="801"/>
      <c r="AJ67" s="840"/>
      <c r="AK67" s="841"/>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542</v>
      </c>
      <c r="C68" s="855"/>
      <c r="D68" s="855"/>
      <c r="E68" s="855"/>
      <c r="F68" s="855"/>
      <c r="G68" s="855"/>
      <c r="H68" s="855"/>
      <c r="I68" s="855"/>
      <c r="J68" s="855"/>
      <c r="K68" s="855"/>
      <c r="L68" s="855"/>
      <c r="M68" s="855"/>
      <c r="N68" s="855"/>
      <c r="O68" s="855"/>
      <c r="P68" s="856"/>
      <c r="Q68" s="857">
        <v>17181</v>
      </c>
      <c r="R68" s="851"/>
      <c r="S68" s="851"/>
      <c r="T68" s="851"/>
      <c r="U68" s="851"/>
      <c r="V68" s="851">
        <v>16405</v>
      </c>
      <c r="W68" s="851"/>
      <c r="X68" s="851"/>
      <c r="Y68" s="851"/>
      <c r="Z68" s="851"/>
      <c r="AA68" s="851">
        <v>776</v>
      </c>
      <c r="AB68" s="851"/>
      <c r="AC68" s="851"/>
      <c r="AD68" s="851"/>
      <c r="AE68" s="851"/>
      <c r="AF68" s="851">
        <v>776</v>
      </c>
      <c r="AG68" s="851"/>
      <c r="AH68" s="851"/>
      <c r="AI68" s="851"/>
      <c r="AJ68" s="851"/>
      <c r="AK68" s="851">
        <v>1960</v>
      </c>
      <c r="AL68" s="851"/>
      <c r="AM68" s="851"/>
      <c r="AN68" s="851"/>
      <c r="AO68" s="851"/>
      <c r="AP68" s="851" t="s">
        <v>540</v>
      </c>
      <c r="AQ68" s="851"/>
      <c r="AR68" s="851"/>
      <c r="AS68" s="851"/>
      <c r="AT68" s="851"/>
      <c r="AU68" s="851" t="s">
        <v>540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543</v>
      </c>
      <c r="C69" s="859"/>
      <c r="D69" s="859"/>
      <c r="E69" s="859"/>
      <c r="F69" s="859"/>
      <c r="G69" s="859"/>
      <c r="H69" s="859"/>
      <c r="I69" s="859"/>
      <c r="J69" s="859"/>
      <c r="K69" s="859"/>
      <c r="L69" s="859"/>
      <c r="M69" s="859"/>
      <c r="N69" s="859"/>
      <c r="O69" s="859"/>
      <c r="P69" s="860"/>
      <c r="Q69" s="861">
        <v>952</v>
      </c>
      <c r="R69" s="816"/>
      <c r="S69" s="816"/>
      <c r="T69" s="816"/>
      <c r="U69" s="816"/>
      <c r="V69" s="816">
        <v>950</v>
      </c>
      <c r="W69" s="816"/>
      <c r="X69" s="816"/>
      <c r="Y69" s="816"/>
      <c r="Z69" s="816"/>
      <c r="AA69" s="816">
        <v>2</v>
      </c>
      <c r="AB69" s="816"/>
      <c r="AC69" s="816"/>
      <c r="AD69" s="816"/>
      <c r="AE69" s="816"/>
      <c r="AF69" s="816">
        <v>2</v>
      </c>
      <c r="AG69" s="816"/>
      <c r="AH69" s="816"/>
      <c r="AI69" s="816"/>
      <c r="AJ69" s="816"/>
      <c r="AK69" s="816">
        <v>0</v>
      </c>
      <c r="AL69" s="816"/>
      <c r="AM69" s="816"/>
      <c r="AN69" s="816"/>
      <c r="AO69" s="816"/>
      <c r="AP69" s="816" t="s">
        <v>540</v>
      </c>
      <c r="AQ69" s="816"/>
      <c r="AR69" s="816"/>
      <c r="AS69" s="816"/>
      <c r="AT69" s="816"/>
      <c r="AU69" s="816" t="s">
        <v>539</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544</v>
      </c>
      <c r="C70" s="859"/>
      <c r="D70" s="859"/>
      <c r="E70" s="859"/>
      <c r="F70" s="859"/>
      <c r="G70" s="859"/>
      <c r="H70" s="859"/>
      <c r="I70" s="859"/>
      <c r="J70" s="859"/>
      <c r="K70" s="859"/>
      <c r="L70" s="859"/>
      <c r="M70" s="859"/>
      <c r="N70" s="859"/>
      <c r="O70" s="859"/>
      <c r="P70" s="860"/>
      <c r="Q70" s="861">
        <v>141</v>
      </c>
      <c r="R70" s="816"/>
      <c r="S70" s="816"/>
      <c r="T70" s="816"/>
      <c r="U70" s="816"/>
      <c r="V70" s="816">
        <v>136</v>
      </c>
      <c r="W70" s="816"/>
      <c r="X70" s="816"/>
      <c r="Y70" s="816"/>
      <c r="Z70" s="816"/>
      <c r="AA70" s="816">
        <v>5</v>
      </c>
      <c r="AB70" s="816"/>
      <c r="AC70" s="816"/>
      <c r="AD70" s="816"/>
      <c r="AE70" s="816"/>
      <c r="AF70" s="816">
        <v>5</v>
      </c>
      <c r="AG70" s="816"/>
      <c r="AH70" s="816"/>
      <c r="AI70" s="816"/>
      <c r="AJ70" s="816"/>
      <c r="AK70" s="816" t="s">
        <v>540</v>
      </c>
      <c r="AL70" s="816"/>
      <c r="AM70" s="816"/>
      <c r="AN70" s="816"/>
      <c r="AO70" s="816"/>
      <c r="AP70" s="816" t="s">
        <v>540</v>
      </c>
      <c r="AQ70" s="816"/>
      <c r="AR70" s="816"/>
      <c r="AS70" s="816"/>
      <c r="AT70" s="816"/>
      <c r="AU70" s="816" t="s">
        <v>539</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545</v>
      </c>
      <c r="C71" s="859"/>
      <c r="D71" s="859"/>
      <c r="E71" s="859"/>
      <c r="F71" s="859"/>
      <c r="G71" s="859"/>
      <c r="H71" s="859"/>
      <c r="I71" s="859"/>
      <c r="J71" s="859"/>
      <c r="K71" s="859"/>
      <c r="L71" s="859"/>
      <c r="M71" s="859"/>
      <c r="N71" s="859"/>
      <c r="O71" s="859"/>
      <c r="P71" s="860"/>
      <c r="Q71" s="861">
        <v>198</v>
      </c>
      <c r="R71" s="816"/>
      <c r="S71" s="816"/>
      <c r="T71" s="816"/>
      <c r="U71" s="816"/>
      <c r="V71" s="816">
        <v>148</v>
      </c>
      <c r="W71" s="816"/>
      <c r="X71" s="816"/>
      <c r="Y71" s="816"/>
      <c r="Z71" s="816"/>
      <c r="AA71" s="816">
        <v>50</v>
      </c>
      <c r="AB71" s="816"/>
      <c r="AC71" s="816"/>
      <c r="AD71" s="816"/>
      <c r="AE71" s="816"/>
      <c r="AF71" s="816">
        <v>50</v>
      </c>
      <c r="AG71" s="816"/>
      <c r="AH71" s="816"/>
      <c r="AI71" s="816"/>
      <c r="AJ71" s="816"/>
      <c r="AK71" s="816">
        <v>8</v>
      </c>
      <c r="AL71" s="816"/>
      <c r="AM71" s="816"/>
      <c r="AN71" s="816"/>
      <c r="AO71" s="816"/>
      <c r="AP71" s="816" t="s">
        <v>540</v>
      </c>
      <c r="AQ71" s="816"/>
      <c r="AR71" s="816"/>
      <c r="AS71" s="816"/>
      <c r="AT71" s="816"/>
      <c r="AU71" s="816" t="s">
        <v>540</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546</v>
      </c>
      <c r="C72" s="859"/>
      <c r="D72" s="859"/>
      <c r="E72" s="859"/>
      <c r="F72" s="859"/>
      <c r="G72" s="859"/>
      <c r="H72" s="859"/>
      <c r="I72" s="859"/>
      <c r="J72" s="859"/>
      <c r="K72" s="859"/>
      <c r="L72" s="859"/>
      <c r="M72" s="859"/>
      <c r="N72" s="859"/>
      <c r="O72" s="859"/>
      <c r="P72" s="860"/>
      <c r="Q72" s="861">
        <v>244301</v>
      </c>
      <c r="R72" s="816"/>
      <c r="S72" s="816"/>
      <c r="T72" s="816"/>
      <c r="U72" s="816"/>
      <c r="V72" s="816">
        <v>236368</v>
      </c>
      <c r="W72" s="816"/>
      <c r="X72" s="816"/>
      <c r="Y72" s="816"/>
      <c r="Z72" s="816"/>
      <c r="AA72" s="816">
        <v>7933</v>
      </c>
      <c r="AB72" s="816"/>
      <c r="AC72" s="816"/>
      <c r="AD72" s="816"/>
      <c r="AE72" s="816"/>
      <c r="AF72" s="816">
        <v>7933</v>
      </c>
      <c r="AG72" s="816"/>
      <c r="AH72" s="816"/>
      <c r="AI72" s="816"/>
      <c r="AJ72" s="816"/>
      <c r="AK72" s="816">
        <v>10112</v>
      </c>
      <c r="AL72" s="816"/>
      <c r="AM72" s="816"/>
      <c r="AN72" s="816"/>
      <c r="AO72" s="816"/>
      <c r="AP72" s="816" t="s">
        <v>540</v>
      </c>
      <c r="AQ72" s="816"/>
      <c r="AR72" s="816"/>
      <c r="AS72" s="816"/>
      <c r="AT72" s="816"/>
      <c r="AU72" s="816" t="s">
        <v>540</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c r="C73" s="859"/>
      <c r="D73" s="859"/>
      <c r="E73" s="859"/>
      <c r="F73" s="859"/>
      <c r="G73" s="859"/>
      <c r="H73" s="859"/>
      <c r="I73" s="859"/>
      <c r="J73" s="859"/>
      <c r="K73" s="859"/>
      <c r="L73" s="859"/>
      <c r="M73" s="859"/>
      <c r="N73" s="859"/>
      <c r="O73" s="859"/>
      <c r="P73" s="860"/>
      <c r="Q73" s="861"/>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c r="C74" s="859"/>
      <c r="D74" s="859"/>
      <c r="E74" s="859"/>
      <c r="F74" s="859"/>
      <c r="G74" s="859"/>
      <c r="H74" s="859"/>
      <c r="I74" s="859"/>
      <c r="J74" s="859"/>
      <c r="K74" s="859"/>
      <c r="L74" s="859"/>
      <c r="M74" s="859"/>
      <c r="N74" s="859"/>
      <c r="O74" s="859"/>
      <c r="P74" s="860"/>
      <c r="Q74" s="861"/>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c r="C75" s="859"/>
      <c r="D75" s="859"/>
      <c r="E75" s="859"/>
      <c r="F75" s="859"/>
      <c r="G75" s="859"/>
      <c r="H75" s="859"/>
      <c r="I75" s="859"/>
      <c r="J75" s="859"/>
      <c r="K75" s="859"/>
      <c r="L75" s="859"/>
      <c r="M75" s="859"/>
      <c r="N75" s="859"/>
      <c r="O75" s="859"/>
      <c r="P75" s="860"/>
      <c r="Q75" s="864"/>
      <c r="R75" s="865"/>
      <c r="S75" s="865"/>
      <c r="T75" s="865"/>
      <c r="U75" s="815"/>
      <c r="V75" s="866"/>
      <c r="W75" s="865"/>
      <c r="X75" s="865"/>
      <c r="Y75" s="865"/>
      <c r="Z75" s="815"/>
      <c r="AA75" s="866"/>
      <c r="AB75" s="865"/>
      <c r="AC75" s="865"/>
      <c r="AD75" s="865"/>
      <c r="AE75" s="815"/>
      <c r="AF75" s="866"/>
      <c r="AG75" s="865"/>
      <c r="AH75" s="865"/>
      <c r="AI75" s="865"/>
      <c r="AJ75" s="815"/>
      <c r="AK75" s="866"/>
      <c r="AL75" s="865"/>
      <c r="AM75" s="865"/>
      <c r="AN75" s="865"/>
      <c r="AO75" s="815"/>
      <c r="AP75" s="866"/>
      <c r="AQ75" s="865"/>
      <c r="AR75" s="865"/>
      <c r="AS75" s="865"/>
      <c r="AT75" s="815"/>
      <c r="AU75" s="866"/>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c r="C76" s="859"/>
      <c r="D76" s="859"/>
      <c r="E76" s="859"/>
      <c r="F76" s="859"/>
      <c r="G76" s="859"/>
      <c r="H76" s="859"/>
      <c r="I76" s="859"/>
      <c r="J76" s="859"/>
      <c r="K76" s="859"/>
      <c r="L76" s="859"/>
      <c r="M76" s="859"/>
      <c r="N76" s="859"/>
      <c r="O76" s="859"/>
      <c r="P76" s="860"/>
      <c r="Q76" s="864"/>
      <c r="R76" s="865"/>
      <c r="S76" s="865"/>
      <c r="T76" s="865"/>
      <c r="U76" s="815"/>
      <c r="V76" s="866"/>
      <c r="W76" s="865"/>
      <c r="X76" s="865"/>
      <c r="Y76" s="865"/>
      <c r="Z76" s="815"/>
      <c r="AA76" s="866"/>
      <c r="AB76" s="865"/>
      <c r="AC76" s="865"/>
      <c r="AD76" s="865"/>
      <c r="AE76" s="815"/>
      <c r="AF76" s="866"/>
      <c r="AG76" s="865"/>
      <c r="AH76" s="865"/>
      <c r="AI76" s="865"/>
      <c r="AJ76" s="815"/>
      <c r="AK76" s="866"/>
      <c r="AL76" s="865"/>
      <c r="AM76" s="865"/>
      <c r="AN76" s="865"/>
      <c r="AO76" s="815"/>
      <c r="AP76" s="866"/>
      <c r="AQ76" s="865"/>
      <c r="AR76" s="865"/>
      <c r="AS76" s="865"/>
      <c r="AT76" s="815"/>
      <c r="AU76" s="866"/>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367</v>
      </c>
      <c r="B88" s="775" t="s">
        <v>394</v>
      </c>
      <c r="C88" s="776"/>
      <c r="D88" s="776"/>
      <c r="E88" s="776"/>
      <c r="F88" s="776"/>
      <c r="G88" s="776"/>
      <c r="H88" s="776"/>
      <c r="I88" s="776"/>
      <c r="J88" s="776"/>
      <c r="K88" s="776"/>
      <c r="L88" s="776"/>
      <c r="M88" s="776"/>
      <c r="N88" s="776"/>
      <c r="O88" s="776"/>
      <c r="P88" s="777"/>
      <c r="Q88" s="823"/>
      <c r="R88" s="824"/>
      <c r="S88" s="824"/>
      <c r="T88" s="824"/>
      <c r="U88" s="824"/>
      <c r="V88" s="824"/>
      <c r="W88" s="824"/>
      <c r="X88" s="824"/>
      <c r="Y88" s="824"/>
      <c r="Z88" s="824"/>
      <c r="AA88" s="824"/>
      <c r="AB88" s="824"/>
      <c r="AC88" s="824"/>
      <c r="AD88" s="824"/>
      <c r="AE88" s="824"/>
      <c r="AF88" s="827">
        <v>8766</v>
      </c>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5" t="s">
        <v>395</v>
      </c>
      <c r="BS102" s="776"/>
      <c r="BT102" s="776"/>
      <c r="BU102" s="776"/>
      <c r="BV102" s="776"/>
      <c r="BW102" s="776"/>
      <c r="BX102" s="776"/>
      <c r="BY102" s="776"/>
      <c r="BZ102" s="776"/>
      <c r="CA102" s="776"/>
      <c r="CB102" s="776"/>
      <c r="CC102" s="776"/>
      <c r="CD102" s="776"/>
      <c r="CE102" s="776"/>
      <c r="CF102" s="776"/>
      <c r="CG102" s="777"/>
      <c r="CH102" s="874"/>
      <c r="CI102" s="875"/>
      <c r="CJ102" s="875"/>
      <c r="CK102" s="875"/>
      <c r="CL102" s="876"/>
      <c r="CM102" s="874"/>
      <c r="CN102" s="875"/>
      <c r="CO102" s="875"/>
      <c r="CP102" s="875"/>
      <c r="CQ102" s="876"/>
      <c r="CR102" s="877">
        <v>141</v>
      </c>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396</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397</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400</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401</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402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403</v>
      </c>
      <c r="AB109" s="880"/>
      <c r="AC109" s="880"/>
      <c r="AD109" s="880"/>
      <c r="AE109" s="881"/>
      <c r="AF109" s="879" t="s">
        <v>286</v>
      </c>
      <c r="AG109" s="880"/>
      <c r="AH109" s="880"/>
      <c r="AI109" s="880"/>
      <c r="AJ109" s="881"/>
      <c r="AK109" s="879" t="s">
        <v>285</v>
      </c>
      <c r="AL109" s="880"/>
      <c r="AM109" s="880"/>
      <c r="AN109" s="880"/>
      <c r="AO109" s="881"/>
      <c r="AP109" s="879" t="s">
        <v>404</v>
      </c>
      <c r="AQ109" s="880"/>
      <c r="AR109" s="880"/>
      <c r="AS109" s="880"/>
      <c r="AT109" s="882"/>
      <c r="AU109" s="901" t="s">
        <v>402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403</v>
      </c>
      <c r="BR109" s="880"/>
      <c r="BS109" s="880"/>
      <c r="BT109" s="880"/>
      <c r="BU109" s="881"/>
      <c r="BV109" s="879" t="s">
        <v>286</v>
      </c>
      <c r="BW109" s="880"/>
      <c r="BX109" s="880"/>
      <c r="BY109" s="880"/>
      <c r="BZ109" s="881"/>
      <c r="CA109" s="879" t="s">
        <v>285</v>
      </c>
      <c r="CB109" s="880"/>
      <c r="CC109" s="880"/>
      <c r="CD109" s="880"/>
      <c r="CE109" s="881"/>
      <c r="CF109" s="902" t="s">
        <v>404</v>
      </c>
      <c r="CG109" s="902"/>
      <c r="CH109" s="902"/>
      <c r="CI109" s="902"/>
      <c r="CJ109" s="902"/>
      <c r="CK109" s="879" t="s">
        <v>405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403</v>
      </c>
      <c r="DH109" s="880"/>
      <c r="DI109" s="880"/>
      <c r="DJ109" s="880"/>
      <c r="DK109" s="881"/>
      <c r="DL109" s="879" t="s">
        <v>286</v>
      </c>
      <c r="DM109" s="880"/>
      <c r="DN109" s="880"/>
      <c r="DO109" s="880"/>
      <c r="DP109" s="881"/>
      <c r="DQ109" s="879" t="s">
        <v>285</v>
      </c>
      <c r="DR109" s="880"/>
      <c r="DS109" s="880"/>
      <c r="DT109" s="880"/>
      <c r="DU109" s="881"/>
      <c r="DV109" s="879" t="s">
        <v>404</v>
      </c>
      <c r="DW109" s="880"/>
      <c r="DX109" s="880"/>
      <c r="DY109" s="880"/>
      <c r="DZ109" s="882"/>
    </row>
    <row r="110" spans="1:131" s="197" customFormat="1" ht="26.25" customHeight="1" x14ac:dyDescent="0.15">
      <c r="A110" s="883" t="s">
        <v>406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5541028</v>
      </c>
      <c r="AB110" s="887"/>
      <c r="AC110" s="887"/>
      <c r="AD110" s="887"/>
      <c r="AE110" s="888"/>
      <c r="AF110" s="889">
        <v>5353700</v>
      </c>
      <c r="AG110" s="887"/>
      <c r="AH110" s="887"/>
      <c r="AI110" s="887"/>
      <c r="AJ110" s="888"/>
      <c r="AK110" s="889">
        <v>4996152</v>
      </c>
      <c r="AL110" s="887"/>
      <c r="AM110" s="887"/>
      <c r="AN110" s="887"/>
      <c r="AO110" s="888"/>
      <c r="AP110" s="890">
        <v>20.8</v>
      </c>
      <c r="AQ110" s="891"/>
      <c r="AR110" s="891"/>
      <c r="AS110" s="891"/>
      <c r="AT110" s="892"/>
      <c r="AU110" s="893" t="s">
        <v>60</v>
      </c>
      <c r="AV110" s="894"/>
      <c r="AW110" s="894"/>
      <c r="AX110" s="894"/>
      <c r="AY110" s="895"/>
      <c r="AZ110" s="937" t="s">
        <v>407</v>
      </c>
      <c r="BA110" s="884"/>
      <c r="BB110" s="884"/>
      <c r="BC110" s="884"/>
      <c r="BD110" s="884"/>
      <c r="BE110" s="884"/>
      <c r="BF110" s="884"/>
      <c r="BG110" s="884"/>
      <c r="BH110" s="884"/>
      <c r="BI110" s="884"/>
      <c r="BJ110" s="884"/>
      <c r="BK110" s="884"/>
      <c r="BL110" s="884"/>
      <c r="BM110" s="884"/>
      <c r="BN110" s="884"/>
      <c r="BO110" s="884"/>
      <c r="BP110" s="885"/>
      <c r="BQ110" s="923">
        <v>50728953</v>
      </c>
      <c r="BR110" s="924"/>
      <c r="BS110" s="924"/>
      <c r="BT110" s="924"/>
      <c r="BU110" s="924"/>
      <c r="BV110" s="924">
        <v>49388762</v>
      </c>
      <c r="BW110" s="924"/>
      <c r="BX110" s="924"/>
      <c r="BY110" s="924"/>
      <c r="BZ110" s="924"/>
      <c r="CA110" s="924">
        <v>47502408</v>
      </c>
      <c r="CB110" s="924"/>
      <c r="CC110" s="924"/>
      <c r="CD110" s="924"/>
      <c r="CE110" s="924"/>
      <c r="CF110" s="938">
        <v>198.1</v>
      </c>
      <c r="CG110" s="939"/>
      <c r="CH110" s="939"/>
      <c r="CI110" s="939"/>
      <c r="CJ110" s="939"/>
      <c r="CK110" s="940" t="s">
        <v>408</v>
      </c>
      <c r="CL110" s="941"/>
      <c r="CM110" s="920" t="s">
        <v>409</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x14ac:dyDescent="0.15">
      <c r="A111" s="927" t="s">
        <v>410</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411</v>
      </c>
      <c r="BA111" s="947"/>
      <c r="BB111" s="947"/>
      <c r="BC111" s="947"/>
      <c r="BD111" s="947"/>
      <c r="BE111" s="947"/>
      <c r="BF111" s="947"/>
      <c r="BG111" s="947"/>
      <c r="BH111" s="947"/>
      <c r="BI111" s="947"/>
      <c r="BJ111" s="947"/>
      <c r="BK111" s="947"/>
      <c r="BL111" s="947"/>
      <c r="BM111" s="947"/>
      <c r="BN111" s="947"/>
      <c r="BO111" s="947"/>
      <c r="BP111" s="948"/>
      <c r="BQ111" s="916">
        <v>213293</v>
      </c>
      <c r="BR111" s="917"/>
      <c r="BS111" s="917"/>
      <c r="BT111" s="917"/>
      <c r="BU111" s="917"/>
      <c r="BV111" s="917">
        <v>175043</v>
      </c>
      <c r="BW111" s="917"/>
      <c r="BX111" s="917"/>
      <c r="BY111" s="917"/>
      <c r="BZ111" s="917"/>
      <c r="CA111" s="917">
        <v>132402</v>
      </c>
      <c r="CB111" s="917"/>
      <c r="CC111" s="917"/>
      <c r="CD111" s="917"/>
      <c r="CE111" s="917"/>
      <c r="CF111" s="911">
        <v>0.6</v>
      </c>
      <c r="CG111" s="912"/>
      <c r="CH111" s="912"/>
      <c r="CI111" s="912"/>
      <c r="CJ111" s="912"/>
      <c r="CK111" s="942"/>
      <c r="CL111" s="943"/>
      <c r="CM111" s="913" t="s">
        <v>412</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x14ac:dyDescent="0.15">
      <c r="A112" s="949" t="s">
        <v>413</v>
      </c>
      <c r="B112" s="950"/>
      <c r="C112" s="947" t="s">
        <v>414</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v>95667</v>
      </c>
      <c r="AB112" s="956"/>
      <c r="AC112" s="956"/>
      <c r="AD112" s="956"/>
      <c r="AE112" s="957"/>
      <c r="AF112" s="958">
        <v>112667</v>
      </c>
      <c r="AG112" s="956"/>
      <c r="AH112" s="956"/>
      <c r="AI112" s="956"/>
      <c r="AJ112" s="957"/>
      <c r="AK112" s="958">
        <v>114667</v>
      </c>
      <c r="AL112" s="956"/>
      <c r="AM112" s="956"/>
      <c r="AN112" s="956"/>
      <c r="AO112" s="957"/>
      <c r="AP112" s="959">
        <v>0.5</v>
      </c>
      <c r="AQ112" s="960"/>
      <c r="AR112" s="960"/>
      <c r="AS112" s="960"/>
      <c r="AT112" s="961"/>
      <c r="AU112" s="896"/>
      <c r="AV112" s="897"/>
      <c r="AW112" s="897"/>
      <c r="AX112" s="897"/>
      <c r="AY112" s="898"/>
      <c r="AZ112" s="946" t="s">
        <v>415</v>
      </c>
      <c r="BA112" s="947"/>
      <c r="BB112" s="947"/>
      <c r="BC112" s="947"/>
      <c r="BD112" s="947"/>
      <c r="BE112" s="947"/>
      <c r="BF112" s="947"/>
      <c r="BG112" s="947"/>
      <c r="BH112" s="947"/>
      <c r="BI112" s="947"/>
      <c r="BJ112" s="947"/>
      <c r="BK112" s="947"/>
      <c r="BL112" s="947"/>
      <c r="BM112" s="947"/>
      <c r="BN112" s="947"/>
      <c r="BO112" s="947"/>
      <c r="BP112" s="948"/>
      <c r="BQ112" s="916">
        <v>33696723</v>
      </c>
      <c r="BR112" s="917"/>
      <c r="BS112" s="917"/>
      <c r="BT112" s="917"/>
      <c r="BU112" s="917"/>
      <c r="BV112" s="917">
        <v>29355247</v>
      </c>
      <c r="BW112" s="917"/>
      <c r="BX112" s="917"/>
      <c r="BY112" s="917"/>
      <c r="BZ112" s="917"/>
      <c r="CA112" s="917">
        <v>27109162</v>
      </c>
      <c r="CB112" s="917"/>
      <c r="CC112" s="917"/>
      <c r="CD112" s="917"/>
      <c r="CE112" s="917"/>
      <c r="CF112" s="911">
        <v>113.1</v>
      </c>
      <c r="CG112" s="912"/>
      <c r="CH112" s="912"/>
      <c r="CI112" s="912"/>
      <c r="CJ112" s="912"/>
      <c r="CK112" s="942"/>
      <c r="CL112" s="943"/>
      <c r="CM112" s="913" t="s">
        <v>416</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v>213293</v>
      </c>
      <c r="DH112" s="917"/>
      <c r="DI112" s="917"/>
      <c r="DJ112" s="917"/>
      <c r="DK112" s="917"/>
      <c r="DL112" s="917">
        <v>175043</v>
      </c>
      <c r="DM112" s="917"/>
      <c r="DN112" s="917"/>
      <c r="DO112" s="917"/>
      <c r="DP112" s="917"/>
      <c r="DQ112" s="917">
        <v>132402</v>
      </c>
      <c r="DR112" s="917"/>
      <c r="DS112" s="917"/>
      <c r="DT112" s="917"/>
      <c r="DU112" s="917"/>
      <c r="DV112" s="918">
        <v>0.6</v>
      </c>
      <c r="DW112" s="918"/>
      <c r="DX112" s="918"/>
      <c r="DY112" s="918"/>
      <c r="DZ112" s="919"/>
    </row>
    <row r="113" spans="1:130" s="197" customFormat="1" ht="26.25" customHeight="1" x14ac:dyDescent="0.15">
      <c r="A113" s="951"/>
      <c r="B113" s="952"/>
      <c r="C113" s="947" t="s">
        <v>417</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2056540</v>
      </c>
      <c r="AB113" s="931"/>
      <c r="AC113" s="931"/>
      <c r="AD113" s="931"/>
      <c r="AE113" s="932"/>
      <c r="AF113" s="933">
        <v>1830312</v>
      </c>
      <c r="AG113" s="931"/>
      <c r="AH113" s="931"/>
      <c r="AI113" s="931"/>
      <c r="AJ113" s="932"/>
      <c r="AK113" s="933">
        <v>2319909</v>
      </c>
      <c r="AL113" s="931"/>
      <c r="AM113" s="931"/>
      <c r="AN113" s="931"/>
      <c r="AO113" s="932"/>
      <c r="AP113" s="934">
        <v>9.6999999999999993</v>
      </c>
      <c r="AQ113" s="935"/>
      <c r="AR113" s="935"/>
      <c r="AS113" s="935"/>
      <c r="AT113" s="936"/>
      <c r="AU113" s="896"/>
      <c r="AV113" s="897"/>
      <c r="AW113" s="897"/>
      <c r="AX113" s="897"/>
      <c r="AY113" s="898"/>
      <c r="AZ113" s="946" t="s">
        <v>418</v>
      </c>
      <c r="BA113" s="947"/>
      <c r="BB113" s="947"/>
      <c r="BC113" s="947"/>
      <c r="BD113" s="947"/>
      <c r="BE113" s="947"/>
      <c r="BF113" s="947"/>
      <c r="BG113" s="947"/>
      <c r="BH113" s="947"/>
      <c r="BI113" s="947"/>
      <c r="BJ113" s="947"/>
      <c r="BK113" s="947"/>
      <c r="BL113" s="947"/>
      <c r="BM113" s="947"/>
      <c r="BN113" s="947"/>
      <c r="BO113" s="947"/>
      <c r="BP113" s="948"/>
      <c r="BQ113" s="916" t="s">
        <v>112</v>
      </c>
      <c r="BR113" s="917"/>
      <c r="BS113" s="917"/>
      <c r="BT113" s="917"/>
      <c r="BU113" s="917"/>
      <c r="BV113" s="917" t="s">
        <v>112</v>
      </c>
      <c r="BW113" s="917"/>
      <c r="BX113" s="917"/>
      <c r="BY113" s="917"/>
      <c r="BZ113" s="917"/>
      <c r="CA113" s="917" t="s">
        <v>112</v>
      </c>
      <c r="CB113" s="917"/>
      <c r="CC113" s="917"/>
      <c r="CD113" s="917"/>
      <c r="CE113" s="917"/>
      <c r="CF113" s="911" t="s">
        <v>112</v>
      </c>
      <c r="CG113" s="912"/>
      <c r="CH113" s="912"/>
      <c r="CI113" s="912"/>
      <c r="CJ113" s="912"/>
      <c r="CK113" s="942"/>
      <c r="CL113" s="943"/>
      <c r="CM113" s="913" t="s">
        <v>419</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x14ac:dyDescent="0.15">
      <c r="A114" s="951"/>
      <c r="B114" s="952"/>
      <c r="C114" s="947" t="s">
        <v>420</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t="s">
        <v>112</v>
      </c>
      <c r="AB114" s="956"/>
      <c r="AC114" s="956"/>
      <c r="AD114" s="956"/>
      <c r="AE114" s="957"/>
      <c r="AF114" s="958" t="s">
        <v>112</v>
      </c>
      <c r="AG114" s="956"/>
      <c r="AH114" s="956"/>
      <c r="AI114" s="956"/>
      <c r="AJ114" s="957"/>
      <c r="AK114" s="958" t="s">
        <v>112</v>
      </c>
      <c r="AL114" s="956"/>
      <c r="AM114" s="956"/>
      <c r="AN114" s="956"/>
      <c r="AO114" s="957"/>
      <c r="AP114" s="959" t="s">
        <v>112</v>
      </c>
      <c r="AQ114" s="960"/>
      <c r="AR114" s="960"/>
      <c r="AS114" s="960"/>
      <c r="AT114" s="961"/>
      <c r="AU114" s="896"/>
      <c r="AV114" s="897"/>
      <c r="AW114" s="897"/>
      <c r="AX114" s="897"/>
      <c r="AY114" s="898"/>
      <c r="AZ114" s="946" t="s">
        <v>421</v>
      </c>
      <c r="BA114" s="947"/>
      <c r="BB114" s="947"/>
      <c r="BC114" s="947"/>
      <c r="BD114" s="947"/>
      <c r="BE114" s="947"/>
      <c r="BF114" s="947"/>
      <c r="BG114" s="947"/>
      <c r="BH114" s="947"/>
      <c r="BI114" s="947"/>
      <c r="BJ114" s="947"/>
      <c r="BK114" s="947"/>
      <c r="BL114" s="947"/>
      <c r="BM114" s="947"/>
      <c r="BN114" s="947"/>
      <c r="BO114" s="947"/>
      <c r="BP114" s="948"/>
      <c r="BQ114" s="916">
        <v>8686304</v>
      </c>
      <c r="BR114" s="917"/>
      <c r="BS114" s="917"/>
      <c r="BT114" s="917"/>
      <c r="BU114" s="917"/>
      <c r="BV114" s="917">
        <v>8037751</v>
      </c>
      <c r="BW114" s="917"/>
      <c r="BX114" s="917"/>
      <c r="BY114" s="917"/>
      <c r="BZ114" s="917"/>
      <c r="CA114" s="917">
        <v>7527952</v>
      </c>
      <c r="CB114" s="917"/>
      <c r="CC114" s="917"/>
      <c r="CD114" s="917"/>
      <c r="CE114" s="917"/>
      <c r="CF114" s="911">
        <v>31.4</v>
      </c>
      <c r="CG114" s="912"/>
      <c r="CH114" s="912"/>
      <c r="CI114" s="912"/>
      <c r="CJ114" s="912"/>
      <c r="CK114" s="942"/>
      <c r="CL114" s="943"/>
      <c r="CM114" s="913" t="s">
        <v>422</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x14ac:dyDescent="0.15">
      <c r="A115" s="951"/>
      <c r="B115" s="952"/>
      <c r="C115" s="947" t="s">
        <v>423</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74203</v>
      </c>
      <c r="AB115" s="931"/>
      <c r="AC115" s="931"/>
      <c r="AD115" s="931"/>
      <c r="AE115" s="932"/>
      <c r="AF115" s="933">
        <v>68112</v>
      </c>
      <c r="AG115" s="931"/>
      <c r="AH115" s="931"/>
      <c r="AI115" s="931"/>
      <c r="AJ115" s="932"/>
      <c r="AK115" s="933">
        <v>58556</v>
      </c>
      <c r="AL115" s="931"/>
      <c r="AM115" s="931"/>
      <c r="AN115" s="931"/>
      <c r="AO115" s="932"/>
      <c r="AP115" s="934">
        <v>0.2</v>
      </c>
      <c r="AQ115" s="935"/>
      <c r="AR115" s="935"/>
      <c r="AS115" s="935"/>
      <c r="AT115" s="936"/>
      <c r="AU115" s="896"/>
      <c r="AV115" s="897"/>
      <c r="AW115" s="897"/>
      <c r="AX115" s="897"/>
      <c r="AY115" s="898"/>
      <c r="AZ115" s="946" t="s">
        <v>424</v>
      </c>
      <c r="BA115" s="947"/>
      <c r="BB115" s="947"/>
      <c r="BC115" s="947"/>
      <c r="BD115" s="947"/>
      <c r="BE115" s="947"/>
      <c r="BF115" s="947"/>
      <c r="BG115" s="947"/>
      <c r="BH115" s="947"/>
      <c r="BI115" s="947"/>
      <c r="BJ115" s="947"/>
      <c r="BK115" s="947"/>
      <c r="BL115" s="947"/>
      <c r="BM115" s="947"/>
      <c r="BN115" s="947"/>
      <c r="BO115" s="947"/>
      <c r="BP115" s="948"/>
      <c r="BQ115" s="916">
        <v>133479</v>
      </c>
      <c r="BR115" s="917"/>
      <c r="BS115" s="917"/>
      <c r="BT115" s="917"/>
      <c r="BU115" s="917"/>
      <c r="BV115" s="917">
        <v>161686</v>
      </c>
      <c r="BW115" s="917"/>
      <c r="BX115" s="917"/>
      <c r="BY115" s="917"/>
      <c r="BZ115" s="917"/>
      <c r="CA115" s="917">
        <v>17101</v>
      </c>
      <c r="CB115" s="917"/>
      <c r="CC115" s="917"/>
      <c r="CD115" s="917"/>
      <c r="CE115" s="917"/>
      <c r="CF115" s="911">
        <v>0.1</v>
      </c>
      <c r="CG115" s="912"/>
      <c r="CH115" s="912"/>
      <c r="CI115" s="912"/>
      <c r="CJ115" s="912"/>
      <c r="CK115" s="942"/>
      <c r="CL115" s="943"/>
      <c r="CM115" s="946" t="s">
        <v>425</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x14ac:dyDescent="0.15">
      <c r="A116" s="953"/>
      <c r="B116" s="954"/>
      <c r="C116" s="968" t="s">
        <v>426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427</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428</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x14ac:dyDescent="0.15">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429</v>
      </c>
      <c r="Z117" s="881"/>
      <c r="AA117" s="993">
        <v>7767438</v>
      </c>
      <c r="AB117" s="963"/>
      <c r="AC117" s="963"/>
      <c r="AD117" s="963"/>
      <c r="AE117" s="964"/>
      <c r="AF117" s="962">
        <v>7364791</v>
      </c>
      <c r="AG117" s="963"/>
      <c r="AH117" s="963"/>
      <c r="AI117" s="963"/>
      <c r="AJ117" s="964"/>
      <c r="AK117" s="962">
        <v>7489284</v>
      </c>
      <c r="AL117" s="963"/>
      <c r="AM117" s="963"/>
      <c r="AN117" s="963"/>
      <c r="AO117" s="964"/>
      <c r="AP117" s="965"/>
      <c r="AQ117" s="966"/>
      <c r="AR117" s="966"/>
      <c r="AS117" s="966"/>
      <c r="AT117" s="967"/>
      <c r="AU117" s="896"/>
      <c r="AV117" s="897"/>
      <c r="AW117" s="897"/>
      <c r="AX117" s="897"/>
      <c r="AY117" s="898"/>
      <c r="AZ117" s="992" t="s">
        <v>430</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431</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x14ac:dyDescent="0.15">
      <c r="A118" s="901" t="s">
        <v>405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403</v>
      </c>
      <c r="AB118" s="880"/>
      <c r="AC118" s="880"/>
      <c r="AD118" s="880"/>
      <c r="AE118" s="881"/>
      <c r="AF118" s="879" t="s">
        <v>286</v>
      </c>
      <c r="AG118" s="880"/>
      <c r="AH118" s="880"/>
      <c r="AI118" s="880"/>
      <c r="AJ118" s="881"/>
      <c r="AK118" s="879" t="s">
        <v>285</v>
      </c>
      <c r="AL118" s="880"/>
      <c r="AM118" s="880"/>
      <c r="AN118" s="880"/>
      <c r="AO118" s="881"/>
      <c r="AP118" s="987" t="s">
        <v>404</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432</v>
      </c>
      <c r="BP118" s="991"/>
      <c r="BQ118" s="982">
        <v>93458752</v>
      </c>
      <c r="BR118" s="983"/>
      <c r="BS118" s="983"/>
      <c r="BT118" s="983"/>
      <c r="BU118" s="983"/>
      <c r="BV118" s="983">
        <v>87118489</v>
      </c>
      <c r="BW118" s="983"/>
      <c r="BX118" s="983"/>
      <c r="BY118" s="983"/>
      <c r="BZ118" s="983"/>
      <c r="CA118" s="983">
        <v>82289025</v>
      </c>
      <c r="CB118" s="983"/>
      <c r="CC118" s="983"/>
      <c r="CD118" s="983"/>
      <c r="CE118" s="983"/>
      <c r="CF118" s="984"/>
      <c r="CG118" s="985"/>
      <c r="CH118" s="985"/>
      <c r="CI118" s="985"/>
      <c r="CJ118" s="986"/>
      <c r="CK118" s="942"/>
      <c r="CL118" s="943"/>
      <c r="CM118" s="913" t="s">
        <v>433</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x14ac:dyDescent="0.15">
      <c r="A119" s="971" t="s">
        <v>408</v>
      </c>
      <c r="B119" s="941"/>
      <c r="C119" s="920" t="s">
        <v>409</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434</v>
      </c>
      <c r="AV119" s="975"/>
      <c r="AW119" s="975"/>
      <c r="AX119" s="975"/>
      <c r="AY119" s="976"/>
      <c r="AZ119" s="937" t="s">
        <v>435</v>
      </c>
      <c r="BA119" s="884"/>
      <c r="BB119" s="884"/>
      <c r="BC119" s="884"/>
      <c r="BD119" s="884"/>
      <c r="BE119" s="884"/>
      <c r="BF119" s="884"/>
      <c r="BG119" s="884"/>
      <c r="BH119" s="884"/>
      <c r="BI119" s="884"/>
      <c r="BJ119" s="884"/>
      <c r="BK119" s="884"/>
      <c r="BL119" s="884"/>
      <c r="BM119" s="884"/>
      <c r="BN119" s="884"/>
      <c r="BO119" s="884"/>
      <c r="BP119" s="885"/>
      <c r="BQ119" s="923">
        <v>14236771</v>
      </c>
      <c r="BR119" s="924"/>
      <c r="BS119" s="924"/>
      <c r="BT119" s="924"/>
      <c r="BU119" s="924"/>
      <c r="BV119" s="924">
        <v>16748762</v>
      </c>
      <c r="BW119" s="924"/>
      <c r="BX119" s="924"/>
      <c r="BY119" s="924"/>
      <c r="BZ119" s="924"/>
      <c r="CA119" s="924">
        <v>15566364</v>
      </c>
      <c r="CB119" s="924"/>
      <c r="CC119" s="924"/>
      <c r="CD119" s="924"/>
      <c r="CE119" s="924"/>
      <c r="CF119" s="938">
        <v>64.900000000000006</v>
      </c>
      <c r="CG119" s="939"/>
      <c r="CH119" s="939"/>
      <c r="CI119" s="939"/>
      <c r="CJ119" s="939"/>
      <c r="CK119" s="944"/>
      <c r="CL119" s="945"/>
      <c r="CM119" s="1001" t="s">
        <v>436</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112</v>
      </c>
      <c r="DH119" s="995"/>
      <c r="DI119" s="995"/>
      <c r="DJ119" s="995"/>
      <c r="DK119" s="996"/>
      <c r="DL119" s="997" t="s">
        <v>112</v>
      </c>
      <c r="DM119" s="995"/>
      <c r="DN119" s="995"/>
      <c r="DO119" s="995"/>
      <c r="DP119" s="996"/>
      <c r="DQ119" s="997" t="s">
        <v>112</v>
      </c>
      <c r="DR119" s="995"/>
      <c r="DS119" s="995"/>
      <c r="DT119" s="995"/>
      <c r="DU119" s="996"/>
      <c r="DV119" s="998" t="s">
        <v>112</v>
      </c>
      <c r="DW119" s="999"/>
      <c r="DX119" s="999"/>
      <c r="DY119" s="999"/>
      <c r="DZ119" s="1000"/>
    </row>
    <row r="120" spans="1:130" s="197" customFormat="1" ht="26.25" customHeight="1" x14ac:dyDescent="0.15">
      <c r="A120" s="972"/>
      <c r="B120" s="943"/>
      <c r="C120" s="913" t="s">
        <v>412</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437</v>
      </c>
      <c r="BA120" s="947"/>
      <c r="BB120" s="947"/>
      <c r="BC120" s="947"/>
      <c r="BD120" s="947"/>
      <c r="BE120" s="947"/>
      <c r="BF120" s="947"/>
      <c r="BG120" s="947"/>
      <c r="BH120" s="947"/>
      <c r="BI120" s="947"/>
      <c r="BJ120" s="947"/>
      <c r="BK120" s="947"/>
      <c r="BL120" s="947"/>
      <c r="BM120" s="947"/>
      <c r="BN120" s="947"/>
      <c r="BO120" s="947"/>
      <c r="BP120" s="948"/>
      <c r="BQ120" s="916">
        <v>1164448</v>
      </c>
      <c r="BR120" s="917"/>
      <c r="BS120" s="917"/>
      <c r="BT120" s="917"/>
      <c r="BU120" s="917"/>
      <c r="BV120" s="917">
        <v>1139882</v>
      </c>
      <c r="BW120" s="917"/>
      <c r="BX120" s="917"/>
      <c r="BY120" s="917"/>
      <c r="BZ120" s="917"/>
      <c r="CA120" s="917">
        <v>1078403</v>
      </c>
      <c r="CB120" s="917"/>
      <c r="CC120" s="917"/>
      <c r="CD120" s="917"/>
      <c r="CE120" s="917"/>
      <c r="CF120" s="911">
        <v>4.5</v>
      </c>
      <c r="CG120" s="912"/>
      <c r="CH120" s="912"/>
      <c r="CI120" s="912"/>
      <c r="CJ120" s="912"/>
      <c r="CK120" s="1010" t="s">
        <v>438</v>
      </c>
      <c r="CL120" s="1011"/>
      <c r="CM120" s="1011"/>
      <c r="CN120" s="1011"/>
      <c r="CO120" s="1012"/>
      <c r="CP120" s="1018" t="s">
        <v>386</v>
      </c>
      <c r="CQ120" s="1019"/>
      <c r="CR120" s="1019"/>
      <c r="CS120" s="1019"/>
      <c r="CT120" s="1019"/>
      <c r="CU120" s="1019"/>
      <c r="CV120" s="1019"/>
      <c r="CW120" s="1019"/>
      <c r="CX120" s="1019"/>
      <c r="CY120" s="1019"/>
      <c r="CZ120" s="1019"/>
      <c r="DA120" s="1019"/>
      <c r="DB120" s="1019"/>
      <c r="DC120" s="1019"/>
      <c r="DD120" s="1019"/>
      <c r="DE120" s="1019"/>
      <c r="DF120" s="1020"/>
      <c r="DG120" s="923">
        <v>29306504</v>
      </c>
      <c r="DH120" s="924"/>
      <c r="DI120" s="924"/>
      <c r="DJ120" s="924"/>
      <c r="DK120" s="924"/>
      <c r="DL120" s="924">
        <v>25364972</v>
      </c>
      <c r="DM120" s="924"/>
      <c r="DN120" s="924"/>
      <c r="DO120" s="924"/>
      <c r="DP120" s="924"/>
      <c r="DQ120" s="924">
        <v>23724501</v>
      </c>
      <c r="DR120" s="924"/>
      <c r="DS120" s="924"/>
      <c r="DT120" s="924"/>
      <c r="DU120" s="924"/>
      <c r="DV120" s="925">
        <v>98.9</v>
      </c>
      <c r="DW120" s="925"/>
      <c r="DX120" s="925"/>
      <c r="DY120" s="925"/>
      <c r="DZ120" s="926"/>
    </row>
    <row r="121" spans="1:130" s="197" customFormat="1" ht="26.25" customHeight="1" x14ac:dyDescent="0.15">
      <c r="A121" s="972"/>
      <c r="B121" s="943"/>
      <c r="C121" s="1007" t="s">
        <v>439</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v>55767</v>
      </c>
      <c r="AB121" s="956"/>
      <c r="AC121" s="956"/>
      <c r="AD121" s="956"/>
      <c r="AE121" s="957"/>
      <c r="AF121" s="958">
        <v>49338</v>
      </c>
      <c r="AG121" s="956"/>
      <c r="AH121" s="956"/>
      <c r="AI121" s="956"/>
      <c r="AJ121" s="957"/>
      <c r="AK121" s="958">
        <v>38482</v>
      </c>
      <c r="AL121" s="956"/>
      <c r="AM121" s="956"/>
      <c r="AN121" s="956"/>
      <c r="AO121" s="957"/>
      <c r="AP121" s="959">
        <v>0.2</v>
      </c>
      <c r="AQ121" s="960"/>
      <c r="AR121" s="960"/>
      <c r="AS121" s="960"/>
      <c r="AT121" s="961"/>
      <c r="AU121" s="977"/>
      <c r="AV121" s="978"/>
      <c r="AW121" s="978"/>
      <c r="AX121" s="978"/>
      <c r="AY121" s="979"/>
      <c r="AZ121" s="992" t="s">
        <v>440</v>
      </c>
      <c r="BA121" s="968"/>
      <c r="BB121" s="968"/>
      <c r="BC121" s="968"/>
      <c r="BD121" s="968"/>
      <c r="BE121" s="968"/>
      <c r="BF121" s="968"/>
      <c r="BG121" s="968"/>
      <c r="BH121" s="968"/>
      <c r="BI121" s="968"/>
      <c r="BJ121" s="968"/>
      <c r="BK121" s="968"/>
      <c r="BL121" s="968"/>
      <c r="BM121" s="968"/>
      <c r="BN121" s="968"/>
      <c r="BO121" s="968"/>
      <c r="BP121" s="969"/>
      <c r="BQ121" s="982">
        <v>56022715</v>
      </c>
      <c r="BR121" s="983"/>
      <c r="BS121" s="983"/>
      <c r="BT121" s="983"/>
      <c r="BU121" s="983"/>
      <c r="BV121" s="983">
        <v>54626094</v>
      </c>
      <c r="BW121" s="983"/>
      <c r="BX121" s="983"/>
      <c r="BY121" s="983"/>
      <c r="BZ121" s="983"/>
      <c r="CA121" s="983">
        <v>53242530</v>
      </c>
      <c r="CB121" s="983"/>
      <c r="CC121" s="983"/>
      <c r="CD121" s="983"/>
      <c r="CE121" s="983"/>
      <c r="CF121" s="1021">
        <v>222</v>
      </c>
      <c r="CG121" s="1022"/>
      <c r="CH121" s="1022"/>
      <c r="CI121" s="1022"/>
      <c r="CJ121" s="1022"/>
      <c r="CK121" s="1013"/>
      <c r="CL121" s="1014"/>
      <c r="CM121" s="1014"/>
      <c r="CN121" s="1014"/>
      <c r="CO121" s="1015"/>
      <c r="CP121" s="1004" t="s">
        <v>384</v>
      </c>
      <c r="CQ121" s="1005"/>
      <c r="CR121" s="1005"/>
      <c r="CS121" s="1005"/>
      <c r="CT121" s="1005"/>
      <c r="CU121" s="1005"/>
      <c r="CV121" s="1005"/>
      <c r="CW121" s="1005"/>
      <c r="CX121" s="1005"/>
      <c r="CY121" s="1005"/>
      <c r="CZ121" s="1005"/>
      <c r="DA121" s="1005"/>
      <c r="DB121" s="1005"/>
      <c r="DC121" s="1005"/>
      <c r="DD121" s="1005"/>
      <c r="DE121" s="1005"/>
      <c r="DF121" s="1006"/>
      <c r="DG121" s="916">
        <v>3662031</v>
      </c>
      <c r="DH121" s="917"/>
      <c r="DI121" s="917"/>
      <c r="DJ121" s="917"/>
      <c r="DK121" s="917"/>
      <c r="DL121" s="917">
        <v>3262864</v>
      </c>
      <c r="DM121" s="917"/>
      <c r="DN121" s="917"/>
      <c r="DO121" s="917"/>
      <c r="DP121" s="917"/>
      <c r="DQ121" s="917">
        <v>2790006</v>
      </c>
      <c r="DR121" s="917"/>
      <c r="DS121" s="917"/>
      <c r="DT121" s="917"/>
      <c r="DU121" s="917"/>
      <c r="DV121" s="918">
        <v>11.6</v>
      </c>
      <c r="DW121" s="918"/>
      <c r="DX121" s="918"/>
      <c r="DY121" s="918"/>
      <c r="DZ121" s="919"/>
    </row>
    <row r="122" spans="1:130" s="197" customFormat="1" ht="26.25" customHeight="1" x14ac:dyDescent="0.15">
      <c r="A122" s="972"/>
      <c r="B122" s="943"/>
      <c r="C122" s="913" t="s">
        <v>422</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441</v>
      </c>
      <c r="BP122" s="991"/>
      <c r="BQ122" s="1031">
        <v>71423934</v>
      </c>
      <c r="BR122" s="1032"/>
      <c r="BS122" s="1032"/>
      <c r="BT122" s="1032"/>
      <c r="BU122" s="1032"/>
      <c r="BV122" s="1032">
        <v>72514738</v>
      </c>
      <c r="BW122" s="1032"/>
      <c r="BX122" s="1032"/>
      <c r="BY122" s="1032"/>
      <c r="BZ122" s="1032"/>
      <c r="CA122" s="1032">
        <v>69887297</v>
      </c>
      <c r="CB122" s="1032"/>
      <c r="CC122" s="1032"/>
      <c r="CD122" s="1032"/>
      <c r="CE122" s="1032"/>
      <c r="CF122" s="984"/>
      <c r="CG122" s="985"/>
      <c r="CH122" s="985"/>
      <c r="CI122" s="985"/>
      <c r="CJ122" s="986"/>
      <c r="CK122" s="1013"/>
      <c r="CL122" s="1014"/>
      <c r="CM122" s="1014"/>
      <c r="CN122" s="1014"/>
      <c r="CO122" s="1015"/>
      <c r="CP122" s="1004" t="s">
        <v>382</v>
      </c>
      <c r="CQ122" s="1005"/>
      <c r="CR122" s="1005"/>
      <c r="CS122" s="1005"/>
      <c r="CT122" s="1005"/>
      <c r="CU122" s="1005"/>
      <c r="CV122" s="1005"/>
      <c r="CW122" s="1005"/>
      <c r="CX122" s="1005"/>
      <c r="CY122" s="1005"/>
      <c r="CZ122" s="1005"/>
      <c r="DA122" s="1005"/>
      <c r="DB122" s="1005"/>
      <c r="DC122" s="1005"/>
      <c r="DD122" s="1005"/>
      <c r="DE122" s="1005"/>
      <c r="DF122" s="1006"/>
      <c r="DG122" s="916">
        <v>727468</v>
      </c>
      <c r="DH122" s="917"/>
      <c r="DI122" s="917"/>
      <c r="DJ122" s="917"/>
      <c r="DK122" s="917"/>
      <c r="DL122" s="917">
        <v>726727</v>
      </c>
      <c r="DM122" s="917"/>
      <c r="DN122" s="917"/>
      <c r="DO122" s="917"/>
      <c r="DP122" s="917"/>
      <c r="DQ122" s="917">
        <v>594008</v>
      </c>
      <c r="DR122" s="917"/>
      <c r="DS122" s="917"/>
      <c r="DT122" s="917"/>
      <c r="DU122" s="917"/>
      <c r="DV122" s="918">
        <v>2.5</v>
      </c>
      <c r="DW122" s="918"/>
      <c r="DX122" s="918"/>
      <c r="DY122" s="918"/>
      <c r="DZ122" s="919"/>
    </row>
    <row r="123" spans="1:130" s="197" customFormat="1" ht="26.25" customHeight="1" thickBot="1" x14ac:dyDescent="0.2">
      <c r="A123" s="972"/>
      <c r="B123" s="943"/>
      <c r="C123" s="913" t="s">
        <v>428</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442</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91.1</v>
      </c>
      <c r="BR123" s="1024"/>
      <c r="BS123" s="1024"/>
      <c r="BT123" s="1024"/>
      <c r="BU123" s="1024"/>
      <c r="BV123" s="1024">
        <v>59.4</v>
      </c>
      <c r="BW123" s="1024"/>
      <c r="BX123" s="1024"/>
      <c r="BY123" s="1024"/>
      <c r="BZ123" s="1024"/>
      <c r="CA123" s="1024">
        <v>51.7</v>
      </c>
      <c r="CB123" s="1024"/>
      <c r="CC123" s="1024"/>
      <c r="CD123" s="1024"/>
      <c r="CE123" s="1024"/>
      <c r="CF123" s="1025"/>
      <c r="CG123" s="1026"/>
      <c r="CH123" s="1026"/>
      <c r="CI123" s="1026"/>
      <c r="CJ123" s="1027"/>
      <c r="CK123" s="1013"/>
      <c r="CL123" s="1014"/>
      <c r="CM123" s="1014"/>
      <c r="CN123" s="1014"/>
      <c r="CO123" s="1015"/>
      <c r="CP123" s="1004" t="s">
        <v>385</v>
      </c>
      <c r="CQ123" s="1005"/>
      <c r="CR123" s="1005"/>
      <c r="CS123" s="1005"/>
      <c r="CT123" s="1005"/>
      <c r="CU123" s="1005"/>
      <c r="CV123" s="1005"/>
      <c r="CW123" s="1005"/>
      <c r="CX123" s="1005"/>
      <c r="CY123" s="1005"/>
      <c r="CZ123" s="1005"/>
      <c r="DA123" s="1005"/>
      <c r="DB123" s="1005"/>
      <c r="DC123" s="1005"/>
      <c r="DD123" s="1005"/>
      <c r="DE123" s="1005"/>
      <c r="DF123" s="1006"/>
      <c r="DG123" s="955">
        <v>720</v>
      </c>
      <c r="DH123" s="956"/>
      <c r="DI123" s="956"/>
      <c r="DJ123" s="956"/>
      <c r="DK123" s="957"/>
      <c r="DL123" s="958">
        <v>684</v>
      </c>
      <c r="DM123" s="956"/>
      <c r="DN123" s="956"/>
      <c r="DO123" s="956"/>
      <c r="DP123" s="957"/>
      <c r="DQ123" s="958">
        <v>647</v>
      </c>
      <c r="DR123" s="956"/>
      <c r="DS123" s="956"/>
      <c r="DT123" s="956"/>
      <c r="DU123" s="957"/>
      <c r="DV123" s="959">
        <v>0</v>
      </c>
      <c r="DW123" s="960"/>
      <c r="DX123" s="960"/>
      <c r="DY123" s="960"/>
      <c r="DZ123" s="961"/>
    </row>
    <row r="124" spans="1:130" s="197" customFormat="1" ht="26.25" customHeight="1" x14ac:dyDescent="0.15">
      <c r="A124" s="972"/>
      <c r="B124" s="943"/>
      <c r="C124" s="913" t="s">
        <v>431</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443</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x14ac:dyDescent="0.2">
      <c r="A125" s="972"/>
      <c r="B125" s="943"/>
      <c r="C125" s="913" t="s">
        <v>433</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444</v>
      </c>
      <c r="CL125" s="1011"/>
      <c r="CM125" s="1011"/>
      <c r="CN125" s="1011"/>
      <c r="CO125" s="1012"/>
      <c r="CP125" s="937" t="s">
        <v>445</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x14ac:dyDescent="0.15">
      <c r="A126" s="972"/>
      <c r="B126" s="943"/>
      <c r="C126" s="913" t="s">
        <v>436</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112</v>
      </c>
      <c r="AB126" s="956"/>
      <c r="AC126" s="956"/>
      <c r="AD126" s="956"/>
      <c r="AE126" s="957"/>
      <c r="AF126" s="958" t="s">
        <v>112</v>
      </c>
      <c r="AG126" s="956"/>
      <c r="AH126" s="956"/>
      <c r="AI126" s="956"/>
      <c r="AJ126" s="957"/>
      <c r="AK126" s="958" t="s">
        <v>112</v>
      </c>
      <c r="AL126" s="956"/>
      <c r="AM126" s="956"/>
      <c r="AN126" s="956"/>
      <c r="AO126" s="957"/>
      <c r="AP126" s="959" t="s">
        <v>112</v>
      </c>
      <c r="AQ126" s="960"/>
      <c r="AR126" s="960"/>
      <c r="AS126" s="960"/>
      <c r="AT126" s="961"/>
      <c r="AU126" s="233"/>
      <c r="AV126" s="233"/>
      <c r="AW126" s="233"/>
      <c r="AX126" s="1033" t="s">
        <v>446</v>
      </c>
      <c r="AY126" s="1034"/>
      <c r="AZ126" s="1034"/>
      <c r="BA126" s="1034"/>
      <c r="BB126" s="1034"/>
      <c r="BC126" s="1034"/>
      <c r="BD126" s="1034"/>
      <c r="BE126" s="1035"/>
      <c r="BF126" s="1049" t="s">
        <v>447</v>
      </c>
      <c r="BG126" s="1034"/>
      <c r="BH126" s="1034"/>
      <c r="BI126" s="1034"/>
      <c r="BJ126" s="1034"/>
      <c r="BK126" s="1034"/>
      <c r="BL126" s="1035"/>
      <c r="BM126" s="1049" t="s">
        <v>448</v>
      </c>
      <c r="BN126" s="1034"/>
      <c r="BO126" s="1034"/>
      <c r="BP126" s="1034"/>
      <c r="BQ126" s="1034"/>
      <c r="BR126" s="1034"/>
      <c r="BS126" s="1035"/>
      <c r="BT126" s="1049" t="s">
        <v>449</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450</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x14ac:dyDescent="0.2">
      <c r="A127" s="973"/>
      <c r="B127" s="945"/>
      <c r="C127" s="1001" t="s">
        <v>451</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18436</v>
      </c>
      <c r="AB127" s="956"/>
      <c r="AC127" s="956"/>
      <c r="AD127" s="956"/>
      <c r="AE127" s="957"/>
      <c r="AF127" s="958">
        <v>18774</v>
      </c>
      <c r="AG127" s="956"/>
      <c r="AH127" s="956"/>
      <c r="AI127" s="956"/>
      <c r="AJ127" s="957"/>
      <c r="AK127" s="958">
        <v>20074</v>
      </c>
      <c r="AL127" s="956"/>
      <c r="AM127" s="956"/>
      <c r="AN127" s="956"/>
      <c r="AO127" s="957"/>
      <c r="AP127" s="959">
        <v>0.1</v>
      </c>
      <c r="AQ127" s="960"/>
      <c r="AR127" s="960"/>
      <c r="AS127" s="960"/>
      <c r="AT127" s="961"/>
      <c r="AU127" s="233"/>
      <c r="AV127" s="233"/>
      <c r="AW127" s="233"/>
      <c r="AX127" s="883" t="s">
        <v>452</v>
      </c>
      <c r="AY127" s="884"/>
      <c r="AZ127" s="884"/>
      <c r="BA127" s="884"/>
      <c r="BB127" s="884"/>
      <c r="BC127" s="884"/>
      <c r="BD127" s="884"/>
      <c r="BE127" s="885"/>
      <c r="BF127" s="1038" t="s">
        <v>112</v>
      </c>
      <c r="BG127" s="1039"/>
      <c r="BH127" s="1039"/>
      <c r="BI127" s="1039"/>
      <c r="BJ127" s="1039"/>
      <c r="BK127" s="1039"/>
      <c r="BL127" s="1048"/>
      <c r="BM127" s="1038">
        <v>11.85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453</v>
      </c>
      <c r="CQ127" s="1042"/>
      <c r="CR127" s="1042"/>
      <c r="CS127" s="1042"/>
      <c r="CT127" s="1042"/>
      <c r="CU127" s="1042"/>
      <c r="CV127" s="1042"/>
      <c r="CW127" s="1042"/>
      <c r="CX127" s="1042"/>
      <c r="CY127" s="1042"/>
      <c r="CZ127" s="1042"/>
      <c r="DA127" s="1042"/>
      <c r="DB127" s="1042"/>
      <c r="DC127" s="1042"/>
      <c r="DD127" s="1042"/>
      <c r="DE127" s="1042"/>
      <c r="DF127" s="1043"/>
      <c r="DG127" s="1044">
        <v>133479</v>
      </c>
      <c r="DH127" s="1045"/>
      <c r="DI127" s="1045"/>
      <c r="DJ127" s="1045"/>
      <c r="DK127" s="1045"/>
      <c r="DL127" s="1045">
        <v>161686</v>
      </c>
      <c r="DM127" s="1045"/>
      <c r="DN127" s="1045"/>
      <c r="DO127" s="1045"/>
      <c r="DP127" s="1045"/>
      <c r="DQ127" s="1045">
        <v>17101</v>
      </c>
      <c r="DR127" s="1045"/>
      <c r="DS127" s="1045"/>
      <c r="DT127" s="1045"/>
      <c r="DU127" s="1045"/>
      <c r="DV127" s="1046">
        <v>0.1</v>
      </c>
      <c r="DW127" s="1046"/>
      <c r="DX127" s="1046"/>
      <c r="DY127" s="1046"/>
      <c r="DZ127" s="1047"/>
    </row>
    <row r="128" spans="1:130" s="197" customFormat="1" ht="26.25" customHeight="1" x14ac:dyDescent="0.15">
      <c r="A128" s="1068" t="s">
        <v>454</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455</v>
      </c>
      <c r="X128" s="1070"/>
      <c r="Y128" s="1070"/>
      <c r="Z128" s="1071"/>
      <c r="AA128" s="1086">
        <v>86606</v>
      </c>
      <c r="AB128" s="1087"/>
      <c r="AC128" s="1087"/>
      <c r="AD128" s="1087"/>
      <c r="AE128" s="1088"/>
      <c r="AF128" s="1089">
        <v>98937</v>
      </c>
      <c r="AG128" s="1087"/>
      <c r="AH128" s="1087"/>
      <c r="AI128" s="1087"/>
      <c r="AJ128" s="1088"/>
      <c r="AK128" s="1089">
        <v>98451</v>
      </c>
      <c r="AL128" s="1087"/>
      <c r="AM128" s="1087"/>
      <c r="AN128" s="1087"/>
      <c r="AO128" s="1088"/>
      <c r="AP128" s="1090"/>
      <c r="AQ128" s="1091"/>
      <c r="AR128" s="1091"/>
      <c r="AS128" s="1091"/>
      <c r="AT128" s="1092"/>
      <c r="AU128" s="235"/>
      <c r="AV128" s="235"/>
      <c r="AW128" s="235"/>
      <c r="AX128" s="1051" t="s">
        <v>456</v>
      </c>
      <c r="AY128" s="947"/>
      <c r="AZ128" s="947"/>
      <c r="BA128" s="947"/>
      <c r="BB128" s="947"/>
      <c r="BC128" s="947"/>
      <c r="BD128" s="947"/>
      <c r="BE128" s="948"/>
      <c r="BF128" s="1063" t="s">
        <v>112</v>
      </c>
      <c r="BG128" s="1064"/>
      <c r="BH128" s="1064"/>
      <c r="BI128" s="1064"/>
      <c r="BJ128" s="1064"/>
      <c r="BK128" s="1064"/>
      <c r="BL128" s="1065"/>
      <c r="BM128" s="1063">
        <v>16.850000000000001</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457</v>
      </c>
      <c r="X129" s="1058"/>
      <c r="Y129" s="1058"/>
      <c r="Z129" s="1059"/>
      <c r="AA129" s="955">
        <v>28890885</v>
      </c>
      <c r="AB129" s="956"/>
      <c r="AC129" s="956"/>
      <c r="AD129" s="956"/>
      <c r="AE129" s="957"/>
      <c r="AF129" s="958">
        <v>29469706</v>
      </c>
      <c r="AG129" s="956"/>
      <c r="AH129" s="956"/>
      <c r="AI129" s="956"/>
      <c r="AJ129" s="957"/>
      <c r="AK129" s="958">
        <v>28994937</v>
      </c>
      <c r="AL129" s="956"/>
      <c r="AM129" s="956"/>
      <c r="AN129" s="956"/>
      <c r="AO129" s="957"/>
      <c r="AP129" s="1060"/>
      <c r="AQ129" s="1061"/>
      <c r="AR129" s="1061"/>
      <c r="AS129" s="1061"/>
      <c r="AT129" s="1062"/>
      <c r="AU129" s="235"/>
      <c r="AV129" s="235"/>
      <c r="AW129" s="235"/>
      <c r="AX129" s="1051" t="s">
        <v>458</v>
      </c>
      <c r="AY129" s="947"/>
      <c r="AZ129" s="947"/>
      <c r="BA129" s="947"/>
      <c r="BB129" s="947"/>
      <c r="BC129" s="947"/>
      <c r="BD129" s="947"/>
      <c r="BE129" s="948"/>
      <c r="BF129" s="1052">
        <v>10.6</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459</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460</v>
      </c>
      <c r="X130" s="1058"/>
      <c r="Y130" s="1058"/>
      <c r="Z130" s="1059"/>
      <c r="AA130" s="955">
        <v>4725937</v>
      </c>
      <c r="AB130" s="956"/>
      <c r="AC130" s="956"/>
      <c r="AD130" s="956"/>
      <c r="AE130" s="957"/>
      <c r="AF130" s="958">
        <v>4886081</v>
      </c>
      <c r="AG130" s="956"/>
      <c r="AH130" s="956"/>
      <c r="AI130" s="956"/>
      <c r="AJ130" s="957"/>
      <c r="AK130" s="958">
        <v>5015893</v>
      </c>
      <c r="AL130" s="956"/>
      <c r="AM130" s="956"/>
      <c r="AN130" s="956"/>
      <c r="AO130" s="957"/>
      <c r="AP130" s="1060"/>
      <c r="AQ130" s="1061"/>
      <c r="AR130" s="1061"/>
      <c r="AS130" s="1061"/>
      <c r="AT130" s="1062"/>
      <c r="AU130" s="235"/>
      <c r="AV130" s="235"/>
      <c r="AW130" s="235"/>
      <c r="AX130" s="1110" t="s">
        <v>461</v>
      </c>
      <c r="AY130" s="1042"/>
      <c r="AZ130" s="1042"/>
      <c r="BA130" s="1042"/>
      <c r="BB130" s="1042"/>
      <c r="BC130" s="1042"/>
      <c r="BD130" s="1042"/>
      <c r="BE130" s="1043"/>
      <c r="BF130" s="1072">
        <v>51.7</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462</v>
      </c>
      <c r="X131" s="1081"/>
      <c r="Y131" s="1081"/>
      <c r="Z131" s="1082"/>
      <c r="AA131" s="994">
        <v>24164948</v>
      </c>
      <c r="AB131" s="995"/>
      <c r="AC131" s="995"/>
      <c r="AD131" s="995"/>
      <c r="AE131" s="996"/>
      <c r="AF131" s="997">
        <v>24583625</v>
      </c>
      <c r="AG131" s="995"/>
      <c r="AH131" s="995"/>
      <c r="AI131" s="995"/>
      <c r="AJ131" s="996"/>
      <c r="AK131" s="997">
        <v>23979044</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463</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464</v>
      </c>
      <c r="W132" s="1098"/>
      <c r="X132" s="1098"/>
      <c r="Y132" s="1098"/>
      <c r="Z132" s="1099"/>
      <c r="AA132" s="1100">
        <v>12.228020799999999</v>
      </c>
      <c r="AB132" s="1101"/>
      <c r="AC132" s="1101"/>
      <c r="AD132" s="1101"/>
      <c r="AE132" s="1102"/>
      <c r="AF132" s="1103">
        <v>9.6803194300000008</v>
      </c>
      <c r="AG132" s="1101"/>
      <c r="AH132" s="1101"/>
      <c r="AI132" s="1101"/>
      <c r="AJ132" s="1102"/>
      <c r="AK132" s="1103">
        <v>9.9042318320000007</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465</v>
      </c>
      <c r="W133" s="1105"/>
      <c r="X133" s="1105"/>
      <c r="Y133" s="1105"/>
      <c r="Z133" s="1106"/>
      <c r="AA133" s="1107">
        <v>12.8</v>
      </c>
      <c r="AB133" s="1108"/>
      <c r="AC133" s="1108"/>
      <c r="AD133" s="1108"/>
      <c r="AE133" s="1109"/>
      <c r="AF133" s="1107">
        <v>11.7</v>
      </c>
      <c r="AG133" s="1108"/>
      <c r="AH133" s="1108"/>
      <c r="AI133" s="1108"/>
      <c r="AJ133" s="1109"/>
      <c r="AK133" s="1107">
        <v>10.6</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4" t="s">
        <v>468</v>
      </c>
      <c r="L7" s="254"/>
      <c r="M7" s="255" t="s">
        <v>469</v>
      </c>
      <c r="N7" s="256"/>
    </row>
    <row r="8" spans="1:16" x14ac:dyDescent="0.15">
      <c r="A8" s="248"/>
      <c r="B8" s="244"/>
      <c r="C8" s="244"/>
      <c r="D8" s="244"/>
      <c r="E8" s="244"/>
      <c r="F8" s="244"/>
      <c r="G8" s="257"/>
      <c r="H8" s="258"/>
      <c r="I8" s="258"/>
      <c r="J8" s="259"/>
      <c r="K8" s="1115"/>
      <c r="L8" s="260" t="s">
        <v>470</v>
      </c>
      <c r="M8" s="261" t="s">
        <v>471</v>
      </c>
      <c r="N8" s="262" t="s">
        <v>472</v>
      </c>
    </row>
    <row r="9" spans="1:16" x14ac:dyDescent="0.15">
      <c r="A9" s="248"/>
      <c r="B9" s="244"/>
      <c r="C9" s="244"/>
      <c r="D9" s="244"/>
      <c r="E9" s="244"/>
      <c r="F9" s="244"/>
      <c r="G9" s="1116" t="s">
        <v>473</v>
      </c>
      <c r="H9" s="1117"/>
      <c r="I9" s="1117"/>
      <c r="J9" s="1118"/>
      <c r="K9" s="263">
        <v>7912228</v>
      </c>
      <c r="L9" s="264">
        <v>94460</v>
      </c>
      <c r="M9" s="265">
        <v>66168</v>
      </c>
      <c r="N9" s="266">
        <v>42.8</v>
      </c>
    </row>
    <row r="10" spans="1:16" x14ac:dyDescent="0.15">
      <c r="A10" s="248"/>
      <c r="B10" s="244"/>
      <c r="C10" s="244"/>
      <c r="D10" s="244"/>
      <c r="E10" s="244"/>
      <c r="F10" s="244"/>
      <c r="G10" s="1116" t="s">
        <v>474</v>
      </c>
      <c r="H10" s="1117"/>
      <c r="I10" s="1117"/>
      <c r="J10" s="1118"/>
      <c r="K10" s="267">
        <v>206663</v>
      </c>
      <c r="L10" s="268">
        <v>2467</v>
      </c>
      <c r="M10" s="269">
        <v>6044</v>
      </c>
      <c r="N10" s="270">
        <v>-59.2</v>
      </c>
    </row>
    <row r="11" spans="1:16" ht="13.5" customHeight="1" x14ac:dyDescent="0.15">
      <c r="A11" s="248"/>
      <c r="B11" s="244"/>
      <c r="C11" s="244"/>
      <c r="D11" s="244"/>
      <c r="E11" s="244"/>
      <c r="F11" s="244"/>
      <c r="G11" s="1116" t="s">
        <v>475</v>
      </c>
      <c r="H11" s="1117"/>
      <c r="I11" s="1117"/>
      <c r="J11" s="1118"/>
      <c r="K11" s="267">
        <v>2021</v>
      </c>
      <c r="L11" s="268">
        <v>24</v>
      </c>
      <c r="M11" s="269">
        <v>8094</v>
      </c>
      <c r="N11" s="270">
        <v>-99.7</v>
      </c>
    </row>
    <row r="12" spans="1:16" ht="13.5" customHeight="1" x14ac:dyDescent="0.15">
      <c r="A12" s="248"/>
      <c r="B12" s="244"/>
      <c r="C12" s="244"/>
      <c r="D12" s="244"/>
      <c r="E12" s="244"/>
      <c r="F12" s="244"/>
      <c r="G12" s="1116" t="s">
        <v>476</v>
      </c>
      <c r="H12" s="1117"/>
      <c r="I12" s="1117"/>
      <c r="J12" s="1118"/>
      <c r="K12" s="267">
        <v>218192</v>
      </c>
      <c r="L12" s="268">
        <v>2605</v>
      </c>
      <c r="M12" s="269">
        <v>834</v>
      </c>
      <c r="N12" s="270">
        <v>212.4</v>
      </c>
    </row>
    <row r="13" spans="1:16" ht="13.5" customHeight="1" x14ac:dyDescent="0.15">
      <c r="A13" s="248"/>
      <c r="B13" s="244"/>
      <c r="C13" s="244"/>
      <c r="D13" s="244"/>
      <c r="E13" s="244"/>
      <c r="F13" s="244"/>
      <c r="G13" s="1116" t="s">
        <v>477</v>
      </c>
      <c r="H13" s="1117"/>
      <c r="I13" s="1117"/>
      <c r="J13" s="1118"/>
      <c r="K13" s="267" t="s">
        <v>478</v>
      </c>
      <c r="L13" s="268" t="s">
        <v>478</v>
      </c>
      <c r="M13" s="269" t="s">
        <v>478</v>
      </c>
      <c r="N13" s="270" t="s">
        <v>478</v>
      </c>
    </row>
    <row r="14" spans="1:16" ht="13.5" customHeight="1" x14ac:dyDescent="0.15">
      <c r="A14" s="248"/>
      <c r="B14" s="244"/>
      <c r="C14" s="244"/>
      <c r="D14" s="244"/>
      <c r="E14" s="244"/>
      <c r="F14" s="244"/>
      <c r="G14" s="1116" t="s">
        <v>479</v>
      </c>
      <c r="H14" s="1117"/>
      <c r="I14" s="1117"/>
      <c r="J14" s="1118"/>
      <c r="K14" s="267">
        <v>289078</v>
      </c>
      <c r="L14" s="268">
        <v>3451</v>
      </c>
      <c r="M14" s="269">
        <v>2447</v>
      </c>
      <c r="N14" s="270">
        <v>41</v>
      </c>
    </row>
    <row r="15" spans="1:16" ht="13.5" customHeight="1" x14ac:dyDescent="0.15">
      <c r="A15" s="248"/>
      <c r="B15" s="244"/>
      <c r="C15" s="244"/>
      <c r="D15" s="244"/>
      <c r="E15" s="244"/>
      <c r="F15" s="244"/>
      <c r="G15" s="1116" t="s">
        <v>480</v>
      </c>
      <c r="H15" s="1117"/>
      <c r="I15" s="1117"/>
      <c r="J15" s="1118"/>
      <c r="K15" s="267">
        <v>177369</v>
      </c>
      <c r="L15" s="268">
        <v>2118</v>
      </c>
      <c r="M15" s="269">
        <v>1555</v>
      </c>
      <c r="N15" s="270">
        <v>36.200000000000003</v>
      </c>
    </row>
    <row r="16" spans="1:16" x14ac:dyDescent="0.15">
      <c r="A16" s="248"/>
      <c r="B16" s="244"/>
      <c r="C16" s="244"/>
      <c r="D16" s="244"/>
      <c r="E16" s="244"/>
      <c r="F16" s="244"/>
      <c r="G16" s="1119" t="s">
        <v>481</v>
      </c>
      <c r="H16" s="1120"/>
      <c r="I16" s="1120"/>
      <c r="J16" s="1121"/>
      <c r="K16" s="268">
        <v>-709149</v>
      </c>
      <c r="L16" s="268">
        <v>-8466</v>
      </c>
      <c r="M16" s="269">
        <v>-6706</v>
      </c>
      <c r="N16" s="270">
        <v>26.2</v>
      </c>
    </row>
    <row r="17" spans="1:16" x14ac:dyDescent="0.15">
      <c r="A17" s="248"/>
      <c r="B17" s="244"/>
      <c r="C17" s="244"/>
      <c r="D17" s="244"/>
      <c r="E17" s="244"/>
      <c r="F17" s="244"/>
      <c r="G17" s="1119" t="s">
        <v>170</v>
      </c>
      <c r="H17" s="1120"/>
      <c r="I17" s="1120"/>
      <c r="J17" s="1121"/>
      <c r="K17" s="268">
        <v>8096402</v>
      </c>
      <c r="L17" s="268">
        <v>96658</v>
      </c>
      <c r="M17" s="269">
        <v>78436</v>
      </c>
      <c r="N17" s="270">
        <v>23.2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1" t="s">
        <v>486</v>
      </c>
      <c r="H21" s="1112"/>
      <c r="I21" s="1112"/>
      <c r="J21" s="1113"/>
      <c r="K21" s="280">
        <v>10.79</v>
      </c>
      <c r="L21" s="281">
        <v>7.54</v>
      </c>
      <c r="M21" s="282">
        <v>3.25</v>
      </c>
      <c r="N21" s="249"/>
      <c r="O21" s="283"/>
      <c r="P21" s="279"/>
    </row>
    <row r="22" spans="1:16" s="284" customFormat="1" x14ac:dyDescent="0.15">
      <c r="A22" s="279"/>
      <c r="B22" s="249"/>
      <c r="C22" s="249"/>
      <c r="D22" s="249"/>
      <c r="E22" s="249"/>
      <c r="F22" s="249"/>
      <c r="G22" s="1111" t="s">
        <v>487</v>
      </c>
      <c r="H22" s="1112"/>
      <c r="I22" s="1112"/>
      <c r="J22" s="1113"/>
      <c r="K22" s="285">
        <v>93.3</v>
      </c>
      <c r="L22" s="286">
        <v>97.7</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4" t="s">
        <v>468</v>
      </c>
      <c r="L30" s="254"/>
      <c r="M30" s="255" t="s">
        <v>469</v>
      </c>
      <c r="N30" s="256"/>
    </row>
    <row r="31" spans="1:16" x14ac:dyDescent="0.15">
      <c r="A31" s="248"/>
      <c r="B31" s="244"/>
      <c r="C31" s="244"/>
      <c r="D31" s="244"/>
      <c r="E31" s="244"/>
      <c r="F31" s="244"/>
      <c r="G31" s="257"/>
      <c r="H31" s="258"/>
      <c r="I31" s="258"/>
      <c r="J31" s="259"/>
      <c r="K31" s="1115"/>
      <c r="L31" s="260" t="s">
        <v>470</v>
      </c>
      <c r="M31" s="261" t="s">
        <v>471</v>
      </c>
      <c r="N31" s="262" t="s">
        <v>472</v>
      </c>
    </row>
    <row r="32" spans="1:16" ht="27" customHeight="1" x14ac:dyDescent="0.15">
      <c r="A32" s="248"/>
      <c r="B32" s="244"/>
      <c r="C32" s="244"/>
      <c r="D32" s="244"/>
      <c r="E32" s="244"/>
      <c r="F32" s="244"/>
      <c r="G32" s="1127" t="s">
        <v>490</v>
      </c>
      <c r="H32" s="1128"/>
      <c r="I32" s="1128"/>
      <c r="J32" s="1129"/>
      <c r="K32" s="294">
        <v>4996152</v>
      </c>
      <c r="L32" s="294">
        <v>59646</v>
      </c>
      <c r="M32" s="295">
        <v>44718</v>
      </c>
      <c r="N32" s="296">
        <v>33.4</v>
      </c>
    </row>
    <row r="33" spans="1:16" ht="13.5" customHeight="1" x14ac:dyDescent="0.15">
      <c r="A33" s="248"/>
      <c r="B33" s="244"/>
      <c r="C33" s="244"/>
      <c r="D33" s="244"/>
      <c r="E33" s="244"/>
      <c r="F33" s="244"/>
      <c r="G33" s="1127" t="s">
        <v>491</v>
      </c>
      <c r="H33" s="1128"/>
      <c r="I33" s="1128"/>
      <c r="J33" s="1129"/>
      <c r="K33" s="294" t="s">
        <v>478</v>
      </c>
      <c r="L33" s="294" t="s">
        <v>478</v>
      </c>
      <c r="M33" s="295" t="s">
        <v>478</v>
      </c>
      <c r="N33" s="296" t="s">
        <v>478</v>
      </c>
    </row>
    <row r="34" spans="1:16" ht="27" customHeight="1" x14ac:dyDescent="0.15">
      <c r="A34" s="248"/>
      <c r="B34" s="244"/>
      <c r="C34" s="244"/>
      <c r="D34" s="244"/>
      <c r="E34" s="244"/>
      <c r="F34" s="244"/>
      <c r="G34" s="1127" t="s">
        <v>492</v>
      </c>
      <c r="H34" s="1128"/>
      <c r="I34" s="1128"/>
      <c r="J34" s="1129"/>
      <c r="K34" s="294">
        <v>114667</v>
      </c>
      <c r="L34" s="294">
        <v>1369</v>
      </c>
      <c r="M34" s="295">
        <v>82</v>
      </c>
      <c r="N34" s="296">
        <v>1569.5</v>
      </c>
    </row>
    <row r="35" spans="1:16" ht="27" customHeight="1" x14ac:dyDescent="0.15">
      <c r="A35" s="248"/>
      <c r="B35" s="244"/>
      <c r="C35" s="244"/>
      <c r="D35" s="244"/>
      <c r="E35" s="244"/>
      <c r="F35" s="244"/>
      <c r="G35" s="1127" t="s">
        <v>493</v>
      </c>
      <c r="H35" s="1128"/>
      <c r="I35" s="1128"/>
      <c r="J35" s="1129"/>
      <c r="K35" s="294">
        <v>2319909</v>
      </c>
      <c r="L35" s="294">
        <v>27696</v>
      </c>
      <c r="M35" s="295">
        <v>14132</v>
      </c>
      <c r="N35" s="296">
        <v>96</v>
      </c>
    </row>
    <row r="36" spans="1:16" ht="27" customHeight="1" x14ac:dyDescent="0.15">
      <c r="A36" s="248"/>
      <c r="B36" s="244"/>
      <c r="C36" s="244"/>
      <c r="D36" s="244"/>
      <c r="E36" s="244"/>
      <c r="F36" s="244"/>
      <c r="G36" s="1127" t="s">
        <v>494</v>
      </c>
      <c r="H36" s="1128"/>
      <c r="I36" s="1128"/>
      <c r="J36" s="1129"/>
      <c r="K36" s="294" t="s">
        <v>478</v>
      </c>
      <c r="L36" s="294" t="s">
        <v>478</v>
      </c>
      <c r="M36" s="295">
        <v>2847</v>
      </c>
      <c r="N36" s="296" t="s">
        <v>478</v>
      </c>
    </row>
    <row r="37" spans="1:16" ht="13.5" customHeight="1" x14ac:dyDescent="0.15">
      <c r="A37" s="248"/>
      <c r="B37" s="244"/>
      <c r="C37" s="244"/>
      <c r="D37" s="244"/>
      <c r="E37" s="244"/>
      <c r="F37" s="244"/>
      <c r="G37" s="1127" t="s">
        <v>495</v>
      </c>
      <c r="H37" s="1128"/>
      <c r="I37" s="1128"/>
      <c r="J37" s="1129"/>
      <c r="K37" s="294">
        <v>58556</v>
      </c>
      <c r="L37" s="294">
        <v>699</v>
      </c>
      <c r="M37" s="295">
        <v>1188</v>
      </c>
      <c r="N37" s="296">
        <v>-41.2</v>
      </c>
    </row>
    <row r="38" spans="1:16" ht="27" customHeight="1" x14ac:dyDescent="0.15">
      <c r="A38" s="248"/>
      <c r="B38" s="244"/>
      <c r="C38" s="244"/>
      <c r="D38" s="244"/>
      <c r="E38" s="244"/>
      <c r="F38" s="244"/>
      <c r="G38" s="1130" t="s">
        <v>496</v>
      </c>
      <c r="H38" s="1131"/>
      <c r="I38" s="1131"/>
      <c r="J38" s="1132"/>
      <c r="K38" s="297" t="s">
        <v>478</v>
      </c>
      <c r="L38" s="297" t="s">
        <v>478</v>
      </c>
      <c r="M38" s="298">
        <v>2</v>
      </c>
      <c r="N38" s="299" t="s">
        <v>478</v>
      </c>
      <c r="O38" s="293"/>
    </row>
    <row r="39" spans="1:16" x14ac:dyDescent="0.15">
      <c r="A39" s="248"/>
      <c r="B39" s="244"/>
      <c r="C39" s="244"/>
      <c r="D39" s="244"/>
      <c r="E39" s="244"/>
      <c r="F39" s="244"/>
      <c r="G39" s="1130" t="s">
        <v>497</v>
      </c>
      <c r="H39" s="1131"/>
      <c r="I39" s="1131"/>
      <c r="J39" s="1132"/>
      <c r="K39" s="300">
        <v>-98451</v>
      </c>
      <c r="L39" s="300">
        <v>-1175</v>
      </c>
      <c r="M39" s="301">
        <v>-4508</v>
      </c>
      <c r="N39" s="302">
        <v>-73.900000000000006</v>
      </c>
      <c r="O39" s="293"/>
    </row>
    <row r="40" spans="1:16" ht="27" customHeight="1" x14ac:dyDescent="0.15">
      <c r="A40" s="248"/>
      <c r="B40" s="244"/>
      <c r="C40" s="244"/>
      <c r="D40" s="244"/>
      <c r="E40" s="244"/>
      <c r="F40" s="244"/>
      <c r="G40" s="1127" t="s">
        <v>498</v>
      </c>
      <c r="H40" s="1128"/>
      <c r="I40" s="1128"/>
      <c r="J40" s="1129"/>
      <c r="K40" s="300">
        <v>-5015893</v>
      </c>
      <c r="L40" s="300">
        <v>-59882</v>
      </c>
      <c r="M40" s="301">
        <v>-41714</v>
      </c>
      <c r="N40" s="302">
        <v>43.6</v>
      </c>
      <c r="O40" s="293"/>
    </row>
    <row r="41" spans="1:16" x14ac:dyDescent="0.15">
      <c r="A41" s="248"/>
      <c r="B41" s="244"/>
      <c r="C41" s="244"/>
      <c r="D41" s="244"/>
      <c r="E41" s="244"/>
      <c r="F41" s="244"/>
      <c r="G41" s="1133" t="s">
        <v>280</v>
      </c>
      <c r="H41" s="1134"/>
      <c r="I41" s="1134"/>
      <c r="J41" s="1135"/>
      <c r="K41" s="294">
        <v>2374940</v>
      </c>
      <c r="L41" s="300">
        <v>28353</v>
      </c>
      <c r="M41" s="301">
        <v>16746</v>
      </c>
      <c r="N41" s="302">
        <v>69.3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2" t="s">
        <v>468</v>
      </c>
      <c r="J49" s="1124" t="s">
        <v>502</v>
      </c>
      <c r="K49" s="1125"/>
      <c r="L49" s="1125"/>
      <c r="M49" s="1125"/>
      <c r="N49" s="1126"/>
    </row>
    <row r="50" spans="1:14" x14ac:dyDescent="0.15">
      <c r="A50" s="248"/>
      <c r="B50" s="244"/>
      <c r="C50" s="244"/>
      <c r="D50" s="244"/>
      <c r="E50" s="244"/>
      <c r="F50" s="244"/>
      <c r="G50" s="312"/>
      <c r="H50" s="313"/>
      <c r="I50" s="1123"/>
      <c r="J50" s="314" t="s">
        <v>503</v>
      </c>
      <c r="K50" s="315" t="s">
        <v>504</v>
      </c>
      <c r="L50" s="316" t="s">
        <v>505</v>
      </c>
      <c r="M50" s="317" t="s">
        <v>506</v>
      </c>
      <c r="N50" s="318" t="s">
        <v>507</v>
      </c>
    </row>
    <row r="51" spans="1:14" x14ac:dyDescent="0.15">
      <c r="A51" s="248"/>
      <c r="B51" s="244"/>
      <c r="C51" s="244"/>
      <c r="D51" s="244"/>
      <c r="E51" s="244"/>
      <c r="F51" s="244"/>
      <c r="G51" s="310" t="s">
        <v>508</v>
      </c>
      <c r="H51" s="311"/>
      <c r="I51" s="319">
        <v>4517912</v>
      </c>
      <c r="J51" s="320">
        <v>52773</v>
      </c>
      <c r="K51" s="321">
        <v>-35.6</v>
      </c>
      <c r="L51" s="322">
        <v>66876</v>
      </c>
      <c r="M51" s="323">
        <v>-5.5</v>
      </c>
      <c r="N51" s="324">
        <v>-30.1</v>
      </c>
    </row>
    <row r="52" spans="1:14" x14ac:dyDescent="0.15">
      <c r="A52" s="248"/>
      <c r="B52" s="244"/>
      <c r="C52" s="244"/>
      <c r="D52" s="244"/>
      <c r="E52" s="244"/>
      <c r="F52" s="244"/>
      <c r="G52" s="325"/>
      <c r="H52" s="326" t="s">
        <v>509</v>
      </c>
      <c r="I52" s="327">
        <v>2478375</v>
      </c>
      <c r="J52" s="328">
        <v>28949</v>
      </c>
      <c r="K52" s="329">
        <v>-46</v>
      </c>
      <c r="L52" s="330">
        <v>36310</v>
      </c>
      <c r="M52" s="331">
        <v>-11.2</v>
      </c>
      <c r="N52" s="332">
        <v>-34.799999999999997</v>
      </c>
    </row>
    <row r="53" spans="1:14" x14ac:dyDescent="0.15">
      <c r="A53" s="248"/>
      <c r="B53" s="244"/>
      <c r="C53" s="244"/>
      <c r="D53" s="244"/>
      <c r="E53" s="244"/>
      <c r="F53" s="244"/>
      <c r="G53" s="310" t="s">
        <v>510</v>
      </c>
      <c r="H53" s="311"/>
      <c r="I53" s="319">
        <v>4260971</v>
      </c>
      <c r="J53" s="320">
        <v>49950</v>
      </c>
      <c r="K53" s="321">
        <v>-5.3</v>
      </c>
      <c r="L53" s="322">
        <v>51704</v>
      </c>
      <c r="M53" s="323">
        <v>-22.7</v>
      </c>
      <c r="N53" s="324">
        <v>17.399999999999999</v>
      </c>
    </row>
    <row r="54" spans="1:14" x14ac:dyDescent="0.15">
      <c r="A54" s="248"/>
      <c r="B54" s="244"/>
      <c r="C54" s="244"/>
      <c r="D54" s="244"/>
      <c r="E54" s="244"/>
      <c r="F54" s="244"/>
      <c r="G54" s="325"/>
      <c r="H54" s="326" t="s">
        <v>509</v>
      </c>
      <c r="I54" s="327">
        <v>1698772</v>
      </c>
      <c r="J54" s="328">
        <v>19914</v>
      </c>
      <c r="K54" s="329">
        <v>-31.2</v>
      </c>
      <c r="L54" s="330">
        <v>26896</v>
      </c>
      <c r="M54" s="331">
        <v>-25.9</v>
      </c>
      <c r="N54" s="332">
        <v>-5.3</v>
      </c>
    </row>
    <row r="55" spans="1:14" x14ac:dyDescent="0.15">
      <c r="A55" s="248"/>
      <c r="B55" s="244"/>
      <c r="C55" s="244"/>
      <c r="D55" s="244"/>
      <c r="E55" s="244"/>
      <c r="F55" s="244"/>
      <c r="G55" s="310" t="s">
        <v>511</v>
      </c>
      <c r="H55" s="311"/>
      <c r="I55" s="319">
        <v>5396484</v>
      </c>
      <c r="J55" s="320">
        <v>63734</v>
      </c>
      <c r="K55" s="321">
        <v>27.6</v>
      </c>
      <c r="L55" s="322">
        <v>52678</v>
      </c>
      <c r="M55" s="323">
        <v>1.9</v>
      </c>
      <c r="N55" s="324">
        <v>25.7</v>
      </c>
    </row>
    <row r="56" spans="1:14" x14ac:dyDescent="0.15">
      <c r="A56" s="248"/>
      <c r="B56" s="244"/>
      <c r="C56" s="244"/>
      <c r="D56" s="244"/>
      <c r="E56" s="244"/>
      <c r="F56" s="244"/>
      <c r="G56" s="325"/>
      <c r="H56" s="326" t="s">
        <v>509</v>
      </c>
      <c r="I56" s="327">
        <v>1458550</v>
      </c>
      <c r="J56" s="328">
        <v>17226</v>
      </c>
      <c r="K56" s="329">
        <v>-13.5</v>
      </c>
      <c r="L56" s="330">
        <v>30185</v>
      </c>
      <c r="M56" s="331">
        <v>12.2</v>
      </c>
      <c r="N56" s="332">
        <v>-25.7</v>
      </c>
    </row>
    <row r="57" spans="1:14" x14ac:dyDescent="0.15">
      <c r="A57" s="248"/>
      <c r="B57" s="244"/>
      <c r="C57" s="244"/>
      <c r="D57" s="244"/>
      <c r="E57" s="244"/>
      <c r="F57" s="244"/>
      <c r="G57" s="310" t="s">
        <v>512</v>
      </c>
      <c r="H57" s="311"/>
      <c r="I57" s="319">
        <v>4245045</v>
      </c>
      <c r="J57" s="320">
        <v>50253</v>
      </c>
      <c r="K57" s="321">
        <v>-21.2</v>
      </c>
      <c r="L57" s="322">
        <v>69560</v>
      </c>
      <c r="M57" s="323">
        <v>32</v>
      </c>
      <c r="N57" s="324">
        <v>-53.2</v>
      </c>
    </row>
    <row r="58" spans="1:14" x14ac:dyDescent="0.15">
      <c r="A58" s="248"/>
      <c r="B58" s="244"/>
      <c r="C58" s="244"/>
      <c r="D58" s="244"/>
      <c r="E58" s="244"/>
      <c r="F58" s="244"/>
      <c r="G58" s="325"/>
      <c r="H58" s="326" t="s">
        <v>509</v>
      </c>
      <c r="I58" s="327">
        <v>2108697</v>
      </c>
      <c r="J58" s="328">
        <v>24963</v>
      </c>
      <c r="K58" s="329">
        <v>44.9</v>
      </c>
      <c r="L58" s="330">
        <v>35305</v>
      </c>
      <c r="M58" s="331">
        <v>17</v>
      </c>
      <c r="N58" s="332">
        <v>27.9</v>
      </c>
    </row>
    <row r="59" spans="1:14" x14ac:dyDescent="0.15">
      <c r="A59" s="248"/>
      <c r="B59" s="244"/>
      <c r="C59" s="244"/>
      <c r="D59" s="244"/>
      <c r="E59" s="244"/>
      <c r="F59" s="244"/>
      <c r="G59" s="310" t="s">
        <v>513</v>
      </c>
      <c r="H59" s="311"/>
      <c r="I59" s="319">
        <v>5505711</v>
      </c>
      <c r="J59" s="320">
        <v>65730</v>
      </c>
      <c r="K59" s="321">
        <v>30.8</v>
      </c>
      <c r="L59" s="322">
        <v>65988</v>
      </c>
      <c r="M59" s="323">
        <v>-5.0999999999999996</v>
      </c>
      <c r="N59" s="324">
        <v>35.9</v>
      </c>
    </row>
    <row r="60" spans="1:14" x14ac:dyDescent="0.15">
      <c r="A60" s="248"/>
      <c r="B60" s="244"/>
      <c r="C60" s="244"/>
      <c r="D60" s="244"/>
      <c r="E60" s="244"/>
      <c r="F60" s="244"/>
      <c r="G60" s="325"/>
      <c r="H60" s="326" t="s">
        <v>509</v>
      </c>
      <c r="I60" s="333">
        <v>2833059</v>
      </c>
      <c r="J60" s="328">
        <v>33822</v>
      </c>
      <c r="K60" s="329">
        <v>35.5</v>
      </c>
      <c r="L60" s="330">
        <v>36473</v>
      </c>
      <c r="M60" s="331">
        <v>3.3</v>
      </c>
      <c r="N60" s="332">
        <v>32.200000000000003</v>
      </c>
    </row>
    <row r="61" spans="1:14" x14ac:dyDescent="0.15">
      <c r="A61" s="248"/>
      <c r="B61" s="244"/>
      <c r="C61" s="244"/>
      <c r="D61" s="244"/>
      <c r="E61" s="244"/>
      <c r="F61" s="244"/>
      <c r="G61" s="310" t="s">
        <v>514</v>
      </c>
      <c r="H61" s="334"/>
      <c r="I61" s="335">
        <v>4785225</v>
      </c>
      <c r="J61" s="336">
        <v>56488</v>
      </c>
      <c r="K61" s="337">
        <v>-0.7</v>
      </c>
      <c r="L61" s="338">
        <v>61361</v>
      </c>
      <c r="M61" s="339">
        <v>0.1</v>
      </c>
      <c r="N61" s="324">
        <v>-0.8</v>
      </c>
    </row>
    <row r="62" spans="1:14" x14ac:dyDescent="0.15">
      <c r="A62" s="248"/>
      <c r="B62" s="244"/>
      <c r="C62" s="244"/>
      <c r="D62" s="244"/>
      <c r="E62" s="244"/>
      <c r="F62" s="244"/>
      <c r="G62" s="325"/>
      <c r="H62" s="326" t="s">
        <v>509</v>
      </c>
      <c r="I62" s="327">
        <v>2115491</v>
      </c>
      <c r="J62" s="328">
        <v>24975</v>
      </c>
      <c r="K62" s="329">
        <v>-2.1</v>
      </c>
      <c r="L62" s="330">
        <v>33034</v>
      </c>
      <c r="M62" s="331">
        <v>-0.9</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6" t="s">
        <v>3</v>
      </c>
      <c r="D47" s="1136"/>
      <c r="E47" s="1137"/>
      <c r="F47" s="11">
        <v>13.18</v>
      </c>
      <c r="G47" s="12">
        <v>17.39</v>
      </c>
      <c r="H47" s="12">
        <v>18.55</v>
      </c>
      <c r="I47" s="12">
        <v>18.41</v>
      </c>
      <c r="J47" s="13">
        <v>18.489999999999998</v>
      </c>
    </row>
    <row r="48" spans="2:10" ht="57.75" customHeight="1" x14ac:dyDescent="0.15">
      <c r="B48" s="14"/>
      <c r="C48" s="1138" t="s">
        <v>4</v>
      </c>
      <c r="D48" s="1138"/>
      <c r="E48" s="1139"/>
      <c r="F48" s="15">
        <v>5.21</v>
      </c>
      <c r="G48" s="16">
        <v>5.84</v>
      </c>
      <c r="H48" s="16">
        <v>4.75</v>
      </c>
      <c r="I48" s="16">
        <v>1.1499999999999999</v>
      </c>
      <c r="J48" s="17">
        <v>6.26</v>
      </c>
    </row>
    <row r="49" spans="2:10" ht="57.75" customHeight="1" thickBot="1" x14ac:dyDescent="0.2">
      <c r="B49" s="18"/>
      <c r="C49" s="1140" t="s">
        <v>5</v>
      </c>
      <c r="D49" s="1140"/>
      <c r="E49" s="1141"/>
      <c r="F49" s="19" t="s">
        <v>521</v>
      </c>
      <c r="G49" s="20">
        <v>1.97</v>
      </c>
      <c r="H49" s="20" t="s">
        <v>522</v>
      </c>
      <c r="I49" s="20" t="s">
        <v>523</v>
      </c>
      <c r="J49" s="21">
        <v>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8" t="s">
        <v>524</v>
      </c>
      <c r="D34" s="1148"/>
      <c r="E34" s="1149"/>
      <c r="F34" s="32" t="s">
        <v>525</v>
      </c>
      <c r="G34" s="33" t="s">
        <v>526</v>
      </c>
      <c r="H34" s="33" t="s">
        <v>527</v>
      </c>
      <c r="I34" s="33">
        <v>0</v>
      </c>
      <c r="J34" s="34" t="s">
        <v>528</v>
      </c>
      <c r="K34" s="22"/>
      <c r="L34" s="22"/>
      <c r="M34" s="22"/>
      <c r="N34" s="22"/>
      <c r="O34" s="22"/>
      <c r="P34" s="22"/>
    </row>
    <row r="35" spans="1:16" ht="39" customHeight="1" x14ac:dyDescent="0.15">
      <c r="A35" s="22"/>
      <c r="B35" s="35"/>
      <c r="C35" s="1142" t="s">
        <v>529</v>
      </c>
      <c r="D35" s="1143"/>
      <c r="E35" s="1144"/>
      <c r="F35" s="36">
        <v>6.75</v>
      </c>
      <c r="G35" s="37">
        <v>5.62</v>
      </c>
      <c r="H35" s="37">
        <v>6.29</v>
      </c>
      <c r="I35" s="37">
        <v>7.69</v>
      </c>
      <c r="J35" s="38">
        <v>7.79</v>
      </c>
      <c r="K35" s="22"/>
      <c r="L35" s="22"/>
      <c r="M35" s="22"/>
      <c r="N35" s="22"/>
      <c r="O35" s="22"/>
      <c r="P35" s="22"/>
    </row>
    <row r="36" spans="1:16" ht="39" customHeight="1" x14ac:dyDescent="0.15">
      <c r="A36" s="22"/>
      <c r="B36" s="35"/>
      <c r="C36" s="1142" t="s">
        <v>530</v>
      </c>
      <c r="D36" s="1143"/>
      <c r="E36" s="1144"/>
      <c r="F36" s="36">
        <v>5.21</v>
      </c>
      <c r="G36" s="37">
        <v>5.84</v>
      </c>
      <c r="H36" s="37">
        <v>4.75</v>
      </c>
      <c r="I36" s="37">
        <v>1.1399999999999999</v>
      </c>
      <c r="J36" s="38">
        <v>6.26</v>
      </c>
      <c r="K36" s="22"/>
      <c r="L36" s="22"/>
      <c r="M36" s="22"/>
      <c r="N36" s="22"/>
      <c r="O36" s="22"/>
      <c r="P36" s="22"/>
    </row>
    <row r="37" spans="1:16" ht="39" customHeight="1" x14ac:dyDescent="0.15">
      <c r="A37" s="22"/>
      <c r="B37" s="35"/>
      <c r="C37" s="1142" t="s">
        <v>531</v>
      </c>
      <c r="D37" s="1143"/>
      <c r="E37" s="1144"/>
      <c r="F37" s="36">
        <v>0.96</v>
      </c>
      <c r="G37" s="37">
        <v>1.46</v>
      </c>
      <c r="H37" s="37">
        <v>2.4</v>
      </c>
      <c r="I37" s="37">
        <v>1.92</v>
      </c>
      <c r="J37" s="38">
        <v>2</v>
      </c>
      <c r="K37" s="22"/>
      <c r="L37" s="22"/>
      <c r="M37" s="22"/>
      <c r="N37" s="22"/>
      <c r="O37" s="22"/>
      <c r="P37" s="22"/>
    </row>
    <row r="38" spans="1:16" ht="39" customHeight="1" x14ac:dyDescent="0.15">
      <c r="A38" s="22"/>
      <c r="B38" s="35"/>
      <c r="C38" s="1142" t="s">
        <v>532</v>
      </c>
      <c r="D38" s="1143"/>
      <c r="E38" s="1144"/>
      <c r="F38" s="36">
        <v>0</v>
      </c>
      <c r="G38" s="37">
        <v>0.42</v>
      </c>
      <c r="H38" s="37">
        <v>0.42</v>
      </c>
      <c r="I38" s="37">
        <v>0.72</v>
      </c>
      <c r="J38" s="38">
        <v>0.72</v>
      </c>
      <c r="K38" s="22"/>
      <c r="L38" s="22"/>
      <c r="M38" s="22"/>
      <c r="N38" s="22"/>
      <c r="O38" s="22"/>
      <c r="P38" s="22"/>
    </row>
    <row r="39" spans="1:16" ht="39" customHeight="1" x14ac:dyDescent="0.15">
      <c r="A39" s="22"/>
      <c r="B39" s="35"/>
      <c r="C39" s="1142" t="s">
        <v>533</v>
      </c>
      <c r="D39" s="1143"/>
      <c r="E39" s="1144"/>
      <c r="F39" s="36">
        <v>0.9</v>
      </c>
      <c r="G39" s="37">
        <v>0.92</v>
      </c>
      <c r="H39" s="37">
        <v>0.83</v>
      </c>
      <c r="I39" s="37">
        <v>0.6</v>
      </c>
      <c r="J39" s="38">
        <v>0.45</v>
      </c>
      <c r="K39" s="22"/>
      <c r="L39" s="22"/>
      <c r="M39" s="22"/>
      <c r="N39" s="22"/>
      <c r="O39" s="22"/>
      <c r="P39" s="22"/>
    </row>
    <row r="40" spans="1:16" ht="39" customHeight="1" x14ac:dyDescent="0.15">
      <c r="A40" s="22"/>
      <c r="B40" s="35"/>
      <c r="C40" s="1142" t="s">
        <v>534</v>
      </c>
      <c r="D40" s="1143"/>
      <c r="E40" s="1144"/>
      <c r="F40" s="36">
        <v>0.14000000000000001</v>
      </c>
      <c r="G40" s="37">
        <v>0.23</v>
      </c>
      <c r="H40" s="37">
        <v>0.57999999999999996</v>
      </c>
      <c r="I40" s="37">
        <v>0.24</v>
      </c>
      <c r="J40" s="38">
        <v>0.35</v>
      </c>
      <c r="K40" s="22"/>
      <c r="L40" s="22"/>
      <c r="M40" s="22"/>
      <c r="N40" s="22"/>
      <c r="O40" s="22"/>
      <c r="P40" s="22"/>
    </row>
    <row r="41" spans="1:16" ht="39" customHeight="1" x14ac:dyDescent="0.15">
      <c r="A41" s="22"/>
      <c r="B41" s="35"/>
      <c r="C41" s="1142" t="s">
        <v>535</v>
      </c>
      <c r="D41" s="1143"/>
      <c r="E41" s="1144"/>
      <c r="F41" s="36">
        <v>0.8</v>
      </c>
      <c r="G41" s="37">
        <v>10.09</v>
      </c>
      <c r="H41" s="37">
        <v>3.69</v>
      </c>
      <c r="I41" s="37">
        <v>0.67</v>
      </c>
      <c r="J41" s="38">
        <v>0.14000000000000001</v>
      </c>
      <c r="K41" s="22"/>
      <c r="L41" s="22"/>
      <c r="M41" s="22"/>
      <c r="N41" s="22"/>
      <c r="O41" s="22"/>
      <c r="P41" s="22"/>
    </row>
    <row r="42" spans="1:16" ht="39" customHeight="1" x14ac:dyDescent="0.15">
      <c r="A42" s="22"/>
      <c r="B42" s="39"/>
      <c r="C42" s="1142" t="s">
        <v>536</v>
      </c>
      <c r="D42" s="1143"/>
      <c r="E42" s="1144"/>
      <c r="F42" s="36" t="s">
        <v>478</v>
      </c>
      <c r="G42" s="37" t="s">
        <v>478</v>
      </c>
      <c r="H42" s="37" t="s">
        <v>478</v>
      </c>
      <c r="I42" s="37" t="s">
        <v>478</v>
      </c>
      <c r="J42" s="38" t="s">
        <v>478</v>
      </c>
      <c r="K42" s="22"/>
      <c r="L42" s="22"/>
      <c r="M42" s="22"/>
      <c r="N42" s="22"/>
      <c r="O42" s="22"/>
      <c r="P42" s="22"/>
    </row>
    <row r="43" spans="1:16" ht="39" customHeight="1" thickBot="1" x14ac:dyDescent="0.2">
      <c r="A43" s="22"/>
      <c r="B43" s="40"/>
      <c r="C43" s="1145" t="s">
        <v>537</v>
      </c>
      <c r="D43" s="1146"/>
      <c r="E43" s="1147"/>
      <c r="F43" s="41">
        <v>0.05</v>
      </c>
      <c r="G43" s="42">
        <v>0.03</v>
      </c>
      <c r="H43" s="42">
        <v>0.03</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5460</v>
      </c>
      <c r="L45" s="60">
        <v>5347</v>
      </c>
      <c r="M45" s="60">
        <v>5541</v>
      </c>
      <c r="N45" s="60">
        <v>5354</v>
      </c>
      <c r="O45" s="61">
        <v>4996</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478</v>
      </c>
      <c r="L46" s="64" t="s">
        <v>478</v>
      </c>
      <c r="M46" s="64" t="s">
        <v>478</v>
      </c>
      <c r="N46" s="64" t="s">
        <v>478</v>
      </c>
      <c r="O46" s="65" t="s">
        <v>478</v>
      </c>
      <c r="P46" s="48"/>
      <c r="Q46" s="48"/>
      <c r="R46" s="48"/>
      <c r="S46" s="48"/>
      <c r="T46" s="48"/>
      <c r="U46" s="48"/>
    </row>
    <row r="47" spans="1:21" ht="30.75" customHeight="1" x14ac:dyDescent="0.15">
      <c r="A47" s="48"/>
      <c r="B47" s="1160"/>
      <c r="C47" s="1161"/>
      <c r="D47" s="62"/>
      <c r="E47" s="1152" t="s">
        <v>14</v>
      </c>
      <c r="F47" s="1152"/>
      <c r="G47" s="1152"/>
      <c r="H47" s="1152"/>
      <c r="I47" s="1152"/>
      <c r="J47" s="1153"/>
      <c r="K47" s="63">
        <v>63</v>
      </c>
      <c r="L47" s="64">
        <v>77</v>
      </c>
      <c r="M47" s="64">
        <v>96</v>
      </c>
      <c r="N47" s="64">
        <v>113</v>
      </c>
      <c r="O47" s="65">
        <v>115</v>
      </c>
      <c r="P47" s="48"/>
      <c r="Q47" s="48"/>
      <c r="R47" s="48"/>
      <c r="S47" s="48"/>
      <c r="T47" s="48"/>
      <c r="U47" s="48"/>
    </row>
    <row r="48" spans="1:21" ht="30.75" customHeight="1" x14ac:dyDescent="0.15">
      <c r="A48" s="48"/>
      <c r="B48" s="1160"/>
      <c r="C48" s="1161"/>
      <c r="D48" s="62"/>
      <c r="E48" s="1152" t="s">
        <v>15</v>
      </c>
      <c r="F48" s="1152"/>
      <c r="G48" s="1152"/>
      <c r="H48" s="1152"/>
      <c r="I48" s="1152"/>
      <c r="J48" s="1153"/>
      <c r="K48" s="63">
        <v>2278</v>
      </c>
      <c r="L48" s="64">
        <v>2504</v>
      </c>
      <c r="M48" s="64">
        <v>2057</v>
      </c>
      <c r="N48" s="64">
        <v>1830</v>
      </c>
      <c r="O48" s="65">
        <v>2320</v>
      </c>
      <c r="P48" s="48"/>
      <c r="Q48" s="48"/>
      <c r="R48" s="48"/>
      <c r="S48" s="48"/>
      <c r="T48" s="48"/>
      <c r="U48" s="48"/>
    </row>
    <row r="49" spans="1:21" ht="30.75" customHeight="1" x14ac:dyDescent="0.15">
      <c r="A49" s="48"/>
      <c r="B49" s="1160"/>
      <c r="C49" s="1161"/>
      <c r="D49" s="62"/>
      <c r="E49" s="1152" t="s">
        <v>16</v>
      </c>
      <c r="F49" s="1152"/>
      <c r="G49" s="1152"/>
      <c r="H49" s="1152"/>
      <c r="I49" s="1152"/>
      <c r="J49" s="1153"/>
      <c r="K49" s="63" t="s">
        <v>478</v>
      </c>
      <c r="L49" s="64" t="s">
        <v>478</v>
      </c>
      <c r="M49" s="64" t="s">
        <v>478</v>
      </c>
      <c r="N49" s="64" t="s">
        <v>478</v>
      </c>
      <c r="O49" s="65" t="s">
        <v>478</v>
      </c>
      <c r="P49" s="48"/>
      <c r="Q49" s="48"/>
      <c r="R49" s="48"/>
      <c r="S49" s="48"/>
      <c r="T49" s="48"/>
      <c r="U49" s="48"/>
    </row>
    <row r="50" spans="1:21" ht="30.75" customHeight="1" x14ac:dyDescent="0.15">
      <c r="A50" s="48"/>
      <c r="B50" s="1160"/>
      <c r="C50" s="1161"/>
      <c r="D50" s="62"/>
      <c r="E50" s="1152" t="s">
        <v>17</v>
      </c>
      <c r="F50" s="1152"/>
      <c r="G50" s="1152"/>
      <c r="H50" s="1152"/>
      <c r="I50" s="1152"/>
      <c r="J50" s="1153"/>
      <c r="K50" s="63">
        <v>83</v>
      </c>
      <c r="L50" s="64">
        <v>83</v>
      </c>
      <c r="M50" s="64">
        <v>74</v>
      </c>
      <c r="N50" s="64">
        <v>68</v>
      </c>
      <c r="O50" s="65">
        <v>59</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478</v>
      </c>
      <c r="L51" s="64" t="s">
        <v>478</v>
      </c>
      <c r="M51" s="64" t="s">
        <v>478</v>
      </c>
      <c r="N51" s="64" t="s">
        <v>478</v>
      </c>
      <c r="O51" s="65" t="s">
        <v>478</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4656</v>
      </c>
      <c r="L52" s="64">
        <v>4743</v>
      </c>
      <c r="M52" s="64">
        <v>4812</v>
      </c>
      <c r="N52" s="64">
        <v>4986</v>
      </c>
      <c r="O52" s="65">
        <v>5113</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3228</v>
      </c>
      <c r="L53" s="69">
        <v>3268</v>
      </c>
      <c r="M53" s="69">
        <v>2956</v>
      </c>
      <c r="N53" s="69">
        <v>2379</v>
      </c>
      <c r="O53" s="70">
        <v>2377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2016-04-29T07:45:02Z</cp:lastPrinted>
  <dcterms:created xsi:type="dcterms:W3CDTF">2016-02-15T00:37:31Z</dcterms:created>
  <dcterms:modified xsi:type="dcterms:W3CDTF">2016-05-02T08:48:54Z</dcterms:modified>
</cp:coreProperties>
</file>