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AM35" i="9"/>
  <c r="C35" i="9"/>
  <c r="C36" i="9" s="1"/>
  <c r="BW34" i="9"/>
  <c r="BW35" i="9" s="1"/>
  <c r="BW36" i="9" s="1"/>
  <c r="BW37" i="9" s="1"/>
  <c r="BW38" i="9" s="1"/>
  <c r="BW39" i="9" s="1"/>
  <c r="BW40" i="9" s="1"/>
  <c r="BW41" i="9" s="1"/>
  <c r="AM34" i="9"/>
  <c r="C34" i="9"/>
  <c r="CO34" i="9" l="1"/>
  <c r="C37" i="9"/>
  <c r="BE34" i="9" s="1"/>
  <c r="BE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<sst xmlns="http://schemas.openxmlformats.org/spreadsheetml/2006/main" count="1039" uniqueCount="548">
  <si>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</si>
  <si>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</si>
  <si>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</si>
  <si>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</si>
  <si>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</si>
  <si>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</si>
  <si>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</si>
  <si>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</si>
  <si>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</si>
  <si>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</si>
  <si>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</si>
  <si>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</si>
  <si>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</si>
  <si>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</si>
  <si>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</si>
  <si>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</si>
  <si>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</si>
  <si>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</si>
  <si>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</si>
  <si>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</si>
  <si>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</si>
  <si>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</si>
  <si>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</si>
  <si>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</si>
  <si>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</si>
  <si>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</si>
  <si>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</si>
  <si>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</si>
  <si>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</si>
  <si>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</si>
  <si>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</si>
  <si>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</si>
  <si>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</si>
  <si>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</si>
  <si>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</si>
  <si>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</si>
  <si>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</si>
  <si>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</si>
  <si>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</si>
  <si>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</si>
  <si>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</si>
  <si>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</si>
  <si>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</si>
  <si>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</si>
  <si>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</si>
  <si>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</si>
  <si>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</si>
  <si>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</si>
  <si>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</si>
  <si>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</si>
  <si>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</si>
  <si>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</si>
  <si>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</si>
  <si>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</si>
  <si>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</si>
  <si>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</si>
  <si>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</si>
  <si>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</si>
  <si>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</si>
  <si>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</si>
  <si>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</si>
  <si>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</si>
  <si>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</si>
  <si>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</si>
  <si>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</si>
  <si>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</si>
  <si>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</si>
  <si>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</si>
  <si>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</si>
  <si>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</si>
  <si>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</si>
  <si>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</si>
  <si>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</si>
  <si>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</si>
  <si>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</si>
  <si>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</si>
  <si>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</si>
  <si>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</si>
  <si>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</si>
  <si>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</si>
  <si>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</si>
  <si>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</si>
  <si>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七ケ宿町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</si>
  <si>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</si>
  <si>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</si>
  <si>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</si>
  <si>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</si>
  <si>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</si>
  <si>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</si>
  <si>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</si>
  <si>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</si>
  <si>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</si>
  <si>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</si>
  <si>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</si>
  <si>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</si>
  <si>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</si>
  <si>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</si>
  <si>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</si>
  <si>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</si>
  <si>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</si>
  <si>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</si>
  <si>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</si>
  <si>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</si>
  <si>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</si>
  <si>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</si>
  <si>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</si>
  <si>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</si>
  <si>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</si>
  <si>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</si>
  <si>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</si>
  <si>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</si>
  <si>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</si>
  <si>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</si>
  <si>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</si>
  <si>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</si>
  <si>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</si>
  <si>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</si>
  <si>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</si>
  <si>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</si>
  <si>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</si>
  <si>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</si>
  <si>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</si>
  <si>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</si>
  <si>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</si>
  <si>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</si>
  <si>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</si>
  <si>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</si>
  <si>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</si>
  <si>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</si>
  <si>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</si>
  <si>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</si>
  <si>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</si>
  <si>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</si>
  <si>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</si>
  <si>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</si>
  <si>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</si>
  <si>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</si>
  <si>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</si>
  <si>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</si>
  <si>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</si>
  <si>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</si>
  <si>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</si>
  <si>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</si>
  <si>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</si>
  <si>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</si>
  <si>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</si>
  <si>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</si>
  <si>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</si>
  <si>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</si>
  <si>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</si>
  <si>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</si>
  <si>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</si>
  <si>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</si>
  <si>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</si>
  <si>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</si>
  <si>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</si>
  <si>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</si>
  <si>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</si>
  <si>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</si>
  <si>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</si>
  <si>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</si>
  <si>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</si>
  <si>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</si>
  <si>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</si>
  <si>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</si>
  <si>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</si>
  <si>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</si>
  <si>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</si>
  <si>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</si>
  <si>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</si>
  <si>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</si>
  <si>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</si>
  <si>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</si>
  <si>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</si>
  <si>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</si>
  <si>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</si>
  <si>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</si>
  <si>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</si>
  <si>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</si>
  <si>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</si>
  <si>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</si>
  <si>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</si>
  <si>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</si>
  <si>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</si>
  <si>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</si>
  <si>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</si>
  <si>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</si>
  <si>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</si>
  <si>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</si>
  <si>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</si>
  <si>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</si>
  <si>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</si>
  <si>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</si>
  <si>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</si>
  <si>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</si>
  <si>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</si>
  <si>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宮城県七ケ宿町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</si>
  <si>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</si>
  <si>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</si>
  <si>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</si>
  <si>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</si>
  <si>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</si>
  <si>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</si>
  <si>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</si>
  <si>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</si>
  <si>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</si>
  <si>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</si>
  <si>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</si>
  <si>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</si>
  <si>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</si>
  <si>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</si>
  <si>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</si>
  <si>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</si>
  <si>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</si>
  <si>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</si>
  <si>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</si>
  <si>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</si>
  <si>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</si>
  <si>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</si>
  <si>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</si>
  <si>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</si>
  <si>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</si>
  <si>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</si>
  <si>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</si>
  <si>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</si>
  <si>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</si>
  <si>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</si>
  <si>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</si>
  <si>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</si>
  <si>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</si>
  <si>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</si>
  <si>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</si>
  <si>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</si>
  <si>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</si>
  <si>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</si>
  <si>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</si>
  <si>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</si>
  <si>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</si>
  <si>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</si>
  <si>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</si>
  <si>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</si>
  <si>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</si>
  <si>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</si>
  <si>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</si>
  <si>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</si>
  <si>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</si>
  <si>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</si>
  <si>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</si>
  <si>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</si>
  <si>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</si>
  <si>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</si>
  <si>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</si>
  <si>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</si>
  <si>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</si>
  <si>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</si>
  <si>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</si>
  <si>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</si>
  <si>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</si>
  <si>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</si>
  <si>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</si>
  <si>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</si>
  <si>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</si>
  <si>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</si>
  <si>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</si>
  <si>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</si>
  <si>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</si>
  <si>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</si>
  <si>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</si>
  <si>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</si>
  <si>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</si>
  <si>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</si>
  <si>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</si>
  <si>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</si>
  <si>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</si>
  <si>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</si>
  <si>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</si>
  <si>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</si>
  <si>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</si>
  <si>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</si>
  <si>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</si>
  <si>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</si>
  <si>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</si>
  <si>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</si>
  <si>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</si>
  <si>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</si>
  <si>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</si>
  <si>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</si>
  <si>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</si>
  <si>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</si>
  <si>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</si>
  <si>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</si>
  <si>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</si>
  <si>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</si>
  <si>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</si>
  <si>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</si>
  <si>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</si>
  <si>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</si>
  <si>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</si>
  <si>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</si>
  <si>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</si>
  <si>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</si>
  <si>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</si>
  <si>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</si>
  <si>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</si>
  <si>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</si>
  <si>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</si>
  <si>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</si>
  <si>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</si>
  <si>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</si>
  <si>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</si>
  <si>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</si>
  <si>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</si>
  <si>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</si>
  <si>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</si>
  <si>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</si>
  <si>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</si>
  <si>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</si>
  <si>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</si>
  <si>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</si>
  <si>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</si>
  <si>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</si>
  <si>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</si>
  <si>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</si>
  <si>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</si>
  <si>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</si>
  <si>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</si>
  <si>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</si>
  <si>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</si>
  <si>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</si>
  <si>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</si>
  <si>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</si>
  <si>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</si>
  <si>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</si>
  <si>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</si>
  <si>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</si>
  <si>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</si>
  <si>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</si>
  <si>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</si>
  <si>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</si>
  <si>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</si>
  <si>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</si>
  <si>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</si>
  <si>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</si>
  <si>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</si>
  <si>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</si>
  <si>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宮城県七ケ宿町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</si>
  <si>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</si>
  <si>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</si>
  <si>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</si>
  <si>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</si>
  <si>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</si>
  <si>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</si>
  <si>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</si>
  <si>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</si>
  <si>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</si>
  <si>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</si>
  <si>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</si>
  <si>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</si>
  <si>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</si>
  <si>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</si>
  <si>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</si>
  <si>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</si>
  <si>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</si>
  <si>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</si>
  <si>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</si>
  <si>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</si>
  <si>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</si>
  <si>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介護サービス特別会計</t>
    <phoneticPr fontId="5"/>
  </si>
  <si>
    <t>七ヶ宿ダム自然休養公園特別会計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</si>
  <si>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</si>
  <si>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</si>
  <si>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</si>
  <si>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</si>
  <si>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</si>
  <si>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</si>
  <si>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</si>
  <si>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</si>
  <si>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</si>
  <si>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</si>
  <si>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</si>
  <si>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</si>
  <si>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</si>
  <si>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</si>
  <si>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</si>
  <si>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</si>
  <si>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</si>
  <si>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</si>
  <si>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</si>
  <si>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</si>
  <si>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</si>
  <si>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</si>
  <si>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</si>
  <si>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</si>
  <si>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</si>
  <si>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</si>
  <si>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</si>
  <si>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</si>
  <si>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</si>
  <si>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</si>
  <si>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</si>
  <si>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</si>
  <si>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</si>
  <si>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</si>
  <si>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</si>
  <si>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</si>
  <si>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</si>
  <si>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</si>
  <si>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</si>
  <si>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</si>
  <si>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</si>
  <si>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</si>
  <si>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</si>
  <si>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</si>
  <si>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</si>
  <si>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</si>
  <si>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</si>
  <si>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</si>
  <si>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</si>
  <si>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</si>
  <si>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</si>
  <si>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</si>
  <si>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</si>
  <si>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</si>
  <si>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</si>
  <si>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</si>
  <si>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</si>
  <si>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</si>
  <si>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</si>
  <si>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</si>
  <si>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</si>
  <si>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</si>
  <si>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</si>
  <si>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</si>
  <si>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</si>
  <si>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</si>
  <si>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</si>
  <si>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</si>
  <si>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</si>
  <si>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</si>
  <si>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</si>
  <si>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</si>
  <si>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</si>
  <si>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</si>
  <si>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</si>
  <si>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</si>
  <si>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</si>
  <si>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</si>
  <si>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</si>
  <si>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</si>
  <si>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</si>
  <si>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</si>
  <si>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</si>
  <si>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</si>
  <si>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</si>
  <si>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</si>
  <si>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</si>
  <si>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</si>
  <si>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</si>
  <si>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</si>
  <si>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</si>
  <si>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</si>
  <si>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</si>
  <si>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</si>
  <si>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</si>
  <si>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</si>
  <si>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</si>
  <si>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</si>
  <si>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</si>
  <si>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</si>
  <si>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</si>
  <si>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</si>
  <si>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</si>
  <si>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</si>
  <si>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</si>
  <si>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</si>
  <si>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</si>
  <si>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</si>
  <si>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</si>
  <si>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</si>
  <si>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</si>
  <si>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</si>
  <si>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</si>
  <si>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</si>
  <si>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</si>
  <si>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</si>
  <si>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</si>
  <si>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</si>
  <si>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</si>
  <si>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</si>
  <si>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</si>
  <si>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</si>
  <si>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</si>
  <si>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</si>
  <si>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</si>
  <si>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</si>
  <si>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</si>
  <si>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</si>
  <si>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</si>
  <si>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</si>
  <si>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</si>
  <si>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</si>
  <si>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</si>
  <si>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</si>
  <si>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</si>
  <si>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</si>
  <si>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</si>
  <si>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</si>
  <si>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</si>
  <si>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</si>
  <si>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</si>
  <si>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</si>
  <si>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</si>
  <si>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</si>
  <si>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</si>
  <si>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</si>
  <si>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</si>
  <si>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</si>
  <si>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</si>
  <si>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</si>
  <si>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</si>
  <si>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</si>
  <si>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</si>
  <si>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</si>
  <si>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</si>
  <si>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</si>
  <si>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0.65</t>
  </si>
  <si>
    <t>一般会計</t>
  </si>
  <si>
    <t>国民健康保険特別会計（事業勘定）</t>
  </si>
  <si>
    <t>介護保険特別会計</t>
  </si>
  <si>
    <t>国民健康保険特別会計（直診勘定）</t>
  </si>
  <si>
    <t>町営バス特別会計</t>
  </si>
  <si>
    <t>後期高齢者特別会計</t>
  </si>
  <si>
    <t>公共下水道特別会計</t>
  </si>
  <si>
    <t>簡易水道特別会計</t>
  </si>
  <si>
    <t>その他会計（赤字）</t>
  </si>
  <si>
    <t>その他会計（黒字）</t>
  </si>
  <si>
    <t>-</t>
    <phoneticPr fontId="2"/>
  </si>
  <si>
    <t>七ヶ宿観光開発株式会社</t>
    <rPh sb="0" eb="3">
      <t>シチカシュク</t>
    </rPh>
    <rPh sb="3" eb="5">
      <t>カンコウ</t>
    </rPh>
    <rPh sb="5" eb="7">
      <t>カイハツ</t>
    </rPh>
    <rPh sb="7" eb="11">
      <t>カブシキガイシャ</t>
    </rPh>
    <phoneticPr fontId="5"/>
  </si>
  <si>
    <t>-</t>
    <phoneticPr fontId="5"/>
  </si>
  <si>
    <t>白石市外二町組合</t>
    <rPh sb="0" eb="3">
      <t>シロイシシ</t>
    </rPh>
    <rPh sb="3" eb="6">
      <t>ホカニチョウ</t>
    </rPh>
    <rPh sb="6" eb="8">
      <t>クミアイ</t>
    </rPh>
    <phoneticPr fontId="5"/>
  </si>
  <si>
    <t>白石市外二町組合：病院会計</t>
    <rPh sb="0" eb="3">
      <t>シロイシシ</t>
    </rPh>
    <rPh sb="3" eb="6">
      <t>ホカニチョウ</t>
    </rPh>
    <rPh sb="6" eb="8">
      <t>クミアイ</t>
    </rPh>
    <rPh sb="9" eb="11">
      <t>ビョウイン</t>
    </rPh>
    <rPh sb="11" eb="13">
      <t>カイケイ</t>
    </rPh>
    <phoneticPr fontId="5"/>
  </si>
  <si>
    <t>-</t>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</si>
  <si>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</si>
  <si>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</si>
  <si>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仙南地域広域行政事務組合</t>
    <rPh sb="0" eb="12">
      <t>センナンチイキコウイキギョウセイジムクミアイ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</si>
  <si>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</si>
  <si>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8">
      <t>コウキコウレイシャ</t>
    </rPh>
    <rPh sb="8" eb="10">
      <t>イリョウ</t>
    </rPh>
    <rPh sb="10" eb="12">
      <t>コウイキ</t>
    </rPh>
    <rPh sb="12" eb="14">
      <t>レンゴウ</t>
    </rPh>
    <phoneticPr fontId="5"/>
  </si>
  <si>
    <t>宮城県後期高齢者医療事業会計</t>
    <rPh sb="0" eb="3">
      <t>ミヤギケン</t>
    </rPh>
    <rPh sb="3" eb="8">
      <t>コウキコウレイシャ</t>
    </rPh>
    <rPh sb="8" eb="10">
      <t>イリョウ</t>
    </rPh>
    <rPh sb="10" eb="12">
      <t>ジギョウ</t>
    </rPh>
    <rPh sb="12" eb="14">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</si>
</sst>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178388</c:v>
                </c:pt>
                <c:pt idx="1">
                  <c:v>149782</c:v>
                </c:pt>
                <c:pt idx="2">
                  <c:v>316261</c:v>
                </c:pt>
                <c:pt idx="3">
                  <c:v>440819</c:v>
                </c:pt>
                <c:pt idx="4">
                  <c:v>276507</c:v>
                </c:pt>
              </c:numCache>
            </c:numRef>
          </c:val>
          <c:smooth val="0"/>
        </c:ser>
        <c:dLbls>
          <c:showLegendKey val="0"/>
          <c:showVal val="0"/>
          <c:showCatName val="0"/>
          <c:showSerName val="0"/>
          <c:showPercent val="0"/>
          <c:showBubbleSize val="0"/>
        </c:dLbls>
        <c:marker val="1"/>
        <c:smooth val="0"/>
        <c:axId val="95329664"/>
        <c:axId val="95348224"/>
      </c:lineChart>
      <c:catAx>
        <c:axId val="95329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48224"/>
        <c:crosses val="autoZero"/>
        <c:auto val="1"/>
        <c:lblAlgn val="ctr"/>
        <c:lblOffset val="100"/>
        <c:tickLblSkip val="1"/>
        <c:tickMarkSkip val="1"/>
        <c:noMultiLvlLbl val="0"/>
      </c:catAx>
      <c:valAx>
        <c:axId val="9534822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29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4.59</c:v>
                </c:pt>
                <c:pt idx="1">
                  <c:v>4.87</c:v>
                </c:pt>
                <c:pt idx="2">
                  <c:v>5.07</c:v>
                </c:pt>
                <c:pt idx="3">
                  <c:v>4.41</c:v>
                </c:pt>
                <c:pt idx="4">
                  <c:v>4.37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61.39</c:v>
                </c:pt>
                <c:pt idx="1">
                  <c:v>79.010000000000005</c:v>
                </c:pt>
                <c:pt idx="2">
                  <c:v>72.959999999999994</c:v>
                </c:pt>
                <c:pt idx="3">
                  <c:v>76.489999999999995</c:v>
                </c:pt>
                <c:pt idx="4">
                  <c:v>85.9</c:v>
                </c:pt>
              </c:numCache>
            </c:numRef>
          </c:val>
        </c:ser>
        <c:dLbls>
          <c:showLegendKey val="0"/>
          <c:showVal val="0"/>
          <c:showCatName val="0"/>
          <c:showSerName val="0"/>
          <c:showPercent val="0"/>
          <c:showBubbleSize val="0"/>
        </c:dLbls>
        <c:gapWidth val="250"/>
        <c:overlap val="100"/>
        <c:axId val="62850560"/>
        <c:axId val="6285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12.94</c:v>
                </c:pt>
                <c:pt idx="1">
                  <c:v>12.98</c:v>
                </c:pt>
                <c:pt idx="2">
                  <c:v>3.72</c:v>
                </c:pt>
                <c:pt idx="3">
                  <c:v>-0.65</c:v>
                </c:pt>
                <c:pt idx="4">
                  <c:v>0.16</c:v>
                </c:pt>
              </c:numCache>
            </c:numRef>
          </c:val>
          <c:smooth val="0"/>
        </c:ser>
        <c:dLbls>
          <c:showLegendKey val="0"/>
          <c:showVal val="0"/>
          <c:showCatName val="0"/>
          <c:showSerName val="0"/>
          <c:showPercent val="0"/>
          <c:showBubbleSize val="0"/>
        </c:dLbls>
        <c:marker val="1"/>
        <c:smooth val="0"/>
        <c:axId val="62850560"/>
        <c:axId val="62852480"/>
      </c:lineChart>
      <c:catAx>
        <c:axId val="6285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852480"/>
        <c:crosses val="autoZero"/>
        <c:auto val="1"/>
        <c:lblAlgn val="ctr"/>
        <c:lblOffset val="100"/>
        <c:tickLblSkip val="1"/>
        <c:tickMarkSkip val="1"/>
        <c:noMultiLvlLbl val="0"/>
      </c:catAx>
      <c:valAx>
        <c:axId val="6285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5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0.06</c:v>
                </c:pt>
                <c:pt idx="2">
                  <c:v>#N/A</c:v>
                </c:pt>
                <c:pt idx="3">
                  <c:v>0.01</c:v>
                </c:pt>
                <c:pt idx="4">
                  <c:v>#N/A</c:v>
                </c:pt>
                <c:pt idx="5">
                  <c:v>0.01</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0.02</c:v>
                </c:pt>
                <c:pt idx="4">
                  <c:v>#N/A</c:v>
                </c:pt>
                <c:pt idx="5">
                  <c:v>0</c:v>
                </c:pt>
                <c:pt idx="6">
                  <c:v>#N/A</c:v>
                </c:pt>
                <c:pt idx="7">
                  <c:v>0.01</c:v>
                </c:pt>
                <c:pt idx="8">
                  <c:v>#N/A</c:v>
                </c:pt>
                <c:pt idx="9">
                  <c:v>0.01</c:v>
                </c:pt>
              </c:numCache>
            </c:numRef>
          </c:val>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0.02</c:v>
                </c:pt>
                <c:pt idx="4">
                  <c:v>#N/A</c:v>
                </c:pt>
                <c:pt idx="5">
                  <c:v>0</c:v>
                </c:pt>
                <c:pt idx="6">
                  <c:v>#N/A</c:v>
                </c:pt>
                <c:pt idx="7">
                  <c:v>0.02</c:v>
                </c:pt>
                <c:pt idx="8">
                  <c:v>#N/A</c:v>
                </c:pt>
                <c:pt idx="9">
                  <c:v>0.01</c:v>
                </c:pt>
              </c:numCache>
            </c:numRef>
          </c:val>
        </c:ser>
        <c:ser>
          <c:idx val="4"/>
          <c:order val="4"/>
          <c:tx>
            <c:strRef>
              <c:f>データシート!$A$31</c:f>
              <c:strCache>
                <c:ptCount val="1"/>
                <c:pt idx="0">
                  <c:v>後期高齢者特別会計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ser>
        <c:ser>
          <c:idx val="5"/>
          <c:order val="5"/>
          <c:tx>
            <c:strRef>
              <c:f>データシート!$A$32</c:f>
              <c:strCache>
                <c:ptCount val="1"/>
                <c:pt idx="0">
                  <c:v>町営バス特別会計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0.02</c:v>
                </c:pt>
                <c:pt idx="4">
                  <c:v>#N/A</c:v>
                </c:pt>
                <c:pt idx="5">
                  <c:v>0.03</c:v>
                </c:pt>
                <c:pt idx="6">
                  <c:v>#N/A</c:v>
                </c:pt>
                <c:pt idx="7">
                  <c:v>0</c:v>
                </c:pt>
                <c:pt idx="8">
                  <c:v>#N/A</c:v>
                </c:pt>
                <c:pt idx="9">
                  <c:v>0.03</c:v>
                </c:pt>
              </c:numCache>
            </c:numRef>
          </c:val>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0.14000000000000001</c:v>
                </c:pt>
                <c:pt idx="2">
                  <c:v>#N/A</c:v>
                </c:pt>
                <c:pt idx="3">
                  <c:v>0.16</c:v>
                </c:pt>
                <c:pt idx="4">
                  <c:v>#N/A</c:v>
                </c:pt>
                <c:pt idx="5">
                  <c:v>0.11</c:v>
                </c:pt>
                <c:pt idx="6">
                  <c:v>#N/A</c:v>
                </c:pt>
                <c:pt idx="7">
                  <c:v>0.12</c:v>
                </c:pt>
                <c:pt idx="8">
                  <c:v>#N/A</c:v>
                </c:pt>
                <c:pt idx="9">
                  <c:v>0.13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0.32</c:v>
                </c:pt>
                <c:pt idx="2">
                  <c:v>#N/A</c:v>
                </c:pt>
                <c:pt idx="3">
                  <c:v>0.13</c:v>
                </c:pt>
                <c:pt idx="4">
                  <c:v>#N/A</c:v>
                </c:pt>
                <c:pt idx="5">
                  <c:v>0.13</c:v>
                </c:pt>
                <c:pt idx="6">
                  <c:v>#N/A</c:v>
                </c:pt>
                <c:pt idx="7">
                  <c:v>0.5</c:v>
                </c:pt>
                <c:pt idx="8">
                  <c:v>#N/A</c:v>
                </c:pt>
                <c:pt idx="9">
                  <c:v>0.77</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2.19</c:v>
                </c:pt>
                <c:pt idx="2">
                  <c:v>#N/A</c:v>
                </c:pt>
                <c:pt idx="3">
                  <c:v>0.91</c:v>
                </c:pt>
                <c:pt idx="4">
                  <c:v>#N/A</c:v>
                </c:pt>
                <c:pt idx="5">
                  <c:v>0.88</c:v>
                </c:pt>
                <c:pt idx="6">
                  <c:v>#N/A</c:v>
                </c:pt>
                <c:pt idx="7">
                  <c:v>0.56000000000000005</c:v>
                </c:pt>
                <c:pt idx="8">
                  <c:v>#N/A</c:v>
                </c:pt>
                <c:pt idx="9">
                  <c:v>1.8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4.51</c:v>
                </c:pt>
                <c:pt idx="2">
                  <c:v>#N/A</c:v>
                </c:pt>
                <c:pt idx="3">
                  <c:v>4.82</c:v>
                </c:pt>
                <c:pt idx="4">
                  <c:v>#N/A</c:v>
                </c:pt>
                <c:pt idx="5">
                  <c:v>5.0199999999999996</c:v>
                </c:pt>
                <c:pt idx="6">
                  <c:v>#N/A</c:v>
                </c:pt>
                <c:pt idx="7">
                  <c:v>4.38</c:v>
                </c:pt>
                <c:pt idx="8">
                  <c:v>#N/A</c:v>
                </c:pt>
                <c:pt idx="9">
                  <c:v>4.3099999999999996</c:v>
                </c:pt>
              </c:numCache>
            </c:numRef>
          </c:val>
        </c:ser>
        <c:dLbls>
          <c:showLegendKey val="0"/>
          <c:showVal val="0"/>
          <c:showCatName val="0"/>
          <c:showSerName val="0"/>
          <c:showPercent val="0"/>
          <c:showBubbleSize val="0"/>
        </c:dLbls>
        <c:gapWidth val="150"/>
        <c:overlap val="100"/>
        <c:axId val="95579520"/>
        <c:axId val="95597696"/>
      </c:barChart>
      <c:catAx>
        <c:axId val="9557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597696"/>
        <c:crosses val="autoZero"/>
        <c:auto val="1"/>
        <c:lblAlgn val="ctr"/>
        <c:lblOffset val="100"/>
        <c:tickLblSkip val="1"/>
        <c:tickMarkSkip val="1"/>
        <c:noMultiLvlLbl val="0"/>
      </c:catAx>
      <c:valAx>
        <c:axId val="9559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7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268</c:v>
                </c:pt>
                <c:pt idx="5">
                  <c:v>268</c:v>
                </c:pt>
                <c:pt idx="8">
                  <c:v>246</c:v>
                </c:pt>
                <c:pt idx="11">
                  <c:v>242</c:v>
                </c:pt>
                <c:pt idx="14">
                  <c:v>237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c:v>
                </c:pt>
                <c:pt idx="3">
                  <c:v>35</c:v>
                </c:pt>
                <c:pt idx="6">
                  <c:v>32</c:v>
                </c:pt>
                <c:pt idx="9">
                  <c:v>32</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86</c:v>
                </c:pt>
                <c:pt idx="3">
                  <c:v>81</c:v>
                </c:pt>
                <c:pt idx="6">
                  <c:v>81</c:v>
                </c:pt>
                <c:pt idx="9">
                  <c:v>75</c:v>
                </c:pt>
                <c:pt idx="12">
                  <c:v>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263</c:v>
                </c:pt>
                <c:pt idx="3">
                  <c:v>250</c:v>
                </c:pt>
                <c:pt idx="6">
                  <c:v>220</c:v>
                </c:pt>
                <c:pt idx="9">
                  <c:v>208</c:v>
                </c:pt>
                <c:pt idx="12">
                  <c:v>196</c:v>
                </c:pt>
              </c:numCache>
            </c:numRef>
          </c:val>
        </c:ser>
        <c:dLbls>
          <c:showLegendKey val="0"/>
          <c:showVal val="0"/>
          <c:showCatName val="0"/>
          <c:showSerName val="0"/>
          <c:showPercent val="0"/>
          <c:showBubbleSize val="0"/>
        </c:dLbls>
        <c:gapWidth val="100"/>
        <c:overlap val="100"/>
        <c:axId val="96418432"/>
        <c:axId val="96432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115</c:v>
                </c:pt>
                <c:pt idx="2">
                  <c:v>#N/A</c:v>
                </c:pt>
                <c:pt idx="3">
                  <c:v>#N/A</c:v>
                </c:pt>
                <c:pt idx="4">
                  <c:v>99</c:v>
                </c:pt>
                <c:pt idx="5">
                  <c:v>#N/A</c:v>
                </c:pt>
                <c:pt idx="6">
                  <c:v>#N/A</c:v>
                </c:pt>
                <c:pt idx="7">
                  <c:v>87</c:v>
                </c:pt>
                <c:pt idx="8">
                  <c:v>#N/A</c:v>
                </c:pt>
                <c:pt idx="9">
                  <c:v>#N/A</c:v>
                </c:pt>
                <c:pt idx="10">
                  <c:v>73</c:v>
                </c:pt>
                <c:pt idx="11">
                  <c:v>#N/A</c:v>
                </c:pt>
                <c:pt idx="12">
                  <c:v>#N/A</c:v>
                </c:pt>
                <c:pt idx="13">
                  <c:v>58</c:v>
                </c:pt>
                <c:pt idx="14">
                  <c:v>#N/A</c:v>
                </c:pt>
              </c:numCache>
            </c:numRef>
          </c:val>
          <c:smooth val="0"/>
        </c:ser>
        <c:dLbls>
          <c:showLegendKey val="0"/>
          <c:showVal val="0"/>
          <c:showCatName val="0"/>
          <c:showSerName val="0"/>
          <c:showPercent val="0"/>
          <c:showBubbleSize val="0"/>
        </c:dLbls>
        <c:marker val="1"/>
        <c:smooth val="0"/>
        <c:axId val="96418432"/>
        <c:axId val="96432896"/>
      </c:lineChart>
      <c:catAx>
        <c:axId val="9641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32896"/>
        <c:crosses val="autoZero"/>
        <c:auto val="1"/>
        <c:lblAlgn val="ctr"/>
        <c:lblOffset val="100"/>
        <c:tickLblSkip val="1"/>
        <c:tickMarkSkip val="1"/>
        <c:noMultiLvlLbl val="0"/>
      </c:catAx>
      <c:valAx>
        <c:axId val="9643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1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2229</c:v>
                </c:pt>
                <c:pt idx="5">
                  <c:v>2141</c:v>
                </c:pt>
                <c:pt idx="8">
                  <c:v>2174</c:v>
                </c:pt>
                <c:pt idx="11">
                  <c:v>2173</c:v>
                </c:pt>
                <c:pt idx="14">
                  <c:v>2172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107</c:v>
                </c:pt>
                <c:pt idx="5">
                  <c:v>95</c:v>
                </c:pt>
                <c:pt idx="8">
                  <c:v>82</c:v>
                </c:pt>
                <c:pt idx="11">
                  <c:v>69</c:v>
                </c:pt>
                <c:pt idx="14">
                  <c:v>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2046</c:v>
                </c:pt>
                <c:pt idx="5">
                  <c:v>2279</c:v>
                </c:pt>
                <c:pt idx="8">
                  <c:v>2535</c:v>
                </c:pt>
                <c:pt idx="11">
                  <c:v>2795</c:v>
                </c:pt>
                <c:pt idx="14">
                  <c:v>3109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528</c:v>
                </c:pt>
                <c:pt idx="3">
                  <c:v>539</c:v>
                </c:pt>
                <c:pt idx="6">
                  <c:v>676</c:v>
                </c:pt>
                <c:pt idx="9">
                  <c:v>473</c:v>
                </c:pt>
                <c:pt idx="12">
                  <c:v>467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414</c:v>
                </c:pt>
                <c:pt idx="3">
                  <c:v>388</c:v>
                </c:pt>
                <c:pt idx="6">
                  <c:v>354</c:v>
                </c:pt>
                <c:pt idx="9">
                  <c:v>338</c:v>
                </c:pt>
                <c:pt idx="12">
                  <c:v>320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738</c:v>
                </c:pt>
                <c:pt idx="3">
                  <c:v>680</c:v>
                </c:pt>
                <c:pt idx="6">
                  <c:v>593</c:v>
                </c:pt>
                <c:pt idx="9">
                  <c:v>514</c:v>
                </c:pt>
                <c:pt idx="12">
                  <c:v>478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1979</c:v>
                </c:pt>
                <c:pt idx="3">
                  <c:v>1889</c:v>
                </c:pt>
                <c:pt idx="6">
                  <c:v>1917</c:v>
                </c:pt>
                <c:pt idx="9">
                  <c:v>1806</c:v>
                </c:pt>
                <c:pt idx="12">
                  <c:v>1842</c:v>
                </c:pt>
              </c:numCache>
            </c:numRef>
          </c:val>
        </c:ser>
        <c:dLbls>
          <c:showLegendKey val="0"/>
          <c:showVal val="0"/>
          <c:showCatName val="0"/>
          <c:showSerName val="0"/>
          <c:showPercent val="0"/>
          <c:showBubbleSize val="0"/>
        </c:dLbls>
        <c:gapWidth val="100"/>
        <c:overlap val="100"/>
        <c:axId val="97856128"/>
        <c:axId val="9786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856128"/>
        <c:axId val="97866496"/>
      </c:lineChart>
      <c:catAx>
        <c:axId val="9785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866496"/>
        <c:crosses val="autoZero"/>
        <c:auto val="1"/>
        <c:lblAlgn val="ctr"/>
        <c:lblOffset val="100"/>
        <c:tickLblSkip val="1"/>
        <c:tickMarkSkip val="1"/>
        <c:noMultiLvlLbl val="0"/>
      </c:catAx>
      <c:valAx>
        <c:axId val="9786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5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1,561
1,549
263.09
2,615,024
2,358,800
70,082
1,602,998
1,841,786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effectLst/>
              <a:latin typeface="+mn-lt"/>
              <a:ea typeface="+mn-ea"/>
              <a:cs typeface="+mn-cs"/>
            </a:rPr>
            <a:t> 　</a:t>
          </a:r>
          <a:r>
            <a:rPr lang="ja-JP" altLang="en-US" sz="1300" b="0" i="0" u="none" strike="noStrike">
              <a:solidFill>
                <a:schemeClr val="dk1"/>
              </a:solidFill>
              <a:effectLst/>
              <a:latin typeface="+mn-lt"/>
              <a:ea typeface="+mn-ea"/>
              <a:cs typeface="+mn-cs"/>
            </a:rPr>
            <a:t>類似団体の０．１６を上回る０．３０となっている。地方税収入に当たるダム所在市町村交付金３４９百万円が交付されることで収入額が類似団体を上回る要因となっている。ダム所在市町村交付金も減価償却により年々減少していることや、少子高齢化さらには厳しい経済情勢など、税収の伸びを期待することは困難である。滞納整理の強化による税収の確保・税負担の公平性を図るとともに、自主財源の確実な確保に努めなければならない。</a:t>
          </a:r>
          <a:r>
            <a:rPr lang="ja-JP" altLang="en-US" sz="1300"/>
            <a:t>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128815</xdr:rowOff>
    </xdr:to>
    <xdr:cxnSp macro="">
      <xdr:nvCxnSpPr>
        <xdr:cNvPr id="68" name="直線コネクタ 67"/>
        <xdr:cNvCxnSpPr/>
      </xdr:nvCxnSpPr>
      <xdr:spPr>
        <a:xfrm>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111578</xdr:rowOff>
    </xdr:to>
    <xdr:cxnSp macro="">
      <xdr:nvCxnSpPr>
        <xdr:cNvPr id="71" name="直線コネクタ 70"/>
        <xdr:cNvCxnSpPr/>
      </xdr:nvCxnSpPr>
      <xdr:spPr>
        <a:xfrm>
          <a:off x="3225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77107</xdr:rowOff>
    </xdr:to>
    <xdr:cxnSp macro="">
      <xdr:nvCxnSpPr>
        <xdr:cNvPr id="74" name="直線コネクタ 73"/>
        <xdr:cNvCxnSpPr/>
      </xdr:nvCxnSpPr>
      <xdr:spPr>
        <a:xfrm>
          <a:off x="2336800" y="722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25400</xdr:rowOff>
    </xdr:to>
    <xdr:cxnSp macro="">
      <xdr:nvCxnSpPr>
        <xdr:cNvPr id="77" name="直線コネクタ 76"/>
        <xdr:cNvCxnSpPr/>
      </xdr:nvCxnSpPr>
      <xdr:spPr>
        <a:xfrm>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7" name="円/楕円 86"/>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8"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89" name="円/楕円 88"/>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1105</xdr:rowOff>
    </xdr:from>
    <xdr:ext cx="736600" cy="259045"/>
    <xdr:sp macro="" textlink="">
      <xdr:nvSpPr>
        <xdr:cNvPr id="90" name="テキスト ボックス 89"/>
        <xdr:cNvSpPr txBox="1"/>
      </xdr:nvSpPr>
      <xdr:spPr>
        <a:xfrm>
          <a:off x="3733800" y="7030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1" name="円/楕円 90"/>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138084</xdr:rowOff>
    </xdr:from>
    <xdr:ext cx="762000" cy="259045"/>
    <xdr:sp macro="" textlink="">
      <xdr:nvSpPr>
        <xdr:cNvPr id="92" name="テキスト ボックス 91"/>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5" name="円/楕円 94"/>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96" name="テキスト ボックス 95"/>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８１．９を下回る７２．０となっている。前年度と比較すると１．５ポイント減少した。義務的経費では、人件費・扶助費・公債費とも増加に転じた。適切な定員管理による人件費の抑制と公債費の平準化及び事務の効率化等により経費の削減に努めなければならな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59872</xdr:rowOff>
    </xdr:from>
    <xdr:to>
      <xdr:col>7</xdr:col>
      <xdr:colOff>152400</xdr:colOff>
      <xdr:row>60</xdr:row>
      <xdr:rowOff>132262</xdr:rowOff>
    </xdr:to>
    <xdr:cxnSp macro="">
      <xdr:nvCxnSpPr>
        <xdr:cNvPr id="133" name="直線コネクタ 132"/>
        <xdr:cNvCxnSpPr/>
      </xdr:nvCxnSpPr>
      <xdr:spPr>
        <a:xfrm flipV="1">
          <a:off x="4114800" y="1034687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111578</xdr:rowOff>
    </xdr:from>
    <xdr:to>
      <xdr:col>6</xdr:col>
      <xdr:colOff>0</xdr:colOff>
      <xdr:row>60</xdr:row>
      <xdr:rowOff>132262</xdr:rowOff>
    </xdr:to>
    <xdr:cxnSp macro="">
      <xdr:nvCxnSpPr>
        <xdr:cNvPr id="136" name="直線コネクタ 135"/>
        <xdr:cNvCxnSpPr/>
      </xdr:nvCxnSpPr>
      <xdr:spPr>
        <a:xfrm>
          <a:off x="3225800" y="103985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111578</xdr:rowOff>
    </xdr:from>
    <xdr:to>
      <xdr:col>4</xdr:col>
      <xdr:colOff>482600</xdr:colOff>
      <xdr:row>62</xdr:row>
      <xdr:rowOff>78922</xdr:rowOff>
    </xdr:to>
    <xdr:cxnSp macro="">
      <xdr:nvCxnSpPr>
        <xdr:cNvPr id="139" name="直線コネクタ 138"/>
        <xdr:cNvCxnSpPr/>
      </xdr:nvCxnSpPr>
      <xdr:spPr>
        <a:xfrm flipV="1">
          <a:off x="2336800" y="1039857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160746</xdr:rowOff>
    </xdr:from>
    <xdr:to>
      <xdr:col>3</xdr:col>
      <xdr:colOff>279400</xdr:colOff>
      <xdr:row>62</xdr:row>
      <xdr:rowOff>78922</xdr:rowOff>
    </xdr:to>
    <xdr:cxnSp macro="">
      <xdr:nvCxnSpPr>
        <xdr:cNvPr id="142" name="直線コネクタ 141"/>
        <xdr:cNvCxnSpPr/>
      </xdr:nvCxnSpPr>
      <xdr:spPr>
        <a:xfrm>
          <a:off x="1447800" y="10619196"/>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9072</xdr:rowOff>
    </xdr:from>
    <xdr:to>
      <xdr:col>7</xdr:col>
      <xdr:colOff>203200</xdr:colOff>
      <xdr:row>60</xdr:row>
      <xdr:rowOff>110672</xdr:rowOff>
    </xdr:to>
    <xdr:sp macro="" textlink="">
      <xdr:nvSpPr>
        <xdr:cNvPr id="152" name="円/楕円 151"/>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25599</xdr:rowOff>
    </xdr:from>
    <xdr:ext cx="762000" cy="259045"/>
    <xdr:sp macro="" textlink="">
      <xdr:nvSpPr>
        <xdr:cNvPr id="153" name="財政構造の弾力性該当値テキスト"/>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81462</xdr:rowOff>
    </xdr:from>
    <xdr:to>
      <xdr:col>6</xdr:col>
      <xdr:colOff>50800</xdr:colOff>
      <xdr:row>61</xdr:row>
      <xdr:rowOff>11612</xdr:rowOff>
    </xdr:to>
    <xdr:sp macro="" textlink="">
      <xdr:nvSpPr>
        <xdr:cNvPr id="154" name="円/楕円 153"/>
        <xdr:cNvSpPr/>
      </xdr:nvSpPr>
      <xdr:spPr>
        <a:xfrm>
          <a:off x="4064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21789</xdr:rowOff>
    </xdr:from>
    <xdr:ext cx="736600" cy="259045"/>
    <xdr:sp macro="" textlink="">
      <xdr:nvSpPr>
        <xdr:cNvPr id="155" name="テキスト ボックス 154"/>
        <xdr:cNvSpPr txBox="1"/>
      </xdr:nvSpPr>
      <xdr:spPr>
        <a:xfrm>
          <a:off x="3733800" y="1013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60778</xdr:rowOff>
    </xdr:from>
    <xdr:to>
      <xdr:col>4</xdr:col>
      <xdr:colOff>533400</xdr:colOff>
      <xdr:row>60</xdr:row>
      <xdr:rowOff>162378</xdr:rowOff>
    </xdr:to>
    <xdr:sp macro="" textlink="">
      <xdr:nvSpPr>
        <xdr:cNvPr id="156" name="円/楕円 155"/>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1105</xdr:rowOff>
    </xdr:from>
    <xdr:ext cx="762000" cy="259045"/>
    <xdr:sp macro="" textlink="">
      <xdr:nvSpPr>
        <xdr:cNvPr id="157" name="テキスト ボックス 156"/>
        <xdr:cNvSpPr txBox="1"/>
      </xdr:nvSpPr>
      <xdr:spPr>
        <a:xfrm>
          <a:off x="2844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28122</xdr:rowOff>
    </xdr:from>
    <xdr:to>
      <xdr:col>3</xdr:col>
      <xdr:colOff>330200</xdr:colOff>
      <xdr:row>62</xdr:row>
      <xdr:rowOff>129722</xdr:rowOff>
    </xdr:to>
    <xdr:sp macro="" textlink="">
      <xdr:nvSpPr>
        <xdr:cNvPr id="158" name="円/楕円 157"/>
        <xdr:cNvSpPr/>
      </xdr:nvSpPr>
      <xdr:spPr>
        <a:xfrm>
          <a:off x="2286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114499</xdr:rowOff>
    </xdr:from>
    <xdr:ext cx="762000" cy="259045"/>
    <xdr:sp macro="" textlink="">
      <xdr:nvSpPr>
        <xdr:cNvPr id="159" name="テキスト ボックス 158"/>
        <xdr:cNvSpPr txBox="1"/>
      </xdr:nvSpPr>
      <xdr:spPr>
        <a:xfrm>
          <a:off x="1955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109946</xdr:rowOff>
    </xdr:from>
    <xdr:to>
      <xdr:col>2</xdr:col>
      <xdr:colOff>127000</xdr:colOff>
      <xdr:row>62</xdr:row>
      <xdr:rowOff>40096</xdr:rowOff>
    </xdr:to>
    <xdr:sp macro="" textlink="">
      <xdr:nvSpPr>
        <xdr:cNvPr id="160" name="円/楕円 159"/>
        <xdr:cNvSpPr/>
      </xdr:nvSpPr>
      <xdr:spPr>
        <a:xfrm>
          <a:off x="1397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24873</xdr:rowOff>
    </xdr:from>
    <xdr:ext cx="762000" cy="259045"/>
    <xdr:sp macro="" textlink="">
      <xdr:nvSpPr>
        <xdr:cNvPr id="161" name="テキスト ボックス 160"/>
        <xdr:cNvSpPr txBox="1"/>
      </xdr:nvSpPr>
      <xdr:spPr>
        <a:xfrm>
          <a:off x="1066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[534,051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５４２人となっており、毎年人口が減少している状況にあるが、財政規模は横ばいで推移しているため、１人当たりの決算額は年々上昇している。類似団体と比較しても上回っており、費用の抑制に努めるとともに、財政運営を工夫しなければならない。</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48878</xdr:rowOff>
    </xdr:from>
    <xdr:to>
      <xdr:col>7</xdr:col>
      <xdr:colOff>152400</xdr:colOff>
      <xdr:row>84</xdr:row>
      <xdr:rowOff>114791</xdr:rowOff>
    </xdr:to>
    <xdr:cxnSp macro="">
      <xdr:nvCxnSpPr>
        <xdr:cNvPr id="195" name="直線コネクタ 194"/>
        <xdr:cNvCxnSpPr/>
      </xdr:nvCxnSpPr>
      <xdr:spPr>
        <a:xfrm>
          <a:off x="4114800" y="14450678"/>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26629</xdr:rowOff>
    </xdr:from>
    <xdr:to>
      <xdr:col>6</xdr:col>
      <xdr:colOff>0</xdr:colOff>
      <xdr:row>84</xdr:row>
      <xdr:rowOff>48878</xdr:rowOff>
    </xdr:to>
    <xdr:cxnSp macro="">
      <xdr:nvCxnSpPr>
        <xdr:cNvPr id="198" name="直線コネクタ 197"/>
        <xdr:cNvCxnSpPr/>
      </xdr:nvCxnSpPr>
      <xdr:spPr>
        <a:xfrm>
          <a:off x="3225800" y="14428429"/>
          <a:ext cx="8890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26629</xdr:rowOff>
    </xdr:from>
    <xdr:to>
      <xdr:col>4</xdr:col>
      <xdr:colOff>482600</xdr:colOff>
      <xdr:row>84</xdr:row>
      <xdr:rowOff>57443</xdr:rowOff>
    </xdr:to>
    <xdr:cxnSp macro="">
      <xdr:nvCxnSpPr>
        <xdr:cNvPr id="201" name="直線コネクタ 200"/>
        <xdr:cNvCxnSpPr/>
      </xdr:nvCxnSpPr>
      <xdr:spPr>
        <a:xfrm flipV="1">
          <a:off x="2336800" y="14428429"/>
          <a:ext cx="889000" cy="3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32548</xdr:rowOff>
    </xdr:from>
    <xdr:to>
      <xdr:col>3</xdr:col>
      <xdr:colOff>279400</xdr:colOff>
      <xdr:row>84</xdr:row>
      <xdr:rowOff>57443</xdr:rowOff>
    </xdr:to>
    <xdr:cxnSp macro="">
      <xdr:nvCxnSpPr>
        <xdr:cNvPr id="204" name="直線コネクタ 203"/>
        <xdr:cNvCxnSpPr/>
      </xdr:nvCxnSpPr>
      <xdr:spPr>
        <a:xfrm>
          <a:off x="1447800" y="14434348"/>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63991</xdr:rowOff>
    </xdr:from>
    <xdr:to>
      <xdr:col>7</xdr:col>
      <xdr:colOff>203200</xdr:colOff>
      <xdr:row>84</xdr:row>
      <xdr:rowOff>165591</xdr:rowOff>
    </xdr:to>
    <xdr:sp macro="" textlink="">
      <xdr:nvSpPr>
        <xdr:cNvPr id="214" name="円/楕円 213"/>
        <xdr:cNvSpPr/>
      </xdr:nvSpPr>
      <xdr:spPr>
        <a:xfrm>
          <a:off x="4902200" y="144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36068</xdr:rowOff>
    </xdr:from>
    <xdr:ext cx="762000" cy="259045"/>
    <xdr:sp macro="" textlink="">
      <xdr:nvSpPr>
        <xdr:cNvPr id="215" name="人件費・物件費等の状況該当値テキスト"/>
        <xdr:cNvSpPr txBox="1"/>
      </xdr:nvSpPr>
      <xdr:spPr>
        <a:xfrm>
          <a:off x="5041900" y="144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534,051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169528</xdr:rowOff>
    </xdr:from>
    <xdr:to>
      <xdr:col>6</xdr:col>
      <xdr:colOff>50800</xdr:colOff>
      <xdr:row>84</xdr:row>
      <xdr:rowOff>99678</xdr:rowOff>
    </xdr:to>
    <xdr:sp macro="" textlink="">
      <xdr:nvSpPr>
        <xdr:cNvPr id="216" name="円/楕円 215"/>
        <xdr:cNvSpPr/>
      </xdr:nvSpPr>
      <xdr:spPr>
        <a:xfrm>
          <a:off x="4064000" y="143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84455</xdr:rowOff>
    </xdr:from>
    <xdr:ext cx="736600" cy="259045"/>
    <xdr:sp macro="" textlink="">
      <xdr:nvSpPr>
        <xdr:cNvPr id="217" name="テキスト ボックス 216"/>
        <xdr:cNvSpPr txBox="1"/>
      </xdr:nvSpPr>
      <xdr:spPr>
        <a:xfrm>
          <a:off x="3733800" y="144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484,882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147279</xdr:rowOff>
    </xdr:from>
    <xdr:to>
      <xdr:col>4</xdr:col>
      <xdr:colOff>533400</xdr:colOff>
      <xdr:row>84</xdr:row>
      <xdr:rowOff>77429</xdr:rowOff>
    </xdr:to>
    <xdr:sp macro="" textlink="">
      <xdr:nvSpPr>
        <xdr:cNvPr id="218" name="円/楕円 217"/>
        <xdr:cNvSpPr/>
      </xdr:nvSpPr>
      <xdr:spPr>
        <a:xfrm>
          <a:off x="3175000" y="143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62206</xdr:rowOff>
    </xdr:from>
    <xdr:ext cx="762000" cy="259045"/>
    <xdr:sp macro="" textlink="">
      <xdr:nvSpPr>
        <xdr:cNvPr id="219" name="テキスト ボックス 218"/>
        <xdr:cNvSpPr txBox="1"/>
      </xdr:nvSpPr>
      <xdr:spPr>
        <a:xfrm>
          <a:off x="2844800" y="1446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468,285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6643</xdr:rowOff>
    </xdr:from>
    <xdr:to>
      <xdr:col>3</xdr:col>
      <xdr:colOff>330200</xdr:colOff>
      <xdr:row>84</xdr:row>
      <xdr:rowOff>108243</xdr:rowOff>
    </xdr:to>
    <xdr:sp macro="" textlink="">
      <xdr:nvSpPr>
        <xdr:cNvPr id="220" name="円/楕円 219"/>
        <xdr:cNvSpPr/>
      </xdr:nvSpPr>
      <xdr:spPr>
        <a:xfrm>
          <a:off x="2286000" y="1440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93020</xdr:rowOff>
    </xdr:from>
    <xdr:ext cx="762000" cy="259045"/>
    <xdr:sp macro="" textlink="">
      <xdr:nvSpPr>
        <xdr:cNvPr id="221" name="テキスト ボックス 220"/>
        <xdr:cNvSpPr txBox="1"/>
      </xdr:nvSpPr>
      <xdr:spPr>
        <a:xfrm>
          <a:off x="1955800" y="1449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491,271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153198</xdr:rowOff>
    </xdr:from>
    <xdr:to>
      <xdr:col>2</xdr:col>
      <xdr:colOff>127000</xdr:colOff>
      <xdr:row>84</xdr:row>
      <xdr:rowOff>83348</xdr:rowOff>
    </xdr:to>
    <xdr:sp macro="" textlink="">
      <xdr:nvSpPr>
        <xdr:cNvPr id="222" name="円/楕円 221"/>
        <xdr:cNvSpPr/>
      </xdr:nvSpPr>
      <xdr:spPr>
        <a:xfrm>
          <a:off x="1397000" y="143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68125</xdr:rowOff>
    </xdr:from>
    <xdr:ext cx="762000" cy="259045"/>
    <xdr:sp macro="" textlink="">
      <xdr:nvSpPr>
        <xdr:cNvPr id="223" name="テキスト ボックス 222"/>
        <xdr:cNvSpPr txBox="1"/>
      </xdr:nvSpPr>
      <xdr:spPr>
        <a:xfrm>
          <a:off x="1066800" y="144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472,701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０年度をピークに職員給与は減少しているものの、ラスパイレス指数を見ると類似団体を２．６上回っている。類似団体を上回っている要因として、職員年齢層が高く続いている状況がある。適正な人事運営及び定員管理に努めなければなら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165946</xdr:rowOff>
    </xdr:to>
    <xdr:cxnSp macro="">
      <xdr:nvCxnSpPr>
        <xdr:cNvPr id="257" name="直線コネクタ 256"/>
        <xdr:cNvCxnSpPr/>
      </xdr:nvCxnSpPr>
      <xdr:spPr>
        <a:xfrm>
          <a:off x="16179800" y="1478999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88</xdr:row>
      <xdr:rowOff>68368</xdr:rowOff>
    </xdr:to>
    <xdr:cxnSp macro="">
      <xdr:nvCxnSpPr>
        <xdr:cNvPr id="260" name="直線コネクタ 259"/>
        <xdr:cNvCxnSpPr/>
      </xdr:nvCxnSpPr>
      <xdr:spPr>
        <a:xfrm flipV="1">
          <a:off x="15290800" y="14789996"/>
          <a:ext cx="8890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12064</xdr:rowOff>
    </xdr:from>
    <xdr:to>
      <xdr:col>22</xdr:col>
      <xdr:colOff>203200</xdr:colOff>
      <xdr:row>88</xdr:row>
      <xdr:rowOff>68368</xdr:rowOff>
    </xdr:to>
    <xdr:cxnSp macro="">
      <xdr:nvCxnSpPr>
        <xdr:cNvPr id="263" name="直線コネクタ 262"/>
        <xdr:cNvCxnSpPr/>
      </xdr:nvCxnSpPr>
      <xdr:spPr>
        <a:xfrm>
          <a:off x="14401800" y="1509966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145838</xdr:rowOff>
    </xdr:from>
    <xdr:to>
      <xdr:col>21</xdr:col>
      <xdr:colOff>0</xdr:colOff>
      <xdr:row>88</xdr:row>
      <xdr:rowOff>12064</xdr:rowOff>
    </xdr:to>
    <xdr:cxnSp macro="">
      <xdr:nvCxnSpPr>
        <xdr:cNvPr id="266" name="直線コネクタ 265"/>
        <xdr:cNvCxnSpPr/>
      </xdr:nvCxnSpPr>
      <xdr:spPr>
        <a:xfrm>
          <a:off x="13512800" y="14890538"/>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6" name="円/楕円 275"/>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7"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8" name="円/楕円 277"/>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79" name="テキスト ボックス 278"/>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17568</xdr:rowOff>
    </xdr:from>
    <xdr:to>
      <xdr:col>22</xdr:col>
      <xdr:colOff>254000</xdr:colOff>
      <xdr:row>88</xdr:row>
      <xdr:rowOff>119168</xdr:rowOff>
    </xdr:to>
    <xdr:sp macro="" textlink="">
      <xdr:nvSpPr>
        <xdr:cNvPr id="280" name="円/楕円 279"/>
        <xdr:cNvSpPr/>
      </xdr:nvSpPr>
      <xdr:spPr>
        <a:xfrm>
          <a:off x="15240000" y="151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103945</xdr:rowOff>
    </xdr:from>
    <xdr:ext cx="762000" cy="259045"/>
    <xdr:sp macro="" textlink="">
      <xdr:nvSpPr>
        <xdr:cNvPr id="281" name="テキスト ボックス 280"/>
        <xdr:cNvSpPr txBox="1"/>
      </xdr:nvSpPr>
      <xdr:spPr>
        <a:xfrm>
          <a:off x="14909800" y="151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132714</xdr:rowOff>
    </xdr:from>
    <xdr:to>
      <xdr:col>21</xdr:col>
      <xdr:colOff>50800</xdr:colOff>
      <xdr:row>88</xdr:row>
      <xdr:rowOff>62864</xdr:rowOff>
    </xdr:to>
    <xdr:sp macro="" textlink="">
      <xdr:nvSpPr>
        <xdr:cNvPr id="282" name="円/楕円 281"/>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47641</xdr:rowOff>
    </xdr:from>
    <xdr:ext cx="762000" cy="259045"/>
    <xdr:sp macro="" textlink="">
      <xdr:nvSpPr>
        <xdr:cNvPr id="283" name="テキスト ボックス 282"/>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95038</xdr:rowOff>
    </xdr:from>
    <xdr:to>
      <xdr:col>19</xdr:col>
      <xdr:colOff>533400</xdr:colOff>
      <xdr:row>87</xdr:row>
      <xdr:rowOff>25188</xdr:rowOff>
    </xdr:to>
    <xdr:sp macro="" textlink="">
      <xdr:nvSpPr>
        <xdr:cNvPr id="284" name="円/楕円 283"/>
        <xdr:cNvSpPr/>
      </xdr:nvSpPr>
      <xdr:spPr>
        <a:xfrm>
          <a:off x="134620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9965</xdr:rowOff>
    </xdr:from>
    <xdr:ext cx="762000" cy="259045"/>
    <xdr:sp macro="" textlink="">
      <xdr:nvSpPr>
        <xdr:cNvPr id="285" name="テキスト ボックス 284"/>
        <xdr:cNvSpPr txBox="1"/>
      </xdr:nvSpPr>
      <xdr:spPr>
        <a:xfrm>
          <a:off x="13131800" y="1492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９．０１上回っている。民間委託による事務量の削減を行っているものの、住民ニーズの多様化による新規施策、地方創生関連事業の業務量の増加が見込まれる。少ない職員数で住民サービスの低下を招かぬよう、職員の資質、能力を活用した適正配置と適正補充を図りながら費用効率の良い定員管理に努めなければならな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84747</xdr:rowOff>
    </xdr:from>
    <xdr:to>
      <xdr:col>24</xdr:col>
      <xdr:colOff>558800</xdr:colOff>
      <xdr:row>62</xdr:row>
      <xdr:rowOff>167754</xdr:rowOff>
    </xdr:to>
    <xdr:cxnSp macro="">
      <xdr:nvCxnSpPr>
        <xdr:cNvPr id="317" name="直線コネクタ 316"/>
        <xdr:cNvCxnSpPr/>
      </xdr:nvCxnSpPr>
      <xdr:spPr>
        <a:xfrm>
          <a:off x="16179800" y="10714647"/>
          <a:ext cx="8382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83058</xdr:rowOff>
    </xdr:from>
    <xdr:to>
      <xdr:col>23</xdr:col>
      <xdr:colOff>406400</xdr:colOff>
      <xdr:row>62</xdr:row>
      <xdr:rowOff>84747</xdr:rowOff>
    </xdr:to>
    <xdr:cxnSp macro="">
      <xdr:nvCxnSpPr>
        <xdr:cNvPr id="320" name="直線コネクタ 319"/>
        <xdr:cNvCxnSpPr/>
      </xdr:nvCxnSpPr>
      <xdr:spPr>
        <a:xfrm>
          <a:off x="15290800" y="10712958"/>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83058</xdr:rowOff>
    </xdr:from>
    <xdr:to>
      <xdr:col>22</xdr:col>
      <xdr:colOff>203200</xdr:colOff>
      <xdr:row>62</xdr:row>
      <xdr:rowOff>97295</xdr:rowOff>
    </xdr:to>
    <xdr:cxnSp macro="">
      <xdr:nvCxnSpPr>
        <xdr:cNvPr id="323" name="直線コネクタ 322"/>
        <xdr:cNvCxnSpPr/>
      </xdr:nvCxnSpPr>
      <xdr:spPr>
        <a:xfrm flipV="1">
          <a:off x="14401800" y="10712958"/>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90297</xdr:rowOff>
    </xdr:from>
    <xdr:to>
      <xdr:col>21</xdr:col>
      <xdr:colOff>0</xdr:colOff>
      <xdr:row>62</xdr:row>
      <xdr:rowOff>97295</xdr:rowOff>
    </xdr:to>
    <xdr:cxnSp macro="">
      <xdr:nvCxnSpPr>
        <xdr:cNvPr id="326" name="直線コネクタ 325"/>
        <xdr:cNvCxnSpPr/>
      </xdr:nvCxnSpPr>
      <xdr:spPr>
        <a:xfrm>
          <a:off x="13512800" y="10720197"/>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116954</xdr:rowOff>
    </xdr:from>
    <xdr:to>
      <xdr:col>24</xdr:col>
      <xdr:colOff>609600</xdr:colOff>
      <xdr:row>63</xdr:row>
      <xdr:rowOff>47104</xdr:rowOff>
    </xdr:to>
    <xdr:sp macro="" textlink="">
      <xdr:nvSpPr>
        <xdr:cNvPr id="336" name="円/楕円 335"/>
        <xdr:cNvSpPr/>
      </xdr:nvSpPr>
      <xdr:spPr>
        <a:xfrm>
          <a:off x="16967200" y="107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89031</xdr:rowOff>
    </xdr:from>
    <xdr:ext cx="762000" cy="259045"/>
    <xdr:sp macro="" textlink="">
      <xdr:nvSpPr>
        <xdr:cNvPr id="337" name="定員管理の状況該当値テキスト"/>
        <xdr:cNvSpPr txBox="1"/>
      </xdr:nvSpPr>
      <xdr:spPr>
        <a:xfrm>
          <a:off x="17106900" y="1071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33947</xdr:rowOff>
    </xdr:from>
    <xdr:to>
      <xdr:col>23</xdr:col>
      <xdr:colOff>457200</xdr:colOff>
      <xdr:row>62</xdr:row>
      <xdr:rowOff>135547</xdr:rowOff>
    </xdr:to>
    <xdr:sp macro="" textlink="">
      <xdr:nvSpPr>
        <xdr:cNvPr id="338" name="円/楕円 337"/>
        <xdr:cNvSpPr/>
      </xdr:nvSpPr>
      <xdr:spPr>
        <a:xfrm>
          <a:off x="16129000" y="10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120324</xdr:rowOff>
    </xdr:from>
    <xdr:ext cx="736600" cy="259045"/>
    <xdr:sp macro="" textlink="">
      <xdr:nvSpPr>
        <xdr:cNvPr id="339" name="テキスト ボックス 338"/>
        <xdr:cNvSpPr txBox="1"/>
      </xdr:nvSpPr>
      <xdr:spPr>
        <a:xfrm>
          <a:off x="15798800" y="10750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32258</xdr:rowOff>
    </xdr:from>
    <xdr:to>
      <xdr:col>22</xdr:col>
      <xdr:colOff>254000</xdr:colOff>
      <xdr:row>62</xdr:row>
      <xdr:rowOff>133858</xdr:rowOff>
    </xdr:to>
    <xdr:sp macro="" textlink="">
      <xdr:nvSpPr>
        <xdr:cNvPr id="340" name="円/楕円 339"/>
        <xdr:cNvSpPr/>
      </xdr:nvSpPr>
      <xdr:spPr>
        <a:xfrm>
          <a:off x="15240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118635</xdr:rowOff>
    </xdr:from>
    <xdr:ext cx="762000" cy="259045"/>
    <xdr:sp macro="" textlink="">
      <xdr:nvSpPr>
        <xdr:cNvPr id="341" name="テキスト ボックス 340"/>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46495</xdr:rowOff>
    </xdr:from>
    <xdr:to>
      <xdr:col>21</xdr:col>
      <xdr:colOff>50800</xdr:colOff>
      <xdr:row>62</xdr:row>
      <xdr:rowOff>148095</xdr:rowOff>
    </xdr:to>
    <xdr:sp macro="" textlink="">
      <xdr:nvSpPr>
        <xdr:cNvPr id="342" name="円/楕円 341"/>
        <xdr:cNvSpPr/>
      </xdr:nvSpPr>
      <xdr:spPr>
        <a:xfrm>
          <a:off x="14351000" y="106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132872</xdr:rowOff>
    </xdr:from>
    <xdr:ext cx="762000" cy="259045"/>
    <xdr:sp macro="" textlink="">
      <xdr:nvSpPr>
        <xdr:cNvPr id="343" name="テキスト ボックス 342"/>
        <xdr:cNvSpPr txBox="1"/>
      </xdr:nvSpPr>
      <xdr:spPr>
        <a:xfrm>
          <a:off x="14020800" y="1076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39497</xdr:rowOff>
    </xdr:from>
    <xdr:to>
      <xdr:col>19</xdr:col>
      <xdr:colOff>533400</xdr:colOff>
      <xdr:row>62</xdr:row>
      <xdr:rowOff>141097</xdr:rowOff>
    </xdr:to>
    <xdr:sp macro="" textlink="">
      <xdr:nvSpPr>
        <xdr:cNvPr id="344" name="円/楕円 343"/>
        <xdr:cNvSpPr/>
      </xdr:nvSpPr>
      <xdr:spPr>
        <a:xfrm>
          <a:off x="13462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125874</xdr:rowOff>
    </xdr:from>
    <xdr:ext cx="762000" cy="259045"/>
    <xdr:sp macro="" textlink="">
      <xdr:nvSpPr>
        <xdr:cNvPr id="345" name="テキスト ボックス 344"/>
        <xdr:cNvSpPr txBox="1"/>
      </xdr:nvSpPr>
      <xdr:spPr>
        <a:xfrm>
          <a:off x="13131800" y="107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３．４ポイント下回り、前年度と比較すると１．１ポイント減少した。起債の償還完了や特別会計に対する繰出金（準元利償還金）の減が要因と思われる。普通会計のみならず、特別会計や一部事務組合等構成団体への繰出金や財政状況も意識した財政運営を心がけなければならない。</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40</xdr:row>
      <xdr:rowOff>170434</xdr:rowOff>
    </xdr:to>
    <xdr:cxnSp macro="">
      <xdr:nvCxnSpPr>
        <xdr:cNvPr id="376" name="直線コネクタ 375"/>
        <xdr:cNvCxnSpPr/>
      </xdr:nvCxnSpPr>
      <xdr:spPr>
        <a:xfrm flipV="1">
          <a:off x="16179800" y="697534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56896</xdr:rowOff>
    </xdr:to>
    <xdr:cxnSp macro="">
      <xdr:nvCxnSpPr>
        <xdr:cNvPr id="379" name="直線コネクタ 378"/>
        <xdr:cNvCxnSpPr/>
      </xdr:nvCxnSpPr>
      <xdr:spPr>
        <a:xfrm flipV="1">
          <a:off x="15290800" y="70284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56896</xdr:rowOff>
    </xdr:from>
    <xdr:to>
      <xdr:col>22</xdr:col>
      <xdr:colOff>203200</xdr:colOff>
      <xdr:row>41</xdr:row>
      <xdr:rowOff>129286</xdr:rowOff>
    </xdr:to>
    <xdr:cxnSp macro="">
      <xdr:nvCxnSpPr>
        <xdr:cNvPr id="382" name="直線コネクタ 381"/>
        <xdr:cNvCxnSpPr/>
      </xdr:nvCxnSpPr>
      <xdr:spPr>
        <a:xfrm flipV="1">
          <a:off x="14401800" y="70863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30226</xdr:rowOff>
    </xdr:to>
    <xdr:cxnSp macro="">
      <xdr:nvCxnSpPr>
        <xdr:cNvPr id="385" name="直線コネクタ 384"/>
        <xdr:cNvCxnSpPr/>
      </xdr:nvCxnSpPr>
      <xdr:spPr>
        <a:xfrm flipV="1">
          <a:off x="13512800" y="71587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395" name="円/楕円 394"/>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83075</xdr:rowOff>
    </xdr:from>
    <xdr:ext cx="762000" cy="259045"/>
    <xdr:sp macro="" textlink="">
      <xdr:nvSpPr>
        <xdr:cNvPr id="396"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7" name="円/楕円 396"/>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8" name="テキスト ボックス 397"/>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6096</xdr:rowOff>
    </xdr:from>
    <xdr:to>
      <xdr:col>22</xdr:col>
      <xdr:colOff>254000</xdr:colOff>
      <xdr:row>41</xdr:row>
      <xdr:rowOff>107696</xdr:rowOff>
    </xdr:to>
    <xdr:sp macro="" textlink="">
      <xdr:nvSpPr>
        <xdr:cNvPr id="399" name="円/楕円 398"/>
        <xdr:cNvSpPr/>
      </xdr:nvSpPr>
      <xdr:spPr>
        <a:xfrm>
          <a:off x="15240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117873</xdr:rowOff>
    </xdr:from>
    <xdr:ext cx="762000" cy="259045"/>
    <xdr:sp macro="" textlink="">
      <xdr:nvSpPr>
        <xdr:cNvPr id="400" name="テキスト ボックス 399"/>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1" name="円/楕円 400"/>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402" name="テキスト ボックス 401"/>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403" name="円/楕円 402"/>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404" name="テキスト ボックス 40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前年度に続き、指標では現れていない。安易な起債や基金の取り崩しは、指標の悪化につながる恐れがあるため、慎重な財政運営を心がけなければならない。</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1,561
1,549
263.09
2,615,024
2,358,800
70,082
1,602,998
1,841,786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１．９ポイント上回っている。人事院勧告に則った給与改定、職員数、委員報酬を含めた人件費の削減に努めているものの、増加傾向にある。この課題は、短期間での解決は困難なことから、長期的なプランで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73660</xdr:rowOff>
    </xdr:to>
    <xdr:cxnSp macro="">
      <xdr:nvCxnSpPr>
        <xdr:cNvPr id="64" name="直線コネクタ 63"/>
        <xdr:cNvCxnSpPr/>
      </xdr:nvCxnSpPr>
      <xdr:spPr>
        <a:xfrm>
          <a:off x="3987800" y="6177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46990</xdr:rowOff>
    </xdr:to>
    <xdr:cxnSp macro="">
      <xdr:nvCxnSpPr>
        <xdr:cNvPr id="67" name="直線コネクタ 66"/>
        <xdr:cNvCxnSpPr/>
      </xdr:nvCxnSpPr>
      <xdr:spPr>
        <a:xfrm flipV="1">
          <a:off x="3098800" y="6177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46990</xdr:rowOff>
    </xdr:from>
    <xdr:to>
      <xdr:col>4</xdr:col>
      <xdr:colOff>346075</xdr:colOff>
      <xdr:row>37</xdr:row>
      <xdr:rowOff>69850</xdr:rowOff>
    </xdr:to>
    <xdr:cxnSp macro="">
      <xdr:nvCxnSpPr>
        <xdr:cNvPr id="70" name="直線コネクタ 69"/>
        <xdr:cNvCxnSpPr/>
      </xdr:nvCxnSpPr>
      <xdr:spPr>
        <a:xfrm flipV="1">
          <a:off x="2209800" y="62191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37</xdr:row>
      <xdr:rowOff>69850</xdr:rowOff>
    </xdr:to>
    <xdr:cxnSp macro="">
      <xdr:nvCxnSpPr>
        <xdr:cNvPr id="73" name="直線コネクタ 72"/>
        <xdr:cNvCxnSpPr/>
      </xdr:nvCxnSpPr>
      <xdr:spPr>
        <a:xfrm>
          <a:off x="1320800" y="638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3" name="円/楕円 82"/>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166387</xdr:rowOff>
    </xdr:from>
    <xdr:ext cx="762000" cy="259045"/>
    <xdr:sp macro="" textlink="">
      <xdr:nvSpPr>
        <xdr:cNvPr id="84"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5" name="円/楕円 84"/>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40657</xdr:rowOff>
    </xdr:from>
    <xdr:ext cx="736600" cy="259045"/>
    <xdr:sp macro="" textlink="">
      <xdr:nvSpPr>
        <xdr:cNvPr id="86" name="テキスト ボックス 85"/>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167640</xdr:rowOff>
    </xdr:from>
    <xdr:to>
      <xdr:col>4</xdr:col>
      <xdr:colOff>396875</xdr:colOff>
      <xdr:row>36</xdr:row>
      <xdr:rowOff>97790</xdr:rowOff>
    </xdr:to>
    <xdr:sp macro="" textlink="">
      <xdr:nvSpPr>
        <xdr:cNvPr id="87" name="円/楕円 86"/>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82567</xdr:rowOff>
    </xdr:from>
    <xdr:ext cx="762000" cy="259045"/>
    <xdr:sp macro="" textlink="">
      <xdr:nvSpPr>
        <xdr:cNvPr id="88" name="テキスト ボックス 87"/>
        <xdr:cNvSpPr txBox="1"/>
      </xdr:nvSpPr>
      <xdr:spPr>
        <a:xfrm>
          <a:off x="2717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1" name="円/楕円 90"/>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2" name="テキスト ボックス 91"/>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類似団体を、１．３ポイント上回っている。コスト意識による削減効果が出てきていたが、平成２３年度以降は上昇に転じたため、さらに意識した無駄の排除を心がけ、経費削減に努めていく。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123190</xdr:rowOff>
    </xdr:to>
    <xdr:cxnSp macro="">
      <xdr:nvCxnSpPr>
        <xdr:cNvPr id="125" name="直線コネクタ 124"/>
        <xdr:cNvCxnSpPr/>
      </xdr:nvCxnSpPr>
      <xdr:spPr>
        <a:xfrm>
          <a:off x="15671800" y="29387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17</xdr:row>
      <xdr:rowOff>24130</xdr:rowOff>
    </xdr:to>
    <xdr:cxnSp macro="">
      <xdr:nvCxnSpPr>
        <xdr:cNvPr id="128" name="直線コネクタ 127"/>
        <xdr:cNvCxnSpPr/>
      </xdr:nvCxnSpPr>
      <xdr:spPr>
        <a:xfrm>
          <a:off x="14782800" y="288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8890</xdr:rowOff>
    </xdr:to>
    <xdr:cxnSp macro="">
      <xdr:nvCxnSpPr>
        <xdr:cNvPr id="131" name="直線コネクタ 130"/>
        <xdr:cNvCxnSpPr/>
      </xdr:nvCxnSpPr>
      <xdr:spPr>
        <a:xfrm flipV="1">
          <a:off x="13893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17</xdr:row>
      <xdr:rowOff>8890</xdr:rowOff>
    </xdr:to>
    <xdr:cxnSp macro="">
      <xdr:nvCxnSpPr>
        <xdr:cNvPr id="134" name="直線コネクタ 133"/>
        <xdr:cNvCxnSpPr/>
      </xdr:nvCxnSpPr>
      <xdr:spPr>
        <a:xfrm>
          <a:off x="13004800" y="2809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4" name="円/楕円 143"/>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5"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6" name="円/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8" name="円/楕円 147"/>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49" name="テキスト ボックス 148"/>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0" name="円/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2" name="円/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53" name="テキスト ボックス 152"/>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類似団体を１．４ポイント下回っている。少子化による保育所児童の減少も影響している。過疎化、少子高齢化が進む地域として福祉施策は益々重要となってきており、充実した行政サービスに努めていく。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53</xdr:row>
      <xdr:rowOff>151493</xdr:rowOff>
    </xdr:to>
    <xdr:cxnSp macro="">
      <xdr:nvCxnSpPr>
        <xdr:cNvPr id="187" name="直線コネクタ 186"/>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151493</xdr:rowOff>
    </xdr:to>
    <xdr:cxnSp macro="">
      <xdr:nvCxnSpPr>
        <xdr:cNvPr id="190" name="直線コネクタ 189"/>
        <xdr:cNvCxnSpPr/>
      </xdr:nvCxnSpPr>
      <xdr:spPr>
        <a:xfrm>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193" name="直線コネクタ 192"/>
        <xdr:cNvCxnSpPr/>
      </xdr:nvCxnSpPr>
      <xdr:spPr>
        <a:xfrm flipV="1">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196" name="直線コネクタ 195"/>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6" name="円/楕円 205"/>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100892</xdr:rowOff>
    </xdr:from>
    <xdr:ext cx="762000" cy="259045"/>
    <xdr:sp macro="" textlink="">
      <xdr:nvSpPr>
        <xdr:cNvPr id="207"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０．２ポイント上回っている。一部事務組合等の構成団体に対する繰出金等が主な要因となっている。一部事務組合等の構成団体については、経営の健全化を求めるとともに繰出金等の抑制に努め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53848</xdr:rowOff>
    </xdr:from>
    <xdr:to>
      <xdr:col>24</xdr:col>
      <xdr:colOff>31750</xdr:colOff>
      <xdr:row>57</xdr:row>
      <xdr:rowOff>51562</xdr:rowOff>
    </xdr:to>
    <xdr:cxnSp macro="">
      <xdr:nvCxnSpPr>
        <xdr:cNvPr id="245" name="直線コネクタ 244"/>
        <xdr:cNvCxnSpPr/>
      </xdr:nvCxnSpPr>
      <xdr:spPr>
        <a:xfrm flipV="1">
          <a:off x="15671800" y="965504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51562</xdr:rowOff>
    </xdr:to>
    <xdr:cxnSp macro="">
      <xdr:nvCxnSpPr>
        <xdr:cNvPr id="248" name="直線コネクタ 247"/>
        <xdr:cNvCxnSpPr/>
      </xdr:nvCxnSpPr>
      <xdr:spPr>
        <a:xfrm>
          <a:off x="14782800" y="97053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104140</xdr:rowOff>
    </xdr:to>
    <xdr:cxnSp macro="">
      <xdr:nvCxnSpPr>
        <xdr:cNvPr id="251" name="直線コネクタ 250"/>
        <xdr:cNvCxnSpPr/>
      </xdr:nvCxnSpPr>
      <xdr:spPr>
        <a:xfrm>
          <a:off x="13893800" y="9700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99568</xdr:rowOff>
    </xdr:to>
    <xdr:cxnSp macro="">
      <xdr:nvCxnSpPr>
        <xdr:cNvPr id="254" name="直線コネクタ 253"/>
        <xdr:cNvCxnSpPr/>
      </xdr:nvCxnSpPr>
      <xdr:spPr>
        <a:xfrm>
          <a:off x="13004800" y="9700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3048</xdr:rowOff>
    </xdr:from>
    <xdr:to>
      <xdr:col>24</xdr:col>
      <xdr:colOff>82550</xdr:colOff>
      <xdr:row>56</xdr:row>
      <xdr:rowOff>104648</xdr:rowOff>
    </xdr:to>
    <xdr:sp macro="" textlink="">
      <xdr:nvSpPr>
        <xdr:cNvPr id="264" name="円/楕円 263"/>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146575</xdr:rowOff>
    </xdr:from>
    <xdr:ext cx="762000" cy="259045"/>
    <xdr:sp macro="" textlink="">
      <xdr:nvSpPr>
        <xdr:cNvPr id="265" name="その他該当値テキスト"/>
        <xdr:cNvSpPr txBox="1"/>
      </xdr:nvSpPr>
      <xdr:spPr>
        <a:xfrm>
          <a:off x="165989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xdr:rowOff>
    </xdr:from>
    <xdr:to>
      <xdr:col>22</xdr:col>
      <xdr:colOff>615950</xdr:colOff>
      <xdr:row>57</xdr:row>
      <xdr:rowOff>102362</xdr:rowOff>
    </xdr:to>
    <xdr:sp macro="" textlink="">
      <xdr:nvSpPr>
        <xdr:cNvPr id="266" name="円/楕円 265"/>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67" name="テキスト ボックス 26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68" name="円/楕円 267"/>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69" name="テキスト ボックス 26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70" name="円/楕円 269"/>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71" name="テキスト ボックス 270"/>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2" name="円/楕円 271"/>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135145</xdr:rowOff>
    </xdr:from>
    <xdr:ext cx="762000" cy="259045"/>
    <xdr:sp macro="" textlink="">
      <xdr:nvSpPr>
        <xdr:cNvPr id="273" name="テキスト ボックス 272"/>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３ポイント下回っている。各種団体の補助金等については、当初の目的を達成した団体への補助金の削減、減額等を行うとともに、積極的な見直しを行っていく。新たな団体に対する補助金等については、終期を設定するなど、増加となる要因を最小限にしていくよう努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124714</xdr:rowOff>
    </xdr:to>
    <xdr:cxnSp macro="">
      <xdr:nvCxnSpPr>
        <xdr:cNvPr id="303" name="直線コネクタ 302"/>
        <xdr:cNvCxnSpPr/>
      </xdr:nvCxnSpPr>
      <xdr:spPr>
        <a:xfrm flipV="1">
          <a:off x="15671800" y="60568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36</xdr:row>
      <xdr:rowOff>21844</xdr:rowOff>
    </xdr:to>
    <xdr:cxnSp macro="">
      <xdr:nvCxnSpPr>
        <xdr:cNvPr id="306" name="直線コネクタ 305"/>
        <xdr:cNvCxnSpPr/>
      </xdr:nvCxnSpPr>
      <xdr:spPr>
        <a:xfrm flipV="1">
          <a:off x="14782800" y="61254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21844</xdr:rowOff>
    </xdr:to>
    <xdr:cxnSp macro="">
      <xdr:nvCxnSpPr>
        <xdr:cNvPr id="309" name="直線コネクタ 308"/>
        <xdr:cNvCxnSpPr/>
      </xdr:nvCxnSpPr>
      <xdr:spPr>
        <a:xfrm>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3556</xdr:rowOff>
    </xdr:to>
    <xdr:cxnSp macro="">
      <xdr:nvCxnSpPr>
        <xdr:cNvPr id="312" name="直線コネクタ 311"/>
        <xdr:cNvCxnSpPr/>
      </xdr:nvCxnSpPr>
      <xdr:spPr>
        <a:xfrm>
          <a:off x="13004800" y="6152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5334</xdr:rowOff>
    </xdr:from>
    <xdr:to>
      <xdr:col>24</xdr:col>
      <xdr:colOff>82550</xdr:colOff>
      <xdr:row>35</xdr:row>
      <xdr:rowOff>106934</xdr:rowOff>
    </xdr:to>
    <xdr:sp macro="" textlink="">
      <xdr:nvSpPr>
        <xdr:cNvPr id="322" name="円/楕円 321"/>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21861</xdr:rowOff>
    </xdr:from>
    <xdr:ext cx="762000" cy="259045"/>
    <xdr:sp macro="" textlink="">
      <xdr:nvSpPr>
        <xdr:cNvPr id="323"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4" name="円/楕円 323"/>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5" name="テキスト ボックス 324"/>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6" name="円/楕円 325"/>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7" name="テキスト ボックス 326"/>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8" name="円/楕円 32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9" name="テキスト ボックス 32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0" name="円/楕円 329"/>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1" name="テキスト ボックス 330"/>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７．４ポイント下回っている。臨時財政対策債など据置期間の満了により公債費の増加の要因は抱えている。適債性の正確な判断と必要な事業の選択により、起債を制限するとともに、償還額の平準化、抑制に努め、将来負担の軽減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81280</xdr:rowOff>
    </xdr:from>
    <xdr:to>
      <xdr:col>7</xdr:col>
      <xdr:colOff>15875</xdr:colOff>
      <xdr:row>75</xdr:row>
      <xdr:rowOff>85090</xdr:rowOff>
    </xdr:to>
    <xdr:cxnSp macro="">
      <xdr:nvCxnSpPr>
        <xdr:cNvPr id="363" name="直線コネクタ 362"/>
        <xdr:cNvCxnSpPr/>
      </xdr:nvCxnSpPr>
      <xdr:spPr>
        <a:xfrm>
          <a:off x="3987800" y="12940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81280</xdr:rowOff>
    </xdr:from>
    <xdr:to>
      <xdr:col>5</xdr:col>
      <xdr:colOff>549275</xdr:colOff>
      <xdr:row>75</xdr:row>
      <xdr:rowOff>88900</xdr:rowOff>
    </xdr:to>
    <xdr:cxnSp macro="">
      <xdr:nvCxnSpPr>
        <xdr:cNvPr id="366" name="直線コネクタ 365"/>
        <xdr:cNvCxnSpPr/>
      </xdr:nvCxnSpPr>
      <xdr:spPr>
        <a:xfrm flipV="1">
          <a:off x="3098800" y="12940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88900</xdr:rowOff>
    </xdr:from>
    <xdr:to>
      <xdr:col>4</xdr:col>
      <xdr:colOff>346075</xdr:colOff>
      <xdr:row>76</xdr:row>
      <xdr:rowOff>58420</xdr:rowOff>
    </xdr:to>
    <xdr:cxnSp macro="">
      <xdr:nvCxnSpPr>
        <xdr:cNvPr id="369" name="直線コネクタ 368"/>
        <xdr:cNvCxnSpPr/>
      </xdr:nvCxnSpPr>
      <xdr:spPr>
        <a:xfrm flipV="1">
          <a:off x="2209800" y="129476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73661</xdr:rowOff>
    </xdr:to>
    <xdr:cxnSp macro="">
      <xdr:nvCxnSpPr>
        <xdr:cNvPr id="372" name="直線コネクタ 371"/>
        <xdr:cNvCxnSpPr/>
      </xdr:nvCxnSpPr>
      <xdr:spPr>
        <a:xfrm flipV="1">
          <a:off x="1320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82" name="円/楕円 381"/>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50817</xdr:rowOff>
    </xdr:from>
    <xdr:ext cx="762000" cy="259045"/>
    <xdr:sp macro="" textlink="">
      <xdr:nvSpPr>
        <xdr:cNvPr id="383"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30480</xdr:rowOff>
    </xdr:from>
    <xdr:to>
      <xdr:col>5</xdr:col>
      <xdr:colOff>600075</xdr:colOff>
      <xdr:row>75</xdr:row>
      <xdr:rowOff>132080</xdr:rowOff>
    </xdr:to>
    <xdr:sp macro="" textlink="">
      <xdr:nvSpPr>
        <xdr:cNvPr id="384" name="円/楕円 383"/>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142257</xdr:rowOff>
    </xdr:from>
    <xdr:ext cx="736600" cy="259045"/>
    <xdr:sp macro="" textlink="">
      <xdr:nvSpPr>
        <xdr:cNvPr id="385" name="テキスト ボックス 384"/>
        <xdr:cNvSpPr txBox="1"/>
      </xdr:nvSpPr>
      <xdr:spPr>
        <a:xfrm>
          <a:off x="3606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38100</xdr:rowOff>
    </xdr:from>
    <xdr:to>
      <xdr:col>4</xdr:col>
      <xdr:colOff>396875</xdr:colOff>
      <xdr:row>75</xdr:row>
      <xdr:rowOff>139700</xdr:rowOff>
    </xdr:to>
    <xdr:sp macro="" textlink="">
      <xdr:nvSpPr>
        <xdr:cNvPr id="386" name="円/楕円 385"/>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149877</xdr:rowOff>
    </xdr:from>
    <xdr:ext cx="762000" cy="259045"/>
    <xdr:sp macro="" textlink="">
      <xdr:nvSpPr>
        <xdr:cNvPr id="387" name="テキスト ボックス 386"/>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88" name="円/楕円 387"/>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9" name="テキスト ボックス 38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90" name="円/楕円 389"/>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134637</xdr:rowOff>
    </xdr:from>
    <xdr:ext cx="762000" cy="259045"/>
    <xdr:sp macro="" textlink="">
      <xdr:nvSpPr>
        <xdr:cNvPr id="391" name="テキスト ボックス 390"/>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類似団体を２．５ポイント下回っている。人件費等の影響が大きな要因となっている。公債費以外の経常経費に係る費用についてもさらに削減に努めていく。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97608</xdr:rowOff>
    </xdr:from>
    <xdr:to>
      <xdr:col>24</xdr:col>
      <xdr:colOff>31750</xdr:colOff>
      <xdr:row>76</xdr:row>
      <xdr:rowOff>169455</xdr:rowOff>
    </xdr:to>
    <xdr:cxnSp macro="">
      <xdr:nvCxnSpPr>
        <xdr:cNvPr id="426" name="直線コネクタ 425"/>
        <xdr:cNvCxnSpPr/>
      </xdr:nvCxnSpPr>
      <xdr:spPr>
        <a:xfrm flipV="1">
          <a:off x="15671800" y="13127808"/>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143329</xdr:rowOff>
    </xdr:from>
    <xdr:to>
      <xdr:col>22</xdr:col>
      <xdr:colOff>565150</xdr:colOff>
      <xdr:row>76</xdr:row>
      <xdr:rowOff>169455</xdr:rowOff>
    </xdr:to>
    <xdr:cxnSp macro="">
      <xdr:nvCxnSpPr>
        <xdr:cNvPr id="429" name="直線コネクタ 428"/>
        <xdr:cNvCxnSpPr/>
      </xdr:nvCxnSpPr>
      <xdr:spPr>
        <a:xfrm>
          <a:off x="14782800" y="131735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143329</xdr:rowOff>
    </xdr:from>
    <xdr:to>
      <xdr:col>21</xdr:col>
      <xdr:colOff>361950</xdr:colOff>
      <xdr:row>77</xdr:row>
      <xdr:rowOff>144962</xdr:rowOff>
    </xdr:to>
    <xdr:cxnSp macro="">
      <xdr:nvCxnSpPr>
        <xdr:cNvPr id="432" name="直線コネクタ 431"/>
        <xdr:cNvCxnSpPr/>
      </xdr:nvCxnSpPr>
      <xdr:spPr>
        <a:xfrm flipV="1">
          <a:off x="13893800" y="13173529"/>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144962</xdr:rowOff>
    </xdr:to>
    <xdr:cxnSp macro="">
      <xdr:nvCxnSpPr>
        <xdr:cNvPr id="435" name="直線コネクタ 434"/>
        <xdr:cNvCxnSpPr/>
      </xdr:nvCxnSpPr>
      <xdr:spPr>
        <a:xfrm>
          <a:off x="13004800" y="13248639"/>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46808</xdr:rowOff>
    </xdr:from>
    <xdr:to>
      <xdr:col>24</xdr:col>
      <xdr:colOff>82550</xdr:colOff>
      <xdr:row>76</xdr:row>
      <xdr:rowOff>148408</xdr:rowOff>
    </xdr:to>
    <xdr:sp macro="" textlink="">
      <xdr:nvSpPr>
        <xdr:cNvPr id="445" name="円/楕円 444"/>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63336</xdr:rowOff>
    </xdr:from>
    <xdr:ext cx="762000" cy="259045"/>
    <xdr:sp macro="" textlink="">
      <xdr:nvSpPr>
        <xdr:cNvPr id="446" name="公債費以外該当値テキスト"/>
        <xdr:cNvSpPr txBox="1"/>
      </xdr:nvSpPr>
      <xdr:spPr>
        <a:xfrm>
          <a:off x="16598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118655</xdr:rowOff>
    </xdr:from>
    <xdr:to>
      <xdr:col>22</xdr:col>
      <xdr:colOff>615950</xdr:colOff>
      <xdr:row>77</xdr:row>
      <xdr:rowOff>48805</xdr:rowOff>
    </xdr:to>
    <xdr:sp macro="" textlink="">
      <xdr:nvSpPr>
        <xdr:cNvPr id="447" name="円/楕円 446"/>
        <xdr:cNvSpPr/>
      </xdr:nvSpPr>
      <xdr:spPr>
        <a:xfrm>
          <a:off x="15621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33582</xdr:rowOff>
    </xdr:from>
    <xdr:ext cx="736600" cy="259045"/>
    <xdr:sp macro="" textlink="">
      <xdr:nvSpPr>
        <xdr:cNvPr id="448" name="テキスト ボックス 447"/>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92529</xdr:rowOff>
    </xdr:from>
    <xdr:to>
      <xdr:col>21</xdr:col>
      <xdr:colOff>412750</xdr:colOff>
      <xdr:row>77</xdr:row>
      <xdr:rowOff>22679</xdr:rowOff>
    </xdr:to>
    <xdr:sp macro="" textlink="">
      <xdr:nvSpPr>
        <xdr:cNvPr id="449" name="円/楕円 448"/>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7456</xdr:rowOff>
    </xdr:from>
    <xdr:ext cx="762000" cy="259045"/>
    <xdr:sp macro="" textlink="">
      <xdr:nvSpPr>
        <xdr:cNvPr id="450" name="テキスト ボックス 449"/>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94162</xdr:rowOff>
    </xdr:from>
    <xdr:to>
      <xdr:col>20</xdr:col>
      <xdr:colOff>209550</xdr:colOff>
      <xdr:row>78</xdr:row>
      <xdr:rowOff>24312</xdr:rowOff>
    </xdr:to>
    <xdr:sp macro="" textlink="">
      <xdr:nvSpPr>
        <xdr:cNvPr id="451" name="円/楕円 450"/>
        <xdr:cNvSpPr/>
      </xdr:nvSpPr>
      <xdr:spPr>
        <a:xfrm>
          <a:off x="13843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9089</xdr:rowOff>
    </xdr:from>
    <xdr:ext cx="762000" cy="259045"/>
    <xdr:sp macro="" textlink="">
      <xdr:nvSpPr>
        <xdr:cNvPr id="452" name="テキスト ボックス 451"/>
        <xdr:cNvSpPr txBox="1"/>
      </xdr:nvSpPr>
      <xdr:spPr>
        <a:xfrm>
          <a:off x="13512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3" name="円/楕円 452"/>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54" name="テキスト ボックス 453"/>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宮城県七ケ宿町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99466</xdr:rowOff>
    </xdr:from>
    <xdr:to>
      <xdr:col>4</xdr:col>
      <xdr:colOff>1117600</xdr:colOff>
      <xdr:row>15</xdr:row>
      <xdr:rowOff>117932</xdr:rowOff>
    </xdr:to>
    <xdr:cxnSp macro="">
      <xdr:nvCxnSpPr>
        <xdr:cNvPr id="47" name="直線コネクタ 46"/>
        <xdr:cNvCxnSpPr/>
      </xdr:nvCxnSpPr>
      <xdr:spPr bwMode="auto">
        <a:xfrm flipV="1">
          <a:off x="5003800" y="2718841"/>
          <a:ext cx="647700" cy="18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117932</xdr:rowOff>
    </xdr:from>
    <xdr:to>
      <xdr:col>4</xdr:col>
      <xdr:colOff>469900</xdr:colOff>
      <xdr:row>15</xdr:row>
      <xdr:rowOff>150633</xdr:rowOff>
    </xdr:to>
    <xdr:cxnSp macro="">
      <xdr:nvCxnSpPr>
        <xdr:cNvPr id="50" name="直線コネクタ 49"/>
        <xdr:cNvCxnSpPr/>
      </xdr:nvCxnSpPr>
      <xdr:spPr bwMode="auto">
        <a:xfrm flipV="1">
          <a:off x="4305300" y="2737307"/>
          <a:ext cx="698500" cy="32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94706</xdr:rowOff>
    </xdr:from>
    <xdr:to>
      <xdr:col>3</xdr:col>
      <xdr:colOff>904875</xdr:colOff>
      <xdr:row>15</xdr:row>
      <xdr:rowOff>150633</xdr:rowOff>
    </xdr:to>
    <xdr:cxnSp macro="">
      <xdr:nvCxnSpPr>
        <xdr:cNvPr id="53" name="直線コネクタ 52"/>
        <xdr:cNvCxnSpPr/>
      </xdr:nvCxnSpPr>
      <xdr:spPr bwMode="auto">
        <a:xfrm>
          <a:off x="3606800" y="2714081"/>
          <a:ext cx="698500" cy="5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94706</xdr:rowOff>
    </xdr:from>
    <xdr:to>
      <xdr:col>3</xdr:col>
      <xdr:colOff>206375</xdr:colOff>
      <xdr:row>15</xdr:row>
      <xdr:rowOff>139434</xdr:rowOff>
    </xdr:to>
    <xdr:cxnSp macro="">
      <xdr:nvCxnSpPr>
        <xdr:cNvPr id="56" name="直線コネクタ 55"/>
        <xdr:cNvCxnSpPr/>
      </xdr:nvCxnSpPr>
      <xdr:spPr bwMode="auto">
        <a:xfrm flipV="1">
          <a:off x="2908300" y="2714081"/>
          <a:ext cx="698500" cy="44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48666</xdr:rowOff>
    </xdr:from>
    <xdr:to>
      <xdr:col>5</xdr:col>
      <xdr:colOff>34925</xdr:colOff>
      <xdr:row>15</xdr:row>
      <xdr:rowOff>150266</xdr:rowOff>
    </xdr:to>
    <xdr:sp macro="" textlink="">
      <xdr:nvSpPr>
        <xdr:cNvPr id="66" name="円/楕円 65"/>
        <xdr:cNvSpPr/>
      </xdr:nvSpPr>
      <xdr:spPr bwMode="auto">
        <a:xfrm>
          <a:off x="5600700" y="266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65193</xdr:rowOff>
    </xdr:from>
    <xdr:ext cx="762000" cy="259045"/>
    <xdr:sp macro="" textlink="">
      <xdr:nvSpPr>
        <xdr:cNvPr id="67" name="人口1人当たり決算額の推移該当値テキスト130"/>
        <xdr:cNvSpPr txBox="1"/>
      </xdr:nvSpPr>
      <xdr:spPr>
        <a:xfrm>
          <a:off x="5740400" y="25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332,878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67132</xdr:rowOff>
    </xdr:from>
    <xdr:to>
      <xdr:col>4</xdr:col>
      <xdr:colOff>520700</xdr:colOff>
      <xdr:row>15</xdr:row>
      <xdr:rowOff>168732</xdr:rowOff>
    </xdr:to>
    <xdr:sp macro="" textlink="">
      <xdr:nvSpPr>
        <xdr:cNvPr id="68" name="円/楕円 67"/>
        <xdr:cNvSpPr/>
      </xdr:nvSpPr>
      <xdr:spPr bwMode="auto">
        <a:xfrm>
          <a:off x="4953000" y="268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7459</xdr:rowOff>
    </xdr:from>
    <xdr:ext cx="736600" cy="259045"/>
    <xdr:sp macro="" textlink="">
      <xdr:nvSpPr>
        <xdr:cNvPr id="69" name="テキスト ボックス 68"/>
        <xdr:cNvSpPr txBox="1"/>
      </xdr:nvSpPr>
      <xdr:spPr>
        <a:xfrm>
          <a:off x="4622800" y="2455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324,800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99833</xdr:rowOff>
    </xdr:from>
    <xdr:to>
      <xdr:col>3</xdr:col>
      <xdr:colOff>955675</xdr:colOff>
      <xdr:row>16</xdr:row>
      <xdr:rowOff>29983</xdr:rowOff>
    </xdr:to>
    <xdr:sp macro="" textlink="">
      <xdr:nvSpPr>
        <xdr:cNvPr id="70" name="円/楕円 69"/>
        <xdr:cNvSpPr/>
      </xdr:nvSpPr>
      <xdr:spPr bwMode="auto">
        <a:xfrm>
          <a:off x="4254500" y="271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40160</xdr:rowOff>
    </xdr:from>
    <xdr:ext cx="762000" cy="259045"/>
    <xdr:sp macro="" textlink="">
      <xdr:nvSpPr>
        <xdr:cNvPr id="71" name="テキスト ボックス 70"/>
        <xdr:cNvSpPr txBox="1"/>
      </xdr:nvSpPr>
      <xdr:spPr>
        <a:xfrm>
          <a:off x="3924300" y="248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310,495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43906</xdr:rowOff>
    </xdr:from>
    <xdr:to>
      <xdr:col>3</xdr:col>
      <xdr:colOff>257175</xdr:colOff>
      <xdr:row>15</xdr:row>
      <xdr:rowOff>145506</xdr:rowOff>
    </xdr:to>
    <xdr:sp macro="" textlink="">
      <xdr:nvSpPr>
        <xdr:cNvPr id="72" name="円/楕円 71"/>
        <xdr:cNvSpPr/>
      </xdr:nvSpPr>
      <xdr:spPr bwMode="auto">
        <a:xfrm>
          <a:off x="3556000" y="266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155683</xdr:rowOff>
    </xdr:from>
    <xdr:ext cx="762000" cy="259045"/>
    <xdr:sp macro="" textlink="">
      <xdr:nvSpPr>
        <xdr:cNvPr id="73" name="テキスト ボックス 72"/>
        <xdr:cNvSpPr txBox="1"/>
      </xdr:nvSpPr>
      <xdr:spPr>
        <a:xfrm>
          <a:off x="3225800" y="243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334,960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88634</xdr:rowOff>
    </xdr:from>
    <xdr:to>
      <xdr:col>2</xdr:col>
      <xdr:colOff>692150</xdr:colOff>
      <xdr:row>16</xdr:row>
      <xdr:rowOff>18784</xdr:rowOff>
    </xdr:to>
    <xdr:sp macro="" textlink="">
      <xdr:nvSpPr>
        <xdr:cNvPr id="74" name="円/楕円 73"/>
        <xdr:cNvSpPr/>
      </xdr:nvSpPr>
      <xdr:spPr bwMode="auto">
        <a:xfrm>
          <a:off x="2857500" y="2708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28961</xdr:rowOff>
    </xdr:from>
    <xdr:ext cx="762000" cy="259045"/>
    <xdr:sp macro="" textlink="">
      <xdr:nvSpPr>
        <xdr:cNvPr id="75" name="テキスト ボックス 74"/>
        <xdr:cNvSpPr txBox="1"/>
      </xdr:nvSpPr>
      <xdr:spPr>
        <a:xfrm>
          <a:off x="2527300" y="247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217815</xdr:rowOff>
    </xdr:from>
    <xdr:to>
      <xdr:col>4</xdr:col>
      <xdr:colOff>1117600</xdr:colOff>
      <xdr:row>35</xdr:row>
      <xdr:rowOff>277861</xdr:rowOff>
    </xdr:to>
    <xdr:cxnSp macro="">
      <xdr:nvCxnSpPr>
        <xdr:cNvPr id="108" name="直線コネクタ 107"/>
        <xdr:cNvCxnSpPr/>
      </xdr:nvCxnSpPr>
      <xdr:spPr bwMode="auto">
        <a:xfrm>
          <a:off x="5003800" y="6828165"/>
          <a:ext cx="647700" cy="60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165184</xdr:rowOff>
    </xdr:from>
    <xdr:to>
      <xdr:col>4</xdr:col>
      <xdr:colOff>469900</xdr:colOff>
      <xdr:row>35</xdr:row>
      <xdr:rowOff>217815</xdr:rowOff>
    </xdr:to>
    <xdr:cxnSp macro="">
      <xdr:nvCxnSpPr>
        <xdr:cNvPr id="111" name="直線コネクタ 110"/>
        <xdr:cNvCxnSpPr/>
      </xdr:nvCxnSpPr>
      <xdr:spPr bwMode="auto">
        <a:xfrm>
          <a:off x="4305300" y="6775534"/>
          <a:ext cx="698500" cy="5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112637</xdr:rowOff>
    </xdr:from>
    <xdr:to>
      <xdr:col>3</xdr:col>
      <xdr:colOff>904875</xdr:colOff>
      <xdr:row>35</xdr:row>
      <xdr:rowOff>165184</xdr:rowOff>
    </xdr:to>
    <xdr:cxnSp macro="">
      <xdr:nvCxnSpPr>
        <xdr:cNvPr id="114" name="直線コネクタ 113"/>
        <xdr:cNvCxnSpPr/>
      </xdr:nvCxnSpPr>
      <xdr:spPr bwMode="auto">
        <a:xfrm>
          <a:off x="3606800" y="6722987"/>
          <a:ext cx="698500" cy="5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59426</xdr:rowOff>
    </xdr:from>
    <xdr:to>
      <xdr:col>3</xdr:col>
      <xdr:colOff>206375</xdr:colOff>
      <xdr:row>35</xdr:row>
      <xdr:rowOff>112637</xdr:rowOff>
    </xdr:to>
    <xdr:cxnSp macro="">
      <xdr:nvCxnSpPr>
        <xdr:cNvPr id="117" name="直線コネクタ 116"/>
        <xdr:cNvCxnSpPr/>
      </xdr:nvCxnSpPr>
      <xdr:spPr bwMode="auto">
        <a:xfrm>
          <a:off x="2908300" y="6669776"/>
          <a:ext cx="698500" cy="53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227061</xdr:rowOff>
    </xdr:from>
    <xdr:to>
      <xdr:col>5</xdr:col>
      <xdr:colOff>34925</xdr:colOff>
      <xdr:row>35</xdr:row>
      <xdr:rowOff>328661</xdr:rowOff>
    </xdr:to>
    <xdr:sp macro="" textlink="">
      <xdr:nvSpPr>
        <xdr:cNvPr id="127" name="円/楕円 126"/>
        <xdr:cNvSpPr/>
      </xdr:nvSpPr>
      <xdr:spPr bwMode="auto">
        <a:xfrm>
          <a:off x="5600700" y="683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199138</xdr:rowOff>
    </xdr:from>
    <xdr:ext cx="762000" cy="259045"/>
    <xdr:sp macro="" textlink="">
      <xdr:nvSpPr>
        <xdr:cNvPr id="128" name="人口1人当たり決算額の推移該当値テキスト445"/>
        <xdr:cNvSpPr txBox="1"/>
      </xdr:nvSpPr>
      <xdr:spPr>
        <a:xfrm>
          <a:off x="5740400" y="6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37,702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167015</xdr:rowOff>
    </xdr:from>
    <xdr:to>
      <xdr:col>4</xdr:col>
      <xdr:colOff>520700</xdr:colOff>
      <xdr:row>35</xdr:row>
      <xdr:rowOff>268615</xdr:rowOff>
    </xdr:to>
    <xdr:sp macro="" textlink="">
      <xdr:nvSpPr>
        <xdr:cNvPr id="129" name="円/楕円 128"/>
        <xdr:cNvSpPr/>
      </xdr:nvSpPr>
      <xdr:spPr bwMode="auto">
        <a:xfrm>
          <a:off x="4953000" y="6777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253392</xdr:rowOff>
    </xdr:from>
    <xdr:ext cx="736600" cy="259045"/>
    <xdr:sp macro="" textlink="">
      <xdr:nvSpPr>
        <xdr:cNvPr id="130" name="テキスト ボックス 129"/>
        <xdr:cNvSpPr txBox="1"/>
      </xdr:nvSpPr>
      <xdr:spPr>
        <a:xfrm>
          <a:off x="4622800" y="6863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114384</xdr:rowOff>
    </xdr:from>
    <xdr:to>
      <xdr:col>3</xdr:col>
      <xdr:colOff>955675</xdr:colOff>
      <xdr:row>35</xdr:row>
      <xdr:rowOff>215984</xdr:rowOff>
    </xdr:to>
    <xdr:sp macro="" textlink="">
      <xdr:nvSpPr>
        <xdr:cNvPr id="131" name="円/楕円 130"/>
        <xdr:cNvSpPr/>
      </xdr:nvSpPr>
      <xdr:spPr bwMode="auto">
        <a:xfrm>
          <a:off x="4254500" y="672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200761</xdr:rowOff>
    </xdr:from>
    <xdr:ext cx="762000" cy="259045"/>
    <xdr:sp macro="" textlink="">
      <xdr:nvSpPr>
        <xdr:cNvPr id="132" name="テキスト ボックス 131"/>
        <xdr:cNvSpPr txBox="1"/>
      </xdr:nvSpPr>
      <xdr:spPr>
        <a:xfrm>
          <a:off x="3924300" y="681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61837</xdr:rowOff>
    </xdr:from>
    <xdr:to>
      <xdr:col>3</xdr:col>
      <xdr:colOff>257175</xdr:colOff>
      <xdr:row>35</xdr:row>
      <xdr:rowOff>163437</xdr:rowOff>
    </xdr:to>
    <xdr:sp macro="" textlink="">
      <xdr:nvSpPr>
        <xdr:cNvPr id="133" name="円/楕円 132"/>
        <xdr:cNvSpPr/>
      </xdr:nvSpPr>
      <xdr:spPr bwMode="auto">
        <a:xfrm>
          <a:off x="3556000" y="6672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173614</xdr:rowOff>
    </xdr:from>
    <xdr:ext cx="762000" cy="259045"/>
    <xdr:sp macro="" textlink="">
      <xdr:nvSpPr>
        <xdr:cNvPr id="134" name="テキスト ボックス 133"/>
        <xdr:cNvSpPr txBox="1"/>
      </xdr:nvSpPr>
      <xdr:spPr>
        <a:xfrm>
          <a:off x="3225800" y="644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8626</xdr:rowOff>
    </xdr:from>
    <xdr:to>
      <xdr:col>2</xdr:col>
      <xdr:colOff>692150</xdr:colOff>
      <xdr:row>35</xdr:row>
      <xdr:rowOff>110226</xdr:rowOff>
    </xdr:to>
    <xdr:sp macro="" textlink="">
      <xdr:nvSpPr>
        <xdr:cNvPr id="135" name="円/楕円 134"/>
        <xdr:cNvSpPr/>
      </xdr:nvSpPr>
      <xdr:spPr bwMode="auto">
        <a:xfrm>
          <a:off x="2857500" y="661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120403</xdr:rowOff>
    </xdr:from>
    <xdr:ext cx="762000" cy="259045"/>
    <xdr:sp macro="" textlink="">
      <xdr:nvSpPr>
        <xdr:cNvPr id="136" name="テキスト ボックス 135"/>
        <xdr:cNvSpPr txBox="1"/>
      </xdr:nvSpPr>
      <xdr:spPr>
        <a:xfrm>
          <a:off x="2527300" y="638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実質収支及び実質単年度収支は黒字となっている。財政調整基金残高については、毎年増加している。</a:t>
          </a:r>
        </a:p>
        <a:p>
          <a:r>
            <a:rPr kumimoji="1" lang="ja-JP" altLang="en-US" sz="1400">
              <a:latin typeface="ＭＳ ゴシック" pitchFamily="49" charset="-128"/>
              <a:ea typeface="ＭＳ ゴシック" pitchFamily="49" charset="-128"/>
            </a:rPr>
            <a:t>　今後は、普通交付税を含めた一般財源の確保がますます重要となってくるが、財政調整基金等の運用による適正な財政運営に努めなければならない。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連結実質赤字比率については、平成２０年度以降は全会計で黒字となり、赤字比率は無しとなっている。</a:t>
          </a:r>
        </a:p>
        <a:p>
          <a:r>
            <a:rPr kumimoji="1" lang="ja-JP" altLang="en-US" sz="1400">
              <a:latin typeface="ＭＳ ゴシック" pitchFamily="49" charset="-128"/>
              <a:ea typeface="ＭＳ ゴシック" pitchFamily="49" charset="-128"/>
            </a:rPr>
            <a:t>　今後は、各特別会計や一部事務組合等の構成団体に対して経営の健全化を確実に実施するよう求めるとともに、繰出金の抑制等に努めなければならない。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実質公債費比率は年々減少し、平成２６年度で４．８（３カ年平均）となっている。</a:t>
          </a:r>
        </a:p>
        <a:p>
          <a:r>
            <a:rPr kumimoji="1" lang="ja-JP" altLang="en-US" sz="1400">
              <a:latin typeface="ＭＳ ゴシック" pitchFamily="49" charset="-128"/>
              <a:ea typeface="ＭＳ ゴシック" pitchFamily="49" charset="-128"/>
            </a:rPr>
            <a:t>　借入金の償還完了や地方債発行の抑制により減少傾向となっているが、普通交付税に算入される臨時財政対策債や過疎対策事業債の発行により財源の確保もしていることから、今後も公債費比率の減少傾向を維持するため、起債発行の抑制等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将来負担比率については、平成２０年度以降は将来負担額が充当可能財源等を上回っていないため無しとなっている。</a:t>
          </a:r>
        </a:p>
        <a:p>
          <a:r>
            <a:rPr kumimoji="1" lang="ja-JP" altLang="en-US" sz="1400">
              <a:latin typeface="ＭＳ ゴシック" pitchFamily="49" charset="-128"/>
              <a:ea typeface="ＭＳ ゴシック" pitchFamily="49" charset="-128"/>
            </a:rPr>
            <a:t>　今後も財政調整基金等の運用による適正な財政運営に努めなければならない。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2615024</v>
      </c>
      <c r="BO4" s="349"/>
      <c r="BP4" s="349"/>
      <c r="BQ4" s="349"/>
      <c r="BR4" s="349"/>
      <c r="BS4" s="349"/>
      <c r="BT4" s="349"/>
      <c r="BU4" s="350"/>
      <c r="BV4" s="348">
        <v>2932369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2358800</v>
      </c>
      <c r="BO5" s="386"/>
      <c r="BP5" s="386"/>
      <c r="BQ5" s="386"/>
      <c r="BR5" s="386"/>
      <c r="BS5" s="386"/>
      <c r="BT5" s="386"/>
      <c r="BU5" s="387"/>
      <c r="BV5" s="385">
        <v>2829998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72</v>
      </c>
      <c r="CU5" s="383"/>
      <c r="CV5" s="383"/>
      <c r="CW5" s="383"/>
      <c r="CX5" s="383"/>
      <c r="CY5" s="383"/>
      <c r="CZ5" s="383"/>
      <c r="DA5" s="384"/>
      <c r="DB5" s="382">
        <v>74.099999999999994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256224</v>
      </c>
      <c r="BO6" s="386"/>
      <c r="BP6" s="386"/>
      <c r="BQ6" s="386"/>
      <c r="BR6" s="386"/>
      <c r="BS6" s="386"/>
      <c r="BT6" s="386"/>
      <c r="BU6" s="387"/>
      <c r="BV6" s="385">
        <v>102371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76.5</v>
      </c>
      <c r="CU6" s="423"/>
      <c r="CV6" s="423"/>
      <c r="CW6" s="423"/>
      <c r="CX6" s="423"/>
      <c r="CY6" s="423"/>
      <c r="CZ6" s="423"/>
      <c r="DA6" s="424"/>
      <c r="DB6" s="422">
        <v>76.3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186142</v>
      </c>
      <c r="BO7" s="386"/>
      <c r="BP7" s="386"/>
      <c r="BQ7" s="386"/>
      <c r="BR7" s="386"/>
      <c r="BS7" s="386"/>
      <c r="BT7" s="386"/>
      <c r="BU7" s="387"/>
      <c r="BV7" s="385">
        <v>23619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1602998</v>
      </c>
      <c r="CU7" s="386"/>
      <c r="CV7" s="386"/>
      <c r="CW7" s="386"/>
      <c r="CX7" s="386"/>
      <c r="CY7" s="386"/>
      <c r="CZ7" s="386"/>
      <c r="DA7" s="387"/>
      <c r="DB7" s="385">
        <v>1785557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70082</v>
      </c>
      <c r="BO8" s="386"/>
      <c r="BP8" s="386"/>
      <c r="BQ8" s="386"/>
      <c r="BR8" s="386"/>
      <c r="BS8" s="386"/>
      <c r="BT8" s="386"/>
      <c r="BU8" s="387"/>
      <c r="BV8" s="385">
        <v>78752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1694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-8670</v>
      </c>
      <c r="BO9" s="386"/>
      <c r="BP9" s="386"/>
      <c r="BQ9" s="386"/>
      <c r="BR9" s="386"/>
      <c r="BS9" s="386"/>
      <c r="BT9" s="386"/>
      <c r="BU9" s="387"/>
      <c r="BV9" s="385">
        <v>-12692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8.6</v>
      </c>
      <c r="CU9" s="383"/>
      <c r="CV9" s="383"/>
      <c r="CW9" s="383"/>
      <c r="CX9" s="383"/>
      <c r="CY9" s="383"/>
      <c r="CZ9" s="383"/>
      <c r="DA9" s="384"/>
      <c r="DB9" s="382">
        <v>8.8000000000000007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1871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11178</v>
      </c>
      <c r="BO10" s="386"/>
      <c r="BP10" s="386"/>
      <c r="BQ10" s="386"/>
      <c r="BR10" s="386"/>
      <c r="BS10" s="386"/>
      <c r="BT10" s="386"/>
      <c r="BU10" s="387"/>
      <c r="BV10" s="385">
        <v>1074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1561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1549</v>
      </c>
      <c r="S13" s="467"/>
      <c r="T13" s="467"/>
      <c r="U13" s="467"/>
      <c r="V13" s="468"/>
      <c r="W13" s="401" t="s">
        <v>124</v>
      </c>
      <c r="X13" s="402"/>
      <c r="Y13" s="402"/>
      <c r="Z13" s="402"/>
      <c r="AA13" s="402"/>
      <c r="AB13" s="392"/>
      <c r="AC13" s="436">
        <v>191</v>
      </c>
      <c r="AD13" s="437"/>
      <c r="AE13" s="437"/>
      <c r="AF13" s="437"/>
      <c r="AG13" s="476"/>
      <c r="AH13" s="436">
        <v>231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2508</v>
      </c>
      <c r="BO13" s="386"/>
      <c r="BP13" s="386"/>
      <c r="BQ13" s="386"/>
      <c r="BR13" s="386"/>
      <c r="BS13" s="386"/>
      <c r="BT13" s="386"/>
      <c r="BU13" s="387"/>
      <c r="BV13" s="385">
        <v>-11618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4.8</v>
      </c>
      <c r="CU13" s="383"/>
      <c r="CV13" s="383"/>
      <c r="CW13" s="383"/>
      <c r="CX13" s="383"/>
      <c r="CY13" s="383"/>
      <c r="CZ13" s="383"/>
      <c r="DA13" s="384"/>
      <c r="DB13" s="382">
        <v>5.9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1612</v>
      </c>
      <c r="S14" s="467"/>
      <c r="T14" s="467"/>
      <c r="U14" s="467"/>
      <c r="V14" s="468"/>
      <c r="W14" s="375"/>
      <c r="X14" s="376"/>
      <c r="Y14" s="376"/>
      <c r="Z14" s="376"/>
      <c r="AA14" s="376"/>
      <c r="AB14" s="365"/>
      <c r="AC14" s="469">
        <v>27.2</v>
      </c>
      <c r="AD14" s="470"/>
      <c r="AE14" s="470"/>
      <c r="AF14" s="470"/>
      <c r="AG14" s="471"/>
      <c r="AH14" s="469">
        <v>27.5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1601</v>
      </c>
      <c r="S15" s="467"/>
      <c r="T15" s="467"/>
      <c r="U15" s="467"/>
      <c r="V15" s="468"/>
      <c r="W15" s="401" t="s">
        <v>131</v>
      </c>
      <c r="X15" s="402"/>
      <c r="Y15" s="402"/>
      <c r="Z15" s="402"/>
      <c r="AA15" s="402"/>
      <c r="AB15" s="392"/>
      <c r="AC15" s="436">
        <v>177</v>
      </c>
      <c r="AD15" s="437"/>
      <c r="AE15" s="437"/>
      <c r="AF15" s="437"/>
      <c r="AG15" s="476"/>
      <c r="AH15" s="436">
        <v>208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434666</v>
      </c>
      <c r="BO15" s="349"/>
      <c r="BP15" s="349"/>
      <c r="BQ15" s="349"/>
      <c r="BR15" s="349"/>
      <c r="BS15" s="349"/>
      <c r="BT15" s="349"/>
      <c r="BU15" s="350"/>
      <c r="BV15" s="348">
        <v>448810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25.2</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1376895</v>
      </c>
      <c r="BO16" s="386"/>
      <c r="BP16" s="386"/>
      <c r="BQ16" s="386"/>
      <c r="BR16" s="386"/>
      <c r="BS16" s="386"/>
      <c r="BT16" s="386"/>
      <c r="BU16" s="387"/>
      <c r="BV16" s="385">
        <v>1530598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334</v>
      </c>
      <c r="AD17" s="437"/>
      <c r="AE17" s="437"/>
      <c r="AF17" s="437"/>
      <c r="AG17" s="476"/>
      <c r="AH17" s="436">
        <v>400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565025</v>
      </c>
      <c r="BO17" s="386"/>
      <c r="BP17" s="386"/>
      <c r="BQ17" s="386"/>
      <c r="BR17" s="386"/>
      <c r="BS17" s="386"/>
      <c r="BT17" s="386"/>
      <c r="BU17" s="387"/>
      <c r="BV17" s="385">
        <v>584546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263.08999999999997</v>
      </c>
      <c r="M18" s="498"/>
      <c r="N18" s="498"/>
      <c r="O18" s="498"/>
      <c r="P18" s="498"/>
      <c r="Q18" s="498"/>
      <c r="R18" s="499"/>
      <c r="S18" s="499"/>
      <c r="T18" s="499"/>
      <c r="U18" s="499"/>
      <c r="V18" s="500"/>
      <c r="W18" s="403"/>
      <c r="X18" s="404"/>
      <c r="Y18" s="404"/>
      <c r="Z18" s="404"/>
      <c r="AA18" s="404"/>
      <c r="AB18" s="395"/>
      <c r="AC18" s="501">
        <v>47.6</v>
      </c>
      <c r="AD18" s="502"/>
      <c r="AE18" s="502"/>
      <c r="AF18" s="502"/>
      <c r="AG18" s="503"/>
      <c r="AH18" s="501">
        <v>47.7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1161323</v>
      </c>
      <c r="BO18" s="386"/>
      <c r="BP18" s="386"/>
      <c r="BQ18" s="386"/>
      <c r="BR18" s="386"/>
      <c r="BS18" s="386"/>
      <c r="BT18" s="386"/>
      <c r="BU18" s="387"/>
      <c r="BV18" s="385">
        <v>1281247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2134037</v>
      </c>
      <c r="BO19" s="386"/>
      <c r="BP19" s="386"/>
      <c r="BQ19" s="386"/>
      <c r="BR19" s="386"/>
      <c r="BS19" s="386"/>
      <c r="BT19" s="386"/>
      <c r="BU19" s="387"/>
      <c r="BV19" s="385">
        <v>2225716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622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1841786</v>
      </c>
      <c r="BO23" s="386"/>
      <c r="BP23" s="386"/>
      <c r="BQ23" s="386"/>
      <c r="BR23" s="386"/>
      <c r="BS23" s="386"/>
      <c r="BT23" s="386"/>
      <c r="BU23" s="387"/>
      <c r="BV23" s="385">
        <v>1805967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5789</v>
      </c>
      <c r="R24" s="437"/>
      <c r="S24" s="437"/>
      <c r="T24" s="437"/>
      <c r="U24" s="437"/>
      <c r="V24" s="476"/>
      <c r="W24" s="531"/>
      <c r="X24" s="519"/>
      <c r="Y24" s="520"/>
      <c r="Z24" s="435" t="s">
        <v>154</v>
      </c>
      <c r="AA24" s="415"/>
      <c r="AB24" s="415"/>
      <c r="AC24" s="415"/>
      <c r="AD24" s="415"/>
      <c r="AE24" s="415"/>
      <c r="AF24" s="415"/>
      <c r="AG24" s="416"/>
      <c r="AH24" s="436">
        <v>46</v>
      </c>
      <c r="AI24" s="437"/>
      <c r="AJ24" s="437"/>
      <c r="AK24" s="437"/>
      <c r="AL24" s="476"/>
      <c r="AM24" s="436">
        <v>138874</v>
      </c>
      <c r="AN24" s="437"/>
      <c r="AO24" s="437"/>
      <c r="AP24" s="437"/>
      <c r="AQ24" s="437"/>
      <c r="AR24" s="476"/>
      <c r="AS24" s="436">
        <v>3019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1683502</v>
      </c>
      <c r="BO24" s="386"/>
      <c r="BP24" s="386"/>
      <c r="BQ24" s="386"/>
      <c r="BR24" s="386"/>
      <c r="BS24" s="386"/>
      <c r="BT24" s="386"/>
      <c r="BU24" s="387"/>
      <c r="BV24" s="385">
        <v>1629347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4776</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147553</v>
      </c>
      <c r="BO25" s="349"/>
      <c r="BP25" s="349"/>
      <c r="BQ25" s="349"/>
      <c r="BR25" s="349"/>
      <c r="BS25" s="349"/>
      <c r="BT25" s="349"/>
      <c r="BU25" s="350"/>
      <c r="BV25" s="348">
        <v>111600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4412</v>
      </c>
      <c r="R26" s="437"/>
      <c r="S26" s="437"/>
      <c r="T26" s="437"/>
      <c r="U26" s="437"/>
      <c r="V26" s="476"/>
      <c r="W26" s="531"/>
      <c r="X26" s="519"/>
      <c r="Y26" s="520"/>
      <c r="Z26" s="435" t="s">
        <v>160</v>
      </c>
      <c r="AA26" s="555"/>
      <c r="AB26" s="555"/>
      <c r="AC26" s="555"/>
      <c r="AD26" s="555"/>
      <c r="AE26" s="555"/>
      <c r="AF26" s="555"/>
      <c r="AG26" s="556"/>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2600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t="s">
        <v>161</v>
      </c>
      <c r="AN27" s="437"/>
      <c r="AO27" s="437"/>
      <c r="AP27" s="437"/>
      <c r="AQ27" s="437"/>
      <c r="AR27" s="476"/>
      <c r="AS27" s="436" t="s">
        <v>161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20000</v>
      </c>
      <c r="BO27" s="553"/>
      <c r="BP27" s="553"/>
      <c r="BQ27" s="553"/>
      <c r="BR27" s="553"/>
      <c r="BS27" s="553"/>
      <c r="BT27" s="553"/>
      <c r="BU27" s="554"/>
      <c r="BV27" s="552">
        <v>60000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2190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1376995</v>
      </c>
      <c r="BO28" s="349"/>
      <c r="BP28" s="349"/>
      <c r="BQ28" s="349"/>
      <c r="BR28" s="349"/>
      <c r="BS28" s="349"/>
      <c r="BT28" s="349"/>
      <c r="BU28" s="350"/>
      <c r="BV28" s="348">
        <v>1365817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7</v>
      </c>
      <c r="M29" s="437"/>
      <c r="N29" s="437"/>
      <c r="O29" s="437"/>
      <c r="P29" s="476"/>
      <c r="Q29" s="436">
        <v>2120</v>
      </c>
      <c r="R29" s="437"/>
      <c r="S29" s="437"/>
      <c r="T29" s="437"/>
      <c r="U29" s="437"/>
      <c r="V29" s="476"/>
      <c r="W29" s="532"/>
      <c r="X29" s="533"/>
      <c r="Y29" s="534"/>
      <c r="Z29" s="435" t="s">
        <v>171</v>
      </c>
      <c r="AA29" s="415"/>
      <c r="AB29" s="415"/>
      <c r="AC29" s="415"/>
      <c r="AD29" s="415"/>
      <c r="AE29" s="415"/>
      <c r="AF29" s="415"/>
      <c r="AG29" s="416"/>
      <c r="AH29" s="436">
        <v>47</v>
      </c>
      <c r="AI29" s="437"/>
      <c r="AJ29" s="437"/>
      <c r="AK29" s="437"/>
      <c r="AL29" s="476"/>
      <c r="AM29" s="436">
        <v>141843</v>
      </c>
      <c r="AN29" s="437"/>
      <c r="AO29" s="437"/>
      <c r="AP29" s="437"/>
      <c r="AQ29" s="437"/>
      <c r="AR29" s="476"/>
      <c r="AS29" s="436">
        <v>3018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550406</v>
      </c>
      <c r="BO29" s="386"/>
      <c r="BP29" s="386"/>
      <c r="BQ29" s="386"/>
      <c r="BR29" s="386"/>
      <c r="BS29" s="386"/>
      <c r="BT29" s="386"/>
      <c r="BU29" s="387"/>
      <c r="BV29" s="385">
        <v>548939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174</v>
      </c>
      <c r="BD30" s="550"/>
      <c r="BE30" s="550"/>
      <c r="BF30" s="550"/>
      <c r="BG30" s="550"/>
      <c r="BH30" s="550"/>
      <c r="BI30" s="550"/>
      <c r="BJ30" s="550"/>
      <c r="BK30" s="550"/>
      <c r="BL30" s="550"/>
      <c r="BM30" s="551"/>
      <c r="BN30" s="552">
        <v>1112852</v>
      </c>
      <c r="BO30" s="553"/>
      <c r="BP30" s="553"/>
      <c r="BQ30" s="553"/>
      <c r="BR30" s="553"/>
      <c r="BS30" s="553"/>
      <c r="BT30" s="553"/>
      <c r="BU30" s="554"/>
      <c r="BV30" s="552">
        <v>1049086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IF('各会計、関係団体の財政状況及び健全化判断比率'!B32="","",'各会計、関係団体の財政状況及び健全化判断比率'!B32)</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白石市外二町組合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七ヶ宿観光開発株式会社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町営バス特別会計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国民健康保険特別会計（直診勘定）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IF('各会計、関係団体の財政状況及び健全化判断比率'!B33="","",'各会計、関係団体の財政状況及び健全化判断比率'!B33)</f>
        <v>公共下水道特別会計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白石市外二町組合：病院会計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介護サービス特別会計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宮城県市町村職員退職手当組合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七ヶ宿ダム自然休養公園特別会計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後期高齢者特別会計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宮城県市町村非常勤消防団員補償報償組合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仙南地域広域行政事務組合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宮城県市町村自治振興センター</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宮城県後期高齢者医療広域連合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宮城県後期高齢者医療事業会計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9" t="s">
        <v>24</v>
      </c>
      <c r="C41" s="1170"/>
      <c r="D41" s="81"/>
      <c r="E41" s="1175" t="s">
        <v>25</v>
      </c>
      <c r="F41" s="1175"/>
      <c r="G41" s="1175"/>
      <c r="H41" s="1176"/>
      <c r="I41" s="82">
        <v>1979</v>
      </c>
      <c r="J41" s="83">
        <v>1889</v>
      </c>
      <c r="K41" s="83">
        <v>1917</v>
      </c>
      <c r="L41" s="83">
        <v>1806</v>
      </c>
      <c r="M41" s="84">
        <v>1842</v>
      </c>
    </row>
    <row r="42" spans="2:13" ht="27.75" customHeight="1">
      <c r="B42" s="1171"/>
      <c r="C42" s="1172"/>
      <c r="D42" s="85"/>
      <c r="E42" s="1177" t="s">
        <v>26</v>
      </c>
      <c r="F42" s="1177"/>
      <c r="G42" s="1177"/>
      <c r="H42" s="1178"/>
      <c r="I42" s="86" t="s">
        <v>482</v>
      </c>
      <c r="J42" s="87" t="s">
        <v>482</v>
      </c>
      <c r="K42" s="87" t="s">
        <v>482</v>
      </c>
      <c r="L42" s="87" t="s">
        <v>482</v>
      </c>
      <c r="M42" s="88" t="s">
        <v>482</v>
      </c>
    </row>
    <row r="43" spans="2:13" ht="27.75" customHeight="1">
      <c r="B43" s="1171"/>
      <c r="C43" s="1172"/>
      <c r="D43" s="85"/>
      <c r="E43" s="1177" t="s">
        <v>27</v>
      </c>
      <c r="F43" s="1177"/>
      <c r="G43" s="1177"/>
      <c r="H43" s="1178"/>
      <c r="I43" s="86">
        <v>738</v>
      </c>
      <c r="J43" s="87">
        <v>680</v>
      </c>
      <c r="K43" s="87">
        <v>593</v>
      </c>
      <c r="L43" s="87">
        <v>514</v>
      </c>
      <c r="M43" s="88">
        <v>478</v>
      </c>
    </row>
    <row r="44" spans="2:13" ht="27.75" customHeight="1">
      <c r="B44" s="1171"/>
      <c r="C44" s="1172"/>
      <c r="D44" s="85"/>
      <c r="E44" s="1177" t="s">
        <v>28</v>
      </c>
      <c r="F44" s="1177"/>
      <c r="G44" s="1177"/>
      <c r="H44" s="1178"/>
      <c r="I44" s="86">
        <v>414</v>
      </c>
      <c r="J44" s="87">
        <v>388</v>
      </c>
      <c r="K44" s="87">
        <v>354</v>
      </c>
      <c r="L44" s="87">
        <v>338</v>
      </c>
      <c r="M44" s="88">
        <v>320</v>
      </c>
    </row>
    <row r="45" spans="2:13" ht="27.75" customHeight="1">
      <c r="B45" s="1171"/>
      <c r="C45" s="1172"/>
      <c r="D45" s="85"/>
      <c r="E45" s="1177" t="s">
        <v>29</v>
      </c>
      <c r="F45" s="1177"/>
      <c r="G45" s="1177"/>
      <c r="H45" s="1178"/>
      <c r="I45" s="86">
        <v>528</v>
      </c>
      <c r="J45" s="87">
        <v>539</v>
      </c>
      <c r="K45" s="87">
        <v>676</v>
      </c>
      <c r="L45" s="87">
        <v>473</v>
      </c>
      <c r="M45" s="88">
        <v>467</v>
      </c>
    </row>
    <row r="46" spans="2:13" ht="27.75" customHeight="1">
      <c r="B46" s="1171"/>
      <c r="C46" s="1172"/>
      <c r="D46" s="85"/>
      <c r="E46" s="1177" t="s">
        <v>30</v>
      </c>
      <c r="F46" s="1177"/>
      <c r="G46" s="1177"/>
      <c r="H46" s="1178"/>
      <c r="I46" s="86" t="s">
        <v>482</v>
      </c>
      <c r="J46" s="87" t="s">
        <v>482</v>
      </c>
      <c r="K46" s="87" t="s">
        <v>482</v>
      </c>
      <c r="L46" s="87" t="s">
        <v>482</v>
      </c>
      <c r="M46" s="88" t="s">
        <v>482</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2046</v>
      </c>
      <c r="J49" s="87">
        <v>2279</v>
      </c>
      <c r="K49" s="87">
        <v>2535</v>
      </c>
      <c r="L49" s="87">
        <v>2795</v>
      </c>
      <c r="M49" s="88">
        <v>3109</v>
      </c>
    </row>
    <row r="50" spans="2:13" ht="27.75" customHeight="1">
      <c r="B50" s="1171"/>
      <c r="C50" s="1172"/>
      <c r="D50" s="85"/>
      <c r="E50" s="1177" t="s">
        <v>35</v>
      </c>
      <c r="F50" s="1177"/>
      <c r="G50" s="1177"/>
      <c r="H50" s="1178"/>
      <c r="I50" s="86">
        <v>107</v>
      </c>
      <c r="J50" s="87">
        <v>95</v>
      </c>
      <c r="K50" s="87">
        <v>82</v>
      </c>
      <c r="L50" s="87">
        <v>69</v>
      </c>
      <c r="M50" s="88">
        <v>55</v>
      </c>
    </row>
    <row r="51" spans="2:13" ht="27.75" customHeight="1">
      <c r="B51" s="1173"/>
      <c r="C51" s="1174"/>
      <c r="D51" s="85"/>
      <c r="E51" s="1177" t="s">
        <v>36</v>
      </c>
      <c r="F51" s="1177"/>
      <c r="G51" s="1177"/>
      <c r="H51" s="1178"/>
      <c r="I51" s="86">
        <v>2229</v>
      </c>
      <c r="J51" s="87">
        <v>2141</v>
      </c>
      <c r="K51" s="87">
        <v>2174</v>
      </c>
      <c r="L51" s="87">
        <v>2173</v>
      </c>
      <c r="M51" s="88">
        <v>2172</v>
      </c>
    </row>
    <row r="52" spans="2:13" ht="27.75" customHeight="1" thickBot="1">
      <c r="B52" s="1181" t="s">
        <v>37</v>
      </c>
      <c r="C52" s="1182"/>
      <c r="D52" s="90"/>
      <c r="E52" s="1183" t="s">
        <v>38</v>
      </c>
      <c r="F52" s="1183"/>
      <c r="G52" s="1183"/>
      <c r="H52" s="1184"/>
      <c r="I52" s="91">
        <v>-723</v>
      </c>
      <c r="J52" s="92">
        <v>-1019</v>
      </c>
      <c r="K52" s="92">
        <v>-1251</v>
      </c>
      <c r="L52" s="92">
        <v>-1905</v>
      </c>
      <c r="M52" s="93">
        <v>-2230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178388</v>
      </c>
      <c r="E3" s="116"/>
      <c r="F3" s="117">
        <v>334234</v>
      </c>
      <c r="G3" s="118"/>
      <c r="H3" s="119"/>
    </row>
    <row r="4" spans="1:8">
      <c r="A4" s="120"/>
      <c r="B4" s="121"/>
      <c r="C4" s="122"/>
      <c r="D4" s="123">
        <v>97693</v>
      </c>
      <c r="E4" s="124"/>
      <c r="F4" s="125">
        <v>135366</v>
      </c>
      <c r="G4" s="126"/>
      <c r="H4" s="127"/>
    </row>
    <row r="5" spans="1:8">
      <c r="A5" s="108" t="s">
        <v>514</v>
      </c>
      <c r="B5" s="113"/>
      <c r="C5" s="114"/>
      <c r="D5" s="115">
        <v>149782</v>
      </c>
      <c r="E5" s="116"/>
      <c r="F5" s="117">
        <v>216155</v>
      </c>
      <c r="G5" s="118"/>
      <c r="H5" s="119"/>
    </row>
    <row r="6" spans="1:8">
      <c r="A6" s="120"/>
      <c r="B6" s="121"/>
      <c r="C6" s="122"/>
      <c r="D6" s="123">
        <v>120974</v>
      </c>
      <c r="E6" s="124"/>
      <c r="F6" s="125">
        <v>108827</v>
      </c>
      <c r="G6" s="126"/>
      <c r="H6" s="127"/>
    </row>
    <row r="7" spans="1:8">
      <c r="A7" s="108" t="s">
        <v>515</v>
      </c>
      <c r="B7" s="113"/>
      <c r="C7" s="114"/>
      <c r="D7" s="115">
        <v>316261</v>
      </c>
      <c r="E7" s="116"/>
      <c r="F7" s="117">
        <v>228305</v>
      </c>
      <c r="G7" s="118"/>
      <c r="H7" s="119"/>
    </row>
    <row r="8" spans="1:8">
      <c r="A8" s="120"/>
      <c r="B8" s="121"/>
      <c r="C8" s="122"/>
      <c r="D8" s="123">
        <v>259434</v>
      </c>
      <c r="E8" s="124"/>
      <c r="F8" s="125">
        <v>86611</v>
      </c>
      <c r="G8" s="126"/>
      <c r="H8" s="127"/>
    </row>
    <row r="9" spans="1:8">
      <c r="A9" s="108" t="s">
        <v>516</v>
      </c>
      <c r="B9" s="113"/>
      <c r="C9" s="114"/>
      <c r="D9" s="115">
        <v>440819</v>
      </c>
      <c r="E9" s="116"/>
      <c r="F9" s="117">
        <v>316331</v>
      </c>
      <c r="G9" s="118"/>
      <c r="H9" s="119"/>
    </row>
    <row r="10" spans="1:8">
      <c r="A10" s="120"/>
      <c r="B10" s="121"/>
      <c r="C10" s="122"/>
      <c r="D10" s="123">
        <v>112190</v>
      </c>
      <c r="E10" s="124"/>
      <c r="F10" s="125">
        <v>106387</v>
      </c>
      <c r="G10" s="126"/>
      <c r="H10" s="127"/>
    </row>
    <row r="11" spans="1:8">
      <c r="A11" s="108" t="s">
        <v>517</v>
      </c>
      <c r="B11" s="113"/>
      <c r="C11" s="114"/>
      <c r="D11" s="115">
        <v>276507</v>
      </c>
      <c r="E11" s="116"/>
      <c r="F11" s="117">
        <v>333013</v>
      </c>
      <c r="G11" s="118"/>
      <c r="H11" s="119"/>
    </row>
    <row r="12" spans="1:8">
      <c r="A12" s="120"/>
      <c r="B12" s="121"/>
      <c r="C12" s="128"/>
      <c r="D12" s="123">
        <v>165704</v>
      </c>
      <c r="E12" s="124"/>
      <c r="F12" s="125">
        <v>126732</v>
      </c>
      <c r="G12" s="126"/>
      <c r="H12" s="127"/>
    </row>
    <row r="13" spans="1:8">
      <c r="A13" s="108"/>
      <c r="B13" s="113"/>
      <c r="C13" s="129"/>
      <c r="D13" s="130">
        <v>272351</v>
      </c>
      <c r="E13" s="131"/>
      <c r="F13" s="132">
        <v>285608</v>
      </c>
      <c r="G13" s="133"/>
      <c r="H13" s="119"/>
    </row>
    <row r="14" spans="1:8">
      <c r="A14" s="120"/>
      <c r="B14" s="121"/>
      <c r="C14" s="122"/>
      <c r="D14" s="123">
        <v>151199</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4.59</v>
      </c>
      <c r="C19" s="134">
        <f>ROUND(VALUE(SUBSTITUTE(実質収支比率等に係る経年分析!G$48,"▲","-")),2)</f>
        <v>4.87</v>
      </c>
      <c r="D19" s="134">
        <f>ROUND(VALUE(SUBSTITUTE(実質収支比率等に係る経年分析!H$48,"▲","-")),2)</f>
        <v>5.07</v>
      </c>
      <c r="E19" s="134">
        <f>ROUND(VALUE(SUBSTITUTE(実質収支比率等に係る経年分析!I$48,"▲","-")),2)</f>
        <v>4.41</v>
      </c>
      <c r="F19" s="134">
        <f>ROUND(VALUE(SUBSTITUTE(実質収支比率等に係る経年分析!J$48,"▲","-")),2)</f>
        <v>4.37</v>
      </c>
    </row>
    <row r="20" spans="1:11">
      <c r="A20" s="134" t="s">
        <v>43</v>
      </c>
      <c r="B20" s="134">
        <f>ROUND(VALUE(SUBSTITUTE(実質収支比率等に係る経年分析!F$47,"▲","-")),2)</f>
        <v>61.39</v>
      </c>
      <c r="C20" s="134">
        <f>ROUND(VALUE(SUBSTITUTE(実質収支比率等に係る経年分析!G$47,"▲","-")),2)</f>
        <v>79.010000000000005</v>
      </c>
      <c r="D20" s="134">
        <f>ROUND(VALUE(SUBSTITUTE(実質収支比率等に係る経年分析!H$47,"▲","-")),2)</f>
        <v>72.959999999999994</v>
      </c>
      <c r="E20" s="134">
        <f>ROUND(VALUE(SUBSTITUTE(実質収支比率等に係る経年分析!I$47,"▲","-")),2)</f>
        <v>76.489999999999995</v>
      </c>
      <c r="F20" s="134">
        <f>ROUND(VALUE(SUBSTITUTE(実質収支比率等に係る経年分析!J$47,"▲","-")),2)</f>
        <v>85.9</v>
      </c>
    </row>
    <row r="21" spans="1:11">
      <c r="A21" s="134" t="s">
        <v>44</v>
      </c>
      <c r="B21" s="134">
        <f>IF(ISNUMBER(VALUE(SUBSTITUTE(実質収支比率等に係る経年分析!F$49,"▲","-"))),ROUND(VALUE(SUBSTITUTE(実質収支比率等に係る経年分析!F$49,"▲","-")),2),NA())</f>
        <v>12.94</v>
      </c>
      <c r="C21" s="134">
        <f>IF(ISNUMBER(VALUE(SUBSTITUTE(実質収支比率等に係る経年分析!G$49,"▲","-"))),ROUND(VALUE(SUBSTITUTE(実質収支比率等に係る経年分析!G$49,"▲","-")),2),NA())</f>
        <v>12.98</v>
      </c>
      <c r="D21" s="134">
        <f>IF(ISNUMBER(VALUE(SUBSTITUTE(実質収支比率等に係る経年分析!H$49,"▲","-"))),ROUND(VALUE(SUBSTITUTE(実質収支比率等に係る経年分析!H$49,"▲","-")),2),NA())</f>
        <v>3.72</v>
      </c>
      <c r="E21" s="134">
        <f>IF(ISNUMBER(VALUE(SUBSTITUTE(実質収支比率等に係る経年分析!I$49,"▲","-"))),ROUND(VALUE(SUBSTITUTE(実質収支比率等に係る経年分析!I$49,"▲","-")),2),NA())</f>
        <v>-0.65</v>
      </c>
      <c r="F21" s="134">
        <f>IF(ISNUMBER(VALUE(SUBSTITUTE(実質収支比率等に係る経年分析!J$49,"▲","-"))),ROUND(VALUE(SUBSTITUTE(実質収支比率等に係る経年分析!J$49,"▲","-")),2),NA())</f>
        <v>0.16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町営バス特別会計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国民健康保険特別会計（直診勘定）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0.77</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0.56000000000000005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5.0199999999999996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4.3099999999999996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268</v>
      </c>
      <c r="E42" s="136"/>
      <c r="F42" s="136"/>
      <c r="G42" s="136">
        <f>'実質公債費比率（分子）の構造'!L$52</f>
        <v>268</v>
      </c>
      <c r="H42" s="136"/>
      <c r="I42" s="136"/>
      <c r="J42" s="136">
        <f>'実質公債費比率（分子）の構造'!M$52</f>
        <v>246</v>
      </c>
      <c r="K42" s="136"/>
      <c r="L42" s="136"/>
      <c r="M42" s="136">
        <f>'実質公債費比率（分子）の構造'!N$52</f>
        <v>242</v>
      </c>
      <c r="N42" s="136"/>
      <c r="O42" s="136"/>
      <c r="P42" s="136">
        <f>'実質公債費比率（分子）の構造'!O$52</f>
        <v>237</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33</v>
      </c>
      <c r="C45" s="136"/>
      <c r="D45" s="136"/>
      <c r="E45" s="136">
        <f>'実質公債費比率（分子）の構造'!L$49</f>
        <v>35</v>
      </c>
      <c r="F45" s="136"/>
      <c r="G45" s="136"/>
      <c r="H45" s="136">
        <f>'実質公債費比率（分子）の構造'!M$49</f>
        <v>32</v>
      </c>
      <c r="I45" s="136"/>
      <c r="J45" s="136"/>
      <c r="K45" s="136">
        <f>'実質公債費比率（分子）の構造'!N$49</f>
        <v>32</v>
      </c>
      <c r="L45" s="136"/>
      <c r="M45" s="136"/>
      <c r="N45" s="136">
        <f>'実質公債費比率（分子）の構造'!O$49</f>
        <v>30</v>
      </c>
      <c r="O45" s="136"/>
      <c r="P45" s="136"/>
    </row>
    <row r="46" spans="1:16">
      <c r="A46" s="136" t="s">
        <v>55</v>
      </c>
      <c r="B46" s="136">
        <f>'実質公債費比率（分子）の構造'!K$48</f>
        <v>86</v>
      </c>
      <c r="C46" s="136"/>
      <c r="D46" s="136"/>
      <c r="E46" s="136">
        <f>'実質公債費比率（分子）の構造'!L$48</f>
        <v>81</v>
      </c>
      <c r="F46" s="136"/>
      <c r="G46" s="136"/>
      <c r="H46" s="136">
        <f>'実質公債費比率（分子）の構造'!M$48</f>
        <v>81</v>
      </c>
      <c r="I46" s="136"/>
      <c r="J46" s="136"/>
      <c r="K46" s="136">
        <f>'実質公債費比率（分子）の構造'!N$48</f>
        <v>75</v>
      </c>
      <c r="L46" s="136"/>
      <c r="M46" s="136"/>
      <c r="N46" s="136">
        <f>'実質公債費比率（分子）の構造'!O$48</f>
        <v>69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263</v>
      </c>
      <c r="C49" s="136"/>
      <c r="D49" s="136"/>
      <c r="E49" s="136">
        <f>'実質公債費比率（分子）の構造'!L$45</f>
        <v>250</v>
      </c>
      <c r="F49" s="136"/>
      <c r="G49" s="136"/>
      <c r="H49" s="136">
        <f>'実質公債費比率（分子）の構造'!M$45</f>
        <v>220</v>
      </c>
      <c r="I49" s="136"/>
      <c r="J49" s="136"/>
      <c r="K49" s="136">
        <f>'実質公債費比率（分子）の構造'!N$45</f>
        <v>208</v>
      </c>
      <c r="L49" s="136"/>
      <c r="M49" s="136"/>
      <c r="N49" s="136">
        <f>'実質公債費比率（分子）の構造'!O$45</f>
        <v>196</v>
      </c>
      <c r="O49" s="136"/>
      <c r="P49" s="136"/>
    </row>
    <row r="50" spans="1:16">
      <c r="A50" s="136" t="s">
        <v>59</v>
      </c>
      <c r="B50" s="136" t="e">
        <f>NA()</f>
        <v>#N/A</v>
      </c>
      <c r="C50" s="136">
        <f>IF(ISNUMBER('実質公債費比率（分子）の構造'!K$53),'実質公債費比率（分子）の構造'!K$53,NA())</f>
        <v>115</v>
      </c>
      <c r="D50" s="136" t="e">
        <f>NA()</f>
        <v>#N/A</v>
      </c>
      <c r="E50" s="136" t="e">
        <f>NA()</f>
        <v>#N/A</v>
      </c>
      <c r="F50" s="136">
        <f>IF(ISNUMBER('実質公債費比率（分子）の構造'!L$53),'実質公債費比率（分子）の構造'!L$53,NA())</f>
        <v>99</v>
      </c>
      <c r="G50" s="136" t="e">
        <f>NA()</f>
        <v>#N/A</v>
      </c>
      <c r="H50" s="136" t="e">
        <f>NA()</f>
        <v>#N/A</v>
      </c>
      <c r="I50" s="136">
        <f>IF(ISNUMBER('実質公債費比率（分子）の構造'!M$53),'実質公債費比率（分子）の構造'!M$53,NA())</f>
        <v>87</v>
      </c>
      <c r="J50" s="136" t="e">
        <f>NA()</f>
        <v>#N/A</v>
      </c>
      <c r="K50" s="136" t="e">
        <f>NA()</f>
        <v>#N/A</v>
      </c>
      <c r="L50" s="136">
        <f>IF(ISNUMBER('実質公債費比率（分子）の構造'!N$53),'実質公債費比率（分子）の構造'!N$53,NA())</f>
        <v>73</v>
      </c>
      <c r="M50" s="136" t="e">
        <f>NA()</f>
        <v>#N/A</v>
      </c>
      <c r="N50" s="136" t="e">
        <f>NA()</f>
        <v>#N/A</v>
      </c>
      <c r="O50" s="136">
        <f>IF(ISNUMBER('実質公債費比率（分子）の構造'!O$53),'実質公債費比率（分子）の構造'!O$53,NA())</f>
        <v>58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2229</v>
      </c>
      <c r="E56" s="135"/>
      <c r="F56" s="135"/>
      <c r="G56" s="135">
        <f>'将来負担比率（分子）の構造'!J$51</f>
        <v>2141</v>
      </c>
      <c r="H56" s="135"/>
      <c r="I56" s="135"/>
      <c r="J56" s="135">
        <f>'将来負担比率（分子）の構造'!K$51</f>
        <v>2174</v>
      </c>
      <c r="K56" s="135"/>
      <c r="L56" s="135"/>
      <c r="M56" s="135">
        <f>'将来負担比率（分子）の構造'!L$51</f>
        <v>2173</v>
      </c>
      <c r="N56" s="135"/>
      <c r="O56" s="135"/>
      <c r="P56" s="135">
        <f>'将来負担比率（分子）の構造'!M$51</f>
        <v>2172</v>
      </c>
    </row>
    <row r="57" spans="1:16">
      <c r="A57" s="135" t="s">
        <v>35</v>
      </c>
      <c r="B57" s="135"/>
      <c r="C57" s="135"/>
      <c r="D57" s="135">
        <f>'将来負担比率（分子）の構造'!I$50</f>
        <v>107</v>
      </c>
      <c r="E57" s="135"/>
      <c r="F57" s="135"/>
      <c r="G57" s="135">
        <f>'将来負担比率（分子）の構造'!J$50</f>
        <v>95</v>
      </c>
      <c r="H57" s="135"/>
      <c r="I57" s="135"/>
      <c r="J57" s="135">
        <f>'将来負担比率（分子）の構造'!K$50</f>
        <v>82</v>
      </c>
      <c r="K57" s="135"/>
      <c r="L57" s="135"/>
      <c r="M57" s="135">
        <f>'将来負担比率（分子）の構造'!L$50</f>
        <v>69</v>
      </c>
      <c r="N57" s="135"/>
      <c r="O57" s="135"/>
      <c r="P57" s="135">
        <f>'将来負担比率（分子）の構造'!M$50</f>
        <v>55</v>
      </c>
    </row>
    <row r="58" spans="1:16">
      <c r="A58" s="135" t="s">
        <v>34</v>
      </c>
      <c r="B58" s="135"/>
      <c r="C58" s="135"/>
      <c r="D58" s="135">
        <f>'将来負担比率（分子）の構造'!I$49</f>
        <v>2046</v>
      </c>
      <c r="E58" s="135"/>
      <c r="F58" s="135"/>
      <c r="G58" s="135">
        <f>'将来負担比率（分子）の構造'!J$49</f>
        <v>2279</v>
      </c>
      <c r="H58" s="135"/>
      <c r="I58" s="135"/>
      <c r="J58" s="135">
        <f>'将来負担比率（分子）の構造'!K$49</f>
        <v>2535</v>
      </c>
      <c r="K58" s="135"/>
      <c r="L58" s="135"/>
      <c r="M58" s="135">
        <f>'将来負担比率（分子）の構造'!L$49</f>
        <v>2795</v>
      </c>
      <c r="N58" s="135"/>
      <c r="O58" s="135"/>
      <c r="P58" s="135">
        <f>'将来負担比率（分子）の構造'!M$49</f>
        <v>3109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528</v>
      </c>
      <c r="C62" s="135"/>
      <c r="D62" s="135"/>
      <c r="E62" s="135">
        <f>'将来負担比率（分子）の構造'!J$45</f>
        <v>539</v>
      </c>
      <c r="F62" s="135"/>
      <c r="G62" s="135"/>
      <c r="H62" s="135">
        <f>'将来負担比率（分子）の構造'!K$45</f>
        <v>676</v>
      </c>
      <c r="I62" s="135"/>
      <c r="J62" s="135"/>
      <c r="K62" s="135">
        <f>'将来負担比率（分子）の構造'!L$45</f>
        <v>473</v>
      </c>
      <c r="L62" s="135"/>
      <c r="M62" s="135"/>
      <c r="N62" s="135">
        <f>'将来負担比率（分子）の構造'!M$45</f>
        <v>467</v>
      </c>
      <c r="O62" s="135"/>
      <c r="P62" s="135"/>
    </row>
    <row r="63" spans="1:16">
      <c r="A63" s="135" t="s">
        <v>28</v>
      </c>
      <c r="B63" s="135">
        <f>'将来負担比率（分子）の構造'!I$44</f>
        <v>414</v>
      </c>
      <c r="C63" s="135"/>
      <c r="D63" s="135"/>
      <c r="E63" s="135">
        <f>'将来負担比率（分子）の構造'!J$44</f>
        <v>388</v>
      </c>
      <c r="F63" s="135"/>
      <c r="G63" s="135"/>
      <c r="H63" s="135">
        <f>'将来負担比率（分子）の構造'!K$44</f>
        <v>354</v>
      </c>
      <c r="I63" s="135"/>
      <c r="J63" s="135"/>
      <c r="K63" s="135">
        <f>'将来負担比率（分子）の構造'!L$44</f>
        <v>338</v>
      </c>
      <c r="L63" s="135"/>
      <c r="M63" s="135"/>
      <c r="N63" s="135">
        <f>'将来負担比率（分子）の構造'!M$44</f>
        <v>320</v>
      </c>
      <c r="O63" s="135"/>
      <c r="P63" s="135"/>
    </row>
    <row r="64" spans="1:16">
      <c r="A64" s="135" t="s">
        <v>27</v>
      </c>
      <c r="B64" s="135">
        <f>'将来負担比率（分子）の構造'!I$43</f>
        <v>738</v>
      </c>
      <c r="C64" s="135"/>
      <c r="D64" s="135"/>
      <c r="E64" s="135">
        <f>'将来負担比率（分子）の構造'!J$43</f>
        <v>680</v>
      </c>
      <c r="F64" s="135"/>
      <c r="G64" s="135"/>
      <c r="H64" s="135">
        <f>'将来負担比率（分子）の構造'!K$43</f>
        <v>593</v>
      </c>
      <c r="I64" s="135"/>
      <c r="J64" s="135"/>
      <c r="K64" s="135">
        <f>'将来負担比率（分子）の構造'!L$43</f>
        <v>514</v>
      </c>
      <c r="L64" s="135"/>
      <c r="M64" s="135"/>
      <c r="N64" s="135">
        <f>'将来負担比率（分子）の構造'!M$43</f>
        <v>478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1979</v>
      </c>
      <c r="C66" s="135"/>
      <c r="D66" s="135"/>
      <c r="E66" s="135">
        <f>'将来負担比率（分子）の構造'!J$41</f>
        <v>1889</v>
      </c>
      <c r="F66" s="135"/>
      <c r="G66" s="135"/>
      <c r="H66" s="135">
        <f>'将来負担比率（分子）の構造'!K$41</f>
        <v>1917</v>
      </c>
      <c r="I66" s="135"/>
      <c r="J66" s="135"/>
      <c r="K66" s="135">
        <f>'将来負担比率（分子）の構造'!L$41</f>
        <v>1806</v>
      </c>
      <c r="L66" s="135"/>
      <c r="M66" s="135"/>
      <c r="N66" s="135">
        <f>'将来負担比率（分子）の構造'!M$41</f>
        <v>1842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510636</v>
      </c>
      <c r="S5" s="583"/>
      <c r="T5" s="583"/>
      <c r="U5" s="583"/>
      <c r="V5" s="583"/>
      <c r="W5" s="583"/>
      <c r="X5" s="583"/>
      <c r="Y5" s="584"/>
      <c r="Z5" s="585">
        <v>19.5</v>
      </c>
      <c r="AA5" s="585"/>
      <c r="AB5" s="585"/>
      <c r="AC5" s="585"/>
      <c r="AD5" s="586">
        <v>510636</v>
      </c>
      <c r="AE5" s="586"/>
      <c r="AF5" s="586"/>
      <c r="AG5" s="586"/>
      <c r="AH5" s="586"/>
      <c r="AI5" s="586"/>
      <c r="AJ5" s="586"/>
      <c r="AK5" s="586"/>
      <c r="AL5" s="587">
        <v>33.6</v>
      </c>
      <c r="AM5" s="588"/>
      <c r="AN5" s="588"/>
      <c r="AO5" s="589"/>
      <c r="AP5" s="579" t="s">
        <v>209</v>
      </c>
      <c r="AQ5" s="580"/>
      <c r="AR5" s="580"/>
      <c r="AS5" s="580"/>
      <c r="AT5" s="580"/>
      <c r="AU5" s="580"/>
      <c r="AV5" s="580"/>
      <c r="AW5" s="580"/>
      <c r="AX5" s="580"/>
      <c r="AY5" s="580"/>
      <c r="AZ5" s="580"/>
      <c r="BA5" s="580"/>
      <c r="BB5" s="580"/>
      <c r="BC5" s="580"/>
      <c r="BD5" s="580"/>
      <c r="BE5" s="580"/>
      <c r="BF5" s="581"/>
      <c r="BG5" s="593">
        <v>510636</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28243</v>
      </c>
      <c r="S6" s="594"/>
      <c r="T6" s="594"/>
      <c r="U6" s="594"/>
      <c r="V6" s="594"/>
      <c r="W6" s="594"/>
      <c r="X6" s="594"/>
      <c r="Y6" s="595"/>
      <c r="Z6" s="596">
        <v>1.1000000000000001</v>
      </c>
      <c r="AA6" s="596"/>
      <c r="AB6" s="596"/>
      <c r="AC6" s="596"/>
      <c r="AD6" s="597">
        <v>28243</v>
      </c>
      <c r="AE6" s="597"/>
      <c r="AF6" s="597"/>
      <c r="AG6" s="597"/>
      <c r="AH6" s="597"/>
      <c r="AI6" s="597"/>
      <c r="AJ6" s="597"/>
      <c r="AK6" s="597"/>
      <c r="AL6" s="598">
        <v>1.9</v>
      </c>
      <c r="AM6" s="599"/>
      <c r="AN6" s="599"/>
      <c r="AO6" s="600"/>
      <c r="AP6" s="590" t="s">
        <v>215</v>
      </c>
      <c r="AQ6" s="591"/>
      <c r="AR6" s="591"/>
      <c r="AS6" s="591"/>
      <c r="AT6" s="591"/>
      <c r="AU6" s="591"/>
      <c r="AV6" s="591"/>
      <c r="AW6" s="591"/>
      <c r="AX6" s="591"/>
      <c r="AY6" s="591"/>
      <c r="AZ6" s="591"/>
      <c r="BA6" s="591"/>
      <c r="BB6" s="591"/>
      <c r="BC6" s="591"/>
      <c r="BD6" s="591"/>
      <c r="BE6" s="591"/>
      <c r="BF6" s="592"/>
      <c r="BG6" s="593">
        <v>510636</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58429</v>
      </c>
      <c r="CS6" s="594"/>
      <c r="CT6" s="594"/>
      <c r="CU6" s="594"/>
      <c r="CV6" s="594"/>
      <c r="CW6" s="594"/>
      <c r="CX6" s="594"/>
      <c r="CY6" s="595"/>
      <c r="CZ6" s="596">
        <v>2.5</v>
      </c>
      <c r="DA6" s="596"/>
      <c r="DB6" s="596"/>
      <c r="DC6" s="596"/>
      <c r="DD6" s="602" t="s">
        <v>210</v>
      </c>
      <c r="DE6" s="594"/>
      <c r="DF6" s="594"/>
      <c r="DG6" s="594"/>
      <c r="DH6" s="594"/>
      <c r="DI6" s="594"/>
      <c r="DJ6" s="594"/>
      <c r="DK6" s="594"/>
      <c r="DL6" s="594"/>
      <c r="DM6" s="594"/>
      <c r="DN6" s="594"/>
      <c r="DO6" s="594"/>
      <c r="DP6" s="595"/>
      <c r="DQ6" s="602">
        <v>58429</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181</v>
      </c>
      <c r="S7" s="594"/>
      <c r="T7" s="594"/>
      <c r="U7" s="594"/>
      <c r="V7" s="594"/>
      <c r="W7" s="594"/>
      <c r="X7" s="594"/>
      <c r="Y7" s="595"/>
      <c r="Z7" s="596">
        <v>0</v>
      </c>
      <c r="AA7" s="596"/>
      <c r="AB7" s="596"/>
      <c r="AC7" s="596"/>
      <c r="AD7" s="597">
        <v>181</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45337</v>
      </c>
      <c r="BH7" s="594"/>
      <c r="BI7" s="594"/>
      <c r="BJ7" s="594"/>
      <c r="BK7" s="594"/>
      <c r="BL7" s="594"/>
      <c r="BM7" s="594"/>
      <c r="BN7" s="595"/>
      <c r="BO7" s="596">
        <v>8.9</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411305</v>
      </c>
      <c r="CS7" s="594"/>
      <c r="CT7" s="594"/>
      <c r="CU7" s="594"/>
      <c r="CV7" s="594"/>
      <c r="CW7" s="594"/>
      <c r="CX7" s="594"/>
      <c r="CY7" s="595"/>
      <c r="CZ7" s="596">
        <v>17.399999999999999</v>
      </c>
      <c r="DA7" s="596"/>
      <c r="DB7" s="596"/>
      <c r="DC7" s="596"/>
      <c r="DD7" s="602">
        <v>23737</v>
      </c>
      <c r="DE7" s="594"/>
      <c r="DF7" s="594"/>
      <c r="DG7" s="594"/>
      <c r="DH7" s="594"/>
      <c r="DI7" s="594"/>
      <c r="DJ7" s="594"/>
      <c r="DK7" s="594"/>
      <c r="DL7" s="594"/>
      <c r="DM7" s="594"/>
      <c r="DN7" s="594"/>
      <c r="DO7" s="594"/>
      <c r="DP7" s="595"/>
      <c r="DQ7" s="602">
        <v>374859</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465</v>
      </c>
      <c r="S8" s="594"/>
      <c r="T8" s="594"/>
      <c r="U8" s="594"/>
      <c r="V8" s="594"/>
      <c r="W8" s="594"/>
      <c r="X8" s="594"/>
      <c r="Y8" s="595"/>
      <c r="Z8" s="596">
        <v>0</v>
      </c>
      <c r="AA8" s="596"/>
      <c r="AB8" s="596"/>
      <c r="AC8" s="596"/>
      <c r="AD8" s="597">
        <v>465</v>
      </c>
      <c r="AE8" s="597"/>
      <c r="AF8" s="597"/>
      <c r="AG8" s="597"/>
      <c r="AH8" s="597"/>
      <c r="AI8" s="597"/>
      <c r="AJ8" s="597"/>
      <c r="AK8" s="597"/>
      <c r="AL8" s="598">
        <v>0</v>
      </c>
      <c r="AM8" s="599"/>
      <c r="AN8" s="599"/>
      <c r="AO8" s="600"/>
      <c r="AP8" s="590" t="s">
        <v>221</v>
      </c>
      <c r="AQ8" s="591"/>
      <c r="AR8" s="591"/>
      <c r="AS8" s="591"/>
      <c r="AT8" s="591"/>
      <c r="AU8" s="591"/>
      <c r="AV8" s="591"/>
      <c r="AW8" s="591"/>
      <c r="AX8" s="591"/>
      <c r="AY8" s="591"/>
      <c r="AZ8" s="591"/>
      <c r="BA8" s="591"/>
      <c r="BB8" s="591"/>
      <c r="BC8" s="591"/>
      <c r="BD8" s="591"/>
      <c r="BE8" s="591"/>
      <c r="BF8" s="592"/>
      <c r="BG8" s="593">
        <v>2171</v>
      </c>
      <c r="BH8" s="594"/>
      <c r="BI8" s="594"/>
      <c r="BJ8" s="594"/>
      <c r="BK8" s="594"/>
      <c r="BL8" s="594"/>
      <c r="BM8" s="594"/>
      <c r="BN8" s="595"/>
      <c r="BO8" s="596">
        <v>0.4</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428623</v>
      </c>
      <c r="CS8" s="594"/>
      <c r="CT8" s="594"/>
      <c r="CU8" s="594"/>
      <c r="CV8" s="594"/>
      <c r="CW8" s="594"/>
      <c r="CX8" s="594"/>
      <c r="CY8" s="595"/>
      <c r="CZ8" s="596">
        <v>18.2</v>
      </c>
      <c r="DA8" s="596"/>
      <c r="DB8" s="596"/>
      <c r="DC8" s="596"/>
      <c r="DD8" s="602">
        <v>19333</v>
      </c>
      <c r="DE8" s="594"/>
      <c r="DF8" s="594"/>
      <c r="DG8" s="594"/>
      <c r="DH8" s="594"/>
      <c r="DI8" s="594"/>
      <c r="DJ8" s="594"/>
      <c r="DK8" s="594"/>
      <c r="DL8" s="594"/>
      <c r="DM8" s="594"/>
      <c r="DN8" s="594"/>
      <c r="DO8" s="594"/>
      <c r="DP8" s="595"/>
      <c r="DQ8" s="602">
        <v>333493</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260</v>
      </c>
      <c r="S9" s="594"/>
      <c r="T9" s="594"/>
      <c r="U9" s="594"/>
      <c r="V9" s="594"/>
      <c r="W9" s="594"/>
      <c r="X9" s="594"/>
      <c r="Y9" s="595"/>
      <c r="Z9" s="596">
        <v>0</v>
      </c>
      <c r="AA9" s="596"/>
      <c r="AB9" s="596"/>
      <c r="AC9" s="596"/>
      <c r="AD9" s="597">
        <v>260</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36832</v>
      </c>
      <c r="BH9" s="594"/>
      <c r="BI9" s="594"/>
      <c r="BJ9" s="594"/>
      <c r="BK9" s="594"/>
      <c r="BL9" s="594"/>
      <c r="BM9" s="594"/>
      <c r="BN9" s="595"/>
      <c r="BO9" s="596">
        <v>7.2</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221558</v>
      </c>
      <c r="CS9" s="594"/>
      <c r="CT9" s="594"/>
      <c r="CU9" s="594"/>
      <c r="CV9" s="594"/>
      <c r="CW9" s="594"/>
      <c r="CX9" s="594"/>
      <c r="CY9" s="595"/>
      <c r="CZ9" s="596">
        <v>9.4</v>
      </c>
      <c r="DA9" s="596"/>
      <c r="DB9" s="596"/>
      <c r="DC9" s="596"/>
      <c r="DD9" s="602" t="s">
        <v>112</v>
      </c>
      <c r="DE9" s="594"/>
      <c r="DF9" s="594"/>
      <c r="DG9" s="594"/>
      <c r="DH9" s="594"/>
      <c r="DI9" s="594"/>
      <c r="DJ9" s="594"/>
      <c r="DK9" s="594"/>
      <c r="DL9" s="594"/>
      <c r="DM9" s="594"/>
      <c r="DN9" s="594"/>
      <c r="DO9" s="594"/>
      <c r="DP9" s="595"/>
      <c r="DQ9" s="602">
        <v>216746</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18662</v>
      </c>
      <c r="S10" s="594"/>
      <c r="T10" s="594"/>
      <c r="U10" s="594"/>
      <c r="V10" s="594"/>
      <c r="W10" s="594"/>
      <c r="X10" s="594"/>
      <c r="Y10" s="595"/>
      <c r="Z10" s="596">
        <v>0.7</v>
      </c>
      <c r="AA10" s="596"/>
      <c r="AB10" s="596"/>
      <c r="AC10" s="596"/>
      <c r="AD10" s="597">
        <v>18662</v>
      </c>
      <c r="AE10" s="597"/>
      <c r="AF10" s="597"/>
      <c r="AG10" s="597"/>
      <c r="AH10" s="597"/>
      <c r="AI10" s="597"/>
      <c r="AJ10" s="597"/>
      <c r="AK10" s="597"/>
      <c r="AL10" s="598">
        <v>1.2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4289</v>
      </c>
      <c r="BH10" s="594"/>
      <c r="BI10" s="594"/>
      <c r="BJ10" s="594"/>
      <c r="BK10" s="594"/>
      <c r="BL10" s="594"/>
      <c r="BM10" s="594"/>
      <c r="BN10" s="595"/>
      <c r="BO10" s="596">
        <v>0.8</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27164</v>
      </c>
      <c r="CS10" s="594"/>
      <c r="CT10" s="594"/>
      <c r="CU10" s="594"/>
      <c r="CV10" s="594"/>
      <c r="CW10" s="594"/>
      <c r="CX10" s="594"/>
      <c r="CY10" s="595"/>
      <c r="CZ10" s="596">
        <v>1.2</v>
      </c>
      <c r="DA10" s="596"/>
      <c r="DB10" s="596"/>
      <c r="DC10" s="596"/>
      <c r="DD10" s="602" t="s">
        <v>112</v>
      </c>
      <c r="DE10" s="594"/>
      <c r="DF10" s="594"/>
      <c r="DG10" s="594"/>
      <c r="DH10" s="594"/>
      <c r="DI10" s="594"/>
      <c r="DJ10" s="594"/>
      <c r="DK10" s="594"/>
      <c r="DL10" s="594"/>
      <c r="DM10" s="594"/>
      <c r="DN10" s="594"/>
      <c r="DO10" s="594"/>
      <c r="DP10" s="595"/>
      <c r="DQ10" s="602">
        <v>104</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2045</v>
      </c>
      <c r="BH11" s="594"/>
      <c r="BI11" s="594"/>
      <c r="BJ11" s="594"/>
      <c r="BK11" s="594"/>
      <c r="BL11" s="594"/>
      <c r="BM11" s="594"/>
      <c r="BN11" s="595"/>
      <c r="BO11" s="596">
        <v>0.4</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126974</v>
      </c>
      <c r="CS11" s="594"/>
      <c r="CT11" s="594"/>
      <c r="CU11" s="594"/>
      <c r="CV11" s="594"/>
      <c r="CW11" s="594"/>
      <c r="CX11" s="594"/>
      <c r="CY11" s="595"/>
      <c r="CZ11" s="596">
        <v>5.4</v>
      </c>
      <c r="DA11" s="596"/>
      <c r="DB11" s="596"/>
      <c r="DC11" s="596"/>
      <c r="DD11" s="602">
        <v>36452</v>
      </c>
      <c r="DE11" s="594"/>
      <c r="DF11" s="594"/>
      <c r="DG11" s="594"/>
      <c r="DH11" s="594"/>
      <c r="DI11" s="594"/>
      <c r="DJ11" s="594"/>
      <c r="DK11" s="594"/>
      <c r="DL11" s="594"/>
      <c r="DM11" s="594"/>
      <c r="DN11" s="594"/>
      <c r="DO11" s="594"/>
      <c r="DP11" s="595"/>
      <c r="DQ11" s="602">
        <v>64452</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456353</v>
      </c>
      <c r="BH12" s="594"/>
      <c r="BI12" s="594"/>
      <c r="BJ12" s="594"/>
      <c r="BK12" s="594"/>
      <c r="BL12" s="594"/>
      <c r="BM12" s="594"/>
      <c r="BN12" s="595"/>
      <c r="BO12" s="596">
        <v>89.4</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174991</v>
      </c>
      <c r="CS12" s="594"/>
      <c r="CT12" s="594"/>
      <c r="CU12" s="594"/>
      <c r="CV12" s="594"/>
      <c r="CW12" s="594"/>
      <c r="CX12" s="594"/>
      <c r="CY12" s="595"/>
      <c r="CZ12" s="596">
        <v>7.4</v>
      </c>
      <c r="DA12" s="596"/>
      <c r="DB12" s="596"/>
      <c r="DC12" s="596"/>
      <c r="DD12" s="602">
        <v>83061</v>
      </c>
      <c r="DE12" s="594"/>
      <c r="DF12" s="594"/>
      <c r="DG12" s="594"/>
      <c r="DH12" s="594"/>
      <c r="DI12" s="594"/>
      <c r="DJ12" s="594"/>
      <c r="DK12" s="594"/>
      <c r="DL12" s="594"/>
      <c r="DM12" s="594"/>
      <c r="DN12" s="594"/>
      <c r="DO12" s="594"/>
      <c r="DP12" s="595"/>
      <c r="DQ12" s="602">
        <v>128966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5308</v>
      </c>
      <c r="S13" s="594"/>
      <c r="T13" s="594"/>
      <c r="U13" s="594"/>
      <c r="V13" s="594"/>
      <c r="W13" s="594"/>
      <c r="X13" s="594"/>
      <c r="Y13" s="595"/>
      <c r="Z13" s="596">
        <v>0.2</v>
      </c>
      <c r="AA13" s="596"/>
      <c r="AB13" s="596"/>
      <c r="AC13" s="596"/>
      <c r="AD13" s="597">
        <v>5308</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93256</v>
      </c>
      <c r="BH13" s="594"/>
      <c r="BI13" s="594"/>
      <c r="BJ13" s="594"/>
      <c r="BK13" s="594"/>
      <c r="BL13" s="594"/>
      <c r="BM13" s="594"/>
      <c r="BN13" s="595"/>
      <c r="BO13" s="596">
        <v>18.3</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179771</v>
      </c>
      <c r="CS13" s="594"/>
      <c r="CT13" s="594"/>
      <c r="CU13" s="594"/>
      <c r="CV13" s="594"/>
      <c r="CW13" s="594"/>
      <c r="CX13" s="594"/>
      <c r="CY13" s="595"/>
      <c r="CZ13" s="596">
        <v>7.6</v>
      </c>
      <c r="DA13" s="596"/>
      <c r="DB13" s="596"/>
      <c r="DC13" s="596"/>
      <c r="DD13" s="602">
        <v>42436</v>
      </c>
      <c r="DE13" s="594"/>
      <c r="DF13" s="594"/>
      <c r="DG13" s="594"/>
      <c r="DH13" s="594"/>
      <c r="DI13" s="594"/>
      <c r="DJ13" s="594"/>
      <c r="DK13" s="594"/>
      <c r="DL13" s="594"/>
      <c r="DM13" s="594"/>
      <c r="DN13" s="594"/>
      <c r="DO13" s="594"/>
      <c r="DP13" s="595"/>
      <c r="DQ13" s="602">
        <v>150832</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3649</v>
      </c>
      <c r="BH14" s="594"/>
      <c r="BI14" s="594"/>
      <c r="BJ14" s="594"/>
      <c r="BK14" s="594"/>
      <c r="BL14" s="594"/>
      <c r="BM14" s="594"/>
      <c r="BN14" s="595"/>
      <c r="BO14" s="596">
        <v>0.7</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105345</v>
      </c>
      <c r="CS14" s="594"/>
      <c r="CT14" s="594"/>
      <c r="CU14" s="594"/>
      <c r="CV14" s="594"/>
      <c r="CW14" s="594"/>
      <c r="CX14" s="594"/>
      <c r="CY14" s="595"/>
      <c r="CZ14" s="596">
        <v>4.5</v>
      </c>
      <c r="DA14" s="596"/>
      <c r="DB14" s="596"/>
      <c r="DC14" s="596"/>
      <c r="DD14" s="602">
        <v>41699</v>
      </c>
      <c r="DE14" s="594"/>
      <c r="DF14" s="594"/>
      <c r="DG14" s="594"/>
      <c r="DH14" s="594"/>
      <c r="DI14" s="594"/>
      <c r="DJ14" s="594"/>
      <c r="DK14" s="594"/>
      <c r="DL14" s="594"/>
      <c r="DM14" s="594"/>
      <c r="DN14" s="594"/>
      <c r="DO14" s="594"/>
      <c r="DP14" s="595"/>
      <c r="DQ14" s="602">
        <v>75667</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70</v>
      </c>
      <c r="S15" s="594"/>
      <c r="T15" s="594"/>
      <c r="U15" s="594"/>
      <c r="V15" s="594"/>
      <c r="W15" s="594"/>
      <c r="X15" s="594"/>
      <c r="Y15" s="595"/>
      <c r="Z15" s="596">
        <v>0</v>
      </c>
      <c r="AA15" s="596"/>
      <c r="AB15" s="596"/>
      <c r="AC15" s="596"/>
      <c r="AD15" s="597">
        <v>70</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5297</v>
      </c>
      <c r="BH15" s="594"/>
      <c r="BI15" s="594"/>
      <c r="BJ15" s="594"/>
      <c r="BK15" s="594"/>
      <c r="BL15" s="594"/>
      <c r="BM15" s="594"/>
      <c r="BN15" s="595"/>
      <c r="BO15" s="596">
        <v>1</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351955</v>
      </c>
      <c r="CS15" s="594"/>
      <c r="CT15" s="594"/>
      <c r="CU15" s="594"/>
      <c r="CV15" s="594"/>
      <c r="CW15" s="594"/>
      <c r="CX15" s="594"/>
      <c r="CY15" s="595"/>
      <c r="CZ15" s="596">
        <v>14.9</v>
      </c>
      <c r="DA15" s="596"/>
      <c r="DB15" s="596"/>
      <c r="DC15" s="596"/>
      <c r="DD15" s="602">
        <v>184909</v>
      </c>
      <c r="DE15" s="594"/>
      <c r="DF15" s="594"/>
      <c r="DG15" s="594"/>
      <c r="DH15" s="594"/>
      <c r="DI15" s="594"/>
      <c r="DJ15" s="594"/>
      <c r="DK15" s="594"/>
      <c r="DL15" s="594"/>
      <c r="DM15" s="594"/>
      <c r="DN15" s="594"/>
      <c r="DO15" s="594"/>
      <c r="DP15" s="595"/>
      <c r="DQ15" s="602">
        <v>216864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1214091</v>
      </c>
      <c r="S16" s="594"/>
      <c r="T16" s="594"/>
      <c r="U16" s="594"/>
      <c r="V16" s="594"/>
      <c r="W16" s="594"/>
      <c r="X16" s="594"/>
      <c r="Y16" s="595"/>
      <c r="Z16" s="596">
        <v>46.4</v>
      </c>
      <c r="AA16" s="596"/>
      <c r="AB16" s="596"/>
      <c r="AC16" s="596"/>
      <c r="AD16" s="597">
        <v>942229</v>
      </c>
      <c r="AE16" s="597"/>
      <c r="AF16" s="597"/>
      <c r="AG16" s="597"/>
      <c r="AH16" s="597"/>
      <c r="AI16" s="597"/>
      <c r="AJ16" s="597"/>
      <c r="AK16" s="597"/>
      <c r="AL16" s="598">
        <v>62.1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76344</v>
      </c>
      <c r="CS16" s="594"/>
      <c r="CT16" s="594"/>
      <c r="CU16" s="594"/>
      <c r="CV16" s="594"/>
      <c r="CW16" s="594"/>
      <c r="CX16" s="594"/>
      <c r="CY16" s="595"/>
      <c r="CZ16" s="596">
        <v>3.2</v>
      </c>
      <c r="DA16" s="596"/>
      <c r="DB16" s="596"/>
      <c r="DC16" s="596"/>
      <c r="DD16" s="602" t="s">
        <v>112</v>
      </c>
      <c r="DE16" s="594"/>
      <c r="DF16" s="594"/>
      <c r="DG16" s="594"/>
      <c r="DH16" s="594"/>
      <c r="DI16" s="594"/>
      <c r="DJ16" s="594"/>
      <c r="DK16" s="594"/>
      <c r="DL16" s="594"/>
      <c r="DM16" s="594"/>
      <c r="DN16" s="594"/>
      <c r="DO16" s="594"/>
      <c r="DP16" s="595"/>
      <c r="DQ16" s="602">
        <v>73375</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942229</v>
      </c>
      <c r="S17" s="594"/>
      <c r="T17" s="594"/>
      <c r="U17" s="594"/>
      <c r="V17" s="594"/>
      <c r="W17" s="594"/>
      <c r="X17" s="594"/>
      <c r="Y17" s="595"/>
      <c r="Z17" s="596">
        <v>36</v>
      </c>
      <c r="AA17" s="596"/>
      <c r="AB17" s="596"/>
      <c r="AC17" s="596"/>
      <c r="AD17" s="597">
        <v>942229</v>
      </c>
      <c r="AE17" s="597"/>
      <c r="AF17" s="597"/>
      <c r="AG17" s="597"/>
      <c r="AH17" s="597"/>
      <c r="AI17" s="597"/>
      <c r="AJ17" s="597"/>
      <c r="AK17" s="597"/>
      <c r="AL17" s="598">
        <v>62.1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196341</v>
      </c>
      <c r="CS17" s="594"/>
      <c r="CT17" s="594"/>
      <c r="CU17" s="594"/>
      <c r="CV17" s="594"/>
      <c r="CW17" s="594"/>
      <c r="CX17" s="594"/>
      <c r="CY17" s="595"/>
      <c r="CZ17" s="596">
        <v>8.3000000000000007</v>
      </c>
      <c r="DA17" s="596"/>
      <c r="DB17" s="596"/>
      <c r="DC17" s="596"/>
      <c r="DD17" s="602" t="s">
        <v>112</v>
      </c>
      <c r="DE17" s="594"/>
      <c r="DF17" s="594"/>
      <c r="DG17" s="594"/>
      <c r="DH17" s="594"/>
      <c r="DI17" s="594"/>
      <c r="DJ17" s="594"/>
      <c r="DK17" s="594"/>
      <c r="DL17" s="594"/>
      <c r="DM17" s="594"/>
      <c r="DN17" s="594"/>
      <c r="DO17" s="594"/>
      <c r="DP17" s="595"/>
      <c r="DQ17" s="602">
        <v>184026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236302</v>
      </c>
      <c r="S18" s="594"/>
      <c r="T18" s="594"/>
      <c r="U18" s="594"/>
      <c r="V18" s="594"/>
      <c r="W18" s="594"/>
      <c r="X18" s="594"/>
      <c r="Y18" s="595"/>
      <c r="Z18" s="596">
        <v>9</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35560</v>
      </c>
      <c r="S19" s="594"/>
      <c r="T19" s="594"/>
      <c r="U19" s="594"/>
      <c r="V19" s="594"/>
      <c r="W19" s="594"/>
      <c r="X19" s="594"/>
      <c r="Y19" s="595"/>
      <c r="Z19" s="596">
        <v>1.4</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1777916</v>
      </c>
      <c r="S20" s="594"/>
      <c r="T20" s="594"/>
      <c r="U20" s="594"/>
      <c r="V20" s="594"/>
      <c r="W20" s="594"/>
      <c r="X20" s="594"/>
      <c r="Y20" s="595"/>
      <c r="Z20" s="596">
        <v>68</v>
      </c>
      <c r="AA20" s="596"/>
      <c r="AB20" s="596"/>
      <c r="AC20" s="596"/>
      <c r="AD20" s="597">
        <v>1506054</v>
      </c>
      <c r="AE20" s="597"/>
      <c r="AF20" s="597"/>
      <c r="AG20" s="597"/>
      <c r="AH20" s="597"/>
      <c r="AI20" s="597"/>
      <c r="AJ20" s="597"/>
      <c r="AK20" s="597"/>
      <c r="AL20" s="598">
        <v>99.2</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2358800</v>
      </c>
      <c r="CS20" s="594"/>
      <c r="CT20" s="594"/>
      <c r="CU20" s="594"/>
      <c r="CV20" s="594"/>
      <c r="CW20" s="594"/>
      <c r="CX20" s="594"/>
      <c r="CY20" s="595"/>
      <c r="CZ20" s="596">
        <v>100</v>
      </c>
      <c r="DA20" s="596"/>
      <c r="DB20" s="596"/>
      <c r="DC20" s="596"/>
      <c r="DD20" s="602">
        <v>431627</v>
      </c>
      <c r="DE20" s="594"/>
      <c r="DF20" s="594"/>
      <c r="DG20" s="594"/>
      <c r="DH20" s="594"/>
      <c r="DI20" s="594"/>
      <c r="DJ20" s="594"/>
      <c r="DK20" s="594"/>
      <c r="DL20" s="594"/>
      <c r="DM20" s="594"/>
      <c r="DN20" s="594"/>
      <c r="DO20" s="594"/>
      <c r="DP20" s="595"/>
      <c r="DQ20" s="602">
        <v>1877813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5442</v>
      </c>
      <c r="S22" s="594"/>
      <c r="T22" s="594"/>
      <c r="U22" s="594"/>
      <c r="V22" s="594"/>
      <c r="W22" s="594"/>
      <c r="X22" s="594"/>
      <c r="Y22" s="595"/>
      <c r="Z22" s="596">
        <v>0.2</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31315</v>
      </c>
      <c r="S23" s="594"/>
      <c r="T23" s="594"/>
      <c r="U23" s="594"/>
      <c r="V23" s="594"/>
      <c r="W23" s="594"/>
      <c r="X23" s="594"/>
      <c r="Y23" s="595"/>
      <c r="Z23" s="596">
        <v>1.2</v>
      </c>
      <c r="AA23" s="596"/>
      <c r="AB23" s="596"/>
      <c r="AC23" s="596"/>
      <c r="AD23" s="597">
        <v>11304</v>
      </c>
      <c r="AE23" s="597"/>
      <c r="AF23" s="597"/>
      <c r="AG23" s="597"/>
      <c r="AH23" s="597"/>
      <c r="AI23" s="597"/>
      <c r="AJ23" s="597"/>
      <c r="AK23" s="597"/>
      <c r="AL23" s="598">
        <v>0.7</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1237</v>
      </c>
      <c r="S24" s="594"/>
      <c r="T24" s="594"/>
      <c r="U24" s="594"/>
      <c r="V24" s="594"/>
      <c r="W24" s="594"/>
      <c r="X24" s="594"/>
      <c r="Y24" s="595"/>
      <c r="Z24" s="596">
        <v>0</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690262</v>
      </c>
      <c r="CS24" s="583"/>
      <c r="CT24" s="583"/>
      <c r="CU24" s="583"/>
      <c r="CV24" s="583"/>
      <c r="CW24" s="583"/>
      <c r="CX24" s="583"/>
      <c r="CY24" s="584"/>
      <c r="CZ24" s="624">
        <v>29.3</v>
      </c>
      <c r="DA24" s="625"/>
      <c r="DB24" s="625"/>
      <c r="DC24" s="626"/>
      <c r="DD24" s="623">
        <v>636521</v>
      </c>
      <c r="DE24" s="583"/>
      <c r="DF24" s="583"/>
      <c r="DG24" s="583"/>
      <c r="DH24" s="583"/>
      <c r="DI24" s="583"/>
      <c r="DJ24" s="583"/>
      <c r="DK24" s="584"/>
      <c r="DL24" s="623">
        <v>616718</v>
      </c>
      <c r="DM24" s="583"/>
      <c r="DN24" s="583"/>
      <c r="DO24" s="583"/>
      <c r="DP24" s="583"/>
      <c r="DQ24" s="583"/>
      <c r="DR24" s="583"/>
      <c r="DS24" s="583"/>
      <c r="DT24" s="583"/>
      <c r="DU24" s="583"/>
      <c r="DV24" s="584"/>
      <c r="DW24" s="587">
        <v>38.200000000000003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107297</v>
      </c>
      <c r="S25" s="594"/>
      <c r="T25" s="594"/>
      <c r="U25" s="594"/>
      <c r="V25" s="594"/>
      <c r="W25" s="594"/>
      <c r="X25" s="594"/>
      <c r="Y25" s="595"/>
      <c r="Z25" s="596">
        <v>4.0999999999999996</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446973</v>
      </c>
      <c r="CS25" s="619"/>
      <c r="CT25" s="619"/>
      <c r="CU25" s="619"/>
      <c r="CV25" s="619"/>
      <c r="CW25" s="619"/>
      <c r="CX25" s="619"/>
      <c r="CY25" s="620"/>
      <c r="CZ25" s="627">
        <v>18.899999999999999</v>
      </c>
      <c r="DA25" s="628"/>
      <c r="DB25" s="628"/>
      <c r="DC25" s="629"/>
      <c r="DD25" s="602">
        <v>432808</v>
      </c>
      <c r="DE25" s="619"/>
      <c r="DF25" s="619"/>
      <c r="DG25" s="619"/>
      <c r="DH25" s="619"/>
      <c r="DI25" s="619"/>
      <c r="DJ25" s="619"/>
      <c r="DK25" s="620"/>
      <c r="DL25" s="602">
        <v>413565</v>
      </c>
      <c r="DM25" s="619"/>
      <c r="DN25" s="619"/>
      <c r="DO25" s="619"/>
      <c r="DP25" s="619"/>
      <c r="DQ25" s="619"/>
      <c r="DR25" s="619"/>
      <c r="DS25" s="619"/>
      <c r="DT25" s="619"/>
      <c r="DU25" s="619"/>
      <c r="DV25" s="620"/>
      <c r="DW25" s="598">
        <v>25.6</v>
      </c>
      <c r="DX25" s="621"/>
      <c r="DY25" s="621"/>
      <c r="DZ25" s="621"/>
      <c r="EA25" s="621"/>
      <c r="EB25" s="621"/>
      <c r="EC25" s="622"/>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243726</v>
      </c>
      <c r="CS26" s="594"/>
      <c r="CT26" s="594"/>
      <c r="CU26" s="594"/>
      <c r="CV26" s="594"/>
      <c r="CW26" s="594"/>
      <c r="CX26" s="594"/>
      <c r="CY26" s="595"/>
      <c r="CZ26" s="627">
        <v>10.3</v>
      </c>
      <c r="DA26" s="628"/>
      <c r="DB26" s="628"/>
      <c r="DC26" s="629"/>
      <c r="DD26" s="602">
        <v>233177</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1"/>
      <c r="DY26" s="621"/>
      <c r="DZ26" s="621"/>
      <c r="EA26" s="621"/>
      <c r="EB26" s="621"/>
      <c r="EC26" s="622"/>
    </row>
    <row r="27" spans="2:133" ht="11.25" customHeight="1">
      <c r="B27" s="590" t="s">
        <v>280</v>
      </c>
      <c r="C27" s="591"/>
      <c r="D27" s="591"/>
      <c r="E27" s="591"/>
      <c r="F27" s="591"/>
      <c r="G27" s="591"/>
      <c r="H27" s="591"/>
      <c r="I27" s="591"/>
      <c r="J27" s="591"/>
      <c r="K27" s="591"/>
      <c r="L27" s="591"/>
      <c r="M27" s="591"/>
      <c r="N27" s="591"/>
      <c r="O27" s="591"/>
      <c r="P27" s="591"/>
      <c r="Q27" s="592"/>
      <c r="R27" s="593">
        <v>154956</v>
      </c>
      <c r="S27" s="594"/>
      <c r="T27" s="594"/>
      <c r="U27" s="594"/>
      <c r="V27" s="594"/>
      <c r="W27" s="594"/>
      <c r="X27" s="594"/>
      <c r="Y27" s="595"/>
      <c r="Z27" s="596">
        <v>5.9</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510636</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46948</v>
      </c>
      <c r="CS27" s="619"/>
      <c r="CT27" s="619"/>
      <c r="CU27" s="619"/>
      <c r="CV27" s="619"/>
      <c r="CW27" s="619"/>
      <c r="CX27" s="619"/>
      <c r="CY27" s="620"/>
      <c r="CZ27" s="627">
        <v>2</v>
      </c>
      <c r="DA27" s="628"/>
      <c r="DB27" s="628"/>
      <c r="DC27" s="629"/>
      <c r="DD27" s="602">
        <v>19687</v>
      </c>
      <c r="DE27" s="619"/>
      <c r="DF27" s="619"/>
      <c r="DG27" s="619"/>
      <c r="DH27" s="619"/>
      <c r="DI27" s="619"/>
      <c r="DJ27" s="619"/>
      <c r="DK27" s="620"/>
      <c r="DL27" s="602">
        <v>19127</v>
      </c>
      <c r="DM27" s="619"/>
      <c r="DN27" s="619"/>
      <c r="DO27" s="619"/>
      <c r="DP27" s="619"/>
      <c r="DQ27" s="619"/>
      <c r="DR27" s="619"/>
      <c r="DS27" s="619"/>
      <c r="DT27" s="619"/>
      <c r="DU27" s="619"/>
      <c r="DV27" s="620"/>
      <c r="DW27" s="598">
        <v>1.2</v>
      </c>
      <c r="DX27" s="621"/>
      <c r="DY27" s="621"/>
      <c r="DZ27" s="621"/>
      <c r="EA27" s="621"/>
      <c r="EB27" s="621"/>
      <c r="EC27" s="622"/>
    </row>
    <row r="28" spans="2:133" ht="11.25" customHeight="1">
      <c r="B28" s="590" t="s">
        <v>283</v>
      </c>
      <c r="C28" s="591"/>
      <c r="D28" s="591"/>
      <c r="E28" s="591"/>
      <c r="F28" s="591"/>
      <c r="G28" s="591"/>
      <c r="H28" s="591"/>
      <c r="I28" s="591"/>
      <c r="J28" s="591"/>
      <c r="K28" s="591"/>
      <c r="L28" s="591"/>
      <c r="M28" s="591"/>
      <c r="N28" s="591"/>
      <c r="O28" s="591"/>
      <c r="P28" s="591"/>
      <c r="Q28" s="592"/>
      <c r="R28" s="593">
        <v>24372</v>
      </c>
      <c r="S28" s="594"/>
      <c r="T28" s="594"/>
      <c r="U28" s="594"/>
      <c r="V28" s="594"/>
      <c r="W28" s="594"/>
      <c r="X28" s="594"/>
      <c r="Y28" s="595"/>
      <c r="Z28" s="596">
        <v>0.9</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196341</v>
      </c>
      <c r="CS28" s="594"/>
      <c r="CT28" s="594"/>
      <c r="CU28" s="594"/>
      <c r="CV28" s="594"/>
      <c r="CW28" s="594"/>
      <c r="CX28" s="594"/>
      <c r="CY28" s="595"/>
      <c r="CZ28" s="627">
        <v>8.3000000000000007</v>
      </c>
      <c r="DA28" s="628"/>
      <c r="DB28" s="628"/>
      <c r="DC28" s="629"/>
      <c r="DD28" s="602">
        <v>184026</v>
      </c>
      <c r="DE28" s="594"/>
      <c r="DF28" s="594"/>
      <c r="DG28" s="594"/>
      <c r="DH28" s="594"/>
      <c r="DI28" s="594"/>
      <c r="DJ28" s="594"/>
      <c r="DK28" s="595"/>
      <c r="DL28" s="602">
        <v>184026</v>
      </c>
      <c r="DM28" s="594"/>
      <c r="DN28" s="594"/>
      <c r="DO28" s="594"/>
      <c r="DP28" s="594"/>
      <c r="DQ28" s="594"/>
      <c r="DR28" s="594"/>
      <c r="DS28" s="594"/>
      <c r="DT28" s="594"/>
      <c r="DU28" s="594"/>
      <c r="DV28" s="595"/>
      <c r="DW28" s="598">
        <v>11.4</v>
      </c>
      <c r="DX28" s="621"/>
      <c r="DY28" s="621"/>
      <c r="DZ28" s="621"/>
      <c r="EA28" s="621"/>
      <c r="EB28" s="621"/>
      <c r="EC28" s="622"/>
    </row>
    <row r="29" spans="2:133" ht="11.25" customHeight="1">
      <c r="B29" s="590" t="s">
        <v>285</v>
      </c>
      <c r="C29" s="591"/>
      <c r="D29" s="591"/>
      <c r="E29" s="591"/>
      <c r="F29" s="591"/>
      <c r="G29" s="591"/>
      <c r="H29" s="591"/>
      <c r="I29" s="591"/>
      <c r="J29" s="591"/>
      <c r="K29" s="591"/>
      <c r="L29" s="591"/>
      <c r="M29" s="591"/>
      <c r="N29" s="591"/>
      <c r="O29" s="591"/>
      <c r="P29" s="591"/>
      <c r="Q29" s="592"/>
      <c r="R29" s="593">
        <v>500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196341</v>
      </c>
      <c r="CS29" s="619"/>
      <c r="CT29" s="619"/>
      <c r="CU29" s="619"/>
      <c r="CV29" s="619"/>
      <c r="CW29" s="619"/>
      <c r="CX29" s="619"/>
      <c r="CY29" s="620"/>
      <c r="CZ29" s="627">
        <v>8.3000000000000007</v>
      </c>
      <c r="DA29" s="628"/>
      <c r="DB29" s="628"/>
      <c r="DC29" s="629"/>
      <c r="DD29" s="602">
        <v>184026</v>
      </c>
      <c r="DE29" s="619"/>
      <c r="DF29" s="619"/>
      <c r="DG29" s="619"/>
      <c r="DH29" s="619"/>
      <c r="DI29" s="619"/>
      <c r="DJ29" s="619"/>
      <c r="DK29" s="620"/>
      <c r="DL29" s="602">
        <v>184026</v>
      </c>
      <c r="DM29" s="619"/>
      <c r="DN29" s="619"/>
      <c r="DO29" s="619"/>
      <c r="DP29" s="619"/>
      <c r="DQ29" s="619"/>
      <c r="DR29" s="619"/>
      <c r="DS29" s="619"/>
      <c r="DT29" s="619"/>
      <c r="DU29" s="619"/>
      <c r="DV29" s="620"/>
      <c r="DW29" s="598">
        <v>11.4</v>
      </c>
      <c r="DX29" s="621"/>
      <c r="DY29" s="621"/>
      <c r="DZ29" s="621"/>
      <c r="EA29" s="621"/>
      <c r="EB29" s="621"/>
      <c r="EC29" s="622"/>
    </row>
    <row r="30" spans="2:133" ht="11.25" customHeight="1">
      <c r="B30" s="590" t="s">
        <v>289</v>
      </c>
      <c r="C30" s="591"/>
      <c r="D30" s="591"/>
      <c r="E30" s="591"/>
      <c r="F30" s="591"/>
      <c r="G30" s="591"/>
      <c r="H30" s="591"/>
      <c r="I30" s="591"/>
      <c r="J30" s="591"/>
      <c r="K30" s="591"/>
      <c r="L30" s="591"/>
      <c r="M30" s="591"/>
      <c r="N30" s="591"/>
      <c r="O30" s="591"/>
      <c r="P30" s="591"/>
      <c r="Q30" s="592"/>
      <c r="R30" s="593">
        <v>146755</v>
      </c>
      <c r="S30" s="594"/>
      <c r="T30" s="594"/>
      <c r="U30" s="594"/>
      <c r="V30" s="594"/>
      <c r="W30" s="594"/>
      <c r="X30" s="594"/>
      <c r="Y30" s="595"/>
      <c r="Z30" s="596">
        <v>5.6</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99.7</v>
      </c>
      <c r="BH30" s="652"/>
      <c r="BI30" s="652"/>
      <c r="BJ30" s="652"/>
      <c r="BK30" s="652"/>
      <c r="BL30" s="652"/>
      <c r="BM30" s="588">
        <v>98.9</v>
      </c>
      <c r="BN30" s="652"/>
      <c r="BO30" s="652"/>
      <c r="BP30" s="652"/>
      <c r="BQ30" s="653"/>
      <c r="BR30" s="651">
        <v>99.7</v>
      </c>
      <c r="BS30" s="652"/>
      <c r="BT30" s="652"/>
      <c r="BU30" s="652"/>
      <c r="BV30" s="652"/>
      <c r="BW30" s="652"/>
      <c r="BX30" s="588">
        <v>98.7</v>
      </c>
      <c r="BY30" s="652"/>
      <c r="BZ30" s="652"/>
      <c r="CA30" s="652"/>
      <c r="CB30" s="653"/>
      <c r="CD30" s="656"/>
      <c r="CE30" s="657"/>
      <c r="CF30" s="607" t="s">
        <v>292</v>
      </c>
      <c r="CG30" s="608"/>
      <c r="CH30" s="608"/>
      <c r="CI30" s="608"/>
      <c r="CJ30" s="608"/>
      <c r="CK30" s="608"/>
      <c r="CL30" s="608"/>
      <c r="CM30" s="608"/>
      <c r="CN30" s="608"/>
      <c r="CO30" s="608"/>
      <c r="CP30" s="608"/>
      <c r="CQ30" s="609"/>
      <c r="CR30" s="593">
        <v>174781</v>
      </c>
      <c r="CS30" s="594"/>
      <c r="CT30" s="594"/>
      <c r="CU30" s="594"/>
      <c r="CV30" s="594"/>
      <c r="CW30" s="594"/>
      <c r="CX30" s="594"/>
      <c r="CY30" s="595"/>
      <c r="CZ30" s="627">
        <v>7.4</v>
      </c>
      <c r="DA30" s="628"/>
      <c r="DB30" s="628"/>
      <c r="DC30" s="629"/>
      <c r="DD30" s="602">
        <v>162466</v>
      </c>
      <c r="DE30" s="594"/>
      <c r="DF30" s="594"/>
      <c r="DG30" s="594"/>
      <c r="DH30" s="594"/>
      <c r="DI30" s="594"/>
      <c r="DJ30" s="594"/>
      <c r="DK30" s="595"/>
      <c r="DL30" s="602">
        <v>162466</v>
      </c>
      <c r="DM30" s="594"/>
      <c r="DN30" s="594"/>
      <c r="DO30" s="594"/>
      <c r="DP30" s="594"/>
      <c r="DQ30" s="594"/>
      <c r="DR30" s="594"/>
      <c r="DS30" s="594"/>
      <c r="DT30" s="594"/>
      <c r="DU30" s="594"/>
      <c r="DV30" s="595"/>
      <c r="DW30" s="598">
        <v>10.1</v>
      </c>
      <c r="DX30" s="621"/>
      <c r="DY30" s="621"/>
      <c r="DZ30" s="621"/>
      <c r="EA30" s="621"/>
      <c r="EB30" s="621"/>
      <c r="EC30" s="622"/>
    </row>
    <row r="31" spans="2:133" ht="11.25" customHeight="1">
      <c r="B31" s="590" t="s">
        <v>293</v>
      </c>
      <c r="C31" s="591"/>
      <c r="D31" s="591"/>
      <c r="E31" s="591"/>
      <c r="F31" s="591"/>
      <c r="G31" s="591"/>
      <c r="H31" s="591"/>
      <c r="I31" s="591"/>
      <c r="J31" s="591"/>
      <c r="K31" s="591"/>
      <c r="L31" s="591"/>
      <c r="M31" s="591"/>
      <c r="N31" s="591"/>
      <c r="O31" s="591"/>
      <c r="P31" s="591"/>
      <c r="Q31" s="592"/>
      <c r="R31" s="593">
        <v>62371</v>
      </c>
      <c r="S31" s="594"/>
      <c r="T31" s="594"/>
      <c r="U31" s="594"/>
      <c r="V31" s="594"/>
      <c r="W31" s="594"/>
      <c r="X31" s="594"/>
      <c r="Y31" s="595"/>
      <c r="Z31" s="596">
        <v>2.4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19"/>
      <c r="BI31" s="619"/>
      <c r="BJ31" s="619"/>
      <c r="BK31" s="619"/>
      <c r="BL31" s="619"/>
      <c r="BM31" s="599">
        <v>96.2</v>
      </c>
      <c r="BN31" s="649"/>
      <c r="BO31" s="649"/>
      <c r="BP31" s="649"/>
      <c r="BQ31" s="650"/>
      <c r="BR31" s="648">
        <v>98.6</v>
      </c>
      <c r="BS31" s="619"/>
      <c r="BT31" s="619"/>
      <c r="BU31" s="619"/>
      <c r="BV31" s="619"/>
      <c r="BW31" s="619"/>
      <c r="BX31" s="599">
        <v>95.5</v>
      </c>
      <c r="BY31" s="649"/>
      <c r="BZ31" s="649"/>
      <c r="CA31" s="649"/>
      <c r="CB31" s="650"/>
      <c r="CD31" s="656"/>
      <c r="CE31" s="657"/>
      <c r="CF31" s="607" t="s">
        <v>296</v>
      </c>
      <c r="CG31" s="608"/>
      <c r="CH31" s="608"/>
      <c r="CI31" s="608"/>
      <c r="CJ31" s="608"/>
      <c r="CK31" s="608"/>
      <c r="CL31" s="608"/>
      <c r="CM31" s="608"/>
      <c r="CN31" s="608"/>
      <c r="CO31" s="608"/>
      <c r="CP31" s="608"/>
      <c r="CQ31" s="609"/>
      <c r="CR31" s="593">
        <v>21560</v>
      </c>
      <c r="CS31" s="619"/>
      <c r="CT31" s="619"/>
      <c r="CU31" s="619"/>
      <c r="CV31" s="619"/>
      <c r="CW31" s="619"/>
      <c r="CX31" s="619"/>
      <c r="CY31" s="620"/>
      <c r="CZ31" s="627">
        <v>0.9</v>
      </c>
      <c r="DA31" s="628"/>
      <c r="DB31" s="628"/>
      <c r="DC31" s="629"/>
      <c r="DD31" s="602">
        <v>21560</v>
      </c>
      <c r="DE31" s="619"/>
      <c r="DF31" s="619"/>
      <c r="DG31" s="619"/>
      <c r="DH31" s="619"/>
      <c r="DI31" s="619"/>
      <c r="DJ31" s="619"/>
      <c r="DK31" s="620"/>
      <c r="DL31" s="602">
        <v>21560</v>
      </c>
      <c r="DM31" s="619"/>
      <c r="DN31" s="619"/>
      <c r="DO31" s="619"/>
      <c r="DP31" s="619"/>
      <c r="DQ31" s="619"/>
      <c r="DR31" s="619"/>
      <c r="DS31" s="619"/>
      <c r="DT31" s="619"/>
      <c r="DU31" s="619"/>
      <c r="DV31" s="620"/>
      <c r="DW31" s="598">
        <v>1.3</v>
      </c>
      <c r="DX31" s="621"/>
      <c r="DY31" s="621"/>
      <c r="DZ31" s="621"/>
      <c r="EA31" s="621"/>
      <c r="EB31" s="621"/>
      <c r="EC31" s="622"/>
    </row>
    <row r="32" spans="2:133" ht="11.25" customHeight="1">
      <c r="B32" s="590" t="s">
        <v>297</v>
      </c>
      <c r="C32" s="591"/>
      <c r="D32" s="591"/>
      <c r="E32" s="591"/>
      <c r="F32" s="591"/>
      <c r="G32" s="591"/>
      <c r="H32" s="591"/>
      <c r="I32" s="591"/>
      <c r="J32" s="591"/>
      <c r="K32" s="591"/>
      <c r="L32" s="591"/>
      <c r="M32" s="591"/>
      <c r="N32" s="591"/>
      <c r="O32" s="591"/>
      <c r="P32" s="591"/>
      <c r="Q32" s="592"/>
      <c r="R32" s="593">
        <v>92263</v>
      </c>
      <c r="S32" s="594"/>
      <c r="T32" s="594"/>
      <c r="U32" s="594"/>
      <c r="V32" s="594"/>
      <c r="W32" s="594"/>
      <c r="X32" s="594"/>
      <c r="Y32" s="595"/>
      <c r="Z32" s="596">
        <v>3.5</v>
      </c>
      <c r="AA32" s="596"/>
      <c r="AB32" s="596"/>
      <c r="AC32" s="596"/>
      <c r="AD32" s="597">
        <v>721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98.9</v>
      </c>
      <c r="BH32" s="661"/>
      <c r="BI32" s="661"/>
      <c r="BJ32" s="661"/>
      <c r="BK32" s="661"/>
      <c r="BL32" s="661"/>
      <c r="BM32" s="662">
        <v>95.9</v>
      </c>
      <c r="BN32" s="661"/>
      <c r="BO32" s="661"/>
      <c r="BP32" s="661"/>
      <c r="BQ32" s="663"/>
      <c r="BR32" s="660">
        <v>99.1</v>
      </c>
      <c r="BS32" s="661"/>
      <c r="BT32" s="661"/>
      <c r="BU32" s="661"/>
      <c r="BV32" s="661"/>
      <c r="BW32" s="661"/>
      <c r="BX32" s="662">
        <v>95.6</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1"/>
      <c r="DY32" s="621"/>
      <c r="DZ32" s="621"/>
      <c r="EA32" s="621"/>
      <c r="EB32" s="621"/>
      <c r="EC32" s="622"/>
    </row>
    <row r="33" spans="2:133" ht="11.25" customHeight="1">
      <c r="B33" s="590" t="s">
        <v>300</v>
      </c>
      <c r="C33" s="591"/>
      <c r="D33" s="591"/>
      <c r="E33" s="591"/>
      <c r="F33" s="591"/>
      <c r="G33" s="591"/>
      <c r="H33" s="591"/>
      <c r="I33" s="591"/>
      <c r="J33" s="591"/>
      <c r="K33" s="591"/>
      <c r="L33" s="591"/>
      <c r="M33" s="591"/>
      <c r="N33" s="591"/>
      <c r="O33" s="591"/>
      <c r="P33" s="591"/>
      <c r="Q33" s="592"/>
      <c r="R33" s="593">
        <v>210600</v>
      </c>
      <c r="S33" s="594"/>
      <c r="T33" s="594"/>
      <c r="U33" s="594"/>
      <c r="V33" s="594"/>
      <c r="W33" s="594"/>
      <c r="X33" s="594"/>
      <c r="Y33" s="595"/>
      <c r="Z33" s="596">
        <v>8.1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1166343</v>
      </c>
      <c r="CS33" s="619"/>
      <c r="CT33" s="619"/>
      <c r="CU33" s="619"/>
      <c r="CV33" s="619"/>
      <c r="CW33" s="619"/>
      <c r="CX33" s="619"/>
      <c r="CY33" s="620"/>
      <c r="CZ33" s="627">
        <v>49.4</v>
      </c>
      <c r="DA33" s="628"/>
      <c r="DB33" s="628"/>
      <c r="DC33" s="629"/>
      <c r="DD33" s="602">
        <v>971173</v>
      </c>
      <c r="DE33" s="619"/>
      <c r="DF33" s="619"/>
      <c r="DG33" s="619"/>
      <c r="DH33" s="619"/>
      <c r="DI33" s="619"/>
      <c r="DJ33" s="619"/>
      <c r="DK33" s="620"/>
      <c r="DL33" s="602">
        <v>544605</v>
      </c>
      <c r="DM33" s="619"/>
      <c r="DN33" s="619"/>
      <c r="DO33" s="619"/>
      <c r="DP33" s="619"/>
      <c r="DQ33" s="619"/>
      <c r="DR33" s="619"/>
      <c r="DS33" s="619"/>
      <c r="DT33" s="619"/>
      <c r="DU33" s="619"/>
      <c r="DV33" s="620"/>
      <c r="DW33" s="598">
        <v>33.700000000000003</v>
      </c>
      <c r="DX33" s="621"/>
      <c r="DY33" s="621"/>
      <c r="DZ33" s="621"/>
      <c r="EA33" s="621"/>
      <c r="EB33" s="621"/>
      <c r="EC33" s="622"/>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397251</v>
      </c>
      <c r="CS34" s="594"/>
      <c r="CT34" s="594"/>
      <c r="CU34" s="594"/>
      <c r="CV34" s="594"/>
      <c r="CW34" s="594"/>
      <c r="CX34" s="594"/>
      <c r="CY34" s="595"/>
      <c r="CZ34" s="627">
        <v>16.8</v>
      </c>
      <c r="DA34" s="628"/>
      <c r="DB34" s="628"/>
      <c r="DC34" s="629"/>
      <c r="DD34" s="602">
        <v>316083</v>
      </c>
      <c r="DE34" s="594"/>
      <c r="DF34" s="594"/>
      <c r="DG34" s="594"/>
      <c r="DH34" s="594"/>
      <c r="DI34" s="594"/>
      <c r="DJ34" s="594"/>
      <c r="DK34" s="595"/>
      <c r="DL34" s="602">
        <v>253111</v>
      </c>
      <c r="DM34" s="594"/>
      <c r="DN34" s="594"/>
      <c r="DO34" s="594"/>
      <c r="DP34" s="594"/>
      <c r="DQ34" s="594"/>
      <c r="DR34" s="594"/>
      <c r="DS34" s="594"/>
      <c r="DT34" s="594"/>
      <c r="DU34" s="594"/>
      <c r="DV34" s="595"/>
      <c r="DW34" s="598">
        <v>15.7</v>
      </c>
      <c r="DX34" s="621"/>
      <c r="DY34" s="621"/>
      <c r="DZ34" s="621"/>
      <c r="EA34" s="621"/>
      <c r="EB34" s="621"/>
      <c r="EC34" s="622"/>
    </row>
    <row r="35" spans="2:133" ht="11.25" customHeight="1">
      <c r="B35" s="590" t="s">
        <v>306</v>
      </c>
      <c r="C35" s="591"/>
      <c r="D35" s="591"/>
      <c r="E35" s="591"/>
      <c r="F35" s="591"/>
      <c r="G35" s="591"/>
      <c r="H35" s="591"/>
      <c r="I35" s="591"/>
      <c r="J35" s="591"/>
      <c r="K35" s="591"/>
      <c r="L35" s="591"/>
      <c r="M35" s="591"/>
      <c r="N35" s="591"/>
      <c r="O35" s="591"/>
      <c r="P35" s="591"/>
      <c r="Q35" s="592"/>
      <c r="R35" s="593">
        <v>95700</v>
      </c>
      <c r="S35" s="594"/>
      <c r="T35" s="594"/>
      <c r="U35" s="594"/>
      <c r="V35" s="594"/>
      <c r="W35" s="594"/>
      <c r="X35" s="594"/>
      <c r="Y35" s="595"/>
      <c r="Z35" s="596">
        <v>3.7</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305706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28989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22611</v>
      </c>
      <c r="CS35" s="619"/>
      <c r="CT35" s="619"/>
      <c r="CU35" s="619"/>
      <c r="CV35" s="619"/>
      <c r="CW35" s="619"/>
      <c r="CX35" s="619"/>
      <c r="CY35" s="620"/>
      <c r="CZ35" s="627">
        <v>1</v>
      </c>
      <c r="DA35" s="628"/>
      <c r="DB35" s="628"/>
      <c r="DC35" s="629"/>
      <c r="DD35" s="602">
        <v>21592</v>
      </c>
      <c r="DE35" s="619"/>
      <c r="DF35" s="619"/>
      <c r="DG35" s="619"/>
      <c r="DH35" s="619"/>
      <c r="DI35" s="619"/>
      <c r="DJ35" s="619"/>
      <c r="DK35" s="620"/>
      <c r="DL35" s="602">
        <v>21592</v>
      </c>
      <c r="DM35" s="619"/>
      <c r="DN35" s="619"/>
      <c r="DO35" s="619"/>
      <c r="DP35" s="619"/>
      <c r="DQ35" s="619"/>
      <c r="DR35" s="619"/>
      <c r="DS35" s="619"/>
      <c r="DT35" s="619"/>
      <c r="DU35" s="619"/>
      <c r="DV35" s="620"/>
      <c r="DW35" s="598">
        <v>1.3</v>
      </c>
      <c r="DX35" s="621"/>
      <c r="DY35" s="621"/>
      <c r="DZ35" s="621"/>
      <c r="EA35" s="621"/>
      <c r="EB35" s="621"/>
      <c r="EC35" s="622"/>
    </row>
    <row r="36" spans="2:133" ht="11.25" customHeight="1">
      <c r="B36" s="636" t="s">
        <v>310</v>
      </c>
      <c r="C36" s="637"/>
      <c r="D36" s="637"/>
      <c r="E36" s="637"/>
      <c r="F36" s="637"/>
      <c r="G36" s="637"/>
      <c r="H36" s="637"/>
      <c r="I36" s="637"/>
      <c r="J36" s="637"/>
      <c r="K36" s="637"/>
      <c r="L36" s="637"/>
      <c r="M36" s="637"/>
      <c r="N36" s="637"/>
      <c r="O36" s="637"/>
      <c r="P36" s="637"/>
      <c r="Q36" s="638"/>
      <c r="R36" s="665">
        <v>2615024</v>
      </c>
      <c r="S36" s="666"/>
      <c r="T36" s="666"/>
      <c r="U36" s="666"/>
      <c r="V36" s="666"/>
      <c r="W36" s="666"/>
      <c r="X36" s="666"/>
      <c r="Y36" s="667"/>
      <c r="Z36" s="668">
        <v>100</v>
      </c>
      <c r="AA36" s="668"/>
      <c r="AB36" s="668"/>
      <c r="AC36" s="668"/>
      <c r="AD36" s="669">
        <v>1518079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77400</v>
      </c>
      <c r="BA36" s="594"/>
      <c r="BB36" s="594"/>
      <c r="BC36" s="594"/>
      <c r="BD36" s="619"/>
      <c r="BE36" s="619"/>
      <c r="BF36" s="650"/>
      <c r="BG36" s="607" t="s">
        <v>312</v>
      </c>
      <c r="BH36" s="608"/>
      <c r="BI36" s="608"/>
      <c r="BJ36" s="608"/>
      <c r="BK36" s="608"/>
      <c r="BL36" s="608"/>
      <c r="BM36" s="608"/>
      <c r="BN36" s="608"/>
      <c r="BO36" s="608"/>
      <c r="BP36" s="608"/>
      <c r="BQ36" s="608"/>
      <c r="BR36" s="608"/>
      <c r="BS36" s="608"/>
      <c r="BT36" s="608"/>
      <c r="BU36" s="609"/>
      <c r="BV36" s="593">
        <v>32925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308043</v>
      </c>
      <c r="CS36" s="594"/>
      <c r="CT36" s="594"/>
      <c r="CU36" s="594"/>
      <c r="CV36" s="594"/>
      <c r="CW36" s="594"/>
      <c r="CX36" s="594"/>
      <c r="CY36" s="595"/>
      <c r="CZ36" s="627">
        <v>13.1</v>
      </c>
      <c r="DA36" s="628"/>
      <c r="DB36" s="628"/>
      <c r="DC36" s="629"/>
      <c r="DD36" s="602">
        <v>249173</v>
      </c>
      <c r="DE36" s="594"/>
      <c r="DF36" s="594"/>
      <c r="DG36" s="594"/>
      <c r="DH36" s="594"/>
      <c r="DI36" s="594"/>
      <c r="DJ36" s="594"/>
      <c r="DK36" s="595"/>
      <c r="DL36" s="602">
        <v>116468</v>
      </c>
      <c r="DM36" s="594"/>
      <c r="DN36" s="594"/>
      <c r="DO36" s="594"/>
      <c r="DP36" s="594"/>
      <c r="DQ36" s="594"/>
      <c r="DR36" s="594"/>
      <c r="DS36" s="594"/>
      <c r="DT36" s="594"/>
      <c r="DU36" s="594"/>
      <c r="DV36" s="595"/>
      <c r="DW36" s="598">
        <v>7.2</v>
      </c>
      <c r="DX36" s="621"/>
      <c r="DY36" s="621"/>
      <c r="DZ36" s="621"/>
      <c r="EA36" s="621"/>
      <c r="EB36" s="621"/>
      <c r="EC36" s="622"/>
    </row>
    <row r="37" spans="2:133" ht="11.25" customHeight="1">
      <c r="AQ37" s="672" t="s">
        <v>314</v>
      </c>
      <c r="AR37" s="673"/>
      <c r="AS37" s="673"/>
      <c r="AT37" s="673"/>
      <c r="AU37" s="673"/>
      <c r="AV37" s="673"/>
      <c r="AW37" s="673"/>
      <c r="AX37" s="673"/>
      <c r="AY37" s="674"/>
      <c r="AZ37" s="593">
        <v>69914</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233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98340</v>
      </c>
      <c r="CS37" s="619"/>
      <c r="CT37" s="619"/>
      <c r="CU37" s="619"/>
      <c r="CV37" s="619"/>
      <c r="CW37" s="619"/>
      <c r="CX37" s="619"/>
      <c r="CY37" s="620"/>
      <c r="CZ37" s="627">
        <v>4.2</v>
      </c>
      <c r="DA37" s="628"/>
      <c r="DB37" s="628"/>
      <c r="DC37" s="629"/>
      <c r="DD37" s="602">
        <v>98340</v>
      </c>
      <c r="DE37" s="619"/>
      <c r="DF37" s="619"/>
      <c r="DG37" s="619"/>
      <c r="DH37" s="619"/>
      <c r="DI37" s="619"/>
      <c r="DJ37" s="619"/>
      <c r="DK37" s="620"/>
      <c r="DL37" s="602">
        <v>28142</v>
      </c>
      <c r="DM37" s="619"/>
      <c r="DN37" s="619"/>
      <c r="DO37" s="619"/>
      <c r="DP37" s="619"/>
      <c r="DQ37" s="619"/>
      <c r="DR37" s="619"/>
      <c r="DS37" s="619"/>
      <c r="DT37" s="619"/>
      <c r="DU37" s="619"/>
      <c r="DV37" s="620"/>
      <c r="DW37" s="598">
        <v>1.7</v>
      </c>
      <c r="DX37" s="621"/>
      <c r="DY37" s="621"/>
      <c r="DZ37" s="621"/>
      <c r="EA37" s="621"/>
      <c r="EB37" s="621"/>
      <c r="EC37" s="622"/>
    </row>
    <row r="38" spans="2:133" ht="11.25" customHeight="1">
      <c r="AQ38" s="672" t="s">
        <v>317</v>
      </c>
      <c r="AR38" s="673"/>
      <c r="AS38" s="673"/>
      <c r="AT38" s="673"/>
      <c r="AU38" s="673"/>
      <c r="AV38" s="673"/>
      <c r="AW38" s="673"/>
      <c r="AX38" s="673"/>
      <c r="AY38" s="674"/>
      <c r="AZ38" s="593">
        <v>9020</v>
      </c>
      <c r="BA38" s="594"/>
      <c r="BB38" s="594"/>
      <c r="BC38" s="594"/>
      <c r="BD38" s="619"/>
      <c r="BE38" s="619"/>
      <c r="BF38" s="650"/>
      <c r="BG38" s="607" t="s">
        <v>318</v>
      </c>
      <c r="BH38" s="608"/>
      <c r="BI38" s="608"/>
      <c r="BJ38" s="608"/>
      <c r="BK38" s="608"/>
      <c r="BL38" s="608"/>
      <c r="BM38" s="608"/>
      <c r="BN38" s="608"/>
      <c r="BO38" s="608"/>
      <c r="BP38" s="608"/>
      <c r="BQ38" s="608"/>
      <c r="BR38" s="608"/>
      <c r="BS38" s="608"/>
      <c r="BT38" s="608"/>
      <c r="BU38" s="609"/>
      <c r="BV38" s="593">
        <v>397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235792</v>
      </c>
      <c r="CS38" s="594"/>
      <c r="CT38" s="594"/>
      <c r="CU38" s="594"/>
      <c r="CV38" s="594"/>
      <c r="CW38" s="594"/>
      <c r="CX38" s="594"/>
      <c r="CY38" s="595"/>
      <c r="CZ38" s="627">
        <v>10</v>
      </c>
      <c r="DA38" s="628"/>
      <c r="DB38" s="628"/>
      <c r="DC38" s="629"/>
      <c r="DD38" s="602">
        <v>223173</v>
      </c>
      <c r="DE38" s="594"/>
      <c r="DF38" s="594"/>
      <c r="DG38" s="594"/>
      <c r="DH38" s="594"/>
      <c r="DI38" s="594"/>
      <c r="DJ38" s="594"/>
      <c r="DK38" s="595"/>
      <c r="DL38" s="602">
        <v>153434</v>
      </c>
      <c r="DM38" s="594"/>
      <c r="DN38" s="594"/>
      <c r="DO38" s="594"/>
      <c r="DP38" s="594"/>
      <c r="DQ38" s="594"/>
      <c r="DR38" s="594"/>
      <c r="DS38" s="594"/>
      <c r="DT38" s="594"/>
      <c r="DU38" s="594"/>
      <c r="DV38" s="595"/>
      <c r="DW38" s="598">
        <v>9.5</v>
      </c>
      <c r="DX38" s="621"/>
      <c r="DY38" s="621"/>
      <c r="DZ38" s="621"/>
      <c r="EA38" s="621"/>
      <c r="EB38" s="621"/>
      <c r="EC38" s="622"/>
    </row>
    <row r="39" spans="2:133" ht="11.25" customHeight="1">
      <c r="AQ39" s="672" t="s">
        <v>320</v>
      </c>
      <c r="AR39" s="673"/>
      <c r="AS39" s="673"/>
      <c r="AT39" s="673"/>
      <c r="AU39" s="673"/>
      <c r="AV39" s="673"/>
      <c r="AW39" s="673"/>
      <c r="AX39" s="673"/>
      <c r="AY39" s="674"/>
      <c r="AZ39" s="593" t="s">
        <v>321</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67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143134</v>
      </c>
      <c r="CS39" s="619"/>
      <c r="CT39" s="619"/>
      <c r="CU39" s="619"/>
      <c r="CV39" s="619"/>
      <c r="CW39" s="619"/>
      <c r="CX39" s="619"/>
      <c r="CY39" s="620"/>
      <c r="CZ39" s="627">
        <v>6.1</v>
      </c>
      <c r="DA39" s="628"/>
      <c r="DB39" s="628"/>
      <c r="DC39" s="629"/>
      <c r="DD39" s="602">
        <v>131640</v>
      </c>
      <c r="DE39" s="619"/>
      <c r="DF39" s="619"/>
      <c r="DG39" s="619"/>
      <c r="DH39" s="619"/>
      <c r="DI39" s="619"/>
      <c r="DJ39" s="619"/>
      <c r="DK39" s="620"/>
      <c r="DL39" s="602" t="s">
        <v>321</v>
      </c>
      <c r="DM39" s="619"/>
      <c r="DN39" s="619"/>
      <c r="DO39" s="619"/>
      <c r="DP39" s="619"/>
      <c r="DQ39" s="619"/>
      <c r="DR39" s="619"/>
      <c r="DS39" s="619"/>
      <c r="DT39" s="619"/>
      <c r="DU39" s="619"/>
      <c r="DV39" s="620"/>
      <c r="DW39" s="598"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52232</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252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59512</v>
      </c>
      <c r="CS40" s="594"/>
      <c r="CT40" s="594"/>
      <c r="CU40" s="594"/>
      <c r="CV40" s="594"/>
      <c r="CW40" s="594"/>
      <c r="CX40" s="594"/>
      <c r="CY40" s="595"/>
      <c r="CZ40" s="627">
        <v>2.5</v>
      </c>
      <c r="DA40" s="628"/>
      <c r="DB40" s="628"/>
      <c r="DC40" s="629"/>
      <c r="DD40" s="602">
        <v>29512</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97140</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365</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9"/>
      <c r="CT41" s="619"/>
      <c r="CU41" s="619"/>
      <c r="CV41" s="619"/>
      <c r="CW41" s="619"/>
      <c r="CX41" s="619"/>
      <c r="CY41" s="620"/>
      <c r="CZ41" s="627" t="s">
        <v>331</v>
      </c>
      <c r="DA41" s="628"/>
      <c r="DB41" s="628"/>
      <c r="DC41" s="629"/>
      <c r="DD41" s="602" t="s">
        <v>331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502195</v>
      </c>
      <c r="CS42" s="594"/>
      <c r="CT42" s="594"/>
      <c r="CU42" s="594"/>
      <c r="CV42" s="594"/>
      <c r="CW42" s="594"/>
      <c r="CX42" s="594"/>
      <c r="CY42" s="595"/>
      <c r="CZ42" s="627">
        <v>21.3</v>
      </c>
      <c r="DA42" s="686"/>
      <c r="DB42" s="686"/>
      <c r="DC42" s="687"/>
      <c r="DD42" s="602">
        <v>270119</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13999</v>
      </c>
      <c r="CS43" s="619"/>
      <c r="CT43" s="619"/>
      <c r="CU43" s="619"/>
      <c r="CV43" s="619"/>
      <c r="CW43" s="619"/>
      <c r="CX43" s="619"/>
      <c r="CY43" s="620"/>
      <c r="CZ43" s="627">
        <v>0.6</v>
      </c>
      <c r="DA43" s="628"/>
      <c r="DB43" s="628"/>
      <c r="DC43" s="629"/>
      <c r="DD43" s="602">
        <v>13999</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431627</v>
      </c>
      <c r="CS44" s="594"/>
      <c r="CT44" s="594"/>
      <c r="CU44" s="594"/>
      <c r="CV44" s="594"/>
      <c r="CW44" s="594"/>
      <c r="CX44" s="594"/>
      <c r="CY44" s="595"/>
      <c r="CZ44" s="627">
        <v>18.3</v>
      </c>
      <c r="DA44" s="686"/>
      <c r="DB44" s="686"/>
      <c r="DC44" s="687"/>
      <c r="DD44" s="602">
        <v>202520</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338</v>
      </c>
      <c r="CG45" s="591"/>
      <c r="CH45" s="591"/>
      <c r="CI45" s="591"/>
      <c r="CJ45" s="591"/>
      <c r="CK45" s="591"/>
      <c r="CL45" s="591"/>
      <c r="CM45" s="591"/>
      <c r="CN45" s="591"/>
      <c r="CO45" s="591"/>
      <c r="CP45" s="591"/>
      <c r="CQ45" s="592"/>
      <c r="CR45" s="593">
        <v>166254</v>
      </c>
      <c r="CS45" s="619"/>
      <c r="CT45" s="619"/>
      <c r="CU45" s="619"/>
      <c r="CV45" s="619"/>
      <c r="CW45" s="619"/>
      <c r="CX45" s="619"/>
      <c r="CY45" s="620"/>
      <c r="CZ45" s="627">
        <v>7</v>
      </c>
      <c r="DA45" s="628"/>
      <c r="DB45" s="628"/>
      <c r="DC45" s="629"/>
      <c r="DD45" s="602">
        <v>23998</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339</v>
      </c>
      <c r="CG46" s="591"/>
      <c r="CH46" s="591"/>
      <c r="CI46" s="591"/>
      <c r="CJ46" s="591"/>
      <c r="CK46" s="591"/>
      <c r="CL46" s="591"/>
      <c r="CM46" s="591"/>
      <c r="CN46" s="591"/>
      <c r="CO46" s="591"/>
      <c r="CP46" s="591"/>
      <c r="CQ46" s="592"/>
      <c r="CR46" s="593">
        <v>258664</v>
      </c>
      <c r="CS46" s="594"/>
      <c r="CT46" s="594"/>
      <c r="CU46" s="594"/>
      <c r="CV46" s="594"/>
      <c r="CW46" s="594"/>
      <c r="CX46" s="594"/>
      <c r="CY46" s="595"/>
      <c r="CZ46" s="627">
        <v>11</v>
      </c>
      <c r="DA46" s="686"/>
      <c r="DB46" s="686"/>
      <c r="DC46" s="687"/>
      <c r="DD46" s="602">
        <v>178219</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340</v>
      </c>
      <c r="CG47" s="591"/>
      <c r="CH47" s="591"/>
      <c r="CI47" s="591"/>
      <c r="CJ47" s="591"/>
      <c r="CK47" s="591"/>
      <c r="CL47" s="591"/>
      <c r="CM47" s="591"/>
      <c r="CN47" s="591"/>
      <c r="CO47" s="591"/>
      <c r="CP47" s="591"/>
      <c r="CQ47" s="592"/>
      <c r="CR47" s="593">
        <v>70568</v>
      </c>
      <c r="CS47" s="619"/>
      <c r="CT47" s="619"/>
      <c r="CU47" s="619"/>
      <c r="CV47" s="619"/>
      <c r="CW47" s="619"/>
      <c r="CX47" s="619"/>
      <c r="CY47" s="620"/>
      <c r="CZ47" s="627">
        <v>3</v>
      </c>
      <c r="DA47" s="628"/>
      <c r="DB47" s="628"/>
      <c r="DC47" s="629"/>
      <c r="DD47" s="602">
        <v>67599</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86"/>
      <c r="DB48" s="686"/>
      <c r="DC48" s="687"/>
      <c r="DD48" s="602" t="s">
        <v>321</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342</v>
      </c>
      <c r="CE49" s="637"/>
      <c r="CF49" s="637"/>
      <c r="CG49" s="637"/>
      <c r="CH49" s="637"/>
      <c r="CI49" s="637"/>
      <c r="CJ49" s="637"/>
      <c r="CK49" s="637"/>
      <c r="CL49" s="637"/>
      <c r="CM49" s="637"/>
      <c r="CN49" s="637"/>
      <c r="CO49" s="637"/>
      <c r="CP49" s="637"/>
      <c r="CQ49" s="638"/>
      <c r="CR49" s="665">
        <v>2358800</v>
      </c>
      <c r="CS49" s="661"/>
      <c r="CT49" s="661"/>
      <c r="CU49" s="661"/>
      <c r="CV49" s="661"/>
      <c r="CW49" s="661"/>
      <c r="CX49" s="661"/>
      <c r="CY49" s="688"/>
      <c r="CZ49" s="689">
        <v>100</v>
      </c>
      <c r="DA49" s="690"/>
      <c r="DB49" s="690"/>
      <c r="DC49" s="691"/>
      <c r="DD49" s="692">
        <v>1877813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2579</v>
      </c>
      <c r="R7" s="723"/>
      <c r="S7" s="723"/>
      <c r="T7" s="723"/>
      <c r="U7" s="723"/>
      <c r="V7" s="723">
        <v>2323</v>
      </c>
      <c r="W7" s="723"/>
      <c r="X7" s="723"/>
      <c r="Y7" s="723"/>
      <c r="Z7" s="723"/>
      <c r="AA7" s="723">
        <v>256</v>
      </c>
      <c r="AB7" s="723"/>
      <c r="AC7" s="723"/>
      <c r="AD7" s="723"/>
      <c r="AE7" s="724"/>
      <c r="AF7" s="725">
        <v>69</v>
      </c>
      <c r="AG7" s="726"/>
      <c r="AH7" s="726"/>
      <c r="AI7" s="726"/>
      <c r="AJ7" s="727"/>
      <c r="AK7" s="762">
        <v>142</v>
      </c>
      <c r="AL7" s="763"/>
      <c r="AM7" s="763"/>
      <c r="AN7" s="763"/>
      <c r="AO7" s="763"/>
      <c r="AP7" s="763">
        <v>1842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5</v>
      </c>
      <c r="CI7" s="760"/>
      <c r="CJ7" s="760"/>
      <c r="CK7" s="760"/>
      <c r="CL7" s="761"/>
      <c r="CM7" s="759">
        <v>37</v>
      </c>
      <c r="CN7" s="760"/>
      <c r="CO7" s="760"/>
      <c r="CP7" s="760"/>
      <c r="CQ7" s="761"/>
      <c r="CR7" s="759">
        <v>40</v>
      </c>
      <c r="CS7" s="760"/>
      <c r="CT7" s="760"/>
      <c r="CU7" s="760"/>
      <c r="CV7" s="761"/>
      <c r="CW7" s="759" t="s">
        <v>538</v>
      </c>
      <c r="CX7" s="760"/>
      <c r="CY7" s="760"/>
      <c r="CZ7" s="760"/>
      <c r="DA7" s="761"/>
      <c r="DB7" s="759" t="s">
        <v>538</v>
      </c>
      <c r="DC7" s="760"/>
      <c r="DD7" s="760"/>
      <c r="DE7" s="760"/>
      <c r="DF7" s="761"/>
      <c r="DG7" s="759" t="s">
        <v>538</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41</v>
      </c>
      <c r="R8" s="747"/>
      <c r="S8" s="747"/>
      <c r="T8" s="747"/>
      <c r="U8" s="747"/>
      <c r="V8" s="747">
        <v>40</v>
      </c>
      <c r="W8" s="747"/>
      <c r="X8" s="747"/>
      <c r="Y8" s="747"/>
      <c r="Z8" s="747"/>
      <c r="AA8" s="747">
        <v>1</v>
      </c>
      <c r="AB8" s="747"/>
      <c r="AC8" s="747"/>
      <c r="AD8" s="747"/>
      <c r="AE8" s="748"/>
      <c r="AF8" s="749">
        <v>1</v>
      </c>
      <c r="AG8" s="750"/>
      <c r="AH8" s="750"/>
      <c r="AI8" s="750"/>
      <c r="AJ8" s="751"/>
      <c r="AK8" s="752" t="s">
        <v>536</v>
      </c>
      <c r="AL8" s="753"/>
      <c r="AM8" s="753"/>
      <c r="AN8" s="753"/>
      <c r="AO8" s="753"/>
      <c r="AP8" s="753" t="s">
        <v>536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26</v>
      </c>
      <c r="R9" s="747"/>
      <c r="S9" s="747"/>
      <c r="T9" s="747"/>
      <c r="U9" s="747"/>
      <c r="V9" s="747">
        <v>26</v>
      </c>
      <c r="W9" s="747"/>
      <c r="X9" s="747"/>
      <c r="Y9" s="747"/>
      <c r="Z9" s="747"/>
      <c r="AA9" s="747">
        <v>0</v>
      </c>
      <c r="AB9" s="747"/>
      <c r="AC9" s="747"/>
      <c r="AD9" s="747"/>
      <c r="AE9" s="748"/>
      <c r="AF9" s="749">
        <v>0</v>
      </c>
      <c r="AG9" s="750"/>
      <c r="AH9" s="750"/>
      <c r="AI9" s="750"/>
      <c r="AJ9" s="751"/>
      <c r="AK9" s="752" t="s">
        <v>536</v>
      </c>
      <c r="AL9" s="753"/>
      <c r="AM9" s="753"/>
      <c r="AN9" s="753"/>
      <c r="AO9" s="753"/>
      <c r="AP9" s="753" t="s">
        <v>536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14</v>
      </c>
      <c r="R10" s="747"/>
      <c r="S10" s="747"/>
      <c r="T10" s="747"/>
      <c r="U10" s="747"/>
      <c r="V10" s="747">
        <v>14</v>
      </c>
      <c r="W10" s="747"/>
      <c r="X10" s="747"/>
      <c r="Y10" s="747"/>
      <c r="Z10" s="747"/>
      <c r="AA10" s="747">
        <v>0</v>
      </c>
      <c r="AB10" s="747"/>
      <c r="AC10" s="747"/>
      <c r="AD10" s="747"/>
      <c r="AE10" s="748"/>
      <c r="AF10" s="749">
        <v>0</v>
      </c>
      <c r="AG10" s="750"/>
      <c r="AH10" s="750"/>
      <c r="AI10" s="750"/>
      <c r="AJ10" s="751"/>
      <c r="AK10" s="752">
        <v>5</v>
      </c>
      <c r="AL10" s="753"/>
      <c r="AM10" s="753"/>
      <c r="AN10" s="753"/>
      <c r="AO10" s="753"/>
      <c r="AP10" s="753" t="s">
        <v>536</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2660</v>
      </c>
      <c r="R23" s="782"/>
      <c r="S23" s="782"/>
      <c r="T23" s="782"/>
      <c r="U23" s="782"/>
      <c r="V23" s="782">
        <v>2403</v>
      </c>
      <c r="W23" s="782"/>
      <c r="X23" s="782"/>
      <c r="Y23" s="782"/>
      <c r="Z23" s="782"/>
      <c r="AA23" s="782">
        <v>257</v>
      </c>
      <c r="AB23" s="782"/>
      <c r="AC23" s="782"/>
      <c r="AD23" s="782"/>
      <c r="AE23" s="783"/>
      <c r="AF23" s="784">
        <v>70</v>
      </c>
      <c r="AG23" s="782"/>
      <c r="AH23" s="782"/>
      <c r="AI23" s="782"/>
      <c r="AJ23" s="785"/>
      <c r="AK23" s="786"/>
      <c r="AL23" s="787"/>
      <c r="AM23" s="787"/>
      <c r="AN23" s="787"/>
      <c r="AO23" s="787"/>
      <c r="AP23" s="782">
        <v>1842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244</v>
      </c>
      <c r="R28" s="811"/>
      <c r="S28" s="811"/>
      <c r="T28" s="811"/>
      <c r="U28" s="811"/>
      <c r="V28" s="811">
        <v>215</v>
      </c>
      <c r="W28" s="811"/>
      <c r="X28" s="811"/>
      <c r="Y28" s="811"/>
      <c r="Z28" s="811"/>
      <c r="AA28" s="811">
        <v>29</v>
      </c>
      <c r="AB28" s="811"/>
      <c r="AC28" s="811"/>
      <c r="AD28" s="811"/>
      <c r="AE28" s="812"/>
      <c r="AF28" s="813">
        <v>29</v>
      </c>
      <c r="AG28" s="811"/>
      <c r="AH28" s="811"/>
      <c r="AI28" s="811"/>
      <c r="AJ28" s="814"/>
      <c r="AK28" s="815">
        <v>30</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91</v>
      </c>
      <c r="R29" s="747"/>
      <c r="S29" s="747"/>
      <c r="T29" s="747"/>
      <c r="U29" s="747"/>
      <c r="V29" s="747">
        <v>89</v>
      </c>
      <c r="W29" s="747"/>
      <c r="X29" s="747"/>
      <c r="Y29" s="747"/>
      <c r="Z29" s="747"/>
      <c r="AA29" s="747">
        <v>2</v>
      </c>
      <c r="AB29" s="747"/>
      <c r="AC29" s="747"/>
      <c r="AD29" s="747"/>
      <c r="AE29" s="748"/>
      <c r="AF29" s="749">
        <v>2</v>
      </c>
      <c r="AG29" s="750"/>
      <c r="AH29" s="750"/>
      <c r="AI29" s="750"/>
      <c r="AJ29" s="751"/>
      <c r="AK29" s="818">
        <v>43</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217</v>
      </c>
      <c r="R30" s="747"/>
      <c r="S30" s="747"/>
      <c r="T30" s="747"/>
      <c r="U30" s="747"/>
      <c r="V30" s="747">
        <v>205</v>
      </c>
      <c r="W30" s="747"/>
      <c r="X30" s="747"/>
      <c r="Y30" s="747"/>
      <c r="Z30" s="747"/>
      <c r="AA30" s="747">
        <v>12</v>
      </c>
      <c r="AB30" s="747"/>
      <c r="AC30" s="747"/>
      <c r="AD30" s="747"/>
      <c r="AE30" s="748"/>
      <c r="AF30" s="749">
        <v>12</v>
      </c>
      <c r="AG30" s="750"/>
      <c r="AH30" s="750"/>
      <c r="AI30" s="750"/>
      <c r="AJ30" s="751"/>
      <c r="AK30" s="818">
        <v>35</v>
      </c>
      <c r="AL30" s="819"/>
      <c r="AM30" s="819"/>
      <c r="AN30" s="819"/>
      <c r="AO30" s="819"/>
      <c r="AP30" s="819" t="s">
        <v>536</v>
      </c>
      <c r="AQ30" s="819"/>
      <c r="AR30" s="819"/>
      <c r="AS30" s="819"/>
      <c r="AT30" s="819"/>
      <c r="AU30" s="819" t="s">
        <v>536</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25</v>
      </c>
      <c r="R31" s="747"/>
      <c r="S31" s="747"/>
      <c r="T31" s="747"/>
      <c r="U31" s="747"/>
      <c r="V31" s="747">
        <v>25</v>
      </c>
      <c r="W31" s="747"/>
      <c r="X31" s="747"/>
      <c r="Y31" s="747"/>
      <c r="Z31" s="747"/>
      <c r="AA31" s="747">
        <v>0</v>
      </c>
      <c r="AB31" s="747"/>
      <c r="AC31" s="747"/>
      <c r="AD31" s="747"/>
      <c r="AE31" s="748"/>
      <c r="AF31" s="749">
        <v>0</v>
      </c>
      <c r="AG31" s="750"/>
      <c r="AH31" s="750"/>
      <c r="AI31" s="750"/>
      <c r="AJ31" s="751"/>
      <c r="AK31" s="818">
        <v>13</v>
      </c>
      <c r="AL31" s="819"/>
      <c r="AM31" s="819"/>
      <c r="AN31" s="819"/>
      <c r="AO31" s="819"/>
      <c r="AP31" s="819" t="s">
        <v>536</v>
      </c>
      <c r="AQ31" s="819"/>
      <c r="AR31" s="819"/>
      <c r="AS31" s="819"/>
      <c r="AT31" s="819"/>
      <c r="AU31" s="819" t="s">
        <v>536</v>
      </c>
      <c r="AV31" s="819"/>
      <c r="AW31" s="819"/>
      <c r="AX31" s="819"/>
      <c r="AY31" s="819"/>
      <c r="AZ31" s="820" t="s">
        <v>536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46</v>
      </c>
      <c r="R32" s="747"/>
      <c r="S32" s="747"/>
      <c r="T32" s="747"/>
      <c r="U32" s="747"/>
      <c r="V32" s="747">
        <v>46</v>
      </c>
      <c r="W32" s="747"/>
      <c r="X32" s="747"/>
      <c r="Y32" s="747"/>
      <c r="Z32" s="747"/>
      <c r="AA32" s="747">
        <v>0</v>
      </c>
      <c r="AB32" s="747"/>
      <c r="AC32" s="747"/>
      <c r="AD32" s="747"/>
      <c r="AE32" s="748"/>
      <c r="AF32" s="749">
        <v>0</v>
      </c>
      <c r="AG32" s="750"/>
      <c r="AH32" s="750"/>
      <c r="AI32" s="750"/>
      <c r="AJ32" s="751"/>
      <c r="AK32" s="818">
        <v>9</v>
      </c>
      <c r="AL32" s="819"/>
      <c r="AM32" s="819"/>
      <c r="AN32" s="819"/>
      <c r="AO32" s="819"/>
      <c r="AP32" s="819">
        <v>94</v>
      </c>
      <c r="AQ32" s="819"/>
      <c r="AR32" s="819"/>
      <c r="AS32" s="819"/>
      <c r="AT32" s="819"/>
      <c r="AU32" s="819">
        <v>54</v>
      </c>
      <c r="AV32" s="819"/>
      <c r="AW32" s="819"/>
      <c r="AX32" s="819"/>
      <c r="AY32" s="819"/>
      <c r="AZ32" s="820" t="s">
        <v>536</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142</v>
      </c>
      <c r="R33" s="747"/>
      <c r="S33" s="747"/>
      <c r="T33" s="747"/>
      <c r="U33" s="747"/>
      <c r="V33" s="747">
        <v>142</v>
      </c>
      <c r="W33" s="747"/>
      <c r="X33" s="747"/>
      <c r="Y33" s="747"/>
      <c r="Z33" s="747"/>
      <c r="AA33" s="747">
        <v>0</v>
      </c>
      <c r="AB33" s="747"/>
      <c r="AC33" s="747"/>
      <c r="AD33" s="747"/>
      <c r="AE33" s="748"/>
      <c r="AF33" s="749">
        <v>0</v>
      </c>
      <c r="AG33" s="750"/>
      <c r="AH33" s="750"/>
      <c r="AI33" s="750"/>
      <c r="AJ33" s="751"/>
      <c r="AK33" s="818">
        <v>77</v>
      </c>
      <c r="AL33" s="819"/>
      <c r="AM33" s="819"/>
      <c r="AN33" s="819"/>
      <c r="AO33" s="819"/>
      <c r="AP33" s="819">
        <v>448</v>
      </c>
      <c r="AQ33" s="819"/>
      <c r="AR33" s="819"/>
      <c r="AS33" s="819"/>
      <c r="AT33" s="819"/>
      <c r="AU33" s="819">
        <v>424</v>
      </c>
      <c r="AV33" s="819"/>
      <c r="AW33" s="819"/>
      <c r="AX33" s="819"/>
      <c r="AY33" s="819"/>
      <c r="AZ33" s="820" t="s">
        <v>536</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45</v>
      </c>
      <c r="AG63" s="830"/>
      <c r="AH63" s="830"/>
      <c r="AI63" s="830"/>
      <c r="AJ63" s="831"/>
      <c r="AK63" s="832"/>
      <c r="AL63" s="827"/>
      <c r="AM63" s="827"/>
      <c r="AN63" s="827"/>
      <c r="AO63" s="827"/>
      <c r="AP63" s="830">
        <v>542</v>
      </c>
      <c r="AQ63" s="830"/>
      <c r="AR63" s="830"/>
      <c r="AS63" s="830"/>
      <c r="AT63" s="830"/>
      <c r="AU63" s="830">
        <v>478</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393</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4</v>
      </c>
      <c r="R68" s="854"/>
      <c r="S68" s="854"/>
      <c r="T68" s="854"/>
      <c r="U68" s="854"/>
      <c r="V68" s="854">
        <v>3</v>
      </c>
      <c r="W68" s="854"/>
      <c r="X68" s="854"/>
      <c r="Y68" s="854"/>
      <c r="Z68" s="854"/>
      <c r="AA68" s="854">
        <v>1</v>
      </c>
      <c r="AB68" s="854"/>
      <c r="AC68" s="854"/>
      <c r="AD68" s="854"/>
      <c r="AE68" s="854"/>
      <c r="AF68" s="854">
        <v>1</v>
      </c>
      <c r="AG68" s="854"/>
      <c r="AH68" s="854"/>
      <c r="AI68" s="854"/>
      <c r="AJ68" s="854"/>
      <c r="AK68" s="854" t="s">
        <v>538</v>
      </c>
      <c r="AL68" s="854"/>
      <c r="AM68" s="854"/>
      <c r="AN68" s="854"/>
      <c r="AO68" s="854"/>
      <c r="AP68" s="854" t="s">
        <v>538</v>
      </c>
      <c r="AQ68" s="854"/>
      <c r="AR68" s="854"/>
      <c r="AS68" s="854"/>
      <c r="AT68" s="854"/>
      <c r="AU68" s="854" t="s">
        <v>538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5451</v>
      </c>
      <c r="R69" s="819"/>
      <c r="S69" s="819"/>
      <c r="T69" s="819"/>
      <c r="U69" s="819"/>
      <c r="V69" s="819">
        <v>6788</v>
      </c>
      <c r="W69" s="819"/>
      <c r="X69" s="819"/>
      <c r="Y69" s="819"/>
      <c r="Z69" s="819"/>
      <c r="AA69" s="819">
        <v>-1336</v>
      </c>
      <c r="AB69" s="819"/>
      <c r="AC69" s="819"/>
      <c r="AD69" s="819"/>
      <c r="AE69" s="819"/>
      <c r="AF69" s="819">
        <v>607</v>
      </c>
      <c r="AG69" s="819"/>
      <c r="AH69" s="819"/>
      <c r="AI69" s="819"/>
      <c r="AJ69" s="819"/>
      <c r="AK69" s="819">
        <v>1319</v>
      </c>
      <c r="AL69" s="819"/>
      <c r="AM69" s="819"/>
      <c r="AN69" s="819"/>
      <c r="AO69" s="819"/>
      <c r="AP69" s="819">
        <v>8951</v>
      </c>
      <c r="AQ69" s="819"/>
      <c r="AR69" s="819"/>
      <c r="AS69" s="819"/>
      <c r="AT69" s="819"/>
      <c r="AU69" s="819">
        <v>295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17181</v>
      </c>
      <c r="R70" s="819"/>
      <c r="S70" s="819"/>
      <c r="T70" s="819"/>
      <c r="U70" s="819"/>
      <c r="V70" s="819">
        <v>16405</v>
      </c>
      <c r="W70" s="819"/>
      <c r="X70" s="819"/>
      <c r="Y70" s="819"/>
      <c r="Z70" s="819"/>
      <c r="AA70" s="819">
        <v>776</v>
      </c>
      <c r="AB70" s="819"/>
      <c r="AC70" s="819"/>
      <c r="AD70" s="819"/>
      <c r="AE70" s="819"/>
      <c r="AF70" s="819">
        <v>776</v>
      </c>
      <c r="AG70" s="819"/>
      <c r="AH70" s="819"/>
      <c r="AI70" s="819"/>
      <c r="AJ70" s="819"/>
      <c r="AK70" s="819">
        <v>1960</v>
      </c>
      <c r="AL70" s="819"/>
      <c r="AM70" s="819"/>
      <c r="AN70" s="819"/>
      <c r="AO70" s="819"/>
      <c r="AP70" s="819" t="s">
        <v>541</v>
      </c>
      <c r="AQ70" s="819"/>
      <c r="AR70" s="819"/>
      <c r="AS70" s="819"/>
      <c r="AT70" s="819"/>
      <c r="AU70" s="819" t="s">
        <v>541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952</v>
      </c>
      <c r="R71" s="819"/>
      <c r="S71" s="819"/>
      <c r="T71" s="819"/>
      <c r="U71" s="819"/>
      <c r="V71" s="819">
        <v>950</v>
      </c>
      <c r="W71" s="819"/>
      <c r="X71" s="819"/>
      <c r="Y71" s="819"/>
      <c r="Z71" s="819"/>
      <c r="AA71" s="819">
        <v>2</v>
      </c>
      <c r="AB71" s="819"/>
      <c r="AC71" s="819"/>
      <c r="AD71" s="819"/>
      <c r="AE71" s="819"/>
      <c r="AF71" s="819">
        <v>2</v>
      </c>
      <c r="AG71" s="819"/>
      <c r="AH71" s="819"/>
      <c r="AI71" s="819"/>
      <c r="AJ71" s="819"/>
      <c r="AK71" s="819">
        <v>0</v>
      </c>
      <c r="AL71" s="819"/>
      <c r="AM71" s="819"/>
      <c r="AN71" s="819"/>
      <c r="AO71" s="819"/>
      <c r="AP71" s="819" t="s">
        <v>541</v>
      </c>
      <c r="AQ71" s="819"/>
      <c r="AR71" s="819"/>
      <c r="AS71" s="819"/>
      <c r="AT71" s="819"/>
      <c r="AU71" s="819" t="s">
        <v>541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7040</v>
      </c>
      <c r="R72" s="819"/>
      <c r="S72" s="819"/>
      <c r="T72" s="819"/>
      <c r="U72" s="819"/>
      <c r="V72" s="819">
        <v>6854</v>
      </c>
      <c r="W72" s="819"/>
      <c r="X72" s="819"/>
      <c r="Y72" s="819"/>
      <c r="Z72" s="819"/>
      <c r="AA72" s="819">
        <v>185</v>
      </c>
      <c r="AB72" s="819"/>
      <c r="AC72" s="819"/>
      <c r="AD72" s="819"/>
      <c r="AE72" s="819"/>
      <c r="AF72" s="819">
        <v>124</v>
      </c>
      <c r="AG72" s="819"/>
      <c r="AH72" s="819"/>
      <c r="AI72" s="819"/>
      <c r="AJ72" s="819"/>
      <c r="AK72" s="819">
        <v>71</v>
      </c>
      <c r="AL72" s="819"/>
      <c r="AM72" s="819"/>
      <c r="AN72" s="819"/>
      <c r="AO72" s="819"/>
      <c r="AP72" s="819">
        <v>1224</v>
      </c>
      <c r="AQ72" s="819"/>
      <c r="AR72" s="819"/>
      <c r="AS72" s="819"/>
      <c r="AT72" s="819"/>
      <c r="AU72" s="819">
        <v>24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545</v>
      </c>
      <c r="C73" s="862"/>
      <c r="D73" s="862"/>
      <c r="E73" s="862"/>
      <c r="F73" s="862"/>
      <c r="G73" s="862"/>
      <c r="H73" s="862"/>
      <c r="I73" s="862"/>
      <c r="J73" s="862"/>
      <c r="K73" s="862"/>
      <c r="L73" s="862"/>
      <c r="M73" s="862"/>
      <c r="N73" s="862"/>
      <c r="O73" s="862"/>
      <c r="P73" s="863"/>
      <c r="Q73" s="864">
        <v>141</v>
      </c>
      <c r="R73" s="819"/>
      <c r="S73" s="819"/>
      <c r="T73" s="819"/>
      <c r="U73" s="819"/>
      <c r="V73" s="819">
        <v>136</v>
      </c>
      <c r="W73" s="819"/>
      <c r="X73" s="819"/>
      <c r="Y73" s="819"/>
      <c r="Z73" s="819"/>
      <c r="AA73" s="819">
        <v>5</v>
      </c>
      <c r="AB73" s="819"/>
      <c r="AC73" s="819"/>
      <c r="AD73" s="819"/>
      <c r="AE73" s="819"/>
      <c r="AF73" s="819">
        <v>5</v>
      </c>
      <c r="AG73" s="819"/>
      <c r="AH73" s="819"/>
      <c r="AI73" s="819"/>
      <c r="AJ73" s="819"/>
      <c r="AK73" s="819" t="s">
        <v>541</v>
      </c>
      <c r="AL73" s="819"/>
      <c r="AM73" s="819"/>
      <c r="AN73" s="819"/>
      <c r="AO73" s="819"/>
      <c r="AP73" s="819" t="s">
        <v>541</v>
      </c>
      <c r="AQ73" s="819"/>
      <c r="AR73" s="819"/>
      <c r="AS73" s="819"/>
      <c r="AT73" s="819"/>
      <c r="AU73" s="819" t="s">
        <v>541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546</v>
      </c>
      <c r="C74" s="862"/>
      <c r="D74" s="862"/>
      <c r="E74" s="862"/>
      <c r="F74" s="862"/>
      <c r="G74" s="862"/>
      <c r="H74" s="862"/>
      <c r="I74" s="862"/>
      <c r="J74" s="862"/>
      <c r="K74" s="862"/>
      <c r="L74" s="862"/>
      <c r="M74" s="862"/>
      <c r="N74" s="862"/>
      <c r="O74" s="862"/>
      <c r="P74" s="863"/>
      <c r="Q74" s="864">
        <v>198</v>
      </c>
      <c r="R74" s="819"/>
      <c r="S74" s="819"/>
      <c r="T74" s="819"/>
      <c r="U74" s="819"/>
      <c r="V74" s="819">
        <v>148</v>
      </c>
      <c r="W74" s="819"/>
      <c r="X74" s="819"/>
      <c r="Y74" s="819"/>
      <c r="Z74" s="819"/>
      <c r="AA74" s="819">
        <v>50</v>
      </c>
      <c r="AB74" s="819"/>
      <c r="AC74" s="819"/>
      <c r="AD74" s="819"/>
      <c r="AE74" s="819"/>
      <c r="AF74" s="819">
        <v>50</v>
      </c>
      <c r="AG74" s="819"/>
      <c r="AH74" s="819"/>
      <c r="AI74" s="819"/>
      <c r="AJ74" s="819"/>
      <c r="AK74" s="819">
        <v>8</v>
      </c>
      <c r="AL74" s="819"/>
      <c r="AM74" s="819"/>
      <c r="AN74" s="819"/>
      <c r="AO74" s="819"/>
      <c r="AP74" s="819" t="s">
        <v>541</v>
      </c>
      <c r="AQ74" s="819"/>
      <c r="AR74" s="819"/>
      <c r="AS74" s="819"/>
      <c r="AT74" s="819"/>
      <c r="AU74" s="819" t="s">
        <v>541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547</v>
      </c>
      <c r="C75" s="862"/>
      <c r="D75" s="862"/>
      <c r="E75" s="862"/>
      <c r="F75" s="862"/>
      <c r="G75" s="862"/>
      <c r="H75" s="862"/>
      <c r="I75" s="862"/>
      <c r="J75" s="862"/>
      <c r="K75" s="862"/>
      <c r="L75" s="862"/>
      <c r="M75" s="862"/>
      <c r="N75" s="862"/>
      <c r="O75" s="862"/>
      <c r="P75" s="863"/>
      <c r="Q75" s="867">
        <v>244301</v>
      </c>
      <c r="R75" s="868"/>
      <c r="S75" s="868"/>
      <c r="T75" s="868"/>
      <c r="U75" s="818"/>
      <c r="V75" s="869">
        <v>236368</v>
      </c>
      <c r="W75" s="868"/>
      <c r="X75" s="868"/>
      <c r="Y75" s="868"/>
      <c r="Z75" s="818"/>
      <c r="AA75" s="869">
        <v>7933</v>
      </c>
      <c r="AB75" s="868"/>
      <c r="AC75" s="868"/>
      <c r="AD75" s="868"/>
      <c r="AE75" s="818"/>
      <c r="AF75" s="869">
        <v>7933</v>
      </c>
      <c r="AG75" s="868"/>
      <c r="AH75" s="868"/>
      <c r="AI75" s="868"/>
      <c r="AJ75" s="818"/>
      <c r="AK75" s="869">
        <v>10112</v>
      </c>
      <c r="AL75" s="868"/>
      <c r="AM75" s="868"/>
      <c r="AN75" s="868"/>
      <c r="AO75" s="818"/>
      <c r="AP75" s="869" t="s">
        <v>541</v>
      </c>
      <c r="AQ75" s="868"/>
      <c r="AR75" s="868"/>
      <c r="AS75" s="868"/>
      <c r="AT75" s="818"/>
      <c r="AU75" s="869" t="s">
        <v>541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9498</v>
      </c>
      <c r="AG88" s="830"/>
      <c r="AH88" s="830"/>
      <c r="AI88" s="830"/>
      <c r="AJ88" s="830"/>
      <c r="AK88" s="827"/>
      <c r="AL88" s="827"/>
      <c r="AM88" s="827"/>
      <c r="AN88" s="827"/>
      <c r="AO88" s="827"/>
      <c r="AP88" s="830">
        <v>10175</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40</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219608</v>
      </c>
      <c r="AB110" s="890"/>
      <c r="AC110" s="890"/>
      <c r="AD110" s="890"/>
      <c r="AE110" s="891"/>
      <c r="AF110" s="892">
        <v>207659</v>
      </c>
      <c r="AG110" s="890"/>
      <c r="AH110" s="890"/>
      <c r="AI110" s="890"/>
      <c r="AJ110" s="891"/>
      <c r="AK110" s="892">
        <v>196341</v>
      </c>
      <c r="AL110" s="890"/>
      <c r="AM110" s="890"/>
      <c r="AN110" s="890"/>
      <c r="AO110" s="891"/>
      <c r="AP110" s="893">
        <v>14.2</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1916806</v>
      </c>
      <c r="BR110" s="927"/>
      <c r="BS110" s="927"/>
      <c r="BT110" s="927"/>
      <c r="BU110" s="927"/>
      <c r="BV110" s="927">
        <v>1805967</v>
      </c>
      <c r="BW110" s="927"/>
      <c r="BX110" s="927"/>
      <c r="BY110" s="927"/>
      <c r="BZ110" s="927"/>
      <c r="CA110" s="927">
        <v>1841786</v>
      </c>
      <c r="CB110" s="927"/>
      <c r="CC110" s="927"/>
      <c r="CD110" s="927"/>
      <c r="CE110" s="927"/>
      <c r="CF110" s="941">
        <v>133.69999999999999</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410</v>
      </c>
      <c r="DH110" s="927"/>
      <c r="DI110" s="927"/>
      <c r="DJ110" s="927"/>
      <c r="DK110" s="927"/>
      <c r="DL110" s="927" t="s">
        <v>410</v>
      </c>
      <c r="DM110" s="927"/>
      <c r="DN110" s="927"/>
      <c r="DO110" s="927"/>
      <c r="DP110" s="927"/>
      <c r="DQ110" s="927" t="s">
        <v>410</v>
      </c>
      <c r="DR110" s="927"/>
      <c r="DS110" s="927"/>
      <c r="DT110" s="927"/>
      <c r="DU110" s="927"/>
      <c r="DV110" s="928" t="s">
        <v>410</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593068</v>
      </c>
      <c r="BR112" s="920"/>
      <c r="BS112" s="920"/>
      <c r="BT112" s="920"/>
      <c r="BU112" s="920"/>
      <c r="BV112" s="920">
        <v>513949</v>
      </c>
      <c r="BW112" s="920"/>
      <c r="BX112" s="920"/>
      <c r="BY112" s="920"/>
      <c r="BZ112" s="920"/>
      <c r="CA112" s="920">
        <v>477904</v>
      </c>
      <c r="CB112" s="920"/>
      <c r="CC112" s="920"/>
      <c r="CD112" s="920"/>
      <c r="CE112" s="920"/>
      <c r="CF112" s="914">
        <v>34.700000000000003</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81374</v>
      </c>
      <c r="AB113" s="934"/>
      <c r="AC113" s="934"/>
      <c r="AD113" s="934"/>
      <c r="AE113" s="935"/>
      <c r="AF113" s="936">
        <v>74918</v>
      </c>
      <c r="AG113" s="934"/>
      <c r="AH113" s="934"/>
      <c r="AI113" s="934"/>
      <c r="AJ113" s="935"/>
      <c r="AK113" s="936">
        <v>69498</v>
      </c>
      <c r="AL113" s="934"/>
      <c r="AM113" s="934"/>
      <c r="AN113" s="934"/>
      <c r="AO113" s="935"/>
      <c r="AP113" s="937">
        <v>5</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353885</v>
      </c>
      <c r="BR113" s="920"/>
      <c r="BS113" s="920"/>
      <c r="BT113" s="920"/>
      <c r="BU113" s="920"/>
      <c r="BV113" s="920">
        <v>338401</v>
      </c>
      <c r="BW113" s="920"/>
      <c r="BX113" s="920"/>
      <c r="BY113" s="920"/>
      <c r="BZ113" s="920"/>
      <c r="CA113" s="920">
        <v>319558</v>
      </c>
      <c r="CB113" s="920"/>
      <c r="CC113" s="920"/>
      <c r="CD113" s="920"/>
      <c r="CE113" s="920"/>
      <c r="CF113" s="914">
        <v>23.2</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32044</v>
      </c>
      <c r="AB114" s="959"/>
      <c r="AC114" s="959"/>
      <c r="AD114" s="959"/>
      <c r="AE114" s="960"/>
      <c r="AF114" s="961">
        <v>32088</v>
      </c>
      <c r="AG114" s="959"/>
      <c r="AH114" s="959"/>
      <c r="AI114" s="959"/>
      <c r="AJ114" s="960"/>
      <c r="AK114" s="961">
        <v>30219</v>
      </c>
      <c r="AL114" s="959"/>
      <c r="AM114" s="959"/>
      <c r="AN114" s="959"/>
      <c r="AO114" s="960"/>
      <c r="AP114" s="962">
        <v>2.2000000000000002</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675990</v>
      </c>
      <c r="BR114" s="920"/>
      <c r="BS114" s="920"/>
      <c r="BT114" s="920"/>
      <c r="BU114" s="920"/>
      <c r="BV114" s="920">
        <v>472718</v>
      </c>
      <c r="BW114" s="920"/>
      <c r="BX114" s="920"/>
      <c r="BY114" s="920"/>
      <c r="BZ114" s="920"/>
      <c r="CA114" s="920">
        <v>467375</v>
      </c>
      <c r="CB114" s="920"/>
      <c r="CC114" s="920"/>
      <c r="CD114" s="920"/>
      <c r="CE114" s="920"/>
      <c r="CF114" s="914">
        <v>33.9</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457</v>
      </c>
      <c r="AB115" s="934"/>
      <c r="AC115" s="934"/>
      <c r="AD115" s="934"/>
      <c r="AE115" s="935"/>
      <c r="AF115" s="936">
        <v>338</v>
      </c>
      <c r="AG115" s="934"/>
      <c r="AH115" s="934"/>
      <c r="AI115" s="934"/>
      <c r="AJ115" s="935"/>
      <c r="AK115" s="936">
        <v>217</v>
      </c>
      <c r="AL115" s="934"/>
      <c r="AM115" s="934"/>
      <c r="AN115" s="934"/>
      <c r="AO115" s="935"/>
      <c r="AP115" s="937">
        <v>0</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163</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333646</v>
      </c>
      <c r="AB117" s="966"/>
      <c r="AC117" s="966"/>
      <c r="AD117" s="966"/>
      <c r="AE117" s="967"/>
      <c r="AF117" s="965">
        <v>315003</v>
      </c>
      <c r="AG117" s="966"/>
      <c r="AH117" s="966"/>
      <c r="AI117" s="966"/>
      <c r="AJ117" s="967"/>
      <c r="AK117" s="965">
        <v>296275</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432</v>
      </c>
      <c r="BR117" s="986"/>
      <c r="BS117" s="986"/>
      <c r="BT117" s="986"/>
      <c r="BU117" s="986"/>
      <c r="BV117" s="986" t="s">
        <v>432</v>
      </c>
      <c r="BW117" s="986"/>
      <c r="BX117" s="986"/>
      <c r="BY117" s="986"/>
      <c r="BZ117" s="986"/>
      <c r="CA117" s="986" t="s">
        <v>432</v>
      </c>
      <c r="CB117" s="986"/>
      <c r="CC117" s="986"/>
      <c r="CD117" s="986"/>
      <c r="CE117" s="986"/>
      <c r="CF117" s="914" t="s">
        <v>432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432</v>
      </c>
      <c r="DH117" s="959"/>
      <c r="DI117" s="959"/>
      <c r="DJ117" s="959"/>
      <c r="DK117" s="960"/>
      <c r="DL117" s="961" t="s">
        <v>432</v>
      </c>
      <c r="DM117" s="959"/>
      <c r="DN117" s="959"/>
      <c r="DO117" s="959"/>
      <c r="DP117" s="960"/>
      <c r="DQ117" s="961" t="s">
        <v>432</v>
      </c>
      <c r="DR117" s="959"/>
      <c r="DS117" s="959"/>
      <c r="DT117" s="959"/>
      <c r="DU117" s="960"/>
      <c r="DV117" s="962" t="s">
        <v>432</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434</v>
      </c>
      <c r="BP118" s="994"/>
      <c r="BQ118" s="985">
        <v>3539749</v>
      </c>
      <c r="BR118" s="986"/>
      <c r="BS118" s="986"/>
      <c r="BT118" s="986"/>
      <c r="BU118" s="986"/>
      <c r="BV118" s="986">
        <v>3131035</v>
      </c>
      <c r="BW118" s="986"/>
      <c r="BX118" s="986"/>
      <c r="BY118" s="986"/>
      <c r="BZ118" s="986"/>
      <c r="CA118" s="986">
        <v>3106623</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2535149</v>
      </c>
      <c r="BR119" s="927"/>
      <c r="BS119" s="927"/>
      <c r="BT119" s="927"/>
      <c r="BU119" s="927"/>
      <c r="BV119" s="927">
        <v>2794601</v>
      </c>
      <c r="BW119" s="927"/>
      <c r="BX119" s="927"/>
      <c r="BY119" s="927"/>
      <c r="BZ119" s="927"/>
      <c r="CA119" s="927">
        <v>3109169</v>
      </c>
      <c r="CB119" s="927"/>
      <c r="CC119" s="927"/>
      <c r="CD119" s="927"/>
      <c r="CE119" s="927"/>
      <c r="CF119" s="941">
        <v>225.6</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82149</v>
      </c>
      <c r="BR120" s="920"/>
      <c r="BS120" s="920"/>
      <c r="BT120" s="920"/>
      <c r="BU120" s="920"/>
      <c r="BV120" s="920">
        <v>69043</v>
      </c>
      <c r="BW120" s="920"/>
      <c r="BX120" s="920"/>
      <c r="BY120" s="920"/>
      <c r="BZ120" s="920"/>
      <c r="CA120" s="920">
        <v>54959</v>
      </c>
      <c r="CB120" s="920"/>
      <c r="CC120" s="920"/>
      <c r="CD120" s="920"/>
      <c r="CE120" s="920"/>
      <c r="CF120" s="914">
        <v>4</v>
      </c>
      <c r="CG120" s="915"/>
      <c r="CH120" s="915"/>
      <c r="CI120" s="915"/>
      <c r="CJ120" s="915"/>
      <c r="CK120" s="1013" t="s">
        <v>440</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530438</v>
      </c>
      <c r="DH120" s="927"/>
      <c r="DI120" s="927"/>
      <c r="DJ120" s="927"/>
      <c r="DK120" s="927"/>
      <c r="DL120" s="927">
        <v>455006</v>
      </c>
      <c r="DM120" s="927"/>
      <c r="DN120" s="927"/>
      <c r="DO120" s="927"/>
      <c r="DP120" s="927"/>
      <c r="DQ120" s="927">
        <v>423874</v>
      </c>
      <c r="DR120" s="927"/>
      <c r="DS120" s="927"/>
      <c r="DT120" s="927"/>
      <c r="DU120" s="927"/>
      <c r="DV120" s="928">
        <v>30.8</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2173679</v>
      </c>
      <c r="BR121" s="986"/>
      <c r="BS121" s="986"/>
      <c r="BT121" s="986"/>
      <c r="BU121" s="986"/>
      <c r="BV121" s="986">
        <v>2172504</v>
      </c>
      <c r="BW121" s="986"/>
      <c r="BX121" s="986"/>
      <c r="BY121" s="986"/>
      <c r="BZ121" s="986"/>
      <c r="CA121" s="986">
        <v>2172397</v>
      </c>
      <c r="CB121" s="986"/>
      <c r="CC121" s="986"/>
      <c r="CD121" s="986"/>
      <c r="CE121" s="986"/>
      <c r="CF121" s="1024">
        <v>157.69999999999999</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62630</v>
      </c>
      <c r="DH121" s="920"/>
      <c r="DI121" s="920"/>
      <c r="DJ121" s="920"/>
      <c r="DK121" s="920"/>
      <c r="DL121" s="920">
        <v>58943</v>
      </c>
      <c r="DM121" s="920"/>
      <c r="DN121" s="920"/>
      <c r="DO121" s="920"/>
      <c r="DP121" s="920"/>
      <c r="DQ121" s="920">
        <v>54030</v>
      </c>
      <c r="DR121" s="920"/>
      <c r="DS121" s="920"/>
      <c r="DT121" s="920"/>
      <c r="DU121" s="920"/>
      <c r="DV121" s="921">
        <v>3.9</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443</v>
      </c>
      <c r="BP122" s="994"/>
      <c r="BQ122" s="1034">
        <v>4790977</v>
      </c>
      <c r="BR122" s="1035"/>
      <c r="BS122" s="1035"/>
      <c r="BT122" s="1035"/>
      <c r="BU122" s="1035"/>
      <c r="BV122" s="1035">
        <v>5036148</v>
      </c>
      <c r="BW122" s="1035"/>
      <c r="BX122" s="1035"/>
      <c r="BY122" s="1035"/>
      <c r="BZ122" s="1035"/>
      <c r="CA122" s="1035">
        <v>5336525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445</v>
      </c>
      <c r="AB124" s="959"/>
      <c r="AC124" s="959"/>
      <c r="AD124" s="959"/>
      <c r="AE124" s="960"/>
      <c r="AF124" s="961" t="s">
        <v>445</v>
      </c>
      <c r="AG124" s="959"/>
      <c r="AH124" s="959"/>
      <c r="AI124" s="959"/>
      <c r="AJ124" s="960"/>
      <c r="AK124" s="961" t="s">
        <v>445</v>
      </c>
      <c r="AL124" s="959"/>
      <c r="AM124" s="959"/>
      <c r="AN124" s="959"/>
      <c r="AO124" s="960"/>
      <c r="AP124" s="962" t="s">
        <v>445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445</v>
      </c>
      <c r="DH124" s="998"/>
      <c r="DI124" s="998"/>
      <c r="DJ124" s="998"/>
      <c r="DK124" s="999"/>
      <c r="DL124" s="1000" t="s">
        <v>445</v>
      </c>
      <c r="DM124" s="998"/>
      <c r="DN124" s="998"/>
      <c r="DO124" s="998"/>
      <c r="DP124" s="999"/>
      <c r="DQ124" s="1000" t="s">
        <v>445</v>
      </c>
      <c r="DR124" s="998"/>
      <c r="DS124" s="998"/>
      <c r="DT124" s="998"/>
      <c r="DU124" s="999"/>
      <c r="DV124" s="1001" t="s">
        <v>445</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445</v>
      </c>
      <c r="AB125" s="959"/>
      <c r="AC125" s="959"/>
      <c r="AD125" s="959"/>
      <c r="AE125" s="960"/>
      <c r="AF125" s="961" t="s">
        <v>445</v>
      </c>
      <c r="AG125" s="959"/>
      <c r="AH125" s="959"/>
      <c r="AI125" s="959"/>
      <c r="AJ125" s="960"/>
      <c r="AK125" s="961" t="s">
        <v>445</v>
      </c>
      <c r="AL125" s="959"/>
      <c r="AM125" s="959"/>
      <c r="AN125" s="959"/>
      <c r="AO125" s="960"/>
      <c r="AP125" s="962" t="s">
        <v>445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445</v>
      </c>
      <c r="DH125" s="927"/>
      <c r="DI125" s="927"/>
      <c r="DJ125" s="927"/>
      <c r="DK125" s="927"/>
      <c r="DL125" s="927" t="s">
        <v>445</v>
      </c>
      <c r="DM125" s="927"/>
      <c r="DN125" s="927"/>
      <c r="DO125" s="927"/>
      <c r="DP125" s="927"/>
      <c r="DQ125" s="927" t="s">
        <v>445</v>
      </c>
      <c r="DR125" s="927"/>
      <c r="DS125" s="927"/>
      <c r="DT125" s="927"/>
      <c r="DU125" s="927"/>
      <c r="DV125" s="928" t="s">
        <v>445</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445</v>
      </c>
      <c r="AB126" s="959"/>
      <c r="AC126" s="959"/>
      <c r="AD126" s="959"/>
      <c r="AE126" s="960"/>
      <c r="AF126" s="961" t="s">
        <v>445</v>
      </c>
      <c r="AG126" s="959"/>
      <c r="AH126" s="959"/>
      <c r="AI126" s="959"/>
      <c r="AJ126" s="960"/>
      <c r="AK126" s="961" t="s">
        <v>445</v>
      </c>
      <c r="AL126" s="959"/>
      <c r="AM126" s="959"/>
      <c r="AN126" s="959"/>
      <c r="AO126" s="960"/>
      <c r="AP126" s="962" t="s">
        <v>445</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445</v>
      </c>
      <c r="DH126" s="920"/>
      <c r="DI126" s="920"/>
      <c r="DJ126" s="920"/>
      <c r="DK126" s="920"/>
      <c r="DL126" s="920" t="s">
        <v>445</v>
      </c>
      <c r="DM126" s="920"/>
      <c r="DN126" s="920"/>
      <c r="DO126" s="920"/>
      <c r="DP126" s="920"/>
      <c r="DQ126" s="920" t="s">
        <v>445</v>
      </c>
      <c r="DR126" s="920"/>
      <c r="DS126" s="920"/>
      <c r="DT126" s="920"/>
      <c r="DU126" s="920"/>
      <c r="DV126" s="921" t="s">
        <v>445</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457</v>
      </c>
      <c r="AB127" s="959"/>
      <c r="AC127" s="959"/>
      <c r="AD127" s="959"/>
      <c r="AE127" s="960"/>
      <c r="AF127" s="961">
        <v>338</v>
      </c>
      <c r="AG127" s="959"/>
      <c r="AH127" s="959"/>
      <c r="AI127" s="959"/>
      <c r="AJ127" s="960"/>
      <c r="AK127" s="961">
        <v>217</v>
      </c>
      <c r="AL127" s="959"/>
      <c r="AM127" s="959"/>
      <c r="AN127" s="959"/>
      <c r="AO127" s="960"/>
      <c r="AP127" s="962">
        <v>0</v>
      </c>
      <c r="AQ127" s="963"/>
      <c r="AR127" s="963"/>
      <c r="AS127" s="963"/>
      <c r="AT127" s="964"/>
      <c r="AU127" s="233"/>
      <c r="AV127" s="233"/>
      <c r="AW127" s="233"/>
      <c r="AX127" s="886" t="s">
        <v>455</v>
      </c>
      <c r="AY127" s="887"/>
      <c r="AZ127" s="887"/>
      <c r="BA127" s="887"/>
      <c r="BB127" s="887"/>
      <c r="BC127" s="887"/>
      <c r="BD127" s="887"/>
      <c r="BE127" s="888"/>
      <c r="BF127" s="1041" t="s">
        <v>445</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457</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13088</v>
      </c>
      <c r="AB128" s="1090"/>
      <c r="AC128" s="1090"/>
      <c r="AD128" s="1090"/>
      <c r="AE128" s="1091"/>
      <c r="AF128" s="1092">
        <v>12568</v>
      </c>
      <c r="AG128" s="1090"/>
      <c r="AH128" s="1090"/>
      <c r="AI128" s="1090"/>
      <c r="AJ128" s="1091"/>
      <c r="AK128" s="1092">
        <v>12315</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1802175</v>
      </c>
      <c r="AB129" s="959"/>
      <c r="AC129" s="959"/>
      <c r="AD129" s="959"/>
      <c r="AE129" s="960"/>
      <c r="AF129" s="961">
        <v>1785557</v>
      </c>
      <c r="AG129" s="959"/>
      <c r="AH129" s="959"/>
      <c r="AI129" s="959"/>
      <c r="AJ129" s="960"/>
      <c r="AK129" s="961">
        <v>1602998</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4.8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233742</v>
      </c>
      <c r="AB130" s="959"/>
      <c r="AC130" s="959"/>
      <c r="AD130" s="959"/>
      <c r="AE130" s="960"/>
      <c r="AF130" s="961">
        <v>228957</v>
      </c>
      <c r="AG130" s="959"/>
      <c r="AH130" s="959"/>
      <c r="AI130" s="959"/>
      <c r="AJ130" s="960"/>
      <c r="AK130" s="961">
        <v>225107</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1568433</v>
      </c>
      <c r="AB131" s="998"/>
      <c r="AC131" s="998"/>
      <c r="AD131" s="998"/>
      <c r="AE131" s="999"/>
      <c r="AF131" s="1000">
        <v>1556600</v>
      </c>
      <c r="AG131" s="998"/>
      <c r="AH131" s="998"/>
      <c r="AI131" s="998"/>
      <c r="AJ131" s="999"/>
      <c r="AK131" s="1000">
        <v>1377891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5.5352061580000003</v>
      </c>
      <c r="AB132" s="1104"/>
      <c r="AC132" s="1104"/>
      <c r="AD132" s="1104"/>
      <c r="AE132" s="1105"/>
      <c r="AF132" s="1106">
        <v>4.7204162920000003</v>
      </c>
      <c r="AG132" s="1104"/>
      <c r="AH132" s="1104"/>
      <c r="AI132" s="1104"/>
      <c r="AJ132" s="1105"/>
      <c r="AK132" s="1106">
        <v>4.2712377100000003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7.1</v>
      </c>
      <c r="AB133" s="1111"/>
      <c r="AC133" s="1111"/>
      <c r="AD133" s="1111"/>
      <c r="AE133" s="1112"/>
      <c r="AF133" s="1110">
        <v>5.9</v>
      </c>
      <c r="AG133" s="1111"/>
      <c r="AH133" s="1111"/>
      <c r="AI133" s="1111"/>
      <c r="AJ133" s="1112"/>
      <c r="AK133" s="1110">
        <v>4.8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446973</v>
      </c>
      <c r="L9" s="264">
        <v>286338</v>
      </c>
      <c r="M9" s="265">
        <v>189429</v>
      </c>
      <c r="N9" s="266">
        <v>51.2</v>
      </c>
    </row>
    <row r="10" spans="1:16">
      <c r="A10" s="248"/>
      <c r="B10" s="244"/>
      <c r="C10" s="244"/>
      <c r="D10" s="244"/>
      <c r="E10" s="244"/>
      <c r="F10" s="244"/>
      <c r="G10" s="1119" t="s">
        <v>478</v>
      </c>
      <c r="H10" s="1120"/>
      <c r="I10" s="1120"/>
      <c r="J10" s="1121"/>
      <c r="K10" s="267">
        <v>29117</v>
      </c>
      <c r="L10" s="268">
        <v>18653</v>
      </c>
      <c r="M10" s="269">
        <v>18027</v>
      </c>
      <c r="N10" s="270">
        <v>3.5</v>
      </c>
    </row>
    <row r="11" spans="1:16" ht="13.5" customHeight="1">
      <c r="A11" s="248"/>
      <c r="B11" s="244"/>
      <c r="C11" s="244"/>
      <c r="D11" s="244"/>
      <c r="E11" s="244"/>
      <c r="F11" s="244"/>
      <c r="G11" s="1119" t="s">
        <v>479</v>
      </c>
      <c r="H11" s="1120"/>
      <c r="I11" s="1120"/>
      <c r="J11" s="1121"/>
      <c r="K11" s="267">
        <v>39033</v>
      </c>
      <c r="L11" s="268">
        <v>25005</v>
      </c>
      <c r="M11" s="269">
        <v>27251</v>
      </c>
      <c r="N11" s="270">
        <v>-8.1999999999999993</v>
      </c>
    </row>
    <row r="12" spans="1:16" ht="13.5" customHeight="1">
      <c r="A12" s="248"/>
      <c r="B12" s="244"/>
      <c r="C12" s="244"/>
      <c r="D12" s="244"/>
      <c r="E12" s="244"/>
      <c r="F12" s="244"/>
      <c r="G12" s="1119" t="s">
        <v>480</v>
      </c>
      <c r="H12" s="1120"/>
      <c r="I12" s="1120"/>
      <c r="J12" s="1121"/>
      <c r="K12" s="267">
        <v>24915</v>
      </c>
      <c r="L12" s="268">
        <v>15961</v>
      </c>
      <c r="M12" s="269">
        <v>4133</v>
      </c>
      <c r="N12" s="270">
        <v>286.2</v>
      </c>
    </row>
    <row r="13" spans="1:16" ht="13.5" customHeight="1">
      <c r="A13" s="248"/>
      <c r="B13" s="244"/>
      <c r="C13" s="244"/>
      <c r="D13" s="244"/>
      <c r="E13" s="244"/>
      <c r="F13" s="244"/>
      <c r="G13" s="1119" t="s">
        <v>481</v>
      </c>
      <c r="H13" s="1120"/>
      <c r="I13" s="1120"/>
      <c r="J13" s="1121"/>
      <c r="K13" s="267" t="s">
        <v>482</v>
      </c>
      <c r="L13" s="268" t="s">
        <v>482</v>
      </c>
      <c r="M13" s="269" t="s">
        <v>482</v>
      </c>
      <c r="N13" s="270" t="s">
        <v>482</v>
      </c>
    </row>
    <row r="14" spans="1:16" ht="13.5" customHeight="1">
      <c r="A14" s="248"/>
      <c r="B14" s="244"/>
      <c r="C14" s="244"/>
      <c r="D14" s="244"/>
      <c r="E14" s="244"/>
      <c r="F14" s="244"/>
      <c r="G14" s="1119" t="s">
        <v>483</v>
      </c>
      <c r="H14" s="1120"/>
      <c r="I14" s="1120"/>
      <c r="J14" s="1121"/>
      <c r="K14" s="267">
        <v>12766</v>
      </c>
      <c r="L14" s="268">
        <v>8178</v>
      </c>
      <c r="M14" s="269">
        <v>9019</v>
      </c>
      <c r="N14" s="270">
        <v>-9.3000000000000007</v>
      </c>
    </row>
    <row r="15" spans="1:16" ht="13.5" customHeight="1">
      <c r="A15" s="248"/>
      <c r="B15" s="244"/>
      <c r="C15" s="244"/>
      <c r="D15" s="244"/>
      <c r="E15" s="244"/>
      <c r="F15" s="244"/>
      <c r="G15" s="1119" t="s">
        <v>484</v>
      </c>
      <c r="H15" s="1120"/>
      <c r="I15" s="1120"/>
      <c r="J15" s="1121"/>
      <c r="K15" s="267">
        <v>13999</v>
      </c>
      <c r="L15" s="268">
        <v>8968</v>
      </c>
      <c r="M15" s="269">
        <v>5105</v>
      </c>
      <c r="N15" s="270">
        <v>75.7</v>
      </c>
    </row>
    <row r="16" spans="1:16">
      <c r="A16" s="248"/>
      <c r="B16" s="244"/>
      <c r="C16" s="244"/>
      <c r="D16" s="244"/>
      <c r="E16" s="244"/>
      <c r="F16" s="244"/>
      <c r="G16" s="1122" t="s">
        <v>485</v>
      </c>
      <c r="H16" s="1123"/>
      <c r="I16" s="1123"/>
      <c r="J16" s="1124"/>
      <c r="K16" s="268">
        <v>-47180</v>
      </c>
      <c r="L16" s="268">
        <v>-30224</v>
      </c>
      <c r="M16" s="269">
        <v>-20971</v>
      </c>
      <c r="N16" s="270">
        <v>44.1</v>
      </c>
    </row>
    <row r="17" spans="1:16">
      <c r="A17" s="248"/>
      <c r="B17" s="244"/>
      <c r="C17" s="244"/>
      <c r="D17" s="244"/>
      <c r="E17" s="244"/>
      <c r="F17" s="244"/>
      <c r="G17" s="1122" t="s">
        <v>171</v>
      </c>
      <c r="H17" s="1123"/>
      <c r="I17" s="1123"/>
      <c r="J17" s="1124"/>
      <c r="K17" s="268">
        <v>519623</v>
      </c>
      <c r="L17" s="268">
        <v>332878</v>
      </c>
      <c r="M17" s="269">
        <v>231994</v>
      </c>
      <c r="N17" s="270">
        <v>43.5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30.11</v>
      </c>
      <c r="L21" s="281">
        <v>21.1</v>
      </c>
      <c r="M21" s="282">
        <v>9.01</v>
      </c>
      <c r="N21" s="249"/>
      <c r="O21" s="283"/>
      <c r="P21" s="279"/>
    </row>
    <row r="22" spans="1:16" s="284" customFormat="1">
      <c r="A22" s="279"/>
      <c r="B22" s="249"/>
      <c r="C22" s="249"/>
      <c r="D22" s="249"/>
      <c r="E22" s="249"/>
      <c r="F22" s="249"/>
      <c r="G22" s="1114" t="s">
        <v>491</v>
      </c>
      <c r="H22" s="1115"/>
      <c r="I22" s="1115"/>
      <c r="J22" s="1116"/>
      <c r="K22" s="285">
        <v>97.6</v>
      </c>
      <c r="L22" s="286">
        <v>95</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196341</v>
      </c>
      <c r="L32" s="294">
        <v>125779</v>
      </c>
      <c r="M32" s="295">
        <v>144190</v>
      </c>
      <c r="N32" s="296">
        <v>-12.8</v>
      </c>
    </row>
    <row r="33" spans="1:16" ht="13.5" customHeight="1">
      <c r="A33" s="248"/>
      <c r="B33" s="244"/>
      <c r="C33" s="244"/>
      <c r="D33" s="244"/>
      <c r="E33" s="244"/>
      <c r="F33" s="244"/>
      <c r="G33" s="1130" t="s">
        <v>495</v>
      </c>
      <c r="H33" s="1131"/>
      <c r="I33" s="1131"/>
      <c r="J33" s="1132"/>
      <c r="K33" s="294" t="s">
        <v>482</v>
      </c>
      <c r="L33" s="294" t="s">
        <v>482</v>
      </c>
      <c r="M33" s="295" t="s">
        <v>482</v>
      </c>
      <c r="N33" s="296" t="s">
        <v>482</v>
      </c>
    </row>
    <row r="34" spans="1:16" ht="27" customHeight="1">
      <c r="A34" s="248"/>
      <c r="B34" s="244"/>
      <c r="C34" s="244"/>
      <c r="D34" s="244"/>
      <c r="E34" s="244"/>
      <c r="F34" s="244"/>
      <c r="G34" s="1130" t="s">
        <v>496</v>
      </c>
      <c r="H34" s="1131"/>
      <c r="I34" s="1131"/>
      <c r="J34" s="1132"/>
      <c r="K34" s="294" t="s">
        <v>482</v>
      </c>
      <c r="L34" s="294" t="s">
        <v>482</v>
      </c>
      <c r="M34" s="295" t="s">
        <v>482</v>
      </c>
      <c r="N34" s="296" t="s">
        <v>482</v>
      </c>
    </row>
    <row r="35" spans="1:16" ht="27" customHeight="1">
      <c r="A35" s="248"/>
      <c r="B35" s="244"/>
      <c r="C35" s="244"/>
      <c r="D35" s="244"/>
      <c r="E35" s="244"/>
      <c r="F35" s="244"/>
      <c r="G35" s="1130" t="s">
        <v>497</v>
      </c>
      <c r="H35" s="1131"/>
      <c r="I35" s="1131"/>
      <c r="J35" s="1132"/>
      <c r="K35" s="294">
        <v>69498</v>
      </c>
      <c r="L35" s="294">
        <v>44521</v>
      </c>
      <c r="M35" s="295">
        <v>29858</v>
      </c>
      <c r="N35" s="296">
        <v>49.1</v>
      </c>
    </row>
    <row r="36" spans="1:16" ht="27" customHeight="1">
      <c r="A36" s="248"/>
      <c r="B36" s="244"/>
      <c r="C36" s="244"/>
      <c r="D36" s="244"/>
      <c r="E36" s="244"/>
      <c r="F36" s="244"/>
      <c r="G36" s="1130" t="s">
        <v>498</v>
      </c>
      <c r="H36" s="1131"/>
      <c r="I36" s="1131"/>
      <c r="J36" s="1132"/>
      <c r="K36" s="294">
        <v>30219</v>
      </c>
      <c r="L36" s="294">
        <v>19359</v>
      </c>
      <c r="M36" s="295">
        <v>6079</v>
      </c>
      <c r="N36" s="296">
        <v>218.5</v>
      </c>
    </row>
    <row r="37" spans="1:16" ht="13.5" customHeight="1">
      <c r="A37" s="248"/>
      <c r="B37" s="244"/>
      <c r="C37" s="244"/>
      <c r="D37" s="244"/>
      <c r="E37" s="244"/>
      <c r="F37" s="244"/>
      <c r="G37" s="1130" t="s">
        <v>499</v>
      </c>
      <c r="H37" s="1131"/>
      <c r="I37" s="1131"/>
      <c r="J37" s="1132"/>
      <c r="K37" s="294">
        <v>217</v>
      </c>
      <c r="L37" s="294">
        <v>139</v>
      </c>
      <c r="M37" s="295">
        <v>2554</v>
      </c>
      <c r="N37" s="296">
        <v>-94.6</v>
      </c>
    </row>
    <row r="38" spans="1:16" ht="27" customHeight="1">
      <c r="A38" s="248"/>
      <c r="B38" s="244"/>
      <c r="C38" s="244"/>
      <c r="D38" s="244"/>
      <c r="E38" s="244"/>
      <c r="F38" s="244"/>
      <c r="G38" s="1133" t="s">
        <v>500</v>
      </c>
      <c r="H38" s="1134"/>
      <c r="I38" s="1134"/>
      <c r="J38" s="1135"/>
      <c r="K38" s="297" t="s">
        <v>482</v>
      </c>
      <c r="L38" s="297" t="s">
        <v>482</v>
      </c>
      <c r="M38" s="298">
        <v>44</v>
      </c>
      <c r="N38" s="299" t="s">
        <v>482</v>
      </c>
      <c r="O38" s="293"/>
    </row>
    <row r="39" spans="1:16">
      <c r="A39" s="248"/>
      <c r="B39" s="244"/>
      <c r="C39" s="244"/>
      <c r="D39" s="244"/>
      <c r="E39" s="244"/>
      <c r="F39" s="244"/>
      <c r="G39" s="1133" t="s">
        <v>501</v>
      </c>
      <c r="H39" s="1134"/>
      <c r="I39" s="1134"/>
      <c r="J39" s="1135"/>
      <c r="K39" s="300">
        <v>-12315</v>
      </c>
      <c r="L39" s="300">
        <v>-7889</v>
      </c>
      <c r="M39" s="301">
        <v>-7957</v>
      </c>
      <c r="N39" s="302">
        <v>-0.9</v>
      </c>
      <c r="O39" s="293"/>
    </row>
    <row r="40" spans="1:16" ht="27" customHeight="1">
      <c r="A40" s="248"/>
      <c r="B40" s="244"/>
      <c r="C40" s="244"/>
      <c r="D40" s="244"/>
      <c r="E40" s="244"/>
      <c r="F40" s="244"/>
      <c r="G40" s="1130" t="s">
        <v>502</v>
      </c>
      <c r="H40" s="1131"/>
      <c r="I40" s="1131"/>
      <c r="J40" s="1132"/>
      <c r="K40" s="300">
        <v>-225107</v>
      </c>
      <c r="L40" s="300">
        <v>-144207</v>
      </c>
      <c r="M40" s="301">
        <v>-129245</v>
      </c>
      <c r="N40" s="302">
        <v>11.6</v>
      </c>
      <c r="O40" s="293"/>
    </row>
    <row r="41" spans="1:16">
      <c r="A41" s="248"/>
      <c r="B41" s="244"/>
      <c r="C41" s="244"/>
      <c r="D41" s="244"/>
      <c r="E41" s="244"/>
      <c r="F41" s="244"/>
      <c r="G41" s="1136" t="s">
        <v>281</v>
      </c>
      <c r="H41" s="1137"/>
      <c r="I41" s="1137"/>
      <c r="J41" s="1138"/>
      <c r="K41" s="294">
        <v>58853</v>
      </c>
      <c r="L41" s="300">
        <v>37702</v>
      </c>
      <c r="M41" s="301">
        <v>45523</v>
      </c>
      <c r="N41" s="302">
        <v>-17.2</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305043</v>
      </c>
      <c r="J51" s="320">
        <v>178388</v>
      </c>
      <c r="K51" s="321">
        <v>-22.9</v>
      </c>
      <c r="L51" s="322">
        <v>334234</v>
      </c>
      <c r="M51" s="323">
        <v>27.2</v>
      </c>
      <c r="N51" s="324">
        <v>-50.1</v>
      </c>
    </row>
    <row r="52" spans="1:14">
      <c r="A52" s="248"/>
      <c r="B52" s="244"/>
      <c r="C52" s="244"/>
      <c r="D52" s="244"/>
      <c r="E52" s="244"/>
      <c r="F52" s="244"/>
      <c r="G52" s="325"/>
      <c r="H52" s="326" t="s">
        <v>513</v>
      </c>
      <c r="I52" s="327">
        <v>167055</v>
      </c>
      <c r="J52" s="328">
        <v>97693</v>
      </c>
      <c r="K52" s="329">
        <v>-55.1</v>
      </c>
      <c r="L52" s="330">
        <v>135366</v>
      </c>
      <c r="M52" s="331">
        <v>-8.1999999999999993</v>
      </c>
      <c r="N52" s="332">
        <v>-46.9</v>
      </c>
    </row>
    <row r="53" spans="1:14">
      <c r="A53" s="248"/>
      <c r="B53" s="244"/>
      <c r="C53" s="244"/>
      <c r="D53" s="244"/>
      <c r="E53" s="244"/>
      <c r="F53" s="244"/>
      <c r="G53" s="310" t="s">
        <v>514</v>
      </c>
      <c r="H53" s="311"/>
      <c r="I53" s="319">
        <v>247890</v>
      </c>
      <c r="J53" s="320">
        <v>149782</v>
      </c>
      <c r="K53" s="321">
        <v>-16</v>
      </c>
      <c r="L53" s="322">
        <v>216155</v>
      </c>
      <c r="M53" s="323">
        <v>-35.299999999999997</v>
      </c>
      <c r="N53" s="324">
        <v>19.3</v>
      </c>
    </row>
    <row r="54" spans="1:14">
      <c r="A54" s="248"/>
      <c r="B54" s="244"/>
      <c r="C54" s="244"/>
      <c r="D54" s="244"/>
      <c r="E54" s="244"/>
      <c r="F54" s="244"/>
      <c r="G54" s="325"/>
      <c r="H54" s="326" t="s">
        <v>513</v>
      </c>
      <c r="I54" s="327">
        <v>200212</v>
      </c>
      <c r="J54" s="328">
        <v>120974</v>
      </c>
      <c r="K54" s="329">
        <v>23.8</v>
      </c>
      <c r="L54" s="330">
        <v>108827</v>
      </c>
      <c r="M54" s="331">
        <v>-19.600000000000001</v>
      </c>
      <c r="N54" s="332">
        <v>43.4</v>
      </c>
    </row>
    <row r="55" spans="1:14">
      <c r="A55" s="248"/>
      <c r="B55" s="244"/>
      <c r="C55" s="244"/>
      <c r="D55" s="244"/>
      <c r="E55" s="244"/>
      <c r="F55" s="244"/>
      <c r="G55" s="310" t="s">
        <v>515</v>
      </c>
      <c r="H55" s="311"/>
      <c r="I55" s="319">
        <v>523095</v>
      </c>
      <c r="J55" s="320">
        <v>316261</v>
      </c>
      <c r="K55" s="321">
        <v>111.1</v>
      </c>
      <c r="L55" s="322">
        <v>228305</v>
      </c>
      <c r="M55" s="323">
        <v>5.6</v>
      </c>
      <c r="N55" s="324">
        <v>105.5</v>
      </c>
    </row>
    <row r="56" spans="1:14">
      <c r="A56" s="248"/>
      <c r="B56" s="244"/>
      <c r="C56" s="244"/>
      <c r="D56" s="244"/>
      <c r="E56" s="244"/>
      <c r="F56" s="244"/>
      <c r="G56" s="325"/>
      <c r="H56" s="326" t="s">
        <v>513</v>
      </c>
      <c r="I56" s="327">
        <v>429104</v>
      </c>
      <c r="J56" s="328">
        <v>259434</v>
      </c>
      <c r="K56" s="329">
        <v>114.5</v>
      </c>
      <c r="L56" s="330">
        <v>86611</v>
      </c>
      <c r="M56" s="331">
        <v>-20.399999999999999</v>
      </c>
      <c r="N56" s="332">
        <v>134.9</v>
      </c>
    </row>
    <row r="57" spans="1:14">
      <c r="A57" s="248"/>
      <c r="B57" s="244"/>
      <c r="C57" s="244"/>
      <c r="D57" s="244"/>
      <c r="E57" s="244"/>
      <c r="F57" s="244"/>
      <c r="G57" s="310" t="s">
        <v>516</v>
      </c>
      <c r="H57" s="311"/>
      <c r="I57" s="319">
        <v>710600</v>
      </c>
      <c r="J57" s="320">
        <v>440819</v>
      </c>
      <c r="K57" s="321">
        <v>39.4</v>
      </c>
      <c r="L57" s="322">
        <v>316331</v>
      </c>
      <c r="M57" s="323">
        <v>38.6</v>
      </c>
      <c r="N57" s="324">
        <v>0.8</v>
      </c>
    </row>
    <row r="58" spans="1:14">
      <c r="A58" s="248"/>
      <c r="B58" s="244"/>
      <c r="C58" s="244"/>
      <c r="D58" s="244"/>
      <c r="E58" s="244"/>
      <c r="F58" s="244"/>
      <c r="G58" s="325"/>
      <c r="H58" s="326" t="s">
        <v>513</v>
      </c>
      <c r="I58" s="327">
        <v>180851</v>
      </c>
      <c r="J58" s="328">
        <v>112190</v>
      </c>
      <c r="K58" s="329">
        <v>-56.8</v>
      </c>
      <c r="L58" s="330">
        <v>106387</v>
      </c>
      <c r="M58" s="331">
        <v>22.8</v>
      </c>
      <c r="N58" s="332">
        <v>-79.599999999999994</v>
      </c>
    </row>
    <row r="59" spans="1:14">
      <c r="A59" s="248"/>
      <c r="B59" s="244"/>
      <c r="C59" s="244"/>
      <c r="D59" s="244"/>
      <c r="E59" s="244"/>
      <c r="F59" s="244"/>
      <c r="G59" s="310" t="s">
        <v>517</v>
      </c>
      <c r="H59" s="311"/>
      <c r="I59" s="319">
        <v>431627</v>
      </c>
      <c r="J59" s="320">
        <v>276507</v>
      </c>
      <c r="K59" s="321">
        <v>-37.299999999999997</v>
      </c>
      <c r="L59" s="322">
        <v>333013</v>
      </c>
      <c r="M59" s="323">
        <v>5.3</v>
      </c>
      <c r="N59" s="324">
        <v>-42.6</v>
      </c>
    </row>
    <row r="60" spans="1:14">
      <c r="A60" s="248"/>
      <c r="B60" s="244"/>
      <c r="C60" s="244"/>
      <c r="D60" s="244"/>
      <c r="E60" s="244"/>
      <c r="F60" s="244"/>
      <c r="G60" s="325"/>
      <c r="H60" s="326" t="s">
        <v>513</v>
      </c>
      <c r="I60" s="333">
        <v>258664</v>
      </c>
      <c r="J60" s="328">
        <v>165704</v>
      </c>
      <c r="K60" s="329">
        <v>47.7</v>
      </c>
      <c r="L60" s="330">
        <v>126732</v>
      </c>
      <c r="M60" s="331">
        <v>19.100000000000001</v>
      </c>
      <c r="N60" s="332">
        <v>28.6</v>
      </c>
    </row>
    <row r="61" spans="1:14">
      <c r="A61" s="248"/>
      <c r="B61" s="244"/>
      <c r="C61" s="244"/>
      <c r="D61" s="244"/>
      <c r="E61" s="244"/>
      <c r="F61" s="244"/>
      <c r="G61" s="310" t="s">
        <v>518</v>
      </c>
      <c r="H61" s="334"/>
      <c r="I61" s="335">
        <v>443651</v>
      </c>
      <c r="J61" s="336">
        <v>272351</v>
      </c>
      <c r="K61" s="337">
        <v>14.9</v>
      </c>
      <c r="L61" s="338">
        <v>285608</v>
      </c>
      <c r="M61" s="339">
        <v>8.3000000000000007</v>
      </c>
      <c r="N61" s="324">
        <v>6.6</v>
      </c>
    </row>
    <row r="62" spans="1:14">
      <c r="A62" s="248"/>
      <c r="B62" s="244"/>
      <c r="C62" s="244"/>
      <c r="D62" s="244"/>
      <c r="E62" s="244"/>
      <c r="F62" s="244"/>
      <c r="G62" s="325"/>
      <c r="H62" s="326" t="s">
        <v>513</v>
      </c>
      <c r="I62" s="327">
        <v>247177</v>
      </c>
      <c r="J62" s="328">
        <v>151199</v>
      </c>
      <c r="K62" s="329">
        <v>14.8</v>
      </c>
      <c r="L62" s="330">
        <v>112785</v>
      </c>
      <c r="M62" s="331">
        <v>-1.3</v>
      </c>
      <c r="N62" s="332">
        <v>16.100000000000001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61.39</v>
      </c>
      <c r="G47" s="12">
        <v>79.010000000000005</v>
      </c>
      <c r="H47" s="12">
        <v>72.959999999999994</v>
      </c>
      <c r="I47" s="12">
        <v>76.489999999999995</v>
      </c>
      <c r="J47" s="13">
        <v>85.9</v>
      </c>
    </row>
    <row r="48" spans="2:10" ht="57.75" customHeight="1">
      <c r="B48" s="14"/>
      <c r="C48" s="1141" t="s">
        <v>4</v>
      </c>
      <c r="D48" s="1141"/>
      <c r="E48" s="1142"/>
      <c r="F48" s="15">
        <v>4.59</v>
      </c>
      <c r="G48" s="16">
        <v>4.87</v>
      </c>
      <c r="H48" s="16">
        <v>5.07</v>
      </c>
      <c r="I48" s="16">
        <v>4.41</v>
      </c>
      <c r="J48" s="17">
        <v>4.37</v>
      </c>
    </row>
    <row r="49" spans="2:10" ht="57.75" customHeight="1" thickBot="1">
      <c r="B49" s="18"/>
      <c r="C49" s="1143" t="s">
        <v>5</v>
      </c>
      <c r="D49" s="1143"/>
      <c r="E49" s="1144"/>
      <c r="F49" s="19">
        <v>12.94</v>
      </c>
      <c r="G49" s="20">
        <v>12.98</v>
      </c>
      <c r="H49" s="20">
        <v>3.72</v>
      </c>
      <c r="I49" s="20" t="s">
        <v>525</v>
      </c>
      <c r="J49" s="21">
        <v>0.16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526</v>
      </c>
      <c r="D34" s="1151"/>
      <c r="E34" s="1152"/>
      <c r="F34" s="32">
        <v>4.51</v>
      </c>
      <c r="G34" s="33">
        <v>4.82</v>
      </c>
      <c r="H34" s="33">
        <v>5.0199999999999996</v>
      </c>
      <c r="I34" s="33">
        <v>4.38</v>
      </c>
      <c r="J34" s="34">
        <v>4.3099999999999996</v>
      </c>
      <c r="K34" s="22"/>
      <c r="L34" s="22"/>
      <c r="M34" s="22"/>
      <c r="N34" s="22"/>
      <c r="O34" s="22"/>
      <c r="P34" s="22"/>
    </row>
    <row r="35" spans="1:16" ht="39" customHeight="1">
      <c r="A35" s="22"/>
      <c r="B35" s="35"/>
      <c r="C35" s="1145" t="s">
        <v>527</v>
      </c>
      <c r="D35" s="1146"/>
      <c r="E35" s="1147"/>
      <c r="F35" s="36">
        <v>2.19</v>
      </c>
      <c r="G35" s="37">
        <v>0.91</v>
      </c>
      <c r="H35" s="37">
        <v>0.88</v>
      </c>
      <c r="I35" s="37">
        <v>0.56000000000000005</v>
      </c>
      <c r="J35" s="38">
        <v>1.8</v>
      </c>
      <c r="K35" s="22"/>
      <c r="L35" s="22"/>
      <c r="M35" s="22"/>
      <c r="N35" s="22"/>
      <c r="O35" s="22"/>
      <c r="P35" s="22"/>
    </row>
    <row r="36" spans="1:16" ht="39" customHeight="1">
      <c r="A36" s="22"/>
      <c r="B36" s="35"/>
      <c r="C36" s="1145" t="s">
        <v>528</v>
      </c>
      <c r="D36" s="1146"/>
      <c r="E36" s="1147"/>
      <c r="F36" s="36">
        <v>0.32</v>
      </c>
      <c r="G36" s="37">
        <v>0.13</v>
      </c>
      <c r="H36" s="37">
        <v>0.13</v>
      </c>
      <c r="I36" s="37">
        <v>0.5</v>
      </c>
      <c r="J36" s="38">
        <v>0.77</v>
      </c>
      <c r="K36" s="22"/>
      <c r="L36" s="22"/>
      <c r="M36" s="22"/>
      <c r="N36" s="22"/>
      <c r="O36" s="22"/>
      <c r="P36" s="22"/>
    </row>
    <row r="37" spans="1:16" ht="39" customHeight="1">
      <c r="A37" s="22"/>
      <c r="B37" s="35"/>
      <c r="C37" s="1145" t="s">
        <v>529</v>
      </c>
      <c r="D37" s="1146"/>
      <c r="E37" s="1147"/>
      <c r="F37" s="36">
        <v>0.14000000000000001</v>
      </c>
      <c r="G37" s="37">
        <v>0.16</v>
      </c>
      <c r="H37" s="37">
        <v>0.11</v>
      </c>
      <c r="I37" s="37">
        <v>0.12</v>
      </c>
      <c r="J37" s="38">
        <v>0.13</v>
      </c>
      <c r="K37" s="22"/>
      <c r="L37" s="22"/>
      <c r="M37" s="22"/>
      <c r="N37" s="22"/>
      <c r="O37" s="22"/>
      <c r="P37" s="22"/>
    </row>
    <row r="38" spans="1:16" ht="39" customHeight="1">
      <c r="A38" s="22"/>
      <c r="B38" s="35"/>
      <c r="C38" s="1145" t="s">
        <v>530</v>
      </c>
      <c r="D38" s="1146"/>
      <c r="E38" s="1147"/>
      <c r="F38" s="36">
        <v>0</v>
      </c>
      <c r="G38" s="37">
        <v>0.02</v>
      </c>
      <c r="H38" s="37">
        <v>0.03</v>
      </c>
      <c r="I38" s="37">
        <v>0</v>
      </c>
      <c r="J38" s="38">
        <v>0.03</v>
      </c>
      <c r="K38" s="22"/>
      <c r="L38" s="22"/>
      <c r="M38" s="22"/>
      <c r="N38" s="22"/>
      <c r="O38" s="22"/>
      <c r="P38" s="22"/>
    </row>
    <row r="39" spans="1:16" ht="39" customHeight="1">
      <c r="A39" s="22"/>
      <c r="B39" s="35"/>
      <c r="C39" s="1145" t="s">
        <v>531</v>
      </c>
      <c r="D39" s="1146"/>
      <c r="E39" s="1147"/>
      <c r="F39" s="36">
        <v>0.02</v>
      </c>
      <c r="G39" s="37">
        <v>0.02</v>
      </c>
      <c r="H39" s="37">
        <v>0.01</v>
      </c>
      <c r="I39" s="37">
        <v>0.01</v>
      </c>
      <c r="J39" s="38">
        <v>0.02</v>
      </c>
      <c r="K39" s="22"/>
      <c r="L39" s="22"/>
      <c r="M39" s="22"/>
      <c r="N39" s="22"/>
      <c r="O39" s="22"/>
      <c r="P39" s="22"/>
    </row>
    <row r="40" spans="1:16" ht="39" customHeight="1">
      <c r="A40" s="22"/>
      <c r="B40" s="35"/>
      <c r="C40" s="1145" t="s">
        <v>532</v>
      </c>
      <c r="D40" s="1146"/>
      <c r="E40" s="1147"/>
      <c r="F40" s="36">
        <v>0.05</v>
      </c>
      <c r="G40" s="37">
        <v>0.02</v>
      </c>
      <c r="H40" s="37">
        <v>0</v>
      </c>
      <c r="I40" s="37">
        <v>0.02</v>
      </c>
      <c r="J40" s="38">
        <v>0.01</v>
      </c>
      <c r="K40" s="22"/>
      <c r="L40" s="22"/>
      <c r="M40" s="22"/>
      <c r="N40" s="22"/>
      <c r="O40" s="22"/>
      <c r="P40" s="22"/>
    </row>
    <row r="41" spans="1:16" ht="39" customHeight="1">
      <c r="A41" s="22"/>
      <c r="B41" s="35"/>
      <c r="C41" s="1145" t="s">
        <v>533</v>
      </c>
      <c r="D41" s="1146"/>
      <c r="E41" s="1147"/>
      <c r="F41" s="36">
        <v>0.08</v>
      </c>
      <c r="G41" s="37">
        <v>0.02</v>
      </c>
      <c r="H41" s="37">
        <v>0</v>
      </c>
      <c r="I41" s="37">
        <v>0.01</v>
      </c>
      <c r="J41" s="38">
        <v>0.01</v>
      </c>
      <c r="K41" s="22"/>
      <c r="L41" s="22"/>
      <c r="M41" s="22"/>
      <c r="N41" s="22"/>
      <c r="O41" s="22"/>
      <c r="P41" s="22"/>
    </row>
    <row r="42" spans="1:16" ht="39" customHeight="1">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535</v>
      </c>
      <c r="D43" s="1149"/>
      <c r="E43" s="1150"/>
      <c r="F43" s="41">
        <v>0.06</v>
      </c>
      <c r="G43" s="42">
        <v>0.01</v>
      </c>
      <c r="H43" s="42">
        <v>0.01</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263</v>
      </c>
      <c r="L45" s="60">
        <v>250</v>
      </c>
      <c r="M45" s="60">
        <v>220</v>
      </c>
      <c r="N45" s="60">
        <v>208</v>
      </c>
      <c r="O45" s="61">
        <v>196</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86</v>
      </c>
      <c r="L48" s="64">
        <v>81</v>
      </c>
      <c r="M48" s="64">
        <v>81</v>
      </c>
      <c r="N48" s="64">
        <v>75</v>
      </c>
      <c r="O48" s="65">
        <v>69</v>
      </c>
      <c r="P48" s="48"/>
      <c r="Q48" s="48"/>
      <c r="R48" s="48"/>
      <c r="S48" s="48"/>
      <c r="T48" s="48"/>
      <c r="U48" s="48"/>
    </row>
    <row r="49" spans="1:21" ht="30.75" customHeight="1">
      <c r="A49" s="48"/>
      <c r="B49" s="1163"/>
      <c r="C49" s="1164"/>
      <c r="D49" s="62"/>
      <c r="E49" s="1155" t="s">
        <v>16</v>
      </c>
      <c r="F49" s="1155"/>
      <c r="G49" s="1155"/>
      <c r="H49" s="1155"/>
      <c r="I49" s="1155"/>
      <c r="J49" s="1156"/>
      <c r="K49" s="63">
        <v>33</v>
      </c>
      <c r="L49" s="64">
        <v>35</v>
      </c>
      <c r="M49" s="64">
        <v>32</v>
      </c>
      <c r="N49" s="64">
        <v>32</v>
      </c>
      <c r="O49" s="65">
        <v>30</v>
      </c>
      <c r="P49" s="48"/>
      <c r="Q49" s="48"/>
      <c r="R49" s="48"/>
      <c r="S49" s="48"/>
      <c r="T49" s="48"/>
      <c r="U49" s="48"/>
    </row>
    <row r="50" spans="1:21" ht="30.75" customHeight="1">
      <c r="A50" s="48"/>
      <c r="B50" s="1163"/>
      <c r="C50" s="1164"/>
      <c r="D50" s="62"/>
      <c r="E50" s="1155" t="s">
        <v>17</v>
      </c>
      <c r="F50" s="1155"/>
      <c r="G50" s="1155"/>
      <c r="H50" s="1155"/>
      <c r="I50" s="1155"/>
      <c r="J50" s="1156"/>
      <c r="K50" s="63">
        <v>1</v>
      </c>
      <c r="L50" s="64">
        <v>1</v>
      </c>
      <c r="M50" s="64">
        <v>0</v>
      </c>
      <c r="N50" s="64">
        <v>0</v>
      </c>
      <c r="O50" s="65">
        <v>0</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v>0</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268</v>
      </c>
      <c r="L52" s="64">
        <v>268</v>
      </c>
      <c r="M52" s="64">
        <v>246</v>
      </c>
      <c r="N52" s="64">
        <v>242</v>
      </c>
      <c r="O52" s="65">
        <v>237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115</v>
      </c>
      <c r="L53" s="69">
        <v>99</v>
      </c>
      <c r="M53" s="69">
        <v>87</v>
      </c>
      <c r="N53" s="69">
        <v>73</v>
      </c>
      <c r="O53" s="70">
        <v>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2016-04-28T04:12:38Z</cp:lastPrinted>
  <dcterms:created xsi:type="dcterms:W3CDTF">2016-02-15T00:37:54Z</dcterms:created>
  <dcterms:modified xsi:type="dcterms:W3CDTF">2016-04-28T04:17:00Z</dcterms:modified>
  <cp:category/>
</cp:coreProperties>
</file>