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alcChain>
</file>

<file path=xl/sharedStrings.xml><?xml version="1.0" encoding="utf-8"?>
<sst xmlns="http://schemas.openxmlformats.org/spreadsheetml/2006/main" count="1006" uniqueCount="544">
  <si>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</si>
  <si>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</si>
  <si>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</si>
  <si>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</si>
  <si>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</si>
  <si>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</si>
  <si>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</si>
  <si>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</si>
  <si>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</si>
  <si>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</si>
  <si>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</si>
  <si>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</si>
  <si>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</si>
  <si>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</si>
  <si>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</si>
  <si>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</si>
  <si>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</si>
  <si>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</si>
  <si>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</si>
  <si>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</si>
  <si>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</si>
  <si>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</si>
  <si>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</si>
  <si>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</si>
  <si>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</si>
  <si>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</si>
  <si>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</si>
  <si>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</si>
  <si>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</si>
  <si>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</si>
  <si>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</si>
  <si>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</si>
  <si>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</si>
  <si>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</si>
  <si>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</si>
  <si>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</si>
  <si>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</si>
  <si>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</si>
  <si>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</si>
  <si>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</si>
  <si>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</si>
  <si>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</si>
  <si>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</si>
  <si>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</si>
  <si>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</si>
  <si>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</si>
  <si>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</si>
  <si>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</si>
  <si>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</si>
  <si>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</si>
  <si>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</si>
  <si>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</si>
  <si>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</si>
  <si>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</si>
  <si>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</si>
  <si>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</si>
  <si>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</si>
  <si>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</si>
  <si>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</si>
  <si>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</si>
  <si>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</si>
  <si>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</si>
  <si>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</si>
  <si>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</si>
  <si>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</si>
  <si>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</si>
  <si>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</si>
  <si>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</si>
  <si>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</si>
  <si>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</si>
  <si>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</si>
  <si>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</si>
  <si>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</si>
  <si>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</si>
  <si>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</si>
  <si>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</si>
  <si>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</si>
  <si>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</si>
  <si>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</si>
  <si>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</si>
  <si>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</si>
  <si>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</si>
  <si>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富谷町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</si>
  <si>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</si>
  <si>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</si>
  <si>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</si>
  <si>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</si>
  <si>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</si>
  <si>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</si>
  <si>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</si>
  <si>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</si>
  <si>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</si>
  <si>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</si>
  <si>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</si>
  <si>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</si>
  <si>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</si>
  <si>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</si>
  <si>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</si>
  <si>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</si>
  <si>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</si>
  <si>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</si>
  <si>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</si>
  <si>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</si>
  <si>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</si>
  <si>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</si>
  <si>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</si>
  <si>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</si>
  <si>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</si>
  <si>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</si>
  <si>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</si>
  <si>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</si>
  <si>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</si>
  <si>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</si>
  <si>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</si>
  <si>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</si>
  <si>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</si>
  <si>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</si>
  <si>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</si>
  <si>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</si>
  <si>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</si>
  <si>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</si>
  <si>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</si>
  <si>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</si>
  <si>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</si>
  <si>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</si>
  <si>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</si>
  <si>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</si>
  <si>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</si>
  <si>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</si>
  <si>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</si>
  <si>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</si>
  <si>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</si>
  <si>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</si>
  <si>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</si>
  <si>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</si>
  <si>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</si>
  <si>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</si>
  <si>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</si>
  <si>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</si>
  <si>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</si>
  <si>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</si>
  <si>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</si>
  <si>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</si>
  <si>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</si>
  <si>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</si>
  <si>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</si>
  <si>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</si>
  <si>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</si>
  <si>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</si>
  <si>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</si>
  <si>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</si>
  <si>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</si>
  <si>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</si>
  <si>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</si>
  <si>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</si>
  <si>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</si>
  <si>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</si>
  <si>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</si>
  <si>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</si>
  <si>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</si>
  <si>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</si>
  <si>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</si>
  <si>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</si>
  <si>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</si>
  <si>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</si>
  <si>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</si>
  <si>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</si>
  <si>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</si>
  <si>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</si>
  <si>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</si>
  <si>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</si>
  <si>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</si>
  <si>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</si>
  <si>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</si>
  <si>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</si>
  <si>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</si>
  <si>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</si>
  <si>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</si>
  <si>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</si>
  <si>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</si>
  <si>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</si>
  <si>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</si>
  <si>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</si>
  <si>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</si>
  <si>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</si>
  <si>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</si>
  <si>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</si>
  <si>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</si>
  <si>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</si>
  <si>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</si>
  <si>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</si>
  <si>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</si>
  <si>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</si>
  <si>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</si>
  <si>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宮城県富谷町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</si>
  <si>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</si>
  <si>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</si>
  <si>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</si>
  <si>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</si>
  <si>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</si>
  <si>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</si>
  <si>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</si>
  <si>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</si>
  <si>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</si>
  <si>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</si>
  <si>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</si>
  <si>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</si>
  <si>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</si>
  <si>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</si>
  <si>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</si>
  <si>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</si>
  <si>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</si>
  <si>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</si>
  <si>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</si>
  <si>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</si>
  <si>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</si>
  <si>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</si>
  <si>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</si>
  <si>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</si>
  <si>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</si>
  <si>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</si>
  <si>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</si>
  <si>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</si>
  <si>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</si>
  <si>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</si>
  <si>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</si>
  <si>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</si>
  <si>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</si>
  <si>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</si>
  <si>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</si>
  <si>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</si>
  <si>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</si>
  <si>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</si>
  <si>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</si>
  <si>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</si>
  <si>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</si>
  <si>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</si>
  <si>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</si>
  <si>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</si>
  <si>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</si>
  <si>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</si>
  <si>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</si>
  <si>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</si>
  <si>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</si>
  <si>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</si>
  <si>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</si>
  <si>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</si>
  <si>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</si>
  <si>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</si>
  <si>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</si>
  <si>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</si>
  <si>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</si>
  <si>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</si>
  <si>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</si>
  <si>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</si>
  <si>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</si>
  <si>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</si>
  <si>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</si>
  <si>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</si>
  <si>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</si>
  <si>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</si>
  <si>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</si>
  <si>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</si>
  <si>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</si>
  <si>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</si>
  <si>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</si>
  <si>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</si>
  <si>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</si>
  <si>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</si>
  <si>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</si>
  <si>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</si>
  <si>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</si>
  <si>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</si>
  <si>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</si>
  <si>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</si>
  <si>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</si>
  <si>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</si>
  <si>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</si>
  <si>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</si>
  <si>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</si>
  <si>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</si>
  <si>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</si>
  <si>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</si>
  <si>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</si>
  <si>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</si>
  <si>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</si>
  <si>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</si>
  <si>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</si>
  <si>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</si>
  <si>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</si>
  <si>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</si>
  <si>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</si>
  <si>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</si>
  <si>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</si>
  <si>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</si>
  <si>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</si>
  <si>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</si>
  <si>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</si>
  <si>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</si>
  <si>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</si>
  <si>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</si>
  <si>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</si>
  <si>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</si>
  <si>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</si>
  <si>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</si>
  <si>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</si>
  <si>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</si>
  <si>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</si>
  <si>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</si>
  <si>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</si>
  <si>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</si>
  <si>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</si>
  <si>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</si>
  <si>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</si>
  <si>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</si>
  <si>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</si>
  <si>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</si>
  <si>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</si>
  <si>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</si>
  <si>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</si>
  <si>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</si>
  <si>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</si>
  <si>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</si>
  <si>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</si>
  <si>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</si>
  <si>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</si>
  <si>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</si>
  <si>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</si>
  <si>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</si>
  <si>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</si>
  <si>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</si>
  <si>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</si>
  <si>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</si>
  <si>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</si>
  <si>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</si>
  <si>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</si>
  <si>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</si>
  <si>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</si>
  <si>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</si>
  <si>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</si>
  <si>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</si>
  <si>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</si>
  <si>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</si>
  <si>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</si>
  <si>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宮城県富谷町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</si>
  <si>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</si>
  <si>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</si>
  <si>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</si>
  <si>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</si>
  <si>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</si>
  <si>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</si>
  <si>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</si>
  <si>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</si>
  <si>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</si>
  <si>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</si>
  <si>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</si>
  <si>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</si>
  <si>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</si>
  <si>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</si>
  <si>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</si>
  <si>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</si>
  <si>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</si>
  <si>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</si>
  <si>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</si>
  <si>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</si>
  <si>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</si>
  <si>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</si>
  <si>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</si>
  <si>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</si>
  <si>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</si>
  <si>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</si>
  <si>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</si>
  <si>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</si>
  <si>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</si>
  <si>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</si>
  <si>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</si>
  <si>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</si>
  <si>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</si>
  <si>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</si>
  <si>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</si>
  <si>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</si>
  <si>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</si>
  <si>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</si>
  <si>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</si>
  <si>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</si>
  <si>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</si>
  <si>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</si>
  <si>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</si>
  <si>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</si>
  <si>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</si>
  <si>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</si>
  <si>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</si>
  <si>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</si>
  <si>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</si>
  <si>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</si>
  <si>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</si>
  <si>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</si>
  <si>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</si>
  <si>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</si>
  <si>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</si>
  <si>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</si>
  <si>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</si>
  <si>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</si>
  <si>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</si>
  <si>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</si>
  <si>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</si>
  <si>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</si>
  <si>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</si>
  <si>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</si>
  <si>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</si>
  <si>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</si>
  <si>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</si>
  <si>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</si>
  <si>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</si>
  <si>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</si>
  <si>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</si>
  <si>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</si>
  <si>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</si>
  <si>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</si>
  <si>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</si>
  <si>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</si>
  <si>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</si>
  <si>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</si>
  <si>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</si>
  <si>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</si>
  <si>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</si>
  <si>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</si>
  <si>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</si>
  <si>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</si>
  <si>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</si>
  <si>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</si>
  <si>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</si>
  <si>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</si>
  <si>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</si>
  <si>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</si>
  <si>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</si>
  <si>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</si>
  <si>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</si>
  <si>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</si>
  <si>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</si>
  <si>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</si>
  <si>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</si>
  <si>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</si>
  <si>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</si>
  <si>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</si>
  <si>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</si>
  <si>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</si>
  <si>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</si>
  <si>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</si>
  <si>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</si>
  <si>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</si>
  <si>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</si>
  <si>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</si>
  <si>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</si>
  <si>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</si>
  <si>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</si>
  <si>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</si>
  <si>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</si>
  <si>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</si>
  <si>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</si>
  <si>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</si>
  <si>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</si>
  <si>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</si>
  <si>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</si>
  <si>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</si>
  <si>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</si>
  <si>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</si>
  <si>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</si>
  <si>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</si>
  <si>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</si>
  <si>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</si>
  <si>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</si>
  <si>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</si>
  <si>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</si>
  <si>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</si>
  <si>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</si>
  <si>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</si>
  <si>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</si>
  <si>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</si>
  <si>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</si>
  <si>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</si>
  <si>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</si>
  <si>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</si>
  <si>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</si>
  <si>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</si>
  <si>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</si>
  <si>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</si>
  <si>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</si>
  <si>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</si>
  <si>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</si>
  <si>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</si>
  <si>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</si>
  <si>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</si>
  <si>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</si>
  <si>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</si>
  <si>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</si>
  <si>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</si>
  <si>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</si>
  <si>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</si>
  <si>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</si>
  <si>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</si>
  <si>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</si>
  <si>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</si>
  <si>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</si>
  <si>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</si>
  <si>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</si>
  <si>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</si>
  <si>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</si>
  <si>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</si>
  <si>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</si>
  <si>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</si>
  <si>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</si>
  <si>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</si>
  <si>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</si>
  <si>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</si>
  <si>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</si>
  <si>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</si>
  <si>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8.10</t>
  </si>
  <si>
    <t>▲ 5.94</t>
  </si>
  <si>
    <t>▲ 6.41</t>
  </si>
  <si>
    <t>▲ 6.13</t>
  </si>
  <si>
    <t>水道事業会計</t>
  </si>
  <si>
    <t>一般会計</t>
  </si>
  <si>
    <t>国民健康保険特別会計</t>
  </si>
  <si>
    <t>介護保険特別会計</t>
  </si>
  <si>
    <t>下水道事業特別会計</t>
  </si>
  <si>
    <t>後期高齢者医療特別会計</t>
  </si>
  <si>
    <t>その他会計（赤字）</t>
  </si>
  <si>
    <t>その他会計（黒字）</t>
  </si>
  <si>
    <t>-</t>
    <phoneticPr fontId="2"/>
  </si>
  <si>
    <t>-</t>
    <phoneticPr fontId="2"/>
  </si>
  <si>
    <t>-</t>
    <phoneticPr fontId="2"/>
  </si>
  <si>
    <t>-</t>
    <phoneticPr fontId="2"/>
  </si>
  <si>
    <t>吉田川流域溜池大和町外２市４ヶ町村組合</t>
    <phoneticPr fontId="5"/>
  </si>
  <si>
    <t>黒川地域行政事務組合</t>
    <phoneticPr fontId="5"/>
  </si>
  <si>
    <t>黒川地域行政事務組合：病院事業会計</t>
    <phoneticPr fontId="5"/>
  </si>
  <si>
    <t>黒川地域行政事務組合：介護事業会計</t>
    <phoneticPr fontId="5"/>
  </si>
  <si>
    <t>宮城県市町村職員退職手当組合</t>
    <phoneticPr fontId="5"/>
  </si>
  <si>
    <t>宮城県市町村非常勤消防団員補償報償組合</t>
    <phoneticPr fontId="5"/>
  </si>
  <si>
    <t>宮城県市町村自治振興センター</t>
    <phoneticPr fontId="5"/>
  </si>
  <si>
    <t>宮城県後期高齢者医療広域連合</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</si>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</sst>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32437</c:v>
                </c:pt>
                <c:pt idx="1">
                  <c:v>46481</c:v>
                </c:pt>
                <c:pt idx="2">
                  <c:v>41824</c:v>
                </c:pt>
                <c:pt idx="3">
                  <c:v>40697</c:v>
                </c:pt>
                <c:pt idx="4">
                  <c:v>67208</c:v>
                </c:pt>
              </c:numCache>
            </c:numRef>
          </c:val>
          <c:smooth val="0"/>
        </c:ser>
        <c:dLbls>
          <c:showLegendKey val="0"/>
          <c:showVal val="0"/>
          <c:showCatName val="0"/>
          <c:showSerName val="0"/>
          <c:showPercent val="0"/>
          <c:showBubbleSize val="0"/>
        </c:dLbls>
        <c:marker val="1"/>
        <c:smooth val="0"/>
        <c:axId val="100142080"/>
        <c:axId val="100148352"/>
      </c:lineChart>
      <c:catAx>
        <c:axId val="100142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48352"/>
        <c:crosses val="autoZero"/>
        <c:auto val="1"/>
        <c:lblAlgn val="ctr"/>
        <c:lblOffset val="100"/>
        <c:tickLblSkip val="1"/>
        <c:tickMarkSkip val="1"/>
        <c:noMultiLvlLbl val="0"/>
      </c:catAx>
      <c:valAx>
        <c:axId val="1001483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42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c:v>
                </c:pt>
                <c:pt idx="1">
                  <c:v>9</c:v>
                </c:pt>
                <c:pt idx="2">
                  <c:v>7.2</c:v>
                </c:pt>
                <c:pt idx="3">
                  <c:v>5.3</c:v>
                </c:pt>
                <c:pt idx="4">
                  <c:v>7.46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52.62</c:v>
                </c:pt>
                <c:pt idx="1">
                  <c:v>52.94</c:v>
                </c:pt>
                <c:pt idx="2">
                  <c:v>52.13</c:v>
                </c:pt>
                <c:pt idx="3">
                  <c:v>49.5</c:v>
                </c:pt>
                <c:pt idx="4">
                  <c:v>43.32</c:v>
                </c:pt>
              </c:numCache>
            </c:numRef>
          </c:val>
        </c:ser>
        <c:dLbls>
          <c:showLegendKey val="0"/>
          <c:showVal val="0"/>
          <c:showCatName val="0"/>
          <c:showSerName val="0"/>
          <c:showPercent val="0"/>
          <c:showBubbleSize val="0"/>
        </c:dLbls>
        <c:gapWidth val="250"/>
        <c:overlap val="100"/>
        <c:axId val="104763392"/>
        <c:axId val="10476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-8.1</c:v>
                </c:pt>
                <c:pt idx="1">
                  <c:v>6.18</c:v>
                </c:pt>
                <c:pt idx="2">
                  <c:v>-5.94</c:v>
                </c:pt>
                <c:pt idx="3">
                  <c:v>-6.41</c:v>
                </c:pt>
                <c:pt idx="4">
                  <c:v>-6.13</c:v>
                </c:pt>
              </c:numCache>
            </c:numRef>
          </c:val>
          <c:smooth val="0"/>
        </c:ser>
        <c:dLbls>
          <c:showLegendKey val="0"/>
          <c:showVal val="0"/>
          <c:showCatName val="0"/>
          <c:showSerName val="0"/>
          <c:showPercent val="0"/>
          <c:showBubbleSize val="0"/>
        </c:dLbls>
        <c:marker val="1"/>
        <c:smooth val="0"/>
        <c:axId val="104763392"/>
        <c:axId val="104765312"/>
      </c:lineChart>
      <c:catAx>
        <c:axId val="1047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765312"/>
        <c:crosses val="autoZero"/>
        <c:auto val="1"/>
        <c:lblAlgn val="ctr"/>
        <c:lblOffset val="100"/>
        <c:tickLblSkip val="1"/>
        <c:tickMarkSkip val="1"/>
        <c:noMultiLvlLbl val="0"/>
      </c:catAx>
      <c:valAx>
        <c:axId val="10476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0.04</c:v>
                </c:pt>
                <c:pt idx="8">
                  <c:v>#N/A</c:v>
                </c:pt>
                <c:pt idx="9">
                  <c:v>0.03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0.87</c:v>
                </c:pt>
                <c:pt idx="2">
                  <c:v>#N/A</c:v>
                </c:pt>
                <c:pt idx="3">
                  <c:v>0.23</c:v>
                </c:pt>
                <c:pt idx="4">
                  <c:v>#N/A</c:v>
                </c:pt>
                <c:pt idx="5">
                  <c:v>0.41</c:v>
                </c:pt>
                <c:pt idx="6">
                  <c:v>#N/A</c:v>
                </c:pt>
                <c:pt idx="7">
                  <c:v>0.15</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c:v>
                </c:pt>
                <c:pt idx="2">
                  <c:v>#N/A</c:v>
                </c:pt>
                <c:pt idx="3">
                  <c:v>0.35</c:v>
                </c:pt>
                <c:pt idx="4">
                  <c:v>#N/A</c:v>
                </c:pt>
                <c:pt idx="5">
                  <c:v>0.98</c:v>
                </c:pt>
                <c:pt idx="6">
                  <c:v>#N/A</c:v>
                </c:pt>
                <c:pt idx="7">
                  <c:v>1.01</c:v>
                </c:pt>
                <c:pt idx="8">
                  <c:v>#N/A</c:v>
                </c:pt>
                <c:pt idx="9">
                  <c:v>0.36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2.23</c:v>
                </c:pt>
                <c:pt idx="2">
                  <c:v>#N/A</c:v>
                </c:pt>
                <c:pt idx="3">
                  <c:v>1.42</c:v>
                </c:pt>
                <c:pt idx="4">
                  <c:v>#N/A</c:v>
                </c:pt>
                <c:pt idx="5">
                  <c:v>1.44</c:v>
                </c:pt>
                <c:pt idx="6">
                  <c:v>#N/A</c:v>
                </c:pt>
                <c:pt idx="7">
                  <c:v>1.87</c:v>
                </c:pt>
                <c:pt idx="8">
                  <c:v>#N/A</c:v>
                </c:pt>
                <c:pt idx="9">
                  <c:v>1.24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2.69</c:v>
                </c:pt>
                <c:pt idx="2">
                  <c:v>#N/A</c:v>
                </c:pt>
                <c:pt idx="3">
                  <c:v>8.99</c:v>
                </c:pt>
                <c:pt idx="4">
                  <c:v>#N/A</c:v>
                </c:pt>
                <c:pt idx="5">
                  <c:v>7.2</c:v>
                </c:pt>
                <c:pt idx="6">
                  <c:v>#N/A</c:v>
                </c:pt>
                <c:pt idx="7">
                  <c:v>5.3</c:v>
                </c:pt>
                <c:pt idx="8">
                  <c:v>#N/A</c:v>
                </c:pt>
                <c:pt idx="9">
                  <c:v>7.45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15.27</c:v>
                </c:pt>
                <c:pt idx="2">
                  <c:v>#N/A</c:v>
                </c:pt>
                <c:pt idx="3">
                  <c:v>14.93</c:v>
                </c:pt>
                <c:pt idx="4">
                  <c:v>#N/A</c:v>
                </c:pt>
                <c:pt idx="5">
                  <c:v>15.86</c:v>
                </c:pt>
                <c:pt idx="6">
                  <c:v>#N/A</c:v>
                </c:pt>
                <c:pt idx="7">
                  <c:v>16.73</c:v>
                </c:pt>
                <c:pt idx="8">
                  <c:v>#N/A</c:v>
                </c:pt>
                <c:pt idx="9">
                  <c:v>18.07</c:v>
                </c:pt>
              </c:numCache>
            </c:numRef>
          </c:val>
        </c:ser>
        <c:dLbls>
          <c:showLegendKey val="0"/>
          <c:showVal val="0"/>
          <c:showCatName val="0"/>
          <c:showSerName val="0"/>
          <c:showPercent val="0"/>
          <c:showBubbleSize val="0"/>
        </c:dLbls>
        <c:gapWidth val="150"/>
        <c:overlap val="100"/>
        <c:axId val="104671104"/>
        <c:axId val="104672640"/>
      </c:barChart>
      <c:catAx>
        <c:axId val="10467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72640"/>
        <c:crosses val="autoZero"/>
        <c:auto val="1"/>
        <c:lblAlgn val="ctr"/>
        <c:lblOffset val="100"/>
        <c:tickLblSkip val="1"/>
        <c:tickMarkSkip val="1"/>
        <c:noMultiLvlLbl val="0"/>
      </c:catAx>
      <c:valAx>
        <c:axId val="10467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7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861</c:v>
                </c:pt>
                <c:pt idx="5">
                  <c:v>856</c:v>
                </c:pt>
                <c:pt idx="8">
                  <c:v>845</c:v>
                </c:pt>
                <c:pt idx="11">
                  <c:v>832</c:v>
                </c:pt>
                <c:pt idx="14">
                  <c:v>871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0</c:v>
                </c:pt>
                <c:pt idx="6">
                  <c:v>3</c:v>
                </c:pt>
                <c:pt idx="9">
                  <c:v>0</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38</c:v>
                </c:pt>
                <c:pt idx="6">
                  <c:v>42</c:v>
                </c:pt>
                <c:pt idx="9">
                  <c:v>43</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256</c:v>
                </c:pt>
                <c:pt idx="3">
                  <c:v>233</c:v>
                </c:pt>
                <c:pt idx="6">
                  <c:v>194</c:v>
                </c:pt>
                <c:pt idx="9">
                  <c:v>161</c:v>
                </c:pt>
                <c:pt idx="12">
                  <c:v>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563</c:v>
                </c:pt>
                <c:pt idx="3">
                  <c:v>523</c:v>
                </c:pt>
                <c:pt idx="6">
                  <c:v>451</c:v>
                </c:pt>
                <c:pt idx="9">
                  <c:v>429</c:v>
                </c:pt>
                <c:pt idx="12">
                  <c:v>448</c:v>
                </c:pt>
              </c:numCache>
            </c:numRef>
          </c:val>
        </c:ser>
        <c:dLbls>
          <c:showLegendKey val="0"/>
          <c:showVal val="0"/>
          <c:showCatName val="0"/>
          <c:showSerName val="0"/>
          <c:showPercent val="0"/>
          <c:showBubbleSize val="0"/>
        </c:dLbls>
        <c:gapWidth val="100"/>
        <c:overlap val="100"/>
        <c:axId val="114082560"/>
        <c:axId val="11408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c:v>
                </c:pt>
                <c:pt idx="2">
                  <c:v>#N/A</c:v>
                </c:pt>
                <c:pt idx="3">
                  <c:v>#N/A</c:v>
                </c:pt>
                <c:pt idx="4">
                  <c:v>-62</c:v>
                </c:pt>
                <c:pt idx="5">
                  <c:v>#N/A</c:v>
                </c:pt>
                <c:pt idx="6">
                  <c:v>#N/A</c:v>
                </c:pt>
                <c:pt idx="7">
                  <c:v>-155</c:v>
                </c:pt>
                <c:pt idx="8">
                  <c:v>#N/A</c:v>
                </c:pt>
                <c:pt idx="9">
                  <c:v>#N/A</c:v>
                </c:pt>
                <c:pt idx="10">
                  <c:v>-199</c:v>
                </c:pt>
                <c:pt idx="11">
                  <c:v>#N/A</c:v>
                </c:pt>
                <c:pt idx="12">
                  <c:v>#N/A</c:v>
                </c:pt>
                <c:pt idx="13">
                  <c:v>-198</c:v>
                </c:pt>
                <c:pt idx="14">
                  <c:v>#N/A</c:v>
                </c:pt>
              </c:numCache>
            </c:numRef>
          </c:val>
          <c:smooth val="0"/>
        </c:ser>
        <c:dLbls>
          <c:showLegendKey val="0"/>
          <c:showVal val="0"/>
          <c:showCatName val="0"/>
          <c:showSerName val="0"/>
          <c:showPercent val="0"/>
          <c:showBubbleSize val="0"/>
        </c:dLbls>
        <c:marker val="1"/>
        <c:smooth val="0"/>
        <c:axId val="114082560"/>
        <c:axId val="114084480"/>
      </c:lineChart>
      <c:catAx>
        <c:axId val="1140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84480"/>
        <c:crosses val="autoZero"/>
        <c:auto val="1"/>
        <c:lblAlgn val="ctr"/>
        <c:lblOffset val="100"/>
        <c:tickLblSkip val="1"/>
        <c:tickMarkSkip val="1"/>
        <c:noMultiLvlLbl val="0"/>
      </c:catAx>
      <c:valAx>
        <c:axId val="11408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8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7375</c:v>
                </c:pt>
                <c:pt idx="5">
                  <c:v>8904</c:v>
                </c:pt>
                <c:pt idx="8">
                  <c:v>9177</c:v>
                </c:pt>
                <c:pt idx="11">
                  <c:v>9352</c:v>
                </c:pt>
                <c:pt idx="14">
                  <c:v>9624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61</c:v>
                </c:pt>
                <c:pt idx="8">
                  <c:v>87</c:v>
                </c:pt>
                <c:pt idx="11">
                  <c:v>87</c:v>
                </c:pt>
                <c:pt idx="14">
                  <c:v>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6382</c:v>
                </c:pt>
                <c:pt idx="5">
                  <c:v>6517</c:v>
                </c:pt>
                <c:pt idx="8">
                  <c:v>7773</c:v>
                </c:pt>
                <c:pt idx="11">
                  <c:v>8144</c:v>
                </c:pt>
                <c:pt idx="14">
                  <c:v>8016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167</c:v>
                </c:pt>
                <c:pt idx="3">
                  <c:v>87</c:v>
                </c:pt>
                <c:pt idx="6">
                  <c:v>137</c:v>
                </c:pt>
                <c:pt idx="9">
                  <c:v>115</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537</c:v>
                </c:pt>
                <c:pt idx="3">
                  <c:v>514</c:v>
                </c:pt>
                <c:pt idx="6">
                  <c:v>476</c:v>
                </c:pt>
                <c:pt idx="9">
                  <c:v>458</c:v>
                </c:pt>
                <c:pt idx="12">
                  <c:v>445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1929</c:v>
                </c:pt>
                <c:pt idx="3">
                  <c:v>1869</c:v>
                </c:pt>
                <c:pt idx="6">
                  <c:v>1910</c:v>
                </c:pt>
                <c:pt idx="9">
                  <c:v>1589</c:v>
                </c:pt>
                <c:pt idx="12">
                  <c:v>1335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3298</c:v>
                </c:pt>
                <c:pt idx="3">
                  <c:v>3795</c:v>
                </c:pt>
                <c:pt idx="6">
                  <c:v>4254</c:v>
                </c:pt>
                <c:pt idx="9">
                  <c:v>4544</c:v>
                </c:pt>
                <c:pt idx="12">
                  <c:v>5995</c:v>
                </c:pt>
              </c:numCache>
            </c:numRef>
          </c:val>
        </c:ser>
        <c:dLbls>
          <c:showLegendKey val="0"/>
          <c:showVal val="0"/>
          <c:showCatName val="0"/>
          <c:showSerName val="0"/>
          <c:showPercent val="0"/>
          <c:showBubbleSize val="0"/>
        </c:dLbls>
        <c:gapWidth val="100"/>
        <c:overlap val="100"/>
        <c:axId val="114209536"/>
        <c:axId val="11421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209536"/>
        <c:axId val="114211456"/>
      </c:lineChart>
      <c:catAx>
        <c:axId val="11420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11456"/>
        <c:crosses val="autoZero"/>
        <c:auto val="1"/>
        <c:lblAlgn val="ctr"/>
        <c:lblOffset val="100"/>
        <c:tickLblSkip val="1"/>
        <c:tickMarkSkip val="1"/>
        <c:noMultiLvlLbl val="0"/>
      </c:catAx>
      <c:valAx>
        <c:axId val="11421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0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51,836
51,702
49.18
15,168,471
14,203,007
622,152
8,341,509
5,995,491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数値は</a:t>
          </a:r>
          <a:r>
            <a:rPr lang="ja-JP" altLang="en-US" sz="1100" b="0" i="0" baseline="0">
              <a:solidFill>
                <a:schemeClr val="dk1"/>
              </a:solidFill>
              <a:effectLst/>
              <a:latin typeface="+mn-lt"/>
              <a:ea typeface="+mn-ea"/>
              <a:cs typeface="+mn-cs"/>
            </a:rPr>
            <a:t>直近２年間で増加で</a:t>
          </a:r>
          <a:r>
            <a:rPr lang="ja-JP" altLang="ja-JP" sz="1100" b="0" i="0" baseline="0">
              <a:solidFill>
                <a:schemeClr val="dk1"/>
              </a:solidFill>
              <a:effectLst/>
              <a:latin typeface="+mn-lt"/>
              <a:ea typeface="+mn-ea"/>
              <a:cs typeface="+mn-cs"/>
            </a:rPr>
            <a:t>推移しており、類似団体平均を上回る状態を維持している。地方税収入は</a:t>
          </a:r>
          <a:r>
            <a:rPr lang="ja-JP" altLang="en-US" sz="1100" b="0" i="0" baseline="0">
              <a:solidFill>
                <a:schemeClr val="dk1"/>
              </a:solidFill>
              <a:effectLst/>
              <a:latin typeface="+mn-lt"/>
              <a:ea typeface="+mn-ea"/>
              <a:cs typeface="+mn-cs"/>
            </a:rPr>
            <a:t>人口の伸びによる</a:t>
          </a:r>
          <a:r>
            <a:rPr lang="ja-JP" altLang="ja-JP" sz="1100" b="0" i="0" baseline="0">
              <a:solidFill>
                <a:schemeClr val="dk1"/>
              </a:solidFill>
              <a:effectLst/>
              <a:latin typeface="+mn-lt"/>
              <a:ea typeface="+mn-ea"/>
              <a:cs typeface="+mn-cs"/>
            </a:rPr>
            <a:t>住民税、固定資産税の増収により</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傾向にあ</a:t>
          </a:r>
          <a:r>
            <a:rPr lang="ja-JP" altLang="ja-JP" sz="1100" b="0" i="0" baseline="0">
              <a:solidFill>
                <a:schemeClr val="dk1"/>
              </a:solidFill>
              <a:effectLst/>
              <a:latin typeface="+mn-lt"/>
              <a:ea typeface="+mn-ea"/>
              <a:cs typeface="+mn-cs"/>
            </a:rPr>
            <a:t>るが、アベノミクス効果</a:t>
          </a:r>
          <a:r>
            <a:rPr lang="ja-JP" altLang="en-US" sz="1100" b="0" i="0" baseline="0">
              <a:solidFill>
                <a:schemeClr val="dk1"/>
              </a:solidFill>
              <a:effectLst/>
              <a:latin typeface="+mn-lt"/>
              <a:ea typeface="+mn-ea"/>
              <a:cs typeface="+mn-cs"/>
            </a:rPr>
            <a:t>等による国内の</a:t>
          </a:r>
          <a:r>
            <a:rPr lang="ja-JP" altLang="ja-JP" sz="1100" b="0" i="0" baseline="0">
              <a:solidFill>
                <a:schemeClr val="dk1"/>
              </a:solidFill>
              <a:effectLst/>
              <a:latin typeface="+mn-lt"/>
              <a:ea typeface="+mn-ea"/>
              <a:cs typeface="+mn-cs"/>
            </a:rPr>
            <a:t>景気動向</a:t>
          </a:r>
          <a:r>
            <a:rPr lang="ja-JP" altLang="en-US" sz="1100" b="0" i="0" baseline="0">
              <a:solidFill>
                <a:schemeClr val="dk1"/>
              </a:solidFill>
              <a:effectLst/>
              <a:latin typeface="+mn-lt"/>
              <a:ea typeface="+mn-ea"/>
              <a:cs typeface="+mn-cs"/>
            </a:rPr>
            <a:t>は依然として先行きに</a:t>
          </a:r>
          <a:r>
            <a:rPr lang="ja-JP" altLang="ja-JP" sz="1100" b="0" i="0" baseline="0">
              <a:solidFill>
                <a:schemeClr val="dk1"/>
              </a:solidFill>
              <a:effectLst/>
              <a:latin typeface="+mn-lt"/>
              <a:ea typeface="+mn-ea"/>
              <a:cs typeface="+mn-cs"/>
            </a:rPr>
            <a:t>不透明</a:t>
          </a:r>
          <a:r>
            <a:rPr lang="ja-JP" altLang="en-US" sz="1100" b="0" i="0" baseline="0">
              <a:solidFill>
                <a:schemeClr val="dk1"/>
              </a:solidFill>
              <a:effectLst/>
              <a:latin typeface="+mn-lt"/>
              <a:ea typeface="+mn-ea"/>
              <a:cs typeface="+mn-cs"/>
            </a:rPr>
            <a:t>感が高く</a:t>
          </a:r>
          <a:r>
            <a:rPr lang="ja-JP" altLang="ja-JP" sz="1100" b="0" i="0" baseline="0">
              <a:solidFill>
                <a:schemeClr val="dk1"/>
              </a:solidFill>
              <a:effectLst/>
              <a:latin typeface="+mn-lt"/>
              <a:ea typeface="+mn-ea"/>
              <a:cs typeface="+mn-cs"/>
            </a:rPr>
            <a:t>、税収による</a:t>
          </a:r>
          <a:r>
            <a:rPr lang="ja-JP" altLang="en-US" sz="1100" b="0" i="0" baseline="0">
              <a:solidFill>
                <a:schemeClr val="dk1"/>
              </a:solidFill>
              <a:effectLst/>
              <a:latin typeface="+mn-lt"/>
              <a:ea typeface="+mn-ea"/>
              <a:cs typeface="+mn-cs"/>
            </a:rPr>
            <a:t>今後の</a:t>
          </a:r>
          <a:r>
            <a:rPr lang="ja-JP" altLang="ja-JP" sz="1100" b="0" i="0" baseline="0">
              <a:solidFill>
                <a:schemeClr val="dk1"/>
              </a:solidFill>
              <a:effectLst/>
              <a:latin typeface="+mn-lt"/>
              <a:ea typeface="+mn-ea"/>
              <a:cs typeface="+mn-cs"/>
            </a:rPr>
            <a:t>歳入の増加は楽観視できない。</a:t>
          </a:r>
          <a:endParaRPr lang="ja-JP" altLang="ja-JP" sz="1100">
            <a:effectLst/>
          </a:endParaRPr>
        </a:p>
        <a:p>
          <a:r>
            <a:rPr lang="ja-JP" altLang="ja-JP" sz="1100" b="0" i="0" baseline="0">
              <a:solidFill>
                <a:schemeClr val="dk1"/>
              </a:solidFill>
              <a:effectLst/>
              <a:latin typeface="+mn-lt"/>
              <a:ea typeface="+mn-ea"/>
              <a:cs typeface="+mn-cs"/>
            </a:rPr>
            <a:t>　平成２８年</a:t>
          </a:r>
          <a:r>
            <a:rPr lang="ja-JP" altLang="en-US" sz="1100" b="0" i="0" baseline="0">
              <a:solidFill>
                <a:schemeClr val="dk1"/>
              </a:solidFill>
              <a:effectLst/>
              <a:latin typeface="+mn-lt"/>
              <a:ea typeface="+mn-ea"/>
              <a:cs typeface="+mn-cs"/>
            </a:rPr>
            <a:t>１０月１０日</a:t>
          </a:r>
          <a:r>
            <a:rPr lang="ja-JP" altLang="ja-JP" sz="1100" b="0" i="0" baseline="0">
              <a:solidFill>
                <a:schemeClr val="dk1"/>
              </a:solidFill>
              <a:effectLst/>
              <a:latin typeface="+mn-lt"/>
              <a:ea typeface="+mn-ea"/>
              <a:cs typeface="+mn-cs"/>
            </a:rPr>
            <a:t>に市制移行を迎える当町では、今後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投資的経費の精査及び経常経費の圧縮等により歳出の見直しを徹底し、歳入では徴税の</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収納率の維持、</a:t>
          </a:r>
          <a:r>
            <a:rPr lang="ja-JP" altLang="en-US" sz="1100" b="0" i="0" baseline="0">
              <a:solidFill>
                <a:schemeClr val="dk1"/>
              </a:solidFill>
              <a:effectLst/>
              <a:latin typeface="+mn-lt"/>
              <a:ea typeface="+mn-ea"/>
              <a:cs typeface="+mn-cs"/>
            </a:rPr>
            <a:t>新たな財源の確保、</a:t>
          </a:r>
          <a:r>
            <a:rPr lang="ja-JP" altLang="ja-JP" sz="1100" b="0" i="0" baseline="0">
              <a:solidFill>
                <a:schemeClr val="dk1"/>
              </a:solidFill>
              <a:effectLst/>
              <a:latin typeface="+mn-lt"/>
              <a:ea typeface="+mn-ea"/>
              <a:cs typeface="+mn-cs"/>
            </a:rPr>
            <a:t>また定住化促進による人口増加策を基に歳入の確保に努め、市制</a:t>
          </a:r>
          <a:r>
            <a:rPr lang="ja-JP" altLang="en-US" sz="1100" b="0" i="0" baseline="0">
              <a:solidFill>
                <a:schemeClr val="dk1"/>
              </a:solidFill>
              <a:effectLst/>
              <a:latin typeface="+mn-lt"/>
              <a:ea typeface="+mn-ea"/>
              <a:cs typeface="+mn-cs"/>
            </a:rPr>
            <a:t>後の財政運営</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停滞を起こさないよう</a:t>
          </a:r>
          <a:r>
            <a:rPr lang="ja-JP" altLang="ja-JP" sz="1100" b="0" i="0" baseline="0">
              <a:solidFill>
                <a:schemeClr val="dk1"/>
              </a:solidFill>
              <a:effectLst/>
              <a:latin typeface="+mn-lt"/>
              <a:ea typeface="+mn-ea"/>
              <a:cs typeface="+mn-cs"/>
            </a:rPr>
            <a:t>財政基盤の強化に繋げていく。</a:t>
          </a:r>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170039</xdr:rowOff>
    </xdr:to>
    <xdr:cxnSp macro="">
      <xdr:nvCxnSpPr>
        <xdr:cNvPr id="67" name="直線コネクタ 66"/>
        <xdr:cNvCxnSpPr/>
      </xdr:nvCxnSpPr>
      <xdr:spPr>
        <a:xfrm flipV="1">
          <a:off x="4114800" y="71726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0" name="直線コネクタ 69"/>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3" name="直線コネクタ 72"/>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41</xdr:row>
      <xdr:rowOff>170039</xdr:rowOff>
    </xdr:to>
    <xdr:cxnSp macro="">
      <xdr:nvCxnSpPr>
        <xdr:cNvPr id="76" name="直線コネクタ 75"/>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6" name="円/楕円 85"/>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7"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8" name="円/楕円 87"/>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89" name="テキスト ボックス 88"/>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0" name="円/楕円 89"/>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1" name="テキスト ボックス 90"/>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2" name="円/楕円 91"/>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93" name="テキスト ボックス 92"/>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5" name="テキスト ボックス 94"/>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平成２３年度より臨時財政対策債の借入れによる財源確保を行っており、以降の年度では類似団体平均を下回る数値となっている。しかし、歳入面では</a:t>
          </a:r>
          <a:r>
            <a:rPr lang="ja-JP" altLang="en-US" sz="1100" b="0" i="0" baseline="0">
              <a:solidFill>
                <a:schemeClr val="dk1"/>
              </a:solidFill>
              <a:effectLst/>
              <a:latin typeface="+mn-lt"/>
              <a:ea typeface="+mn-ea"/>
              <a:cs typeface="+mn-cs"/>
            </a:rPr>
            <a:t>地方税が増加傾向にはあるが、その見合いで</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、歳出面では</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人口増に伴う扶助費の増加</a:t>
          </a:r>
          <a:r>
            <a:rPr lang="ja-JP" altLang="en-US" sz="1100" b="0" i="0" baseline="0">
              <a:solidFill>
                <a:schemeClr val="dk1"/>
              </a:solidFill>
              <a:effectLst/>
              <a:latin typeface="+mn-lt"/>
              <a:ea typeface="+mn-ea"/>
              <a:cs typeface="+mn-cs"/>
            </a:rPr>
            <a:t>や、市制に対応するための人件費の増、さらには住民のニーズに応じた新規建設公債の発行による公債費の増大など義務的経費は膨張するリスクが高く、</a:t>
          </a:r>
          <a:r>
            <a:rPr lang="ja-JP" altLang="ja-JP" sz="1100" b="0" i="0" baseline="0">
              <a:solidFill>
                <a:schemeClr val="dk1"/>
              </a:solidFill>
              <a:effectLst/>
              <a:latin typeface="+mn-lt"/>
              <a:ea typeface="+mn-ea"/>
              <a:cs typeface="+mn-cs"/>
            </a:rPr>
            <a:t>経常経費充当一般財源への負担が大きくなるものと見込まれる。</a:t>
          </a:r>
          <a:endParaRPr lang="ja-JP" altLang="ja-JP" sz="1100">
            <a:effectLst/>
          </a:endParaRPr>
        </a:p>
        <a:p>
          <a:pPr rtl="0"/>
          <a:r>
            <a:rPr lang="ja-JP" altLang="ja-JP" sz="1100" b="0" i="0" baseline="0">
              <a:solidFill>
                <a:schemeClr val="dk1"/>
              </a:solidFill>
              <a:effectLst/>
              <a:latin typeface="+mn-lt"/>
              <a:ea typeface="+mn-ea"/>
              <a:cs typeface="+mn-cs"/>
            </a:rPr>
            <a:t>　今後の課題として、臨時財政対策債に頼らないよう税収等（主に法人住民税の増収）の自主財源の強化及び確保に努め、また事務事業の見直しにより、経常的経費の削減を図っていく。</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62</xdr:row>
      <xdr:rowOff>165100</xdr:rowOff>
    </xdr:to>
    <xdr:cxnSp macro="">
      <xdr:nvCxnSpPr>
        <xdr:cNvPr id="128" name="直線コネクタ 127"/>
        <xdr:cNvCxnSpPr/>
      </xdr:nvCxnSpPr>
      <xdr:spPr>
        <a:xfrm flipV="1">
          <a:off x="4114800" y="1074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62</xdr:row>
      <xdr:rowOff>165100</xdr:rowOff>
    </xdr:to>
    <xdr:cxnSp macro="">
      <xdr:nvCxnSpPr>
        <xdr:cNvPr id="131" name="直線コネクタ 130"/>
        <xdr:cNvCxnSpPr/>
      </xdr:nvCxnSpPr>
      <xdr:spPr>
        <a:xfrm>
          <a:off x="3225800" y="106212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32512</xdr:rowOff>
    </xdr:from>
    <xdr:to>
      <xdr:col>4</xdr:col>
      <xdr:colOff>482600</xdr:colOff>
      <xdr:row>61</xdr:row>
      <xdr:rowOff>162814</xdr:rowOff>
    </xdr:to>
    <xdr:cxnSp macro="">
      <xdr:nvCxnSpPr>
        <xdr:cNvPr id="134" name="直線コネクタ 133"/>
        <xdr:cNvCxnSpPr/>
      </xdr:nvCxnSpPr>
      <xdr:spPr>
        <a:xfrm>
          <a:off x="2336800" y="104909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63</xdr:row>
      <xdr:rowOff>27432</xdr:rowOff>
    </xdr:to>
    <xdr:cxnSp macro="">
      <xdr:nvCxnSpPr>
        <xdr:cNvPr id="137" name="直線コネクタ 136"/>
        <xdr:cNvCxnSpPr/>
      </xdr:nvCxnSpPr>
      <xdr:spPr>
        <a:xfrm flipV="1">
          <a:off x="1447800" y="1049096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7" name="円/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9" name="円/楕円 148"/>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0" name="テキスト ボックス 149"/>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1" name="円/楕円 150"/>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52341</xdr:rowOff>
    </xdr:from>
    <xdr:ext cx="762000" cy="259045"/>
    <xdr:sp macro="" textlink="">
      <xdr:nvSpPr>
        <xdr:cNvPr id="152" name="テキスト ボックス 151"/>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153162</xdr:rowOff>
    </xdr:from>
    <xdr:to>
      <xdr:col>3</xdr:col>
      <xdr:colOff>330200</xdr:colOff>
      <xdr:row>61</xdr:row>
      <xdr:rowOff>83312</xdr:rowOff>
    </xdr:to>
    <xdr:sp macro="" textlink="">
      <xdr:nvSpPr>
        <xdr:cNvPr id="153" name="円/楕円 152"/>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54" name="テキスト ボックス 153"/>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55" name="円/楕円 154"/>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63009</xdr:rowOff>
    </xdr:from>
    <xdr:ext cx="762000" cy="259045"/>
    <xdr:sp macro="" textlink="">
      <xdr:nvSpPr>
        <xdr:cNvPr id="156" name="テキスト ボックス 155"/>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類似団体平均に比べ人口</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人当たり人件費・物件費等決算額は低くなっている。平成２</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年度人件費は職員数の増加により前年度</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比</a:t>
          </a:r>
          <a:r>
            <a:rPr lang="ja-JP" altLang="en-US" sz="1200" b="0" i="0" baseline="0">
              <a:solidFill>
                <a:schemeClr val="dk1"/>
              </a:solidFill>
              <a:effectLst/>
              <a:latin typeface="+mn-lt"/>
              <a:ea typeface="+mn-ea"/>
              <a:cs typeface="+mn-cs"/>
            </a:rPr>
            <a:t>べ</a:t>
          </a:r>
          <a:r>
            <a:rPr lang="ja-JP" altLang="ja-JP" sz="1200" b="0" i="0" baseline="0">
              <a:solidFill>
                <a:schemeClr val="dk1"/>
              </a:solidFill>
              <a:effectLst/>
              <a:latin typeface="+mn-lt"/>
              <a:ea typeface="+mn-ea"/>
              <a:cs typeface="+mn-cs"/>
            </a:rPr>
            <a:t>微増、物件費</a:t>
          </a:r>
          <a:r>
            <a:rPr lang="ja-JP" altLang="en-US" sz="1200" b="0" i="0" baseline="0">
              <a:solidFill>
                <a:schemeClr val="dk1"/>
              </a:solidFill>
              <a:effectLst/>
              <a:latin typeface="+mn-lt"/>
              <a:ea typeface="+mn-ea"/>
              <a:cs typeface="+mn-cs"/>
            </a:rPr>
            <a:t>も平成２７年４月に開校する明石台小学校の備品購入費があり、</a:t>
          </a:r>
          <a:r>
            <a:rPr lang="ja-JP" altLang="ja-JP" sz="1200" b="0" i="0" baseline="0">
              <a:solidFill>
                <a:schemeClr val="dk1"/>
              </a:solidFill>
              <a:effectLst/>
              <a:latin typeface="+mn-lt"/>
              <a:ea typeface="+mn-ea"/>
              <a:cs typeface="+mn-cs"/>
            </a:rPr>
            <a:t>前年度比</a:t>
          </a:r>
          <a:r>
            <a:rPr lang="ja-JP" altLang="en-US" sz="1200" b="0" i="0" baseline="0">
              <a:solidFill>
                <a:schemeClr val="dk1"/>
              </a:solidFill>
              <a:effectLst/>
              <a:latin typeface="+mn-lt"/>
              <a:ea typeface="+mn-ea"/>
              <a:cs typeface="+mn-cs"/>
            </a:rPr>
            <a:t>から増</a:t>
          </a:r>
          <a:r>
            <a:rPr lang="ja-JP" altLang="ja-JP" sz="1200" b="0" i="0" baseline="0">
              <a:solidFill>
                <a:schemeClr val="dk1"/>
              </a:solidFill>
              <a:effectLst/>
              <a:latin typeface="+mn-lt"/>
              <a:ea typeface="+mn-ea"/>
              <a:cs typeface="+mn-cs"/>
            </a:rPr>
            <a:t>となっている。</a:t>
          </a:r>
          <a:endParaRPr lang="ja-JP" altLang="ja-JP" sz="1200">
            <a:effectLst/>
          </a:endParaRPr>
        </a:p>
        <a:p>
          <a:pPr rtl="0"/>
          <a:r>
            <a:rPr lang="ja-JP" altLang="ja-JP" sz="1200" b="0" i="0" baseline="0">
              <a:solidFill>
                <a:schemeClr val="dk1"/>
              </a:solidFill>
              <a:effectLst/>
              <a:latin typeface="+mn-lt"/>
              <a:ea typeface="+mn-ea"/>
              <a:cs typeface="+mn-cs"/>
            </a:rPr>
            <a:t>　今後の物件費について、</a:t>
          </a:r>
          <a:r>
            <a:rPr lang="ja-JP" altLang="en-US" sz="1200" b="0" i="0" baseline="0">
              <a:solidFill>
                <a:schemeClr val="dk1"/>
              </a:solidFill>
              <a:effectLst/>
              <a:latin typeface="+mn-lt"/>
              <a:ea typeface="+mn-ea"/>
              <a:cs typeface="+mn-cs"/>
            </a:rPr>
            <a:t>正規職員の不足分を臨時職員で賄っているため</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関連する賃金等の物件費の増大が懸念される。適切な人員の管理を考慮しながら、</a:t>
          </a:r>
          <a:r>
            <a:rPr lang="ja-JP" altLang="ja-JP" sz="1200" b="0" i="0" baseline="0">
              <a:solidFill>
                <a:schemeClr val="dk1"/>
              </a:solidFill>
              <a:effectLst/>
              <a:latin typeface="+mn-lt"/>
              <a:ea typeface="+mn-ea"/>
              <a:cs typeface="+mn-cs"/>
            </a:rPr>
            <a:t>経常的経費の動向について財政運営の面でより注視していく必要がある。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112717</xdr:rowOff>
    </xdr:from>
    <xdr:to>
      <xdr:col>7</xdr:col>
      <xdr:colOff>152400</xdr:colOff>
      <xdr:row>82</xdr:row>
      <xdr:rowOff>132471</xdr:rowOff>
    </xdr:to>
    <xdr:cxnSp macro="">
      <xdr:nvCxnSpPr>
        <xdr:cNvPr id="191" name="直線コネクタ 190"/>
        <xdr:cNvCxnSpPr/>
      </xdr:nvCxnSpPr>
      <xdr:spPr>
        <a:xfrm>
          <a:off x="4114800" y="14171617"/>
          <a:ext cx="8382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112717</xdr:rowOff>
    </xdr:from>
    <xdr:to>
      <xdr:col>6</xdr:col>
      <xdr:colOff>0</xdr:colOff>
      <xdr:row>82</xdr:row>
      <xdr:rowOff>136919</xdr:rowOff>
    </xdr:to>
    <xdr:cxnSp macro="">
      <xdr:nvCxnSpPr>
        <xdr:cNvPr id="194" name="直線コネクタ 193"/>
        <xdr:cNvCxnSpPr/>
      </xdr:nvCxnSpPr>
      <xdr:spPr>
        <a:xfrm flipV="1">
          <a:off x="3225800" y="14171617"/>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136919</xdr:rowOff>
    </xdr:from>
    <xdr:to>
      <xdr:col>4</xdr:col>
      <xdr:colOff>482600</xdr:colOff>
      <xdr:row>83</xdr:row>
      <xdr:rowOff>32068</xdr:rowOff>
    </xdr:to>
    <xdr:cxnSp macro="">
      <xdr:nvCxnSpPr>
        <xdr:cNvPr id="197" name="直線コネクタ 196"/>
        <xdr:cNvCxnSpPr/>
      </xdr:nvCxnSpPr>
      <xdr:spPr>
        <a:xfrm flipV="1">
          <a:off x="2336800" y="1419581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72814</xdr:rowOff>
    </xdr:from>
    <xdr:to>
      <xdr:col>3</xdr:col>
      <xdr:colOff>279400</xdr:colOff>
      <xdr:row>83</xdr:row>
      <xdr:rowOff>32068</xdr:rowOff>
    </xdr:to>
    <xdr:cxnSp macro="">
      <xdr:nvCxnSpPr>
        <xdr:cNvPr id="200" name="直線コネクタ 199"/>
        <xdr:cNvCxnSpPr/>
      </xdr:nvCxnSpPr>
      <xdr:spPr>
        <a:xfrm>
          <a:off x="1447800" y="1413171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81671</xdr:rowOff>
    </xdr:from>
    <xdr:to>
      <xdr:col>7</xdr:col>
      <xdr:colOff>203200</xdr:colOff>
      <xdr:row>83</xdr:row>
      <xdr:rowOff>11821</xdr:rowOff>
    </xdr:to>
    <xdr:sp macro="" textlink="">
      <xdr:nvSpPr>
        <xdr:cNvPr id="210" name="円/楕円 209"/>
        <xdr:cNvSpPr/>
      </xdr:nvSpPr>
      <xdr:spPr>
        <a:xfrm>
          <a:off x="4902200" y="141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98198</xdr:rowOff>
    </xdr:from>
    <xdr:ext cx="762000" cy="259045"/>
    <xdr:sp macro="" textlink="">
      <xdr:nvSpPr>
        <xdr:cNvPr id="211" name="人件費・物件費等の状況該当値テキスト"/>
        <xdr:cNvSpPr txBox="1"/>
      </xdr:nvSpPr>
      <xdr:spPr>
        <a:xfrm>
          <a:off x="5041900" y="1398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61917</xdr:rowOff>
    </xdr:from>
    <xdr:to>
      <xdr:col>6</xdr:col>
      <xdr:colOff>50800</xdr:colOff>
      <xdr:row>82</xdr:row>
      <xdr:rowOff>163517</xdr:rowOff>
    </xdr:to>
    <xdr:sp macro="" textlink="">
      <xdr:nvSpPr>
        <xdr:cNvPr id="212" name="円/楕円 211"/>
        <xdr:cNvSpPr/>
      </xdr:nvSpPr>
      <xdr:spPr>
        <a:xfrm>
          <a:off x="4064000" y="141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2244</xdr:rowOff>
    </xdr:from>
    <xdr:ext cx="736600" cy="259045"/>
    <xdr:sp macro="" textlink="">
      <xdr:nvSpPr>
        <xdr:cNvPr id="213" name="テキスト ボックス 212"/>
        <xdr:cNvSpPr txBox="1"/>
      </xdr:nvSpPr>
      <xdr:spPr>
        <a:xfrm>
          <a:off x="3733800" y="1388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96,119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86119</xdr:rowOff>
    </xdr:from>
    <xdr:to>
      <xdr:col>4</xdr:col>
      <xdr:colOff>533400</xdr:colOff>
      <xdr:row>83</xdr:row>
      <xdr:rowOff>16269</xdr:rowOff>
    </xdr:to>
    <xdr:sp macro="" textlink="">
      <xdr:nvSpPr>
        <xdr:cNvPr id="214" name="円/楕円 213"/>
        <xdr:cNvSpPr/>
      </xdr:nvSpPr>
      <xdr:spPr>
        <a:xfrm>
          <a:off x="3175000" y="141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26446</xdr:rowOff>
    </xdr:from>
    <xdr:ext cx="762000" cy="259045"/>
    <xdr:sp macro="" textlink="">
      <xdr:nvSpPr>
        <xdr:cNvPr id="215" name="テキスト ボックス 214"/>
        <xdr:cNvSpPr txBox="1"/>
      </xdr:nvSpPr>
      <xdr:spPr>
        <a:xfrm>
          <a:off x="2844800" y="139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152718</xdr:rowOff>
    </xdr:from>
    <xdr:to>
      <xdr:col>3</xdr:col>
      <xdr:colOff>330200</xdr:colOff>
      <xdr:row>83</xdr:row>
      <xdr:rowOff>82868</xdr:rowOff>
    </xdr:to>
    <xdr:sp macro="" textlink="">
      <xdr:nvSpPr>
        <xdr:cNvPr id="216" name="円/楕円 215"/>
        <xdr:cNvSpPr/>
      </xdr:nvSpPr>
      <xdr:spPr>
        <a:xfrm>
          <a:off x="2286000" y="142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93045</xdr:rowOff>
    </xdr:from>
    <xdr:ext cx="762000" cy="259045"/>
    <xdr:sp macro="" textlink="">
      <xdr:nvSpPr>
        <xdr:cNvPr id="217" name="テキスト ボックス 216"/>
        <xdr:cNvSpPr txBox="1"/>
      </xdr:nvSpPr>
      <xdr:spPr>
        <a:xfrm>
          <a:off x="1955800" y="1398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22014</xdr:rowOff>
    </xdr:from>
    <xdr:to>
      <xdr:col>2</xdr:col>
      <xdr:colOff>127000</xdr:colOff>
      <xdr:row>82</xdr:row>
      <xdr:rowOff>123614</xdr:rowOff>
    </xdr:to>
    <xdr:sp macro="" textlink="">
      <xdr:nvSpPr>
        <xdr:cNvPr id="218" name="円/楕円 217"/>
        <xdr:cNvSpPr/>
      </xdr:nvSpPr>
      <xdr:spPr>
        <a:xfrm>
          <a:off x="1397000" y="140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133791</xdr:rowOff>
    </xdr:from>
    <xdr:ext cx="762000" cy="259045"/>
    <xdr:sp macro="" textlink="">
      <xdr:nvSpPr>
        <xdr:cNvPr id="219" name="テキスト ボックス 218"/>
        <xdr:cNvSpPr txBox="1"/>
      </xdr:nvSpPr>
      <xdr:spPr>
        <a:xfrm>
          <a:off x="1066800" y="1384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職員の学歴及び経験年数に見合った適正な給与を支給している</a:t>
          </a:r>
          <a:r>
            <a:rPr lang="ja-JP" altLang="en-US" sz="1200" b="0" i="0" baseline="0">
              <a:solidFill>
                <a:schemeClr val="dk1"/>
              </a:solidFill>
              <a:effectLst/>
              <a:latin typeface="+mn-lt"/>
              <a:ea typeface="+mn-ea"/>
              <a:cs typeface="+mn-cs"/>
            </a:rPr>
            <a:t>ことにより、国及び</a:t>
          </a:r>
          <a:r>
            <a:rPr lang="ja-JP" altLang="ja-JP" sz="1200" b="0" i="0" baseline="0">
              <a:solidFill>
                <a:schemeClr val="dk1"/>
              </a:solidFill>
              <a:effectLst/>
              <a:latin typeface="+mn-lt"/>
              <a:ea typeface="+mn-ea"/>
              <a:cs typeface="+mn-cs"/>
            </a:rPr>
            <a:t>類似団体より指数が低い状態を維持している。</a:t>
          </a:r>
          <a:r>
            <a:rPr lang="ja-JP" altLang="en-US" sz="1200" b="0" i="0" baseline="0">
              <a:solidFill>
                <a:schemeClr val="dk1"/>
              </a:solidFill>
              <a:effectLst/>
              <a:latin typeface="+mn-lt"/>
              <a:ea typeface="+mn-ea"/>
              <a:cs typeface="+mn-cs"/>
            </a:rPr>
            <a:t>平成２３年度と平成２４年度は国家公務員の給与水準が下がったために数値が悪化したが、類似団体平均値との比較では毎年度ほぼ同程度の低い数値基準を保っている。</a:t>
          </a:r>
          <a:r>
            <a:rPr lang="ja-JP" altLang="ja-JP" sz="1200" b="0" i="0" baseline="0">
              <a:solidFill>
                <a:schemeClr val="dk1"/>
              </a:solidFill>
              <a:effectLst/>
              <a:latin typeface="+mn-lt"/>
              <a:ea typeface="+mn-ea"/>
              <a:cs typeface="+mn-cs"/>
            </a:rPr>
            <a:t>今後も人事院勧告</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準拠し、</a:t>
          </a:r>
          <a:r>
            <a:rPr lang="ja-JP" altLang="en-US" sz="1200" b="0" i="0" baseline="0">
              <a:solidFill>
                <a:schemeClr val="dk1"/>
              </a:solidFill>
              <a:effectLst/>
              <a:latin typeface="+mn-lt"/>
              <a:ea typeface="+mn-ea"/>
              <a:cs typeface="+mn-cs"/>
            </a:rPr>
            <a:t>またその時勢での給与水準なども考慮しながら、常に適切な</a:t>
          </a:r>
          <a:r>
            <a:rPr lang="ja-JP" altLang="ja-JP" sz="1200" b="0" i="0" baseline="0">
              <a:solidFill>
                <a:schemeClr val="dk1"/>
              </a:solidFill>
              <a:effectLst/>
              <a:latin typeface="+mn-lt"/>
              <a:ea typeface="+mn-ea"/>
              <a:cs typeface="+mn-cs"/>
            </a:rPr>
            <a:t>給与水準を維持</a:t>
          </a:r>
          <a:r>
            <a:rPr lang="ja-JP" altLang="en-US" sz="1200" b="0" i="0" baseline="0">
              <a:solidFill>
                <a:schemeClr val="dk1"/>
              </a:solidFill>
              <a:effectLst/>
              <a:latin typeface="+mn-lt"/>
              <a:ea typeface="+mn-ea"/>
              <a:cs typeface="+mn-cs"/>
            </a:rPr>
            <a:t>していけるように</a:t>
          </a:r>
          <a:r>
            <a:rPr lang="ja-JP" altLang="ja-JP" sz="1200" b="0" i="0" baseline="0">
              <a:solidFill>
                <a:schemeClr val="dk1"/>
              </a:solidFill>
              <a:effectLst/>
              <a:latin typeface="+mn-lt"/>
              <a:ea typeface="+mn-ea"/>
              <a:cs typeface="+mn-cs"/>
            </a:rPr>
            <a:t>業務運営を図っていく。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39612</xdr:rowOff>
    </xdr:from>
    <xdr:to>
      <xdr:col>24</xdr:col>
      <xdr:colOff>558800</xdr:colOff>
      <xdr:row>81</xdr:row>
      <xdr:rowOff>108555</xdr:rowOff>
    </xdr:to>
    <xdr:cxnSp macro="">
      <xdr:nvCxnSpPr>
        <xdr:cNvPr id="255" name="直線コネクタ 254"/>
        <xdr:cNvCxnSpPr/>
      </xdr:nvCxnSpPr>
      <xdr:spPr>
        <a:xfrm>
          <a:off x="16179800" y="139270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39612</xdr:rowOff>
    </xdr:from>
    <xdr:to>
      <xdr:col>23</xdr:col>
      <xdr:colOff>406400</xdr:colOff>
      <xdr:row>86</xdr:row>
      <xdr:rowOff>90109</xdr:rowOff>
    </xdr:to>
    <xdr:cxnSp macro="">
      <xdr:nvCxnSpPr>
        <xdr:cNvPr id="258" name="直線コネクタ 257"/>
        <xdr:cNvCxnSpPr/>
      </xdr:nvCxnSpPr>
      <xdr:spPr>
        <a:xfrm flipV="1">
          <a:off x="15290800" y="139270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90109</xdr:rowOff>
    </xdr:from>
    <xdr:to>
      <xdr:col>22</xdr:col>
      <xdr:colOff>203200</xdr:colOff>
      <xdr:row>86</xdr:row>
      <xdr:rowOff>136071</xdr:rowOff>
    </xdr:to>
    <xdr:cxnSp macro="">
      <xdr:nvCxnSpPr>
        <xdr:cNvPr id="261" name="直線コネクタ 260"/>
        <xdr:cNvCxnSpPr/>
      </xdr:nvCxnSpPr>
      <xdr:spPr>
        <a:xfrm flipV="1">
          <a:off x="14401800" y="148348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120045</xdr:rowOff>
    </xdr:from>
    <xdr:to>
      <xdr:col>21</xdr:col>
      <xdr:colOff>0</xdr:colOff>
      <xdr:row>86</xdr:row>
      <xdr:rowOff>136071</xdr:rowOff>
    </xdr:to>
    <xdr:cxnSp macro="">
      <xdr:nvCxnSpPr>
        <xdr:cNvPr id="264" name="直線コネクタ 263"/>
        <xdr:cNvCxnSpPr/>
      </xdr:nvCxnSpPr>
      <xdr:spPr>
        <a:xfrm>
          <a:off x="13512800" y="14007495"/>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57755</xdr:rowOff>
    </xdr:from>
    <xdr:to>
      <xdr:col>24</xdr:col>
      <xdr:colOff>609600</xdr:colOff>
      <xdr:row>81</xdr:row>
      <xdr:rowOff>159355</xdr:rowOff>
    </xdr:to>
    <xdr:sp macro="" textlink="">
      <xdr:nvSpPr>
        <xdr:cNvPr id="274" name="円/楕円 273"/>
        <xdr:cNvSpPr/>
      </xdr:nvSpPr>
      <xdr:spPr>
        <a:xfrm>
          <a:off x="169672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74282</xdr:rowOff>
    </xdr:from>
    <xdr:ext cx="762000" cy="259045"/>
    <xdr:sp macro="" textlink="">
      <xdr:nvSpPr>
        <xdr:cNvPr id="275" name="給与水準   （国との比較）該当値テキスト"/>
        <xdr:cNvSpPr txBox="1"/>
      </xdr:nvSpPr>
      <xdr:spPr>
        <a:xfrm>
          <a:off x="17106900" y="137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160262</xdr:rowOff>
    </xdr:from>
    <xdr:to>
      <xdr:col>23</xdr:col>
      <xdr:colOff>457200</xdr:colOff>
      <xdr:row>81</xdr:row>
      <xdr:rowOff>90412</xdr:rowOff>
    </xdr:to>
    <xdr:sp macro="" textlink="">
      <xdr:nvSpPr>
        <xdr:cNvPr id="276" name="円/楕円 275"/>
        <xdr:cNvSpPr/>
      </xdr:nvSpPr>
      <xdr:spPr>
        <a:xfrm>
          <a:off x="16129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100589</xdr:rowOff>
    </xdr:from>
    <xdr:ext cx="736600" cy="259045"/>
    <xdr:sp macro="" textlink="">
      <xdr:nvSpPr>
        <xdr:cNvPr id="277" name="テキスト ボックス 276"/>
        <xdr:cNvSpPr txBox="1"/>
      </xdr:nvSpPr>
      <xdr:spPr>
        <a:xfrm>
          <a:off x="15798800" y="1364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39309</xdr:rowOff>
    </xdr:from>
    <xdr:to>
      <xdr:col>22</xdr:col>
      <xdr:colOff>254000</xdr:colOff>
      <xdr:row>86</xdr:row>
      <xdr:rowOff>140909</xdr:rowOff>
    </xdr:to>
    <xdr:sp macro="" textlink="">
      <xdr:nvSpPr>
        <xdr:cNvPr id="278" name="円/楕円 277"/>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151086</xdr:rowOff>
    </xdr:from>
    <xdr:ext cx="762000" cy="259045"/>
    <xdr:sp macro="" textlink="">
      <xdr:nvSpPr>
        <xdr:cNvPr id="279" name="テキスト ボックス 278"/>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0" name="円/楕円 279"/>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25598</xdr:rowOff>
    </xdr:from>
    <xdr:ext cx="762000" cy="259045"/>
    <xdr:sp macro="" textlink="">
      <xdr:nvSpPr>
        <xdr:cNvPr id="281" name="テキスト ボックス 280"/>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69245</xdr:rowOff>
    </xdr:from>
    <xdr:to>
      <xdr:col>19</xdr:col>
      <xdr:colOff>533400</xdr:colOff>
      <xdr:row>81</xdr:row>
      <xdr:rowOff>170845</xdr:rowOff>
    </xdr:to>
    <xdr:sp macro="" textlink="">
      <xdr:nvSpPr>
        <xdr:cNvPr id="282" name="円/楕円 281"/>
        <xdr:cNvSpPr/>
      </xdr:nvSpPr>
      <xdr:spPr>
        <a:xfrm>
          <a:off x="13462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9572</xdr:rowOff>
    </xdr:from>
    <xdr:ext cx="762000" cy="259045"/>
    <xdr:sp macro="" textlink="">
      <xdr:nvSpPr>
        <xdr:cNvPr id="283" name="テキスト ボックス 282"/>
        <xdr:cNvSpPr txBox="1"/>
      </xdr:nvSpPr>
      <xdr:spPr>
        <a:xfrm>
          <a:off x="13131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適正な定員管理</a:t>
          </a:r>
          <a:r>
            <a:rPr lang="ja-JP" altLang="en-US" sz="1200" b="0" i="0" baseline="0">
              <a:solidFill>
                <a:schemeClr val="dk1"/>
              </a:solidFill>
              <a:effectLst/>
              <a:latin typeface="+mn-lt"/>
              <a:ea typeface="+mn-ea"/>
              <a:cs typeface="+mn-cs"/>
            </a:rPr>
            <a:t>を実践し</a:t>
          </a:r>
          <a:r>
            <a:rPr lang="ja-JP" altLang="ja-JP" sz="1200" b="0" i="0" baseline="0">
              <a:solidFill>
                <a:schemeClr val="dk1"/>
              </a:solidFill>
              <a:effectLst/>
              <a:latin typeface="+mn-lt"/>
              <a:ea typeface="+mn-ea"/>
              <a:cs typeface="+mn-cs"/>
            </a:rPr>
            <a:t>、類似団体の水準より少ない人員で</a:t>
          </a:r>
          <a:r>
            <a:rPr lang="ja-JP" altLang="en-US" sz="1200" b="0" i="0" baseline="0">
              <a:solidFill>
                <a:schemeClr val="dk1"/>
              </a:solidFill>
              <a:effectLst/>
              <a:latin typeface="+mn-lt"/>
              <a:ea typeface="+mn-ea"/>
              <a:cs typeface="+mn-cs"/>
            </a:rPr>
            <a:t>自治体</a:t>
          </a:r>
          <a:r>
            <a:rPr lang="ja-JP" altLang="ja-JP" sz="1200" b="0" i="0" baseline="0">
              <a:solidFill>
                <a:schemeClr val="dk1"/>
              </a:solidFill>
              <a:effectLst/>
              <a:latin typeface="+mn-lt"/>
              <a:ea typeface="+mn-ea"/>
              <a:cs typeface="+mn-cs"/>
            </a:rPr>
            <a:t>業務を遂行している。</a:t>
          </a:r>
          <a:r>
            <a:rPr lang="ja-JP" altLang="en-US" sz="1200" b="0" i="0" baseline="0">
              <a:solidFill>
                <a:schemeClr val="dk1"/>
              </a:solidFill>
              <a:effectLst/>
              <a:latin typeface="+mn-lt"/>
              <a:ea typeface="+mn-ea"/>
              <a:cs typeface="+mn-cs"/>
            </a:rPr>
            <a:t>適切な定員管理の範囲内ではあるものの、当町では正職員のほか、臨時職員等による事務執行の比重も高く、この点において今後は正職員の割合を高めていくことが求められる。当然であるが、職員数の減少により職務を賄うことが出来なくなると、</a:t>
          </a:r>
          <a:r>
            <a:rPr lang="ja-JP" altLang="ja-JP" sz="1200" b="0" i="0" baseline="0">
              <a:solidFill>
                <a:schemeClr val="dk1"/>
              </a:solidFill>
              <a:effectLst/>
              <a:latin typeface="+mn-lt"/>
              <a:ea typeface="+mn-ea"/>
              <a:cs typeface="+mn-cs"/>
            </a:rPr>
            <a:t>住民サービスの質の低下を</a:t>
          </a:r>
          <a:r>
            <a:rPr lang="ja-JP" altLang="en-US" sz="1200" b="0" i="0" baseline="0">
              <a:solidFill>
                <a:schemeClr val="dk1"/>
              </a:solidFill>
              <a:effectLst/>
              <a:latin typeface="+mn-lt"/>
              <a:ea typeface="+mn-ea"/>
              <a:cs typeface="+mn-cs"/>
            </a:rPr>
            <a:t>招くことになる</a:t>
          </a:r>
          <a:r>
            <a:rPr lang="ja-JP" altLang="ja-JP" sz="1200" b="0" i="0" baseline="0">
              <a:solidFill>
                <a:schemeClr val="dk1"/>
              </a:solidFill>
              <a:effectLst/>
              <a:latin typeface="+mn-lt"/>
              <a:ea typeface="+mn-ea"/>
              <a:cs typeface="+mn-cs"/>
            </a:rPr>
            <a:t>ため、今後も引き続き適正な定員管理に努めていく。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72753</xdr:rowOff>
    </xdr:from>
    <xdr:to>
      <xdr:col>24</xdr:col>
      <xdr:colOff>558800</xdr:colOff>
      <xdr:row>59</xdr:row>
      <xdr:rowOff>73902</xdr:rowOff>
    </xdr:to>
    <xdr:cxnSp macro="">
      <xdr:nvCxnSpPr>
        <xdr:cNvPr id="320" name="直線コネクタ 319"/>
        <xdr:cNvCxnSpPr/>
      </xdr:nvCxnSpPr>
      <xdr:spPr>
        <a:xfrm>
          <a:off x="16179800" y="10188303"/>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61262</xdr:rowOff>
    </xdr:from>
    <xdr:to>
      <xdr:col>23</xdr:col>
      <xdr:colOff>406400</xdr:colOff>
      <xdr:row>59</xdr:row>
      <xdr:rowOff>72753</xdr:rowOff>
    </xdr:to>
    <xdr:cxnSp macro="">
      <xdr:nvCxnSpPr>
        <xdr:cNvPr id="323" name="直線コネクタ 322"/>
        <xdr:cNvCxnSpPr/>
      </xdr:nvCxnSpPr>
      <xdr:spPr>
        <a:xfrm>
          <a:off x="15290800" y="1017681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61262</xdr:rowOff>
    </xdr:from>
    <xdr:to>
      <xdr:col>22</xdr:col>
      <xdr:colOff>203200</xdr:colOff>
      <xdr:row>59</xdr:row>
      <xdr:rowOff>63560</xdr:rowOff>
    </xdr:to>
    <xdr:cxnSp macro="">
      <xdr:nvCxnSpPr>
        <xdr:cNvPr id="326" name="直線コネクタ 325"/>
        <xdr:cNvCxnSpPr/>
      </xdr:nvCxnSpPr>
      <xdr:spPr>
        <a:xfrm flipV="1">
          <a:off x="14401800" y="1017681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63560</xdr:rowOff>
    </xdr:from>
    <xdr:to>
      <xdr:col>21</xdr:col>
      <xdr:colOff>0</xdr:colOff>
      <xdr:row>59</xdr:row>
      <xdr:rowOff>75051</xdr:rowOff>
    </xdr:to>
    <xdr:cxnSp macro="">
      <xdr:nvCxnSpPr>
        <xdr:cNvPr id="329" name="直線コネクタ 328"/>
        <xdr:cNvCxnSpPr/>
      </xdr:nvCxnSpPr>
      <xdr:spPr>
        <a:xfrm flipV="1">
          <a:off x="13512800" y="1017911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23102</xdr:rowOff>
    </xdr:from>
    <xdr:to>
      <xdr:col>24</xdr:col>
      <xdr:colOff>609600</xdr:colOff>
      <xdr:row>59</xdr:row>
      <xdr:rowOff>124702</xdr:rowOff>
    </xdr:to>
    <xdr:sp macro="" textlink="">
      <xdr:nvSpPr>
        <xdr:cNvPr id="339" name="円/楕円 338"/>
        <xdr:cNvSpPr/>
      </xdr:nvSpPr>
      <xdr:spPr>
        <a:xfrm>
          <a:off x="169672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39629</xdr:rowOff>
    </xdr:from>
    <xdr:ext cx="762000" cy="259045"/>
    <xdr:sp macro="" textlink="">
      <xdr:nvSpPr>
        <xdr:cNvPr id="340" name="定員管理の状況該当値テキスト"/>
        <xdr:cNvSpPr txBox="1"/>
      </xdr:nvSpPr>
      <xdr:spPr>
        <a:xfrm>
          <a:off x="17106900" y="99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21953</xdr:rowOff>
    </xdr:from>
    <xdr:to>
      <xdr:col>23</xdr:col>
      <xdr:colOff>457200</xdr:colOff>
      <xdr:row>59</xdr:row>
      <xdr:rowOff>123553</xdr:rowOff>
    </xdr:to>
    <xdr:sp macro="" textlink="">
      <xdr:nvSpPr>
        <xdr:cNvPr id="341" name="円/楕円 340"/>
        <xdr:cNvSpPr/>
      </xdr:nvSpPr>
      <xdr:spPr>
        <a:xfrm>
          <a:off x="16129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133730</xdr:rowOff>
    </xdr:from>
    <xdr:ext cx="736600" cy="259045"/>
    <xdr:sp macro="" textlink="">
      <xdr:nvSpPr>
        <xdr:cNvPr id="342" name="テキスト ボックス 341"/>
        <xdr:cNvSpPr txBox="1"/>
      </xdr:nvSpPr>
      <xdr:spPr>
        <a:xfrm>
          <a:off x="15798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10462</xdr:rowOff>
    </xdr:from>
    <xdr:to>
      <xdr:col>22</xdr:col>
      <xdr:colOff>254000</xdr:colOff>
      <xdr:row>59</xdr:row>
      <xdr:rowOff>112062</xdr:rowOff>
    </xdr:to>
    <xdr:sp macro="" textlink="">
      <xdr:nvSpPr>
        <xdr:cNvPr id="343" name="円/楕円 342"/>
        <xdr:cNvSpPr/>
      </xdr:nvSpPr>
      <xdr:spPr>
        <a:xfrm>
          <a:off x="15240000" y="101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122239</xdr:rowOff>
    </xdr:from>
    <xdr:ext cx="762000" cy="259045"/>
    <xdr:sp macro="" textlink="">
      <xdr:nvSpPr>
        <xdr:cNvPr id="344" name="テキスト ボックス 343"/>
        <xdr:cNvSpPr txBox="1"/>
      </xdr:nvSpPr>
      <xdr:spPr>
        <a:xfrm>
          <a:off x="14909800" y="989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12760</xdr:rowOff>
    </xdr:from>
    <xdr:to>
      <xdr:col>21</xdr:col>
      <xdr:colOff>50800</xdr:colOff>
      <xdr:row>59</xdr:row>
      <xdr:rowOff>114360</xdr:rowOff>
    </xdr:to>
    <xdr:sp macro="" textlink="">
      <xdr:nvSpPr>
        <xdr:cNvPr id="345" name="円/楕円 344"/>
        <xdr:cNvSpPr/>
      </xdr:nvSpPr>
      <xdr:spPr>
        <a:xfrm>
          <a:off x="14351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124537</xdr:rowOff>
    </xdr:from>
    <xdr:ext cx="762000" cy="259045"/>
    <xdr:sp macro="" textlink="">
      <xdr:nvSpPr>
        <xdr:cNvPr id="346" name="テキスト ボックス 345"/>
        <xdr:cNvSpPr txBox="1"/>
      </xdr:nvSpPr>
      <xdr:spPr>
        <a:xfrm>
          <a:off x="14020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24251</xdr:rowOff>
    </xdr:from>
    <xdr:to>
      <xdr:col>19</xdr:col>
      <xdr:colOff>533400</xdr:colOff>
      <xdr:row>59</xdr:row>
      <xdr:rowOff>125851</xdr:rowOff>
    </xdr:to>
    <xdr:sp macro="" textlink="">
      <xdr:nvSpPr>
        <xdr:cNvPr id="347" name="円/楕円 346"/>
        <xdr:cNvSpPr/>
      </xdr:nvSpPr>
      <xdr:spPr>
        <a:xfrm>
          <a:off x="13462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136028</xdr:rowOff>
    </xdr:from>
    <xdr:ext cx="762000" cy="259045"/>
    <xdr:sp macro="" textlink="">
      <xdr:nvSpPr>
        <xdr:cNvPr id="348" name="テキスト ボックス 347"/>
        <xdr:cNvSpPr txBox="1"/>
      </xdr:nvSpPr>
      <xdr:spPr>
        <a:xfrm>
          <a:off x="13131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実質公債費比率は、第三セクターへの負担が無いこと、</a:t>
          </a:r>
          <a:r>
            <a:rPr lang="ja-JP" altLang="en-US" sz="1200" b="0" i="0" baseline="0">
              <a:solidFill>
                <a:schemeClr val="dk1"/>
              </a:solidFill>
              <a:effectLst/>
              <a:latin typeface="+mn-lt"/>
              <a:ea typeface="+mn-ea"/>
              <a:cs typeface="+mn-cs"/>
            </a:rPr>
            <a:t>一時借入金を発生させていないことなど準元利償還金の数値が低く、</a:t>
          </a:r>
          <a:r>
            <a:rPr lang="ja-JP" altLang="ja-JP" sz="1200" b="0" i="0" baseline="0">
              <a:solidFill>
                <a:schemeClr val="dk1"/>
              </a:solidFill>
              <a:effectLst/>
              <a:latin typeface="+mn-lt"/>
              <a:ea typeface="+mn-ea"/>
              <a:cs typeface="+mn-cs"/>
            </a:rPr>
            <a:t>また</a:t>
          </a:r>
          <a:r>
            <a:rPr lang="ja-JP" altLang="en-US" sz="1200" b="0" i="0" baseline="0">
              <a:solidFill>
                <a:schemeClr val="dk1"/>
              </a:solidFill>
              <a:effectLst/>
              <a:latin typeface="+mn-lt"/>
              <a:ea typeface="+mn-ea"/>
              <a:cs typeface="+mn-cs"/>
            </a:rPr>
            <a:t>平成２２年度まで臨時財政対策債に頼らない、さらに安易に</a:t>
          </a:r>
          <a:r>
            <a:rPr lang="ja-JP" altLang="ja-JP" sz="1200" b="0" i="0" baseline="0">
              <a:solidFill>
                <a:schemeClr val="dk1"/>
              </a:solidFill>
              <a:effectLst/>
              <a:latin typeface="+mn-lt"/>
              <a:ea typeface="+mn-ea"/>
              <a:cs typeface="+mn-cs"/>
            </a:rPr>
            <a:t>新規の地方債の発行を</a:t>
          </a:r>
          <a:r>
            <a:rPr lang="ja-JP" altLang="en-US" sz="1200" b="0" i="0" baseline="0">
              <a:solidFill>
                <a:schemeClr val="dk1"/>
              </a:solidFill>
              <a:effectLst/>
              <a:latin typeface="+mn-lt"/>
              <a:ea typeface="+mn-ea"/>
              <a:cs typeface="+mn-cs"/>
            </a:rPr>
            <a:t>行わないよう財政運営に努め</a:t>
          </a:r>
          <a:r>
            <a:rPr lang="ja-JP" altLang="ja-JP" sz="1200" b="0" i="0" baseline="0">
              <a:solidFill>
                <a:schemeClr val="dk1"/>
              </a:solidFill>
              <a:effectLst/>
              <a:latin typeface="+mn-lt"/>
              <a:ea typeface="+mn-ea"/>
              <a:cs typeface="+mn-cs"/>
            </a:rPr>
            <a:t>てきたために</a:t>
          </a:r>
          <a:r>
            <a:rPr lang="ja-JP" altLang="en-US" sz="1200" b="0" i="0" baseline="0">
              <a:solidFill>
                <a:schemeClr val="dk1"/>
              </a:solidFill>
              <a:effectLst/>
              <a:latin typeface="+mn-lt"/>
              <a:ea typeface="+mn-ea"/>
              <a:cs typeface="+mn-cs"/>
            </a:rPr>
            <a:t>毎年度数値</a:t>
          </a:r>
          <a:r>
            <a:rPr lang="ja-JP" altLang="ja-JP" sz="1200" b="0" i="0" baseline="0">
              <a:solidFill>
                <a:schemeClr val="dk1"/>
              </a:solidFill>
              <a:effectLst/>
              <a:latin typeface="+mn-lt"/>
              <a:ea typeface="+mn-ea"/>
              <a:cs typeface="+mn-cs"/>
            </a:rPr>
            <a:t>が</a:t>
          </a:r>
          <a:r>
            <a:rPr lang="ja-JP" altLang="en-US" sz="1200" b="0" i="0" baseline="0">
              <a:solidFill>
                <a:schemeClr val="dk1"/>
              </a:solidFill>
              <a:effectLst/>
              <a:latin typeface="+mn-lt"/>
              <a:ea typeface="+mn-ea"/>
              <a:cs typeface="+mn-cs"/>
            </a:rPr>
            <a:t>小さくなっている。この</a:t>
          </a:r>
          <a:r>
            <a:rPr lang="ja-JP" altLang="ja-JP" sz="1200" b="0" i="0" baseline="0">
              <a:solidFill>
                <a:schemeClr val="dk1"/>
              </a:solidFill>
              <a:effectLst/>
              <a:latin typeface="+mn-lt"/>
              <a:ea typeface="+mn-ea"/>
              <a:cs typeface="+mn-cs"/>
            </a:rPr>
            <a:t>結果として</a:t>
          </a:r>
          <a:r>
            <a:rPr lang="ja-JP" altLang="en-US" sz="1200" b="0" i="0" baseline="0">
              <a:solidFill>
                <a:schemeClr val="dk1"/>
              </a:solidFill>
              <a:effectLst/>
              <a:latin typeface="+mn-lt"/>
              <a:ea typeface="+mn-ea"/>
              <a:cs typeface="+mn-cs"/>
            </a:rPr>
            <a:t>類似団体内でも高い</a:t>
          </a:r>
          <a:r>
            <a:rPr lang="ja-JP" altLang="ja-JP" sz="1200" b="0" i="0" baseline="0">
              <a:solidFill>
                <a:schemeClr val="dk1"/>
              </a:solidFill>
              <a:effectLst/>
              <a:latin typeface="+mn-lt"/>
              <a:ea typeface="+mn-ea"/>
              <a:cs typeface="+mn-cs"/>
            </a:rPr>
            <a:t>水準が維持されている</a:t>
          </a:r>
          <a:r>
            <a:rPr lang="ja-JP" altLang="en-US" sz="1200" b="0" i="0" baseline="0">
              <a:solidFill>
                <a:schemeClr val="dk1"/>
              </a:solidFill>
              <a:effectLst/>
              <a:latin typeface="+mn-lt"/>
              <a:ea typeface="+mn-ea"/>
              <a:cs typeface="+mn-cs"/>
            </a:rPr>
            <a:t>が、市制移行を含めた将来的な政策ビジョンでは</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ハード面のより一層の充実が求められており必然的に起債の必要性も高まってくることが想定される。以上を踏まえ、</a:t>
          </a:r>
          <a:r>
            <a:rPr lang="ja-JP" altLang="ja-JP" sz="1200" b="0" i="0" baseline="0">
              <a:solidFill>
                <a:schemeClr val="dk1"/>
              </a:solidFill>
              <a:effectLst/>
              <a:latin typeface="+mn-lt"/>
              <a:ea typeface="+mn-ea"/>
              <a:cs typeface="+mn-cs"/>
            </a:rPr>
            <a:t>これからも地方債</a:t>
          </a:r>
          <a:r>
            <a:rPr lang="ja-JP" altLang="en-US" sz="1200" b="0" i="0" baseline="0">
              <a:solidFill>
                <a:schemeClr val="dk1"/>
              </a:solidFill>
              <a:effectLst/>
              <a:latin typeface="+mn-lt"/>
              <a:ea typeface="+mn-ea"/>
              <a:cs typeface="+mn-cs"/>
            </a:rPr>
            <a:t>ありきと考えることのない</a:t>
          </a:r>
          <a:r>
            <a:rPr lang="ja-JP" altLang="ja-JP" sz="1200" b="0" i="0" baseline="0">
              <a:solidFill>
                <a:schemeClr val="dk1"/>
              </a:solidFill>
              <a:effectLst/>
              <a:latin typeface="+mn-lt"/>
              <a:ea typeface="+mn-ea"/>
              <a:cs typeface="+mn-cs"/>
            </a:rPr>
            <a:t>財政運営に努めていく。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46143</xdr:rowOff>
    </xdr:from>
    <xdr:to>
      <xdr:col>24</xdr:col>
      <xdr:colOff>558800</xdr:colOff>
      <xdr:row>37</xdr:row>
      <xdr:rowOff>94403</xdr:rowOff>
    </xdr:to>
    <xdr:cxnSp macro="">
      <xdr:nvCxnSpPr>
        <xdr:cNvPr id="381" name="直線コネクタ 380"/>
        <xdr:cNvCxnSpPr/>
      </xdr:nvCxnSpPr>
      <xdr:spPr>
        <a:xfrm flipV="1">
          <a:off x="16179800" y="638979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94403</xdr:rowOff>
    </xdr:from>
    <xdr:to>
      <xdr:col>23</xdr:col>
      <xdr:colOff>406400</xdr:colOff>
      <xdr:row>37</xdr:row>
      <xdr:rowOff>158750</xdr:rowOff>
    </xdr:to>
    <xdr:cxnSp macro="">
      <xdr:nvCxnSpPr>
        <xdr:cNvPr id="384" name="直線コネクタ 383"/>
        <xdr:cNvCxnSpPr/>
      </xdr:nvCxnSpPr>
      <xdr:spPr>
        <a:xfrm flipV="1">
          <a:off x="15290800" y="643805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35560</xdr:rowOff>
    </xdr:to>
    <xdr:cxnSp macro="">
      <xdr:nvCxnSpPr>
        <xdr:cNvPr id="387" name="直線コネクタ 386"/>
        <xdr:cNvCxnSpPr/>
      </xdr:nvCxnSpPr>
      <xdr:spPr>
        <a:xfrm flipV="1">
          <a:off x="14401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35560</xdr:rowOff>
    </xdr:from>
    <xdr:to>
      <xdr:col>21</xdr:col>
      <xdr:colOff>0</xdr:colOff>
      <xdr:row>38</xdr:row>
      <xdr:rowOff>91863</xdr:rowOff>
    </xdr:to>
    <xdr:cxnSp macro="">
      <xdr:nvCxnSpPr>
        <xdr:cNvPr id="390" name="直線コネクタ 389"/>
        <xdr:cNvCxnSpPr/>
      </xdr:nvCxnSpPr>
      <xdr:spPr>
        <a:xfrm flipV="1">
          <a:off x="13512800" y="65506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166793</xdr:rowOff>
    </xdr:from>
    <xdr:to>
      <xdr:col>24</xdr:col>
      <xdr:colOff>609600</xdr:colOff>
      <xdr:row>37</xdr:row>
      <xdr:rowOff>96943</xdr:rowOff>
    </xdr:to>
    <xdr:sp macro="" textlink="">
      <xdr:nvSpPr>
        <xdr:cNvPr id="400" name="円/楕円 399"/>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88070</xdr:rowOff>
    </xdr:from>
    <xdr:ext cx="762000" cy="259045"/>
    <xdr:sp macro="" textlink="">
      <xdr:nvSpPr>
        <xdr:cNvPr id="401" name="公債費負担の状況該当値テキスト"/>
        <xdr:cNvSpPr txBox="1"/>
      </xdr:nvSpPr>
      <xdr:spPr>
        <a:xfrm>
          <a:off x="1710690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43603</xdr:rowOff>
    </xdr:from>
    <xdr:to>
      <xdr:col>23</xdr:col>
      <xdr:colOff>457200</xdr:colOff>
      <xdr:row>37</xdr:row>
      <xdr:rowOff>145203</xdr:rowOff>
    </xdr:to>
    <xdr:sp macro="" textlink="">
      <xdr:nvSpPr>
        <xdr:cNvPr id="402" name="円/楕円 401"/>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155380</xdr:rowOff>
    </xdr:from>
    <xdr:ext cx="736600" cy="259045"/>
    <xdr:sp macro="" textlink="">
      <xdr:nvSpPr>
        <xdr:cNvPr id="403" name="テキスト ボックス 402"/>
        <xdr:cNvSpPr txBox="1"/>
      </xdr:nvSpPr>
      <xdr:spPr>
        <a:xfrm>
          <a:off x="15798800" y="615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04" name="円/楕円 403"/>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05" name="テキスト ボックス 404"/>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156210</xdr:rowOff>
    </xdr:from>
    <xdr:to>
      <xdr:col>21</xdr:col>
      <xdr:colOff>50800</xdr:colOff>
      <xdr:row>38</xdr:row>
      <xdr:rowOff>86360</xdr:rowOff>
    </xdr:to>
    <xdr:sp macro="" textlink="">
      <xdr:nvSpPr>
        <xdr:cNvPr id="406" name="円/楕円 405"/>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96537</xdr:rowOff>
    </xdr:from>
    <xdr:ext cx="762000" cy="259045"/>
    <xdr:sp macro="" textlink="">
      <xdr:nvSpPr>
        <xdr:cNvPr id="407" name="テキスト ボックス 406"/>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41063</xdr:rowOff>
    </xdr:from>
    <xdr:to>
      <xdr:col>19</xdr:col>
      <xdr:colOff>533400</xdr:colOff>
      <xdr:row>38</xdr:row>
      <xdr:rowOff>142663</xdr:rowOff>
    </xdr:to>
    <xdr:sp macro="" textlink="">
      <xdr:nvSpPr>
        <xdr:cNvPr id="408" name="円/楕円 407"/>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152840</xdr:rowOff>
    </xdr:from>
    <xdr:ext cx="762000" cy="259045"/>
    <xdr:sp macro="" textlink="">
      <xdr:nvSpPr>
        <xdr:cNvPr id="409" name="テキスト ボックス 408"/>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将来負担比率は</a:t>
          </a:r>
          <a:r>
            <a:rPr lang="ja-JP" altLang="en-US" sz="1100" b="0" i="0" baseline="0">
              <a:solidFill>
                <a:schemeClr val="dk1"/>
              </a:solidFill>
              <a:effectLst/>
              <a:latin typeface="+mn-lt"/>
              <a:ea typeface="+mn-ea"/>
              <a:cs typeface="+mn-cs"/>
            </a:rPr>
            <a:t>例年と同じく、</a:t>
          </a:r>
          <a:r>
            <a:rPr lang="ja-JP" altLang="ja-JP" sz="1100" b="0" i="0" baseline="0">
              <a:solidFill>
                <a:schemeClr val="dk1"/>
              </a:solidFill>
              <a:effectLst/>
              <a:latin typeface="+mn-lt"/>
              <a:ea typeface="+mn-ea"/>
              <a:cs typeface="+mn-cs"/>
            </a:rPr>
            <a:t>今年度も算定されなかったものの、将来負担額に算入される地方債残高は、明石台小学校建設事業債</a:t>
          </a:r>
          <a:r>
            <a:rPr lang="ja-JP" altLang="en-US" sz="1100" b="0" i="0" baseline="0">
              <a:solidFill>
                <a:schemeClr val="dk1"/>
              </a:solidFill>
              <a:effectLst/>
              <a:latin typeface="+mn-lt"/>
              <a:ea typeface="+mn-ea"/>
              <a:cs typeface="+mn-cs"/>
            </a:rPr>
            <a:t>（２カ年事業の２年目）</a:t>
          </a:r>
          <a:r>
            <a:rPr lang="ja-JP" altLang="ja-JP" sz="1100" b="0" i="0" baseline="0">
              <a:solidFill>
                <a:schemeClr val="dk1"/>
              </a:solidFill>
              <a:effectLst/>
              <a:latin typeface="+mn-lt"/>
              <a:ea typeface="+mn-ea"/>
              <a:cs typeface="+mn-cs"/>
            </a:rPr>
            <a:t>及び臨時財政対策債の借入れによって前年度を上回っている。</a:t>
          </a:r>
          <a:r>
            <a:rPr lang="ja-JP" altLang="en-US" sz="1100" b="0" i="0" baseline="0">
              <a:solidFill>
                <a:schemeClr val="dk1"/>
              </a:solidFill>
              <a:effectLst/>
              <a:latin typeface="+mn-lt"/>
              <a:ea typeface="+mn-ea"/>
              <a:cs typeface="+mn-cs"/>
            </a:rPr>
            <a:t>現状としては数値の早期改善を求められる</a:t>
          </a:r>
          <a:r>
            <a:rPr lang="ja-JP" altLang="ja-JP" sz="1100" b="0" i="0" baseline="0">
              <a:solidFill>
                <a:schemeClr val="dk1"/>
              </a:solidFill>
              <a:effectLst/>
              <a:latin typeface="+mn-lt"/>
              <a:ea typeface="+mn-ea"/>
              <a:cs typeface="+mn-cs"/>
            </a:rPr>
            <a:t>ものではないが、今後も建設事業を実施する場合は地方債の発行が想定されるため、借入と財政状況のバランスを見極め</a:t>
          </a:r>
          <a:r>
            <a:rPr lang="ja-JP" altLang="en-US" sz="1100" b="0" i="0" baseline="0">
              <a:solidFill>
                <a:schemeClr val="dk1"/>
              </a:solidFill>
              <a:effectLst/>
              <a:latin typeface="+mn-lt"/>
              <a:ea typeface="+mn-ea"/>
              <a:cs typeface="+mn-cs"/>
            </a:rPr>
            <a:t>る必要はある。そのため施設利用に対する現役世代と後年度世代の利用者への負担の平準化を求めるという起債の本旨はあるものの、</a:t>
          </a:r>
          <a:r>
            <a:rPr lang="ja-JP" altLang="ja-JP" sz="1100" b="0" i="0" baseline="0">
              <a:solidFill>
                <a:schemeClr val="dk1"/>
              </a:solidFill>
              <a:effectLst/>
              <a:latin typeface="+mn-lt"/>
              <a:ea typeface="+mn-ea"/>
              <a:cs typeface="+mn-cs"/>
            </a:rPr>
            <a:t>極力地方債の発行額を抑えるように努める。また</a:t>
          </a:r>
          <a:r>
            <a:rPr lang="ja-JP" altLang="en-US" sz="1100" b="0" i="0" baseline="0">
              <a:solidFill>
                <a:schemeClr val="dk1"/>
              </a:solidFill>
              <a:effectLst/>
              <a:latin typeface="+mn-lt"/>
              <a:ea typeface="+mn-ea"/>
              <a:cs typeface="+mn-cs"/>
            </a:rPr>
            <a:t>充当可能基金額である</a:t>
          </a:r>
          <a:r>
            <a:rPr lang="ja-JP" altLang="ja-JP" sz="1100" b="0" i="0" baseline="0">
              <a:solidFill>
                <a:schemeClr val="dk1"/>
              </a:solidFill>
              <a:effectLst/>
              <a:latin typeface="+mn-lt"/>
              <a:ea typeface="+mn-ea"/>
              <a:cs typeface="+mn-cs"/>
            </a:rPr>
            <a:t>財政調整基金については、歳出を</a:t>
          </a:r>
          <a:r>
            <a:rPr lang="ja-JP" altLang="en-US" sz="1100" b="0" i="0" baseline="0">
              <a:solidFill>
                <a:schemeClr val="dk1"/>
              </a:solidFill>
              <a:effectLst/>
              <a:latin typeface="+mn-lt"/>
              <a:ea typeface="+mn-ea"/>
              <a:cs typeface="+mn-cs"/>
            </a:rPr>
            <a:t>抑える</a:t>
          </a:r>
          <a:r>
            <a:rPr lang="ja-JP" altLang="ja-JP" sz="1100" b="0" i="0" baseline="0">
              <a:solidFill>
                <a:schemeClr val="dk1"/>
              </a:solidFill>
              <a:effectLst/>
              <a:latin typeface="+mn-lt"/>
              <a:ea typeface="+mn-ea"/>
              <a:cs typeface="+mn-cs"/>
            </a:rPr>
            <a:t>ことにより基金の取り崩しを</a:t>
          </a:r>
          <a:r>
            <a:rPr lang="ja-JP" altLang="en-US" sz="1100" b="0" i="0" baseline="0">
              <a:solidFill>
                <a:schemeClr val="dk1"/>
              </a:solidFill>
              <a:effectLst/>
              <a:latin typeface="+mn-lt"/>
              <a:ea typeface="+mn-ea"/>
              <a:cs typeface="+mn-cs"/>
            </a:rPr>
            <a:t>減ら</a:t>
          </a:r>
          <a:r>
            <a:rPr lang="ja-JP" altLang="ja-JP" sz="1100" b="0" i="0" baseline="0">
              <a:solidFill>
                <a:schemeClr val="dk1"/>
              </a:solidFill>
              <a:effectLst/>
              <a:latin typeface="+mn-lt"/>
              <a:ea typeface="+mn-ea"/>
              <a:cs typeface="+mn-cs"/>
            </a:rPr>
            <a:t>し、財政の健全化を図っていく。</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51,836
51,702
49.18
15,168,471
14,203,007
622,152
8,341,509
5,995,491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人件費に係る経常収支比率は類似団体平均（２３．６％）を下回る２</a:t>
          </a:r>
          <a:r>
            <a:rPr lang="ja-JP" altLang="en-US" sz="1200" b="0" i="0" baseline="0">
              <a:solidFill>
                <a:schemeClr val="dk1"/>
              </a:solidFill>
              <a:effectLst/>
              <a:latin typeface="+mn-lt"/>
              <a:ea typeface="+mn-ea"/>
              <a:cs typeface="+mn-cs"/>
            </a:rPr>
            <a:t>１．９</a:t>
          </a:r>
          <a:r>
            <a:rPr lang="ja-JP" altLang="ja-JP" sz="1200" b="0" i="0" baseline="0">
              <a:solidFill>
                <a:schemeClr val="dk1"/>
              </a:solidFill>
              <a:effectLst/>
              <a:latin typeface="+mn-lt"/>
              <a:ea typeface="+mn-ea"/>
              <a:cs typeface="+mn-cs"/>
            </a:rPr>
            <a:t>％となっている。</a:t>
          </a:r>
          <a:r>
            <a:rPr lang="ja-JP" altLang="en-US" sz="1200" b="0" i="0" baseline="0">
              <a:solidFill>
                <a:schemeClr val="dk1"/>
              </a:solidFill>
              <a:effectLst/>
              <a:latin typeface="+mn-lt"/>
              <a:ea typeface="+mn-ea"/>
              <a:cs typeface="+mn-cs"/>
            </a:rPr>
            <a:t>職員の新陳代謝等により人件費の割合は低くなっている。</a:t>
          </a:r>
          <a:r>
            <a:rPr lang="ja-JP" altLang="ja-JP" sz="1200" b="0" i="0" baseline="0">
              <a:solidFill>
                <a:schemeClr val="dk1"/>
              </a:solidFill>
              <a:effectLst/>
              <a:latin typeface="+mn-lt"/>
              <a:ea typeface="+mn-ea"/>
              <a:cs typeface="+mn-cs"/>
            </a:rPr>
            <a:t>今後も引き続き適切な職員定員管理等を行い、人件費の抑制に努めていく。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99568</xdr:rowOff>
    </xdr:from>
    <xdr:to>
      <xdr:col>7</xdr:col>
      <xdr:colOff>15875</xdr:colOff>
      <xdr:row>36</xdr:row>
      <xdr:rowOff>136144</xdr:rowOff>
    </xdr:to>
    <xdr:cxnSp macro="">
      <xdr:nvCxnSpPr>
        <xdr:cNvPr id="62" name="直線コネクタ 61"/>
        <xdr:cNvCxnSpPr/>
      </xdr:nvCxnSpPr>
      <xdr:spPr>
        <a:xfrm flipV="1">
          <a:off x="3987800" y="6271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136144</xdr:rowOff>
    </xdr:to>
    <xdr:cxnSp macro="">
      <xdr:nvCxnSpPr>
        <xdr:cNvPr id="65" name="直線コネクタ 64"/>
        <xdr:cNvCxnSpPr/>
      </xdr:nvCxnSpPr>
      <xdr:spPr>
        <a:xfrm>
          <a:off x="3098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136144</xdr:rowOff>
    </xdr:to>
    <xdr:cxnSp macro="">
      <xdr:nvCxnSpPr>
        <xdr:cNvPr id="68" name="直線コネクタ 67"/>
        <xdr:cNvCxnSpPr/>
      </xdr:nvCxnSpPr>
      <xdr:spPr>
        <a:xfrm flipV="1">
          <a:off x="2209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37</xdr:row>
      <xdr:rowOff>51562</xdr:rowOff>
    </xdr:to>
    <xdr:cxnSp macro="">
      <xdr:nvCxnSpPr>
        <xdr:cNvPr id="71" name="直線コネクタ 70"/>
        <xdr:cNvCxnSpPr/>
      </xdr:nvCxnSpPr>
      <xdr:spPr>
        <a:xfrm flipV="1">
          <a:off x="1320800" y="6308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1" name="円/楕円 80"/>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2"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3" name="円/楕円 82"/>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4" name="テキスト ボックス 83"/>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5" name="円/楕円 84"/>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6" name="テキスト ボックス 85"/>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85344</xdr:rowOff>
    </xdr:from>
    <xdr:to>
      <xdr:col>3</xdr:col>
      <xdr:colOff>193675</xdr:colOff>
      <xdr:row>37</xdr:row>
      <xdr:rowOff>15494</xdr:rowOff>
    </xdr:to>
    <xdr:sp macro="" textlink="">
      <xdr:nvSpPr>
        <xdr:cNvPr id="87" name="円/楕円 86"/>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88" name="テキスト ボックス 87"/>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89" name="円/楕円 88"/>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90" name="テキスト ボックス 89"/>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１５．９％）を上回る２２．９％となっている。保育所・幼稚園運営事業費、小中学校教育事業費、給食センター運営事業費等、増加する子ども及び子育てへのニーズに対応する物件費の増加や、臨時職員（保育士等）の雇用増が主な要因である。</a:t>
          </a:r>
        </a:p>
        <a:p>
          <a:r>
            <a:rPr kumimoji="1" lang="ja-JP" altLang="en-US" sz="1300">
              <a:latin typeface="ＭＳ Ｐゴシック"/>
            </a:rPr>
            <a:t>　今後は引き続き事業経費の精査を行い、必要である経費は残しつつ、物件費のコスト削減に努めていく。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88138</xdr:rowOff>
    </xdr:from>
    <xdr:to>
      <xdr:col>24</xdr:col>
      <xdr:colOff>31750</xdr:colOff>
      <xdr:row>19</xdr:row>
      <xdr:rowOff>101854</xdr:rowOff>
    </xdr:to>
    <xdr:cxnSp macro="">
      <xdr:nvCxnSpPr>
        <xdr:cNvPr id="120" name="直線コネクタ 119"/>
        <xdr:cNvCxnSpPr/>
      </xdr:nvCxnSpPr>
      <xdr:spPr>
        <a:xfrm flipV="1">
          <a:off x="15671800" y="33456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78994</xdr:rowOff>
    </xdr:from>
    <xdr:to>
      <xdr:col>22</xdr:col>
      <xdr:colOff>565150</xdr:colOff>
      <xdr:row>19</xdr:row>
      <xdr:rowOff>101854</xdr:rowOff>
    </xdr:to>
    <xdr:cxnSp macro="">
      <xdr:nvCxnSpPr>
        <xdr:cNvPr id="123" name="直線コネクタ 122"/>
        <xdr:cNvCxnSpPr/>
      </xdr:nvCxnSpPr>
      <xdr:spPr>
        <a:xfrm>
          <a:off x="14782800" y="3336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19</xdr:row>
      <xdr:rowOff>78994</xdr:rowOff>
    </xdr:to>
    <xdr:cxnSp macro="">
      <xdr:nvCxnSpPr>
        <xdr:cNvPr id="126" name="直線コネクタ 125"/>
        <xdr:cNvCxnSpPr/>
      </xdr:nvCxnSpPr>
      <xdr:spPr>
        <a:xfrm>
          <a:off x="13893800" y="31673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81280</xdr:rowOff>
    </xdr:from>
    <xdr:to>
      <xdr:col>20</xdr:col>
      <xdr:colOff>158750</xdr:colOff>
      <xdr:row>19</xdr:row>
      <xdr:rowOff>37846</xdr:rowOff>
    </xdr:to>
    <xdr:cxnSp macro="">
      <xdr:nvCxnSpPr>
        <xdr:cNvPr id="129" name="直線コネクタ 128"/>
        <xdr:cNvCxnSpPr/>
      </xdr:nvCxnSpPr>
      <xdr:spPr>
        <a:xfrm flipV="1">
          <a:off x="13004800" y="31673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37338</xdr:rowOff>
    </xdr:from>
    <xdr:to>
      <xdr:col>24</xdr:col>
      <xdr:colOff>82550</xdr:colOff>
      <xdr:row>19</xdr:row>
      <xdr:rowOff>138938</xdr:rowOff>
    </xdr:to>
    <xdr:sp macro="" textlink="">
      <xdr:nvSpPr>
        <xdr:cNvPr id="139" name="円/楕円 138"/>
        <xdr:cNvSpPr/>
      </xdr:nvSpPr>
      <xdr:spPr>
        <a:xfrm>
          <a:off x="164592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9415</xdr:rowOff>
    </xdr:from>
    <xdr:ext cx="762000" cy="259045"/>
    <xdr:sp macro="" textlink="">
      <xdr:nvSpPr>
        <xdr:cNvPr id="140" name="物件費該当値テキスト"/>
        <xdr:cNvSpPr txBox="1"/>
      </xdr:nvSpPr>
      <xdr:spPr>
        <a:xfrm>
          <a:off x="165989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51054</xdr:rowOff>
    </xdr:from>
    <xdr:to>
      <xdr:col>22</xdr:col>
      <xdr:colOff>615950</xdr:colOff>
      <xdr:row>19</xdr:row>
      <xdr:rowOff>152654</xdr:rowOff>
    </xdr:to>
    <xdr:sp macro="" textlink="">
      <xdr:nvSpPr>
        <xdr:cNvPr id="141" name="円/楕円 140"/>
        <xdr:cNvSpPr/>
      </xdr:nvSpPr>
      <xdr:spPr>
        <a:xfrm>
          <a:off x="15621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137431</xdr:rowOff>
    </xdr:from>
    <xdr:ext cx="736600" cy="259045"/>
    <xdr:sp macro="" textlink="">
      <xdr:nvSpPr>
        <xdr:cNvPr id="142" name="テキスト ボックス 141"/>
        <xdr:cNvSpPr txBox="1"/>
      </xdr:nvSpPr>
      <xdr:spPr>
        <a:xfrm>
          <a:off x="15290800" y="339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28194</xdr:rowOff>
    </xdr:from>
    <xdr:to>
      <xdr:col>21</xdr:col>
      <xdr:colOff>412750</xdr:colOff>
      <xdr:row>19</xdr:row>
      <xdr:rowOff>129794</xdr:rowOff>
    </xdr:to>
    <xdr:sp macro="" textlink="">
      <xdr:nvSpPr>
        <xdr:cNvPr id="143" name="円/楕円 142"/>
        <xdr:cNvSpPr/>
      </xdr:nvSpPr>
      <xdr:spPr>
        <a:xfrm>
          <a:off x="147320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114571</xdr:rowOff>
    </xdr:from>
    <xdr:ext cx="762000" cy="259045"/>
    <xdr:sp macro="" textlink="">
      <xdr:nvSpPr>
        <xdr:cNvPr id="144" name="テキスト ボックス 143"/>
        <xdr:cNvSpPr txBox="1"/>
      </xdr:nvSpPr>
      <xdr:spPr>
        <a:xfrm>
          <a:off x="14401800" y="33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45" name="円/楕円 144"/>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46" name="テキスト ボックス 145"/>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158496</xdr:rowOff>
    </xdr:from>
    <xdr:to>
      <xdr:col>19</xdr:col>
      <xdr:colOff>6350</xdr:colOff>
      <xdr:row>19</xdr:row>
      <xdr:rowOff>88646</xdr:rowOff>
    </xdr:to>
    <xdr:sp macro="" textlink="">
      <xdr:nvSpPr>
        <xdr:cNvPr id="147" name="円/楕円 146"/>
        <xdr:cNvSpPr/>
      </xdr:nvSpPr>
      <xdr:spPr>
        <a:xfrm>
          <a:off x="12954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73423</xdr:rowOff>
    </xdr:from>
    <xdr:ext cx="762000" cy="259045"/>
    <xdr:sp macro="" textlink="">
      <xdr:nvSpPr>
        <xdr:cNvPr id="148" name="テキスト ボックス 147"/>
        <xdr:cNvSpPr txBox="1"/>
      </xdr:nvSpPr>
      <xdr:spPr>
        <a:xfrm>
          <a:off x="12623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扶助費に係る経常収支比率は類似団体平均（７．</a:t>
          </a:r>
          <a:r>
            <a:rPr lang="ja-JP" altLang="en-US" sz="1200" b="0" i="0" baseline="0">
              <a:solidFill>
                <a:schemeClr val="dk1"/>
              </a:solidFill>
              <a:effectLst/>
              <a:latin typeface="+mn-lt"/>
              <a:ea typeface="+mn-ea"/>
              <a:cs typeface="+mn-cs"/>
            </a:rPr>
            <a:t>３</a:t>
          </a:r>
          <a:r>
            <a:rPr lang="ja-JP" altLang="ja-JP" sz="1200" b="0" i="0" baseline="0">
              <a:solidFill>
                <a:schemeClr val="dk1"/>
              </a:solidFill>
              <a:effectLst/>
              <a:latin typeface="+mn-lt"/>
              <a:ea typeface="+mn-ea"/>
              <a:cs typeface="+mn-cs"/>
            </a:rPr>
            <a:t>％）を上回る７．</a:t>
          </a:r>
          <a:r>
            <a:rPr lang="ja-JP" altLang="en-US" sz="1200" b="0" i="0" baseline="0">
              <a:solidFill>
                <a:schemeClr val="dk1"/>
              </a:solidFill>
              <a:effectLst/>
              <a:latin typeface="+mn-lt"/>
              <a:ea typeface="+mn-ea"/>
              <a:cs typeface="+mn-cs"/>
            </a:rPr>
            <a:t>９</a:t>
          </a:r>
          <a:r>
            <a:rPr lang="ja-JP" altLang="ja-JP" sz="1200" b="0" i="0" baseline="0">
              <a:solidFill>
                <a:schemeClr val="dk1"/>
              </a:solidFill>
              <a:effectLst/>
              <a:latin typeface="+mn-lt"/>
              <a:ea typeface="+mn-ea"/>
              <a:cs typeface="+mn-cs"/>
            </a:rPr>
            <a:t>％となっている。当町では、これまで人口の増加に伴い福祉費関連の扶助費が増加しており、</a:t>
          </a:r>
          <a:r>
            <a:rPr lang="ja-JP" altLang="en-US" sz="1200" b="0" i="0" baseline="0">
              <a:solidFill>
                <a:schemeClr val="dk1"/>
              </a:solidFill>
              <a:effectLst/>
              <a:latin typeface="+mn-lt"/>
              <a:ea typeface="+mn-ea"/>
              <a:cs typeface="+mn-cs"/>
            </a:rPr>
            <a:t>中でも児童福祉費においては待機児童の解消を図るために認可保育所等への運営委託料が増加傾向にある。</a:t>
          </a:r>
          <a:r>
            <a:rPr lang="ja-JP" altLang="ja-JP" sz="1200" b="0" i="0" baseline="0">
              <a:solidFill>
                <a:schemeClr val="dk1"/>
              </a:solidFill>
              <a:effectLst/>
              <a:latin typeface="+mn-lt"/>
              <a:ea typeface="+mn-ea"/>
              <a:cs typeface="+mn-cs"/>
            </a:rPr>
            <a:t>加え</a:t>
          </a:r>
          <a:r>
            <a:rPr lang="ja-JP" altLang="en-US" sz="1200" b="0" i="0" baseline="0">
              <a:solidFill>
                <a:schemeClr val="dk1"/>
              </a:solidFill>
              <a:effectLst/>
              <a:latin typeface="+mn-lt"/>
              <a:ea typeface="+mn-ea"/>
              <a:cs typeface="+mn-cs"/>
            </a:rPr>
            <a:t>て</a:t>
          </a:r>
          <a:r>
            <a:rPr lang="ja-JP" altLang="ja-JP" sz="1200" b="0" i="0" baseline="0">
              <a:solidFill>
                <a:schemeClr val="dk1"/>
              </a:solidFill>
              <a:effectLst/>
              <a:latin typeface="+mn-lt"/>
              <a:ea typeface="+mn-ea"/>
              <a:cs typeface="+mn-cs"/>
            </a:rPr>
            <a:t>今後は市制移行により生活保護費に係る扶助費が増加するため、類似団体平均を上回る傾向</a:t>
          </a:r>
          <a:r>
            <a:rPr lang="ja-JP" altLang="en-US" sz="1200" b="0" i="0" baseline="0">
              <a:solidFill>
                <a:schemeClr val="dk1"/>
              </a:solidFill>
              <a:effectLst/>
              <a:latin typeface="+mn-lt"/>
              <a:ea typeface="+mn-ea"/>
              <a:cs typeface="+mn-cs"/>
            </a:rPr>
            <a:t>になることが</a:t>
          </a:r>
          <a:r>
            <a:rPr lang="ja-JP" altLang="ja-JP" sz="1200" b="0" i="0" baseline="0">
              <a:solidFill>
                <a:schemeClr val="dk1"/>
              </a:solidFill>
              <a:effectLst/>
              <a:latin typeface="+mn-lt"/>
              <a:ea typeface="+mn-ea"/>
              <a:cs typeface="+mn-cs"/>
            </a:rPr>
            <a:t>予測される。ただし、その中においても適正な水準を保っていくよう、関連事業の精査に努めていく。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101600</xdr:rowOff>
    </xdr:to>
    <xdr:cxnSp macro="">
      <xdr:nvCxnSpPr>
        <xdr:cNvPr id="181" name="直線コネクタ 180"/>
        <xdr:cNvCxnSpPr/>
      </xdr:nvCxnSpPr>
      <xdr:spPr>
        <a:xfrm>
          <a:off x="3987800" y="963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38100</xdr:rowOff>
    </xdr:to>
    <xdr:cxnSp macro="">
      <xdr:nvCxnSpPr>
        <xdr:cNvPr id="184" name="直線コネクタ 183"/>
        <xdr:cNvCxnSpPr/>
      </xdr:nvCxnSpPr>
      <xdr:spPr>
        <a:xfrm>
          <a:off x="3098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133350</xdr:rowOff>
    </xdr:to>
    <xdr:cxnSp macro="">
      <xdr:nvCxnSpPr>
        <xdr:cNvPr id="187" name="直線コネクタ 186"/>
        <xdr:cNvCxnSpPr/>
      </xdr:nvCxnSpPr>
      <xdr:spPr>
        <a:xfrm>
          <a:off x="2209800" y="944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19050</xdr:rowOff>
    </xdr:to>
    <xdr:cxnSp macro="">
      <xdr:nvCxnSpPr>
        <xdr:cNvPr id="190" name="直線コネクタ 189"/>
        <xdr:cNvCxnSpPr/>
      </xdr:nvCxnSpPr>
      <xdr:spPr>
        <a:xfrm>
          <a:off x="1320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0" name="円/楕円 199"/>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01"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02" name="円/楕円 201"/>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203" name="テキスト ボックス 20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04" name="円/楕円 203"/>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205" name="テキスト ボックス 204"/>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06" name="円/楕円 205"/>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07" name="テキスト ボックス 206"/>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08" name="円/楕円 207"/>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09" name="テキスト ボックス 208"/>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類似団体平均（１４．４％）を下回る１３．６％となっている。維持補修費は緊急性の高いもの（除融雪業務等）や必要性が高いもの（除草・支障木剪定）を優先して支出している。</a:t>
          </a:r>
          <a:endParaRPr kumimoji="1" lang="en-US" altLang="ja-JP" sz="1200">
            <a:latin typeface="ＭＳ Ｐゴシック"/>
          </a:endParaRPr>
        </a:p>
        <a:p>
          <a:r>
            <a:rPr kumimoji="1" lang="ja-JP" altLang="en-US" sz="1200">
              <a:latin typeface="ＭＳ Ｐゴシック"/>
            </a:rPr>
            <a:t>　繰出金については、普通会計より繰出しを行っている事業について、各特別会計（国民健康保険、介護保険、後期高齢者医療）の事業精査や、下水道事業特別会計においては基準外繰出金の適正化を図ることにより、負担額を減らしていくよう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24130</xdr:rowOff>
    </xdr:to>
    <xdr:cxnSp macro="">
      <xdr:nvCxnSpPr>
        <xdr:cNvPr id="239" name="直線コネクタ 238"/>
        <xdr:cNvCxnSpPr/>
      </xdr:nvCxnSpPr>
      <xdr:spPr>
        <a:xfrm flipV="1">
          <a:off x="15671800" y="9778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24130</xdr:rowOff>
    </xdr:to>
    <xdr:cxnSp macro="">
      <xdr:nvCxnSpPr>
        <xdr:cNvPr id="242" name="直線コネクタ 241"/>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5842</xdr:rowOff>
    </xdr:to>
    <xdr:cxnSp macro="">
      <xdr:nvCxnSpPr>
        <xdr:cNvPr id="245" name="直線コネクタ 244"/>
        <xdr:cNvCxnSpPr/>
      </xdr:nvCxnSpPr>
      <xdr:spPr>
        <a:xfrm flipV="1">
          <a:off x="13893800" y="9751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168148</xdr:rowOff>
    </xdr:from>
    <xdr:to>
      <xdr:col>20</xdr:col>
      <xdr:colOff>158750</xdr:colOff>
      <xdr:row>57</xdr:row>
      <xdr:rowOff>5842</xdr:rowOff>
    </xdr:to>
    <xdr:cxnSp macro="">
      <xdr:nvCxnSpPr>
        <xdr:cNvPr id="248" name="直線コネクタ 247"/>
        <xdr:cNvCxnSpPr/>
      </xdr:nvCxnSpPr>
      <xdr:spPr>
        <a:xfrm>
          <a:off x="13004800" y="9769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58" name="円/楕円 257"/>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143019</xdr:rowOff>
    </xdr:from>
    <xdr:ext cx="762000" cy="259045"/>
    <xdr:sp macro="" textlink="">
      <xdr:nvSpPr>
        <xdr:cNvPr id="259" name="その他該当値テキスト"/>
        <xdr:cNvSpPr txBox="1"/>
      </xdr:nvSpPr>
      <xdr:spPr>
        <a:xfrm>
          <a:off x="16598900" y="957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0" name="円/楕円 25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1" name="テキスト ボックス 260"/>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2" name="円/楕円 261"/>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3" name="テキスト ボックス 262"/>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64" name="円/楕円 263"/>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65" name="テキスト ボックス 26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117348</xdr:rowOff>
    </xdr:from>
    <xdr:to>
      <xdr:col>19</xdr:col>
      <xdr:colOff>6350</xdr:colOff>
      <xdr:row>57</xdr:row>
      <xdr:rowOff>47498</xdr:rowOff>
    </xdr:to>
    <xdr:sp macro="" textlink="">
      <xdr:nvSpPr>
        <xdr:cNvPr id="266" name="円/楕円 265"/>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32275</xdr:rowOff>
    </xdr:from>
    <xdr:ext cx="762000" cy="259045"/>
    <xdr:sp macro="" textlink="">
      <xdr:nvSpPr>
        <xdr:cNvPr id="267" name="テキスト ボックス 266"/>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は類似団体平均（１２．８％）を下回る１２．４％となっている。今後も引き続き負担金の対象となる一部事務組合や、補助金の対象となる各種団体の運営事業を精査し、とりわけ補助金については既得権益となってしまう性質があるため、数年経過後に補助対象事業について補助額、補助の有無を見直せるような運用を定めるなど、不適切な補助費の支出を行わないように努めていく。</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122428</xdr:rowOff>
    </xdr:to>
    <xdr:cxnSp macro="">
      <xdr:nvCxnSpPr>
        <xdr:cNvPr id="297" name="直線コネクタ 296"/>
        <xdr:cNvCxnSpPr/>
      </xdr:nvCxnSpPr>
      <xdr:spPr>
        <a:xfrm>
          <a:off x="15671800" y="629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122428</xdr:rowOff>
    </xdr:to>
    <xdr:cxnSp macro="">
      <xdr:nvCxnSpPr>
        <xdr:cNvPr id="300" name="直線コネクタ 299"/>
        <xdr:cNvCxnSpPr/>
      </xdr:nvCxnSpPr>
      <xdr:spPr>
        <a:xfrm>
          <a:off x="14782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76708</xdr:rowOff>
    </xdr:to>
    <xdr:cxnSp macro="">
      <xdr:nvCxnSpPr>
        <xdr:cNvPr id="303" name="直線コネクタ 302"/>
        <xdr:cNvCxnSpPr/>
      </xdr:nvCxnSpPr>
      <xdr:spPr>
        <a:xfrm>
          <a:off x="13893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113284</xdr:rowOff>
    </xdr:to>
    <xdr:cxnSp macro="">
      <xdr:nvCxnSpPr>
        <xdr:cNvPr id="306" name="直線コネクタ 305"/>
        <xdr:cNvCxnSpPr/>
      </xdr:nvCxnSpPr>
      <xdr:spPr>
        <a:xfrm flipV="1">
          <a:off x="13004800" y="6235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16" name="円/楕円 31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17"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18" name="円/楕円 31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19" name="テキスト ボックス 31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0" name="円/楕円 319"/>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2" name="円/楕円 32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3" name="テキスト ボックス 322"/>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4" name="円/楕円 323"/>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25" name="テキスト ボックス 324"/>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公債費に係る経常収支比率は類似団体平均（１４．</a:t>
          </a:r>
          <a:r>
            <a:rPr lang="ja-JP" altLang="en-US" sz="1200" b="0" i="0" baseline="0">
              <a:solidFill>
                <a:schemeClr val="dk1"/>
              </a:solidFill>
              <a:effectLst/>
              <a:latin typeface="+mn-lt"/>
              <a:ea typeface="+mn-ea"/>
              <a:cs typeface="+mn-cs"/>
            </a:rPr>
            <a:t>４</a:t>
          </a:r>
          <a:r>
            <a:rPr lang="ja-JP" altLang="ja-JP" sz="1200" b="0" i="0" baseline="0">
              <a:solidFill>
                <a:schemeClr val="dk1"/>
              </a:solidFill>
              <a:effectLst/>
              <a:latin typeface="+mn-lt"/>
              <a:ea typeface="+mn-ea"/>
              <a:cs typeface="+mn-cs"/>
            </a:rPr>
            <a:t>％）を大きく下回る５．３％となっている。平成２５年度及び２６年度において町立明石台小学校の建設事業債の借入と、平成２３年度以降</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毎年臨時財政対策債の借入を実行して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また市制移行や長期総合計画に基づくハード面の整備により地方債の需要が増え、公債費の割合は増加することが</a:t>
          </a:r>
          <a:r>
            <a:rPr lang="ja-JP" altLang="ja-JP" sz="1200" b="0" i="0" baseline="0">
              <a:solidFill>
                <a:schemeClr val="dk1"/>
              </a:solidFill>
              <a:effectLst/>
              <a:latin typeface="+mn-lt"/>
              <a:ea typeface="+mn-ea"/>
              <a:cs typeface="+mn-cs"/>
            </a:rPr>
            <a:t>見込まれる。今後も極力は地方債の新規借入を抑制し、地方債に依存することの無い財政運営に努めていく。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16510</xdr:rowOff>
    </xdr:from>
    <xdr:to>
      <xdr:col>7</xdr:col>
      <xdr:colOff>15875</xdr:colOff>
      <xdr:row>73</xdr:row>
      <xdr:rowOff>16510</xdr:rowOff>
    </xdr:to>
    <xdr:cxnSp macro="">
      <xdr:nvCxnSpPr>
        <xdr:cNvPr id="358" name="直線コネクタ 357"/>
        <xdr:cNvCxnSpPr/>
      </xdr:nvCxnSpPr>
      <xdr:spPr>
        <a:xfrm>
          <a:off x="3987800" y="12532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16510</xdr:rowOff>
    </xdr:from>
    <xdr:to>
      <xdr:col>5</xdr:col>
      <xdr:colOff>549275</xdr:colOff>
      <xdr:row>73</xdr:row>
      <xdr:rowOff>24130</xdr:rowOff>
    </xdr:to>
    <xdr:cxnSp macro="">
      <xdr:nvCxnSpPr>
        <xdr:cNvPr id="361" name="直線コネクタ 360"/>
        <xdr:cNvCxnSpPr/>
      </xdr:nvCxnSpPr>
      <xdr:spPr>
        <a:xfrm flipV="1">
          <a:off x="3098800" y="12532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24130</xdr:rowOff>
    </xdr:from>
    <xdr:to>
      <xdr:col>4</xdr:col>
      <xdr:colOff>346075</xdr:colOff>
      <xdr:row>73</xdr:row>
      <xdr:rowOff>100330</xdr:rowOff>
    </xdr:to>
    <xdr:cxnSp macro="">
      <xdr:nvCxnSpPr>
        <xdr:cNvPr id="364" name="直線コネクタ 363"/>
        <xdr:cNvCxnSpPr/>
      </xdr:nvCxnSpPr>
      <xdr:spPr>
        <a:xfrm flipV="1">
          <a:off x="2209800" y="12539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100330</xdr:rowOff>
    </xdr:from>
    <xdr:to>
      <xdr:col>3</xdr:col>
      <xdr:colOff>142875</xdr:colOff>
      <xdr:row>74</xdr:row>
      <xdr:rowOff>35560</xdr:rowOff>
    </xdr:to>
    <xdr:cxnSp macro="">
      <xdr:nvCxnSpPr>
        <xdr:cNvPr id="367" name="直線コネクタ 366"/>
        <xdr:cNvCxnSpPr/>
      </xdr:nvCxnSpPr>
      <xdr:spPr>
        <a:xfrm flipV="1">
          <a:off x="1320800" y="12616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137160</xdr:rowOff>
    </xdr:from>
    <xdr:to>
      <xdr:col>7</xdr:col>
      <xdr:colOff>66675</xdr:colOff>
      <xdr:row>73</xdr:row>
      <xdr:rowOff>67310</xdr:rowOff>
    </xdr:to>
    <xdr:sp macro="" textlink="">
      <xdr:nvSpPr>
        <xdr:cNvPr id="377" name="円/楕円 376"/>
        <xdr:cNvSpPr/>
      </xdr:nvSpPr>
      <xdr:spPr>
        <a:xfrm>
          <a:off x="47752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45737</xdr:rowOff>
    </xdr:from>
    <xdr:ext cx="762000" cy="259045"/>
    <xdr:sp macro="" textlink="">
      <xdr:nvSpPr>
        <xdr:cNvPr id="378" name="公債費該当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137160</xdr:rowOff>
    </xdr:from>
    <xdr:to>
      <xdr:col>5</xdr:col>
      <xdr:colOff>600075</xdr:colOff>
      <xdr:row>73</xdr:row>
      <xdr:rowOff>67310</xdr:rowOff>
    </xdr:to>
    <xdr:sp macro="" textlink="">
      <xdr:nvSpPr>
        <xdr:cNvPr id="379" name="円/楕円 378"/>
        <xdr:cNvSpPr/>
      </xdr:nvSpPr>
      <xdr:spPr>
        <a:xfrm>
          <a:off x="3937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77487</xdr:rowOff>
    </xdr:from>
    <xdr:ext cx="736600" cy="259045"/>
    <xdr:sp macro="" textlink="">
      <xdr:nvSpPr>
        <xdr:cNvPr id="380" name="テキスト ボックス 379"/>
        <xdr:cNvSpPr txBox="1"/>
      </xdr:nvSpPr>
      <xdr:spPr>
        <a:xfrm>
          <a:off x="3606800" y="1225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144780</xdr:rowOff>
    </xdr:from>
    <xdr:to>
      <xdr:col>4</xdr:col>
      <xdr:colOff>396875</xdr:colOff>
      <xdr:row>73</xdr:row>
      <xdr:rowOff>74930</xdr:rowOff>
    </xdr:to>
    <xdr:sp macro="" textlink="">
      <xdr:nvSpPr>
        <xdr:cNvPr id="381" name="円/楕円 380"/>
        <xdr:cNvSpPr/>
      </xdr:nvSpPr>
      <xdr:spPr>
        <a:xfrm>
          <a:off x="3048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85107</xdr:rowOff>
    </xdr:from>
    <xdr:ext cx="762000" cy="259045"/>
    <xdr:sp macro="" textlink="">
      <xdr:nvSpPr>
        <xdr:cNvPr id="382" name="テキスト ボックス 381"/>
        <xdr:cNvSpPr txBox="1"/>
      </xdr:nvSpPr>
      <xdr:spPr>
        <a:xfrm>
          <a:off x="2717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49530</xdr:rowOff>
    </xdr:from>
    <xdr:to>
      <xdr:col>3</xdr:col>
      <xdr:colOff>193675</xdr:colOff>
      <xdr:row>73</xdr:row>
      <xdr:rowOff>151130</xdr:rowOff>
    </xdr:to>
    <xdr:sp macro="" textlink="">
      <xdr:nvSpPr>
        <xdr:cNvPr id="383" name="円/楕円 382"/>
        <xdr:cNvSpPr/>
      </xdr:nvSpPr>
      <xdr:spPr>
        <a:xfrm>
          <a:off x="2159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161307</xdr:rowOff>
    </xdr:from>
    <xdr:ext cx="762000" cy="259045"/>
    <xdr:sp macro="" textlink="">
      <xdr:nvSpPr>
        <xdr:cNvPr id="384" name="テキスト ボックス 383"/>
        <xdr:cNvSpPr txBox="1"/>
      </xdr:nvSpPr>
      <xdr:spPr>
        <a:xfrm>
          <a:off x="1828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156210</xdr:rowOff>
    </xdr:from>
    <xdr:to>
      <xdr:col>1</xdr:col>
      <xdr:colOff>676275</xdr:colOff>
      <xdr:row>74</xdr:row>
      <xdr:rowOff>86360</xdr:rowOff>
    </xdr:to>
    <xdr:sp macro="" textlink="">
      <xdr:nvSpPr>
        <xdr:cNvPr id="385" name="円/楕円 384"/>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96537</xdr:rowOff>
    </xdr:from>
    <xdr:ext cx="762000" cy="259045"/>
    <xdr:sp macro="" textlink="">
      <xdr:nvSpPr>
        <xdr:cNvPr id="386" name="テキスト ボックス 385"/>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７４．０％）を上回り７８．７％となっている。人口が増加するに伴い、扶助費及び物件費の増加は避け難いものとなっているが、依然として物件費の数値は子育て・教育関連経費や臨時職員の賃金等の費用増により平均値を大きく上回っているため、今後も経常的な事業における事業費の見直しが必要で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67563</xdr:rowOff>
    </xdr:from>
    <xdr:to>
      <xdr:col>24</xdr:col>
      <xdr:colOff>31750</xdr:colOff>
      <xdr:row>78</xdr:row>
      <xdr:rowOff>113285</xdr:rowOff>
    </xdr:to>
    <xdr:cxnSp macro="">
      <xdr:nvCxnSpPr>
        <xdr:cNvPr id="417" name="直線コネクタ 416"/>
        <xdr:cNvCxnSpPr/>
      </xdr:nvCxnSpPr>
      <xdr:spPr>
        <a:xfrm flipV="1">
          <a:off x="15671800" y="134406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113285</xdr:rowOff>
    </xdr:to>
    <xdr:cxnSp macro="">
      <xdr:nvCxnSpPr>
        <xdr:cNvPr id="420" name="直線コネクタ 419"/>
        <xdr:cNvCxnSpPr/>
      </xdr:nvCxnSpPr>
      <xdr:spPr>
        <a:xfrm>
          <a:off x="14782800" y="133172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77</xdr:row>
      <xdr:rowOff>115570</xdr:rowOff>
    </xdr:to>
    <xdr:cxnSp macro="">
      <xdr:nvCxnSpPr>
        <xdr:cNvPr id="423" name="直線コネクタ 422"/>
        <xdr:cNvCxnSpPr/>
      </xdr:nvCxnSpPr>
      <xdr:spPr>
        <a:xfrm>
          <a:off x="13893800" y="131480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78</xdr:row>
      <xdr:rowOff>30987</xdr:rowOff>
    </xdr:to>
    <xdr:cxnSp macro="">
      <xdr:nvCxnSpPr>
        <xdr:cNvPr id="426" name="直線コネクタ 425"/>
        <xdr:cNvCxnSpPr/>
      </xdr:nvCxnSpPr>
      <xdr:spPr>
        <a:xfrm flipV="1">
          <a:off x="13004800" y="13148056"/>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16763</xdr:rowOff>
    </xdr:from>
    <xdr:to>
      <xdr:col>24</xdr:col>
      <xdr:colOff>82550</xdr:colOff>
      <xdr:row>78</xdr:row>
      <xdr:rowOff>118363</xdr:rowOff>
    </xdr:to>
    <xdr:sp macro="" textlink="">
      <xdr:nvSpPr>
        <xdr:cNvPr id="436" name="円/楕円 435"/>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160290</xdr:rowOff>
    </xdr:from>
    <xdr:ext cx="762000" cy="259045"/>
    <xdr:sp macro="" textlink="">
      <xdr:nvSpPr>
        <xdr:cNvPr id="437"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62485</xdr:rowOff>
    </xdr:from>
    <xdr:to>
      <xdr:col>22</xdr:col>
      <xdr:colOff>615950</xdr:colOff>
      <xdr:row>78</xdr:row>
      <xdr:rowOff>164085</xdr:rowOff>
    </xdr:to>
    <xdr:sp macro="" textlink="">
      <xdr:nvSpPr>
        <xdr:cNvPr id="438" name="円/楕円 437"/>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148862</xdr:rowOff>
    </xdr:from>
    <xdr:ext cx="736600" cy="259045"/>
    <xdr:sp macro="" textlink="">
      <xdr:nvSpPr>
        <xdr:cNvPr id="439" name="テキスト ボックス 438"/>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40" name="円/楕円 439"/>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1" name="テキスト ボックス 440"/>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42" name="円/楕円 441"/>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43" name="テキスト ボックス 442"/>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151637</xdr:rowOff>
    </xdr:from>
    <xdr:to>
      <xdr:col>19</xdr:col>
      <xdr:colOff>6350</xdr:colOff>
      <xdr:row>78</xdr:row>
      <xdr:rowOff>81787</xdr:rowOff>
    </xdr:to>
    <xdr:sp macro="" textlink="">
      <xdr:nvSpPr>
        <xdr:cNvPr id="444" name="円/楕円 443"/>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66564</xdr:rowOff>
    </xdr:from>
    <xdr:ext cx="762000" cy="259045"/>
    <xdr:sp macro="" textlink="">
      <xdr:nvSpPr>
        <xdr:cNvPr id="445" name="テキスト ボックス 444"/>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宮城県富谷町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54697</xdr:rowOff>
    </xdr:from>
    <xdr:to>
      <xdr:col>4</xdr:col>
      <xdr:colOff>1117600</xdr:colOff>
      <xdr:row>19</xdr:row>
      <xdr:rowOff>67357</xdr:rowOff>
    </xdr:to>
    <xdr:cxnSp macro="">
      <xdr:nvCxnSpPr>
        <xdr:cNvPr id="52" name="直線コネクタ 51"/>
        <xdr:cNvCxnSpPr/>
      </xdr:nvCxnSpPr>
      <xdr:spPr bwMode="auto">
        <a:xfrm flipV="1">
          <a:off x="5003800" y="3359872"/>
          <a:ext cx="647700" cy="12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54273</xdr:rowOff>
    </xdr:from>
    <xdr:to>
      <xdr:col>4</xdr:col>
      <xdr:colOff>469900</xdr:colOff>
      <xdr:row>19</xdr:row>
      <xdr:rowOff>67357</xdr:rowOff>
    </xdr:to>
    <xdr:cxnSp macro="">
      <xdr:nvCxnSpPr>
        <xdr:cNvPr id="55" name="直線コネクタ 54"/>
        <xdr:cNvCxnSpPr/>
      </xdr:nvCxnSpPr>
      <xdr:spPr bwMode="auto">
        <a:xfrm>
          <a:off x="4305300" y="3359448"/>
          <a:ext cx="6985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54273</xdr:rowOff>
    </xdr:from>
    <xdr:to>
      <xdr:col>3</xdr:col>
      <xdr:colOff>904875</xdr:colOff>
      <xdr:row>19</xdr:row>
      <xdr:rowOff>69229</xdr:rowOff>
    </xdr:to>
    <xdr:cxnSp macro="">
      <xdr:nvCxnSpPr>
        <xdr:cNvPr id="58" name="直線コネクタ 57"/>
        <xdr:cNvCxnSpPr/>
      </xdr:nvCxnSpPr>
      <xdr:spPr bwMode="auto">
        <a:xfrm flipV="1">
          <a:off x="3606800" y="3359448"/>
          <a:ext cx="698500" cy="1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69229</xdr:rowOff>
    </xdr:from>
    <xdr:to>
      <xdr:col>3</xdr:col>
      <xdr:colOff>206375</xdr:colOff>
      <xdr:row>19</xdr:row>
      <xdr:rowOff>97413</xdr:rowOff>
    </xdr:to>
    <xdr:cxnSp macro="">
      <xdr:nvCxnSpPr>
        <xdr:cNvPr id="61" name="直線コネクタ 60"/>
        <xdr:cNvCxnSpPr/>
      </xdr:nvCxnSpPr>
      <xdr:spPr bwMode="auto">
        <a:xfrm flipV="1">
          <a:off x="2908300" y="3374404"/>
          <a:ext cx="698500" cy="28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3897</xdr:rowOff>
    </xdr:from>
    <xdr:to>
      <xdr:col>5</xdr:col>
      <xdr:colOff>34925</xdr:colOff>
      <xdr:row>19</xdr:row>
      <xdr:rowOff>105497</xdr:rowOff>
    </xdr:to>
    <xdr:sp macro="" textlink="">
      <xdr:nvSpPr>
        <xdr:cNvPr id="71" name="円/楕円 70"/>
        <xdr:cNvSpPr/>
      </xdr:nvSpPr>
      <xdr:spPr bwMode="auto">
        <a:xfrm>
          <a:off x="5600700" y="330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83924</xdr:rowOff>
    </xdr:from>
    <xdr:ext cx="762000" cy="259045"/>
    <xdr:sp macro="" textlink="">
      <xdr:nvSpPr>
        <xdr:cNvPr id="72" name="人口1人当たり決算額の推移該当値テキスト130"/>
        <xdr:cNvSpPr txBox="1"/>
      </xdr:nvSpPr>
      <xdr:spPr>
        <a:xfrm>
          <a:off x="5740400" y="321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16557</xdr:rowOff>
    </xdr:from>
    <xdr:to>
      <xdr:col>4</xdr:col>
      <xdr:colOff>520700</xdr:colOff>
      <xdr:row>19</xdr:row>
      <xdr:rowOff>118157</xdr:rowOff>
    </xdr:to>
    <xdr:sp macro="" textlink="">
      <xdr:nvSpPr>
        <xdr:cNvPr id="73" name="円/楕円 72"/>
        <xdr:cNvSpPr/>
      </xdr:nvSpPr>
      <xdr:spPr bwMode="auto">
        <a:xfrm>
          <a:off x="4953000" y="332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102934</xdr:rowOff>
    </xdr:from>
    <xdr:ext cx="736600" cy="259045"/>
    <xdr:sp macro="" textlink="">
      <xdr:nvSpPr>
        <xdr:cNvPr id="74" name="テキスト ボックス 73"/>
        <xdr:cNvSpPr txBox="1"/>
      </xdr:nvSpPr>
      <xdr:spPr>
        <a:xfrm>
          <a:off x="4622800" y="3408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51,854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3473</xdr:rowOff>
    </xdr:from>
    <xdr:to>
      <xdr:col>3</xdr:col>
      <xdr:colOff>955675</xdr:colOff>
      <xdr:row>19</xdr:row>
      <xdr:rowOff>105073</xdr:rowOff>
    </xdr:to>
    <xdr:sp macro="" textlink="">
      <xdr:nvSpPr>
        <xdr:cNvPr id="75" name="円/楕円 74"/>
        <xdr:cNvSpPr/>
      </xdr:nvSpPr>
      <xdr:spPr bwMode="auto">
        <a:xfrm>
          <a:off x="4254500" y="330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89850</xdr:rowOff>
    </xdr:from>
    <xdr:ext cx="762000" cy="259045"/>
    <xdr:sp macro="" textlink="">
      <xdr:nvSpPr>
        <xdr:cNvPr id="76" name="テキスト ボックス 75"/>
        <xdr:cNvSpPr txBox="1"/>
      </xdr:nvSpPr>
      <xdr:spPr>
        <a:xfrm>
          <a:off x="3924300" y="339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18429</xdr:rowOff>
    </xdr:from>
    <xdr:to>
      <xdr:col>3</xdr:col>
      <xdr:colOff>257175</xdr:colOff>
      <xdr:row>19</xdr:row>
      <xdr:rowOff>120029</xdr:rowOff>
    </xdr:to>
    <xdr:sp macro="" textlink="">
      <xdr:nvSpPr>
        <xdr:cNvPr id="77" name="円/楕円 76"/>
        <xdr:cNvSpPr/>
      </xdr:nvSpPr>
      <xdr:spPr bwMode="auto">
        <a:xfrm>
          <a:off x="3556000" y="332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104806</xdr:rowOff>
    </xdr:from>
    <xdr:ext cx="762000" cy="259045"/>
    <xdr:sp macro="" textlink="">
      <xdr:nvSpPr>
        <xdr:cNvPr id="78" name="テキスト ボックス 77"/>
        <xdr:cNvSpPr txBox="1"/>
      </xdr:nvSpPr>
      <xdr:spPr>
        <a:xfrm>
          <a:off x="3225800" y="340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51,682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46613</xdr:rowOff>
    </xdr:from>
    <xdr:to>
      <xdr:col>2</xdr:col>
      <xdr:colOff>692150</xdr:colOff>
      <xdr:row>19</xdr:row>
      <xdr:rowOff>148213</xdr:rowOff>
    </xdr:to>
    <xdr:sp macro="" textlink="">
      <xdr:nvSpPr>
        <xdr:cNvPr id="79" name="円/楕円 78"/>
        <xdr:cNvSpPr/>
      </xdr:nvSpPr>
      <xdr:spPr bwMode="auto">
        <a:xfrm>
          <a:off x="2857500" y="335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132990</xdr:rowOff>
    </xdr:from>
    <xdr:ext cx="762000" cy="259045"/>
    <xdr:sp macro="" textlink="">
      <xdr:nvSpPr>
        <xdr:cNvPr id="80" name="テキスト ボックス 79"/>
        <xdr:cNvSpPr txBox="1"/>
      </xdr:nvSpPr>
      <xdr:spPr>
        <a:xfrm>
          <a:off x="2527300" y="34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284571</xdr:rowOff>
    </xdr:from>
    <xdr:to>
      <xdr:col>4</xdr:col>
      <xdr:colOff>1117600</xdr:colOff>
      <xdr:row>37</xdr:row>
      <xdr:rowOff>286106</xdr:rowOff>
    </xdr:to>
    <xdr:cxnSp macro="">
      <xdr:nvCxnSpPr>
        <xdr:cNvPr id="115" name="直線コネクタ 114"/>
        <xdr:cNvCxnSpPr/>
      </xdr:nvCxnSpPr>
      <xdr:spPr bwMode="auto">
        <a:xfrm flipV="1">
          <a:off x="5003800" y="7409271"/>
          <a:ext cx="6477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259457</xdr:rowOff>
    </xdr:from>
    <xdr:to>
      <xdr:col>4</xdr:col>
      <xdr:colOff>469900</xdr:colOff>
      <xdr:row>37</xdr:row>
      <xdr:rowOff>286106</xdr:rowOff>
    </xdr:to>
    <xdr:cxnSp macro="">
      <xdr:nvCxnSpPr>
        <xdr:cNvPr id="118" name="直線コネクタ 117"/>
        <xdr:cNvCxnSpPr/>
      </xdr:nvCxnSpPr>
      <xdr:spPr bwMode="auto">
        <a:xfrm>
          <a:off x="4305300" y="7384157"/>
          <a:ext cx="698500" cy="2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200315</xdr:rowOff>
    </xdr:from>
    <xdr:to>
      <xdr:col>3</xdr:col>
      <xdr:colOff>904875</xdr:colOff>
      <xdr:row>37</xdr:row>
      <xdr:rowOff>259457</xdr:rowOff>
    </xdr:to>
    <xdr:cxnSp macro="">
      <xdr:nvCxnSpPr>
        <xdr:cNvPr id="121" name="直線コネクタ 120"/>
        <xdr:cNvCxnSpPr/>
      </xdr:nvCxnSpPr>
      <xdr:spPr bwMode="auto">
        <a:xfrm>
          <a:off x="3606800" y="7325015"/>
          <a:ext cx="698500" cy="59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162596</xdr:rowOff>
    </xdr:from>
    <xdr:to>
      <xdr:col>3</xdr:col>
      <xdr:colOff>206375</xdr:colOff>
      <xdr:row>37</xdr:row>
      <xdr:rowOff>200315</xdr:rowOff>
    </xdr:to>
    <xdr:cxnSp macro="">
      <xdr:nvCxnSpPr>
        <xdr:cNvPr id="124" name="直線コネクタ 123"/>
        <xdr:cNvCxnSpPr/>
      </xdr:nvCxnSpPr>
      <xdr:spPr bwMode="auto">
        <a:xfrm>
          <a:off x="2908300" y="7287296"/>
          <a:ext cx="6985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233771</xdr:rowOff>
    </xdr:from>
    <xdr:to>
      <xdr:col>5</xdr:col>
      <xdr:colOff>34925</xdr:colOff>
      <xdr:row>37</xdr:row>
      <xdr:rowOff>335371</xdr:rowOff>
    </xdr:to>
    <xdr:sp macro="" textlink="">
      <xdr:nvSpPr>
        <xdr:cNvPr id="134" name="円/楕円 133"/>
        <xdr:cNvSpPr/>
      </xdr:nvSpPr>
      <xdr:spPr bwMode="auto">
        <a:xfrm>
          <a:off x="5600700" y="735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142348</xdr:rowOff>
    </xdr:from>
    <xdr:ext cx="762000" cy="259045"/>
    <xdr:sp macro="" textlink="">
      <xdr:nvSpPr>
        <xdr:cNvPr id="135" name="人口1人当たり決算額の推移該当値テキスト445"/>
        <xdr:cNvSpPr txBox="1"/>
      </xdr:nvSpPr>
      <xdr:spPr>
        <a:xfrm>
          <a:off x="5740400" y="726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235306</xdr:rowOff>
    </xdr:from>
    <xdr:to>
      <xdr:col>4</xdr:col>
      <xdr:colOff>520700</xdr:colOff>
      <xdr:row>37</xdr:row>
      <xdr:rowOff>336906</xdr:rowOff>
    </xdr:to>
    <xdr:sp macro="" textlink="">
      <xdr:nvSpPr>
        <xdr:cNvPr id="136" name="円/楕円 135"/>
        <xdr:cNvSpPr/>
      </xdr:nvSpPr>
      <xdr:spPr bwMode="auto">
        <a:xfrm>
          <a:off x="4953000" y="736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321683</xdr:rowOff>
    </xdr:from>
    <xdr:ext cx="736600" cy="259045"/>
    <xdr:sp macro="" textlink="">
      <xdr:nvSpPr>
        <xdr:cNvPr id="137" name="テキスト ボックス 136"/>
        <xdr:cNvSpPr txBox="1"/>
      </xdr:nvSpPr>
      <xdr:spPr>
        <a:xfrm>
          <a:off x="4622800" y="7446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208657</xdr:rowOff>
    </xdr:from>
    <xdr:to>
      <xdr:col>3</xdr:col>
      <xdr:colOff>955675</xdr:colOff>
      <xdr:row>37</xdr:row>
      <xdr:rowOff>310257</xdr:rowOff>
    </xdr:to>
    <xdr:sp macro="" textlink="">
      <xdr:nvSpPr>
        <xdr:cNvPr id="138" name="円/楕円 137"/>
        <xdr:cNvSpPr/>
      </xdr:nvSpPr>
      <xdr:spPr bwMode="auto">
        <a:xfrm>
          <a:off x="4254500" y="733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295034</xdr:rowOff>
    </xdr:from>
    <xdr:ext cx="762000" cy="259045"/>
    <xdr:sp macro="" textlink="">
      <xdr:nvSpPr>
        <xdr:cNvPr id="139" name="テキスト ボックス 138"/>
        <xdr:cNvSpPr txBox="1"/>
      </xdr:nvSpPr>
      <xdr:spPr>
        <a:xfrm>
          <a:off x="3924300" y="741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149515</xdr:rowOff>
    </xdr:from>
    <xdr:to>
      <xdr:col>3</xdr:col>
      <xdr:colOff>257175</xdr:colOff>
      <xdr:row>37</xdr:row>
      <xdr:rowOff>251115</xdr:rowOff>
    </xdr:to>
    <xdr:sp macro="" textlink="">
      <xdr:nvSpPr>
        <xdr:cNvPr id="140" name="円/楕円 139"/>
        <xdr:cNvSpPr/>
      </xdr:nvSpPr>
      <xdr:spPr bwMode="auto">
        <a:xfrm>
          <a:off x="3556000" y="727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235892</xdr:rowOff>
    </xdr:from>
    <xdr:ext cx="762000" cy="259045"/>
    <xdr:sp macro="" textlink="">
      <xdr:nvSpPr>
        <xdr:cNvPr id="141" name="テキスト ボックス 140"/>
        <xdr:cNvSpPr txBox="1"/>
      </xdr:nvSpPr>
      <xdr:spPr>
        <a:xfrm>
          <a:off x="3225800" y="736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111796</xdr:rowOff>
    </xdr:from>
    <xdr:to>
      <xdr:col>2</xdr:col>
      <xdr:colOff>692150</xdr:colOff>
      <xdr:row>37</xdr:row>
      <xdr:rowOff>213396</xdr:rowOff>
    </xdr:to>
    <xdr:sp macro="" textlink="">
      <xdr:nvSpPr>
        <xdr:cNvPr id="142" name="円/楕円 141"/>
        <xdr:cNvSpPr/>
      </xdr:nvSpPr>
      <xdr:spPr bwMode="auto">
        <a:xfrm>
          <a:off x="2857500" y="723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198173</xdr:rowOff>
    </xdr:from>
    <xdr:ext cx="762000" cy="259045"/>
    <xdr:sp macro="" textlink="">
      <xdr:nvSpPr>
        <xdr:cNvPr id="143" name="テキスト ボックス 142"/>
        <xdr:cNvSpPr txBox="1"/>
      </xdr:nvSpPr>
      <xdr:spPr>
        <a:xfrm>
          <a:off x="2527300" y="73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比較的安定して５０％前後を推移していたが、平成２６年度は明石台小学校建設事業のため７億円の基金取崩が発生した。実質収支額と実質単年度収支は、東日本大震災の影響による繰越財源の増加（</a:t>
          </a:r>
          <a:r>
            <a:rPr kumimoji="1" lang="en-US" altLang="ja-JP" sz="1100">
              <a:latin typeface="ＭＳ ゴシック" pitchFamily="49" charset="-128"/>
              <a:ea typeface="ＭＳ ゴシック" pitchFamily="49" charset="-128"/>
            </a:rPr>
            <a:t>H22</a:t>
          </a:r>
          <a:r>
            <a:rPr kumimoji="1" lang="ja-JP" altLang="en-US" sz="1100">
              <a:latin typeface="ＭＳ ゴシック" pitchFamily="49" charset="-128"/>
              <a:ea typeface="ＭＳ ゴシック" pitchFamily="49" charset="-128"/>
            </a:rPr>
            <a:t>）や特定目的基金積み立て（</a:t>
          </a:r>
          <a:r>
            <a:rPr kumimoji="1" lang="en-US" altLang="ja-JP" sz="1100">
              <a:latin typeface="ＭＳ ゴシック" pitchFamily="49" charset="-128"/>
              <a:ea typeface="ＭＳ ゴシック" pitchFamily="49" charset="-128"/>
            </a:rPr>
            <a:t>H24</a:t>
          </a:r>
          <a:r>
            <a:rPr kumimoji="1" lang="ja-JP" altLang="en-US" sz="1100">
              <a:latin typeface="ＭＳ ゴシック" pitchFamily="49" charset="-128"/>
              <a:ea typeface="ＭＳ ゴシック" pitchFamily="49" charset="-128"/>
            </a:rPr>
            <a:t>）、さらに先で述べた、明石台小学校建設事業の執行（</a:t>
          </a:r>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により、財源不足を補うためそれぞれの年度において財政調整基金の取り崩しがあり、実質単年度収支の数値がマイナスとなった。</a:t>
          </a:r>
        </a:p>
        <a:p>
          <a:r>
            <a:rPr kumimoji="1" lang="ja-JP" altLang="en-US" sz="1100">
              <a:latin typeface="ＭＳ ゴシック" pitchFamily="49" charset="-128"/>
              <a:ea typeface="ＭＳ ゴシック" pitchFamily="49" charset="-128"/>
            </a:rPr>
            <a:t>　各事業の経費のバランスに注視し、財政調整基金を不必要に取り崩すことの無いよう健全な財政運営に努め、実質収支比率の安定した数値の維持を図っていく。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算定開始以来、数値が算出されていないことに加え、赤字額が発生した会計も無い。標準財政規模比で各会計の年度毎の変化を確認すると、東日本大震災の影響により平成２２年度の一般会計の標準財政規模比が大きく減となっている。また企業会計を除いた国民健康保険・介護保険・後期高齢者医療特別会計は歳入歳出のバランスが整った決算状況を示していることが伺える。</a:t>
          </a:r>
        </a:p>
        <a:p>
          <a:r>
            <a:rPr kumimoji="1" lang="ja-JP" altLang="en-US" sz="1400">
              <a:latin typeface="ＭＳ ゴシック" pitchFamily="49" charset="-128"/>
              <a:ea typeface="ＭＳ ゴシック" pitchFamily="49" charset="-128"/>
            </a:rPr>
            <a:t>　今後も各会計において赤字会計に転じることの無いように、健全な財政運営に努めていく。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元利償還金が決算規模に対して小さいため、数値が減少傾向にある。平成２１年度以降は実際に借り入れている、または負担している公債費等よりも基準財政需要額に算入された公債費等（算入公債費等）が大きくなっているので、実質公債費比率の算定はマイナスの数値になっている。</a:t>
          </a:r>
        </a:p>
        <a:p>
          <a:r>
            <a:rPr kumimoji="1" lang="ja-JP" altLang="en-US" sz="1200">
              <a:latin typeface="ＭＳ ゴシック" pitchFamily="49" charset="-128"/>
              <a:ea typeface="ＭＳ ゴシック" pitchFamily="49" charset="-128"/>
            </a:rPr>
            <a:t>　今後は明石台小学校建設事業債及び臨時財政対策債の元利償還金や、市制移行に伴う公共施設建設・整備事業に対する起債の必要性の高まりが元利償還金を増やす要因となり得る。</a:t>
          </a:r>
        </a:p>
        <a:p>
          <a:r>
            <a:rPr kumimoji="1" lang="ja-JP" altLang="en-US" sz="1200">
              <a:latin typeface="ＭＳ ゴシック" pitchFamily="49" charset="-128"/>
              <a:ea typeface="ＭＳ ゴシック" pitchFamily="49" charset="-128"/>
            </a:rPr>
            <a:t>　このような状況でも地方債の発行を抑えて、数値を悪化させることの無いよう健全な財政運営に努めていく。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将来負担比率は算定開始以来算出されていない。主な要因は、将来負担額の要素である一般会計等に係る地方債の現在高の数値が小さいこと、及び第三セクターへの負担が無いことが考えられる。</a:t>
          </a:r>
        </a:p>
        <a:p>
          <a:r>
            <a:rPr kumimoji="1" lang="ja-JP" altLang="en-US" sz="1400">
              <a:latin typeface="ＭＳ ゴシック" pitchFamily="49" charset="-128"/>
              <a:ea typeface="ＭＳ ゴシック" pitchFamily="49" charset="-128"/>
            </a:rPr>
            <a:t>　しかし、地方債の現在高は平成２３年度以降、臨時財政対策債の借入、平成２５・２６年度には明石台小学校建設事業債の借入を実行することにより増額傾向にあり、今後も当該数値への注意が必要である。</a:t>
          </a:r>
        </a:p>
        <a:p>
          <a:r>
            <a:rPr kumimoji="1" lang="ja-JP" altLang="en-US" sz="1400">
              <a:latin typeface="ＭＳ ゴシック" pitchFamily="49" charset="-128"/>
              <a:ea typeface="ＭＳ ゴシック" pitchFamily="49" charset="-128"/>
            </a:rPr>
            <a:t>　現時点では将来負担比率が早期健全化基準に数値が近づくリスクはさほど高くはないが、引き続き地方債の発行、特別会計や企業会計に対しての繰出金等について適切な執行を心がけ、健全な財政運営の維持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15168471</v>
      </c>
      <c r="BO4" s="349"/>
      <c r="BP4" s="349"/>
      <c r="BQ4" s="349"/>
      <c r="BR4" s="349"/>
      <c r="BS4" s="349"/>
      <c r="BT4" s="349"/>
      <c r="BU4" s="350"/>
      <c r="BV4" s="348">
        <v>13198256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14203007</v>
      </c>
      <c r="BO5" s="386"/>
      <c r="BP5" s="386"/>
      <c r="BQ5" s="386"/>
      <c r="BR5" s="386"/>
      <c r="BS5" s="386"/>
      <c r="BT5" s="386"/>
      <c r="BU5" s="387"/>
      <c r="BV5" s="385">
        <v>12334396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965464</v>
      </c>
      <c r="BO6" s="386"/>
      <c r="BP6" s="386"/>
      <c r="BQ6" s="386"/>
      <c r="BR6" s="386"/>
      <c r="BS6" s="386"/>
      <c r="BT6" s="386"/>
      <c r="BU6" s="387"/>
      <c r="BV6" s="385">
        <v>863860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91.1</v>
      </c>
      <c r="CU6" s="423"/>
      <c r="CV6" s="423"/>
      <c r="CW6" s="423"/>
      <c r="CX6" s="423"/>
      <c r="CY6" s="423"/>
      <c r="CZ6" s="423"/>
      <c r="DA6" s="424"/>
      <c r="DB6" s="422">
        <v>89.4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343312</v>
      </c>
      <c r="BO7" s="386"/>
      <c r="BP7" s="386"/>
      <c r="BQ7" s="386"/>
      <c r="BR7" s="386"/>
      <c r="BS7" s="386"/>
      <c r="BT7" s="386"/>
      <c r="BU7" s="387"/>
      <c r="BV7" s="385">
        <v>425897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8341509</v>
      </c>
      <c r="CU7" s="386"/>
      <c r="CV7" s="386"/>
      <c r="CW7" s="386"/>
      <c r="CX7" s="386"/>
      <c r="CY7" s="386"/>
      <c r="CZ7" s="386"/>
      <c r="DA7" s="387"/>
      <c r="DB7" s="385">
        <v>8259813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622152</v>
      </c>
      <c r="BO8" s="386"/>
      <c r="BP8" s="386"/>
      <c r="BQ8" s="386"/>
      <c r="BR8" s="386"/>
      <c r="BS8" s="386"/>
      <c r="BT8" s="386"/>
      <c r="BU8" s="387"/>
      <c r="BV8" s="385">
        <v>437963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47042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184189</v>
      </c>
      <c r="BO9" s="386"/>
      <c r="BP9" s="386"/>
      <c r="BQ9" s="386"/>
      <c r="BR9" s="386"/>
      <c r="BS9" s="386"/>
      <c r="BT9" s="386"/>
      <c r="BU9" s="387"/>
      <c r="BV9" s="385">
        <v>-140553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4.5</v>
      </c>
      <c r="CU9" s="383"/>
      <c r="CV9" s="383"/>
      <c r="CW9" s="383"/>
      <c r="CX9" s="383"/>
      <c r="CY9" s="383"/>
      <c r="CZ9" s="383"/>
      <c r="DA9" s="384"/>
      <c r="DB9" s="382">
        <v>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41593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4812</v>
      </c>
      <c r="BO10" s="386"/>
      <c r="BP10" s="386"/>
      <c r="BQ10" s="386"/>
      <c r="BR10" s="386"/>
      <c r="BS10" s="386"/>
      <c r="BT10" s="386"/>
      <c r="BU10" s="387"/>
      <c r="BV10" s="385">
        <v>3565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51836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700000</v>
      </c>
      <c r="BO12" s="386"/>
      <c r="BP12" s="386"/>
      <c r="BQ12" s="386"/>
      <c r="BR12" s="386"/>
      <c r="BS12" s="386"/>
      <c r="BT12" s="386"/>
      <c r="BU12" s="387"/>
      <c r="BV12" s="385">
        <v>392056</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51702</v>
      </c>
      <c r="S13" s="467"/>
      <c r="T13" s="467"/>
      <c r="U13" s="467"/>
      <c r="V13" s="468"/>
      <c r="W13" s="401" t="s">
        <v>123</v>
      </c>
      <c r="X13" s="402"/>
      <c r="Y13" s="402"/>
      <c r="Z13" s="402"/>
      <c r="AA13" s="402"/>
      <c r="AB13" s="392"/>
      <c r="AC13" s="436">
        <v>236</v>
      </c>
      <c r="AD13" s="437"/>
      <c r="AE13" s="437"/>
      <c r="AF13" s="437"/>
      <c r="AG13" s="476"/>
      <c r="AH13" s="436">
        <v>305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-510999</v>
      </c>
      <c r="BO13" s="386"/>
      <c r="BP13" s="386"/>
      <c r="BQ13" s="386"/>
      <c r="BR13" s="386"/>
      <c r="BS13" s="386"/>
      <c r="BT13" s="386"/>
      <c r="BU13" s="387"/>
      <c r="BV13" s="385">
        <v>-529044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-2.4</v>
      </c>
      <c r="CU13" s="383"/>
      <c r="CV13" s="383"/>
      <c r="CW13" s="383"/>
      <c r="CX13" s="383"/>
      <c r="CY13" s="383"/>
      <c r="CZ13" s="383"/>
      <c r="DA13" s="384"/>
      <c r="DB13" s="382">
        <v>-1.8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51138</v>
      </c>
      <c r="S14" s="467"/>
      <c r="T14" s="467"/>
      <c r="U14" s="467"/>
      <c r="V14" s="468"/>
      <c r="W14" s="375"/>
      <c r="X14" s="376"/>
      <c r="Y14" s="376"/>
      <c r="Z14" s="376"/>
      <c r="AA14" s="376"/>
      <c r="AB14" s="365"/>
      <c r="AC14" s="469">
        <v>1.1000000000000001</v>
      </c>
      <c r="AD14" s="470"/>
      <c r="AE14" s="470"/>
      <c r="AF14" s="470"/>
      <c r="AG14" s="471"/>
      <c r="AH14" s="469">
        <v>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51006</v>
      </c>
      <c r="S15" s="467"/>
      <c r="T15" s="467"/>
      <c r="U15" s="467"/>
      <c r="V15" s="468"/>
      <c r="W15" s="401" t="s">
        <v>130</v>
      </c>
      <c r="X15" s="402"/>
      <c r="Y15" s="402"/>
      <c r="Z15" s="402"/>
      <c r="AA15" s="402"/>
      <c r="AB15" s="392"/>
      <c r="AC15" s="436">
        <v>4705</v>
      </c>
      <c r="AD15" s="437"/>
      <c r="AE15" s="437"/>
      <c r="AF15" s="437"/>
      <c r="AG15" s="476"/>
      <c r="AH15" s="436">
        <v>4560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4861327</v>
      </c>
      <c r="BO15" s="349"/>
      <c r="BP15" s="349"/>
      <c r="BQ15" s="349"/>
      <c r="BR15" s="349"/>
      <c r="BS15" s="349"/>
      <c r="BT15" s="349"/>
      <c r="BU15" s="350"/>
      <c r="BV15" s="348">
        <v>4704884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21.5</v>
      </c>
      <c r="AD16" s="470"/>
      <c r="AE16" s="470"/>
      <c r="AF16" s="470"/>
      <c r="AG16" s="471"/>
      <c r="AH16" s="469">
        <v>22.2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6255552</v>
      </c>
      <c r="BO16" s="386"/>
      <c r="BP16" s="386"/>
      <c r="BQ16" s="386"/>
      <c r="BR16" s="386"/>
      <c r="BS16" s="386"/>
      <c r="BT16" s="386"/>
      <c r="BU16" s="387"/>
      <c r="BV16" s="385">
        <v>6150355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16897</v>
      </c>
      <c r="AD17" s="437"/>
      <c r="AE17" s="437"/>
      <c r="AF17" s="437"/>
      <c r="AG17" s="476"/>
      <c r="AH17" s="436">
        <v>15518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6284944</v>
      </c>
      <c r="BO17" s="386"/>
      <c r="BP17" s="386"/>
      <c r="BQ17" s="386"/>
      <c r="BR17" s="386"/>
      <c r="BS17" s="386"/>
      <c r="BT17" s="386"/>
      <c r="BU17" s="387"/>
      <c r="BV17" s="385">
        <v>6125894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49.18</v>
      </c>
      <c r="M18" s="498"/>
      <c r="N18" s="498"/>
      <c r="O18" s="498"/>
      <c r="P18" s="498"/>
      <c r="Q18" s="498"/>
      <c r="R18" s="499"/>
      <c r="S18" s="499"/>
      <c r="T18" s="499"/>
      <c r="U18" s="499"/>
      <c r="V18" s="500"/>
      <c r="W18" s="403"/>
      <c r="X18" s="404"/>
      <c r="Y18" s="404"/>
      <c r="Z18" s="404"/>
      <c r="AA18" s="404"/>
      <c r="AB18" s="395"/>
      <c r="AC18" s="501">
        <v>77.400000000000006</v>
      </c>
      <c r="AD18" s="502"/>
      <c r="AE18" s="502"/>
      <c r="AF18" s="502"/>
      <c r="AG18" s="503"/>
      <c r="AH18" s="501">
        <v>75.599999999999994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7130949</v>
      </c>
      <c r="BO18" s="386"/>
      <c r="BP18" s="386"/>
      <c r="BQ18" s="386"/>
      <c r="BR18" s="386"/>
      <c r="BS18" s="386"/>
      <c r="BT18" s="386"/>
      <c r="BU18" s="387"/>
      <c r="BV18" s="385">
        <v>6914963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957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9977092</v>
      </c>
      <c r="BO19" s="386"/>
      <c r="BP19" s="386"/>
      <c r="BQ19" s="386"/>
      <c r="BR19" s="386"/>
      <c r="BS19" s="386"/>
      <c r="BT19" s="386"/>
      <c r="BU19" s="387"/>
      <c r="BV19" s="385">
        <v>9468896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15399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5995491</v>
      </c>
      <c r="BO23" s="386"/>
      <c r="BP23" s="386"/>
      <c r="BQ23" s="386"/>
      <c r="BR23" s="386"/>
      <c r="BS23" s="386"/>
      <c r="BT23" s="386"/>
      <c r="BU23" s="387"/>
      <c r="BV23" s="385">
        <v>4544003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8124</v>
      </c>
      <c r="R24" s="437"/>
      <c r="S24" s="437"/>
      <c r="T24" s="437"/>
      <c r="U24" s="437"/>
      <c r="V24" s="476"/>
      <c r="W24" s="531"/>
      <c r="X24" s="519"/>
      <c r="Y24" s="520"/>
      <c r="Z24" s="435" t="s">
        <v>153</v>
      </c>
      <c r="AA24" s="415"/>
      <c r="AB24" s="415"/>
      <c r="AC24" s="415"/>
      <c r="AD24" s="415"/>
      <c r="AE24" s="415"/>
      <c r="AF24" s="415"/>
      <c r="AG24" s="416"/>
      <c r="AH24" s="436">
        <v>262</v>
      </c>
      <c r="AI24" s="437"/>
      <c r="AJ24" s="437"/>
      <c r="AK24" s="437"/>
      <c r="AL24" s="476"/>
      <c r="AM24" s="436">
        <v>756132</v>
      </c>
      <c r="AN24" s="437"/>
      <c r="AO24" s="437"/>
      <c r="AP24" s="437"/>
      <c r="AQ24" s="437"/>
      <c r="AR24" s="476"/>
      <c r="AS24" s="436">
        <v>2886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3537355</v>
      </c>
      <c r="BO24" s="386"/>
      <c r="BP24" s="386"/>
      <c r="BQ24" s="386"/>
      <c r="BR24" s="386"/>
      <c r="BS24" s="386"/>
      <c r="BT24" s="386"/>
      <c r="BU24" s="387"/>
      <c r="BV24" s="385">
        <v>2676074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6088</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1216363</v>
      </c>
      <c r="BO25" s="349"/>
      <c r="BP25" s="349"/>
      <c r="BQ25" s="349"/>
      <c r="BR25" s="349"/>
      <c r="BS25" s="349"/>
      <c r="BT25" s="349"/>
      <c r="BU25" s="350"/>
      <c r="BV25" s="348">
        <v>2903288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5110</v>
      </c>
      <c r="R26" s="437"/>
      <c r="S26" s="437"/>
      <c r="T26" s="437"/>
      <c r="U26" s="437"/>
      <c r="V26" s="476"/>
      <c r="W26" s="531"/>
      <c r="X26" s="519"/>
      <c r="Y26" s="520"/>
      <c r="Z26" s="435" t="s">
        <v>159</v>
      </c>
      <c r="AA26" s="555"/>
      <c r="AB26" s="555"/>
      <c r="AC26" s="555"/>
      <c r="AD26" s="555"/>
      <c r="AE26" s="555"/>
      <c r="AF26" s="555"/>
      <c r="AG26" s="556"/>
      <c r="AH26" s="436">
        <v>25</v>
      </c>
      <c r="AI26" s="437"/>
      <c r="AJ26" s="437"/>
      <c r="AK26" s="437"/>
      <c r="AL26" s="476"/>
      <c r="AM26" s="436">
        <v>65650</v>
      </c>
      <c r="AN26" s="437"/>
      <c r="AO26" s="437"/>
      <c r="AP26" s="437"/>
      <c r="AQ26" s="437"/>
      <c r="AR26" s="476"/>
      <c r="AS26" s="436">
        <v>2626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2980</v>
      </c>
      <c r="R27" s="437"/>
      <c r="S27" s="437"/>
      <c r="T27" s="437"/>
      <c r="U27" s="437"/>
      <c r="V27" s="476"/>
      <c r="W27" s="531"/>
      <c r="X27" s="519"/>
      <c r="Y27" s="520"/>
      <c r="Z27" s="435" t="s">
        <v>162</v>
      </c>
      <c r="AA27" s="415"/>
      <c r="AB27" s="415"/>
      <c r="AC27" s="415"/>
      <c r="AD27" s="415"/>
      <c r="AE27" s="415"/>
      <c r="AF27" s="415"/>
      <c r="AG27" s="416"/>
      <c r="AH27" s="436">
        <v>9</v>
      </c>
      <c r="AI27" s="437"/>
      <c r="AJ27" s="437"/>
      <c r="AK27" s="437"/>
      <c r="AL27" s="476"/>
      <c r="AM27" s="436">
        <v>24075</v>
      </c>
      <c r="AN27" s="437"/>
      <c r="AO27" s="437"/>
      <c r="AP27" s="437"/>
      <c r="AQ27" s="437"/>
      <c r="AR27" s="476"/>
      <c r="AS27" s="436">
        <v>2675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712247</v>
      </c>
      <c r="BO27" s="553"/>
      <c r="BP27" s="553"/>
      <c r="BQ27" s="553"/>
      <c r="BR27" s="553"/>
      <c r="BS27" s="553"/>
      <c r="BT27" s="553"/>
      <c r="BU27" s="554"/>
      <c r="BV27" s="552">
        <v>711677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2460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3613468</v>
      </c>
      <c r="BO28" s="349"/>
      <c r="BP28" s="349"/>
      <c r="BQ28" s="349"/>
      <c r="BR28" s="349"/>
      <c r="BS28" s="349"/>
      <c r="BT28" s="349"/>
      <c r="BU28" s="350"/>
      <c r="BV28" s="348">
        <v>4088656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2320</v>
      </c>
      <c r="R29" s="437"/>
      <c r="S29" s="437"/>
      <c r="T29" s="437"/>
      <c r="U29" s="437"/>
      <c r="V29" s="476"/>
      <c r="W29" s="532"/>
      <c r="X29" s="533"/>
      <c r="Y29" s="534"/>
      <c r="Z29" s="435" t="s">
        <v>169</v>
      </c>
      <c r="AA29" s="415"/>
      <c r="AB29" s="415"/>
      <c r="AC29" s="415"/>
      <c r="AD29" s="415"/>
      <c r="AE29" s="415"/>
      <c r="AF29" s="415"/>
      <c r="AG29" s="416"/>
      <c r="AH29" s="436">
        <v>271</v>
      </c>
      <c r="AI29" s="437"/>
      <c r="AJ29" s="437"/>
      <c r="AK29" s="437"/>
      <c r="AL29" s="476"/>
      <c r="AM29" s="436">
        <v>780207</v>
      </c>
      <c r="AN29" s="437"/>
      <c r="AO29" s="437"/>
      <c r="AP29" s="437"/>
      <c r="AQ29" s="437"/>
      <c r="AR29" s="476"/>
      <c r="AS29" s="436">
        <v>2879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33838</v>
      </c>
      <c r="BO29" s="386"/>
      <c r="BP29" s="386"/>
      <c r="BQ29" s="386"/>
      <c r="BR29" s="386"/>
      <c r="BS29" s="386"/>
      <c r="BT29" s="386"/>
      <c r="BU29" s="387"/>
      <c r="BV29" s="385">
        <v>33829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92.2</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2492240</v>
      </c>
      <c r="BO30" s="553"/>
      <c r="BP30" s="553"/>
      <c r="BQ30" s="553"/>
      <c r="BR30" s="553"/>
      <c r="BS30" s="553"/>
      <c r="BT30" s="553"/>
      <c r="BU30" s="554"/>
      <c r="BV30" s="552">
        <v>2289490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吉田川流域溜池大和町外２市４ヶ町村組合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黒川地域行政事務組合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黒川地域行政事務組合：病院事業会計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黒川地域行政事務組合：介護事業会計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宮城県市町村職員退職手当組合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宮城県市町村非常勤消防団員補償報償組合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宮城県市町村自治振興センター</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宮城県後期高齢者医療広域連合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3298</v>
      </c>
      <c r="J41" s="83">
        <v>3795</v>
      </c>
      <c r="K41" s="83">
        <v>4254</v>
      </c>
      <c r="L41" s="83">
        <v>4544</v>
      </c>
      <c r="M41" s="84">
        <v>5995</v>
      </c>
    </row>
    <row r="42" spans="2:13" ht="27.75" customHeight="1">
      <c r="B42" s="1171"/>
      <c r="C42" s="1172"/>
      <c r="D42" s="85"/>
      <c r="E42" s="1177" t="s">
        <v>26</v>
      </c>
      <c r="F42" s="1177"/>
      <c r="G42" s="1177"/>
      <c r="H42" s="1178"/>
      <c r="I42" s="86" t="s">
        <v>474</v>
      </c>
      <c r="J42" s="87" t="s">
        <v>474</v>
      </c>
      <c r="K42" s="87" t="s">
        <v>474</v>
      </c>
      <c r="L42" s="87" t="s">
        <v>474</v>
      </c>
      <c r="M42" s="88" t="s">
        <v>474</v>
      </c>
    </row>
    <row r="43" spans="2:13" ht="27.75" customHeight="1">
      <c r="B43" s="1171"/>
      <c r="C43" s="1172"/>
      <c r="D43" s="85"/>
      <c r="E43" s="1177" t="s">
        <v>27</v>
      </c>
      <c r="F43" s="1177"/>
      <c r="G43" s="1177"/>
      <c r="H43" s="1178"/>
      <c r="I43" s="86">
        <v>1929</v>
      </c>
      <c r="J43" s="87">
        <v>1869</v>
      </c>
      <c r="K43" s="87">
        <v>1910</v>
      </c>
      <c r="L43" s="87">
        <v>1589</v>
      </c>
      <c r="M43" s="88">
        <v>1335</v>
      </c>
    </row>
    <row r="44" spans="2:13" ht="27.75" customHeight="1">
      <c r="B44" s="1171"/>
      <c r="C44" s="1172"/>
      <c r="D44" s="85"/>
      <c r="E44" s="1177" t="s">
        <v>28</v>
      </c>
      <c r="F44" s="1177"/>
      <c r="G44" s="1177"/>
      <c r="H44" s="1178"/>
      <c r="I44" s="86">
        <v>537</v>
      </c>
      <c r="J44" s="87">
        <v>514</v>
      </c>
      <c r="K44" s="87">
        <v>476</v>
      </c>
      <c r="L44" s="87">
        <v>458</v>
      </c>
      <c r="M44" s="88">
        <v>445</v>
      </c>
    </row>
    <row r="45" spans="2:13" ht="27.75" customHeight="1">
      <c r="B45" s="1171"/>
      <c r="C45" s="1172"/>
      <c r="D45" s="85"/>
      <c r="E45" s="1177" t="s">
        <v>29</v>
      </c>
      <c r="F45" s="1177"/>
      <c r="G45" s="1177"/>
      <c r="H45" s="1178"/>
      <c r="I45" s="86">
        <v>167</v>
      </c>
      <c r="J45" s="87">
        <v>87</v>
      </c>
      <c r="K45" s="87">
        <v>137</v>
      </c>
      <c r="L45" s="87">
        <v>115</v>
      </c>
      <c r="M45" s="88" t="s">
        <v>474</v>
      </c>
    </row>
    <row r="46" spans="2:13" ht="27.75" customHeight="1">
      <c r="B46" s="1171"/>
      <c r="C46" s="1172"/>
      <c r="D46" s="85"/>
      <c r="E46" s="1177" t="s">
        <v>30</v>
      </c>
      <c r="F46" s="1177"/>
      <c r="G46" s="1177"/>
      <c r="H46" s="1178"/>
      <c r="I46" s="86">
        <v>0</v>
      </c>
      <c r="J46" s="87" t="s">
        <v>474</v>
      </c>
      <c r="K46" s="87">
        <v>0</v>
      </c>
      <c r="L46" s="87">
        <v>1</v>
      </c>
      <c r="M46" s="88">
        <v>1</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6382</v>
      </c>
      <c r="J49" s="87">
        <v>6517</v>
      </c>
      <c r="K49" s="87">
        <v>7773</v>
      </c>
      <c r="L49" s="87">
        <v>8144</v>
      </c>
      <c r="M49" s="88">
        <v>8016</v>
      </c>
    </row>
    <row r="50" spans="2:13" ht="27.75" customHeight="1">
      <c r="B50" s="1171"/>
      <c r="C50" s="1172"/>
      <c r="D50" s="85"/>
      <c r="E50" s="1177" t="s">
        <v>35</v>
      </c>
      <c r="F50" s="1177"/>
      <c r="G50" s="1177"/>
      <c r="H50" s="1178"/>
      <c r="I50" s="86" t="s">
        <v>474</v>
      </c>
      <c r="J50" s="87">
        <v>61</v>
      </c>
      <c r="K50" s="87">
        <v>87</v>
      </c>
      <c r="L50" s="87">
        <v>87</v>
      </c>
      <c r="M50" s="88">
        <v>93</v>
      </c>
    </row>
    <row r="51" spans="2:13" ht="27.75" customHeight="1">
      <c r="B51" s="1173"/>
      <c r="C51" s="1174"/>
      <c r="D51" s="85"/>
      <c r="E51" s="1177" t="s">
        <v>36</v>
      </c>
      <c r="F51" s="1177"/>
      <c r="G51" s="1177"/>
      <c r="H51" s="1178"/>
      <c r="I51" s="86">
        <v>7375</v>
      </c>
      <c r="J51" s="87">
        <v>8904</v>
      </c>
      <c r="K51" s="87">
        <v>9177</v>
      </c>
      <c r="L51" s="87">
        <v>9352</v>
      </c>
      <c r="M51" s="88">
        <v>9624</v>
      </c>
    </row>
    <row r="52" spans="2:13" ht="27.75" customHeight="1" thickBot="1">
      <c r="B52" s="1181" t="s">
        <v>37</v>
      </c>
      <c r="C52" s="1182"/>
      <c r="D52" s="90"/>
      <c r="E52" s="1183" t="s">
        <v>38</v>
      </c>
      <c r="F52" s="1183"/>
      <c r="G52" s="1183"/>
      <c r="H52" s="1184"/>
      <c r="I52" s="91">
        <v>-7826</v>
      </c>
      <c r="J52" s="92">
        <v>-9217</v>
      </c>
      <c r="K52" s="92">
        <v>-10259</v>
      </c>
      <c r="L52" s="92">
        <v>-10876</v>
      </c>
      <c r="M52" s="93">
        <v>-9956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32437</v>
      </c>
      <c r="E3" s="116"/>
      <c r="F3" s="117">
        <v>49426</v>
      </c>
      <c r="G3" s="118"/>
      <c r="H3" s="119"/>
    </row>
    <row r="4" spans="1:8">
      <c r="A4" s="120"/>
      <c r="B4" s="121"/>
      <c r="C4" s="122"/>
      <c r="D4" s="123">
        <v>18320</v>
      </c>
      <c r="E4" s="124"/>
      <c r="F4" s="125">
        <v>26568</v>
      </c>
      <c r="G4" s="126"/>
      <c r="H4" s="127"/>
    </row>
    <row r="5" spans="1:8">
      <c r="A5" s="108" t="s">
        <v>506</v>
      </c>
      <c r="B5" s="113"/>
      <c r="C5" s="114"/>
      <c r="D5" s="115">
        <v>46481</v>
      </c>
      <c r="E5" s="116"/>
      <c r="F5" s="117">
        <v>42839</v>
      </c>
      <c r="G5" s="118"/>
      <c r="H5" s="119"/>
    </row>
    <row r="6" spans="1:8">
      <c r="A6" s="120"/>
      <c r="B6" s="121"/>
      <c r="C6" s="122"/>
      <c r="D6" s="123">
        <v>25945</v>
      </c>
      <c r="E6" s="124"/>
      <c r="F6" s="125">
        <v>22027</v>
      </c>
      <c r="G6" s="126"/>
      <c r="H6" s="127"/>
    </row>
    <row r="7" spans="1:8">
      <c r="A7" s="108" t="s">
        <v>507</v>
      </c>
      <c r="B7" s="113"/>
      <c r="C7" s="114"/>
      <c r="D7" s="115">
        <v>41824</v>
      </c>
      <c r="E7" s="116"/>
      <c r="F7" s="117">
        <v>46819</v>
      </c>
      <c r="G7" s="118"/>
      <c r="H7" s="119"/>
    </row>
    <row r="8" spans="1:8">
      <c r="A8" s="120"/>
      <c r="B8" s="121"/>
      <c r="C8" s="122"/>
      <c r="D8" s="123">
        <v>25360</v>
      </c>
      <c r="E8" s="124"/>
      <c r="F8" s="125">
        <v>24121</v>
      </c>
      <c r="G8" s="126"/>
      <c r="H8" s="127"/>
    </row>
    <row r="9" spans="1:8">
      <c r="A9" s="108" t="s">
        <v>508</v>
      </c>
      <c r="B9" s="113"/>
      <c r="C9" s="114"/>
      <c r="D9" s="115">
        <v>40697</v>
      </c>
      <c r="E9" s="116"/>
      <c r="F9" s="117">
        <v>53270</v>
      </c>
      <c r="G9" s="118"/>
      <c r="H9" s="119"/>
    </row>
    <row r="10" spans="1:8">
      <c r="A10" s="120"/>
      <c r="B10" s="121"/>
      <c r="C10" s="122"/>
      <c r="D10" s="123">
        <v>26531</v>
      </c>
      <c r="E10" s="124"/>
      <c r="F10" s="125">
        <v>24316</v>
      </c>
      <c r="G10" s="126"/>
      <c r="H10" s="127"/>
    </row>
    <row r="11" spans="1:8">
      <c r="A11" s="108" t="s">
        <v>509</v>
      </c>
      <c r="B11" s="113"/>
      <c r="C11" s="114"/>
      <c r="D11" s="115">
        <v>67208</v>
      </c>
      <c r="E11" s="116"/>
      <c r="F11" s="117">
        <v>53292</v>
      </c>
      <c r="G11" s="118"/>
      <c r="H11" s="119"/>
    </row>
    <row r="12" spans="1:8">
      <c r="A12" s="120"/>
      <c r="B12" s="121"/>
      <c r="C12" s="128"/>
      <c r="D12" s="123">
        <v>45662</v>
      </c>
      <c r="E12" s="124"/>
      <c r="F12" s="125">
        <v>28900</v>
      </c>
      <c r="G12" s="126"/>
      <c r="H12" s="127"/>
    </row>
    <row r="13" spans="1:8">
      <c r="A13" s="108"/>
      <c r="B13" s="113"/>
      <c r="C13" s="129"/>
      <c r="D13" s="130">
        <v>45729</v>
      </c>
      <c r="E13" s="131"/>
      <c r="F13" s="132">
        <v>49129</v>
      </c>
      <c r="G13" s="133"/>
      <c r="H13" s="119"/>
    </row>
    <row r="14" spans="1:8">
      <c r="A14" s="120"/>
      <c r="B14" s="121"/>
      <c r="C14" s="122"/>
      <c r="D14" s="123">
        <v>28364</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2.7</v>
      </c>
      <c r="C19" s="134">
        <f>ROUND(VALUE(SUBSTITUTE(実質収支比率等に係る経年分析!G$48,"▲","-")),2)</f>
        <v>9</v>
      </c>
      <c r="D19" s="134">
        <f>ROUND(VALUE(SUBSTITUTE(実質収支比率等に係る経年分析!H$48,"▲","-")),2)</f>
        <v>7.2</v>
      </c>
      <c r="E19" s="134">
        <f>ROUND(VALUE(SUBSTITUTE(実質収支比率等に係る経年分析!I$48,"▲","-")),2)</f>
        <v>5.3</v>
      </c>
      <c r="F19" s="134">
        <f>ROUND(VALUE(SUBSTITUTE(実質収支比率等に係る経年分析!J$48,"▲","-")),2)</f>
        <v>7.46</v>
      </c>
    </row>
    <row r="20" spans="1:11">
      <c r="A20" s="134" t="s">
        <v>43</v>
      </c>
      <c r="B20" s="134">
        <f>ROUND(VALUE(SUBSTITUTE(実質収支比率等に係る経年分析!F$47,"▲","-")),2)</f>
        <v>52.62</v>
      </c>
      <c r="C20" s="134">
        <f>ROUND(VALUE(SUBSTITUTE(実質収支比率等に係る経年分析!G$47,"▲","-")),2)</f>
        <v>52.94</v>
      </c>
      <c r="D20" s="134">
        <f>ROUND(VALUE(SUBSTITUTE(実質収支比率等に係る経年分析!H$47,"▲","-")),2)</f>
        <v>52.13</v>
      </c>
      <c r="E20" s="134">
        <f>ROUND(VALUE(SUBSTITUTE(実質収支比率等に係る経年分析!I$47,"▲","-")),2)</f>
        <v>49.5</v>
      </c>
      <c r="F20" s="134">
        <f>ROUND(VALUE(SUBSTITUTE(実質収支比率等に係る経年分析!J$47,"▲","-")),2)</f>
        <v>43.32</v>
      </c>
    </row>
    <row r="21" spans="1:11">
      <c r="A21" s="134" t="s">
        <v>44</v>
      </c>
      <c r="B21" s="134">
        <f>IF(ISNUMBER(VALUE(SUBSTITUTE(実質収支比率等に係る経年分析!F$49,"▲","-"))),ROUND(VALUE(SUBSTITUTE(実質収支比率等に係る経年分析!F$49,"▲","-")),2),NA())</f>
        <v>-8.1</v>
      </c>
      <c r="C21" s="134">
        <f>IF(ISNUMBER(VALUE(SUBSTITUTE(実質収支比率等に係る経年分析!G$49,"▲","-"))),ROUND(VALUE(SUBSTITUTE(実質収支比率等に係る経年分析!G$49,"▲","-")),2),NA())</f>
        <v>6.18</v>
      </c>
      <c r="D21" s="134">
        <f>IF(ISNUMBER(VALUE(SUBSTITUTE(実質収支比率等に係る経年分析!H$49,"▲","-"))),ROUND(VALUE(SUBSTITUTE(実質収支比率等に係る経年分析!H$49,"▲","-")),2),NA())</f>
        <v>-5.94</v>
      </c>
      <c r="E21" s="134">
        <f>IF(ISNUMBER(VALUE(SUBSTITUTE(実質収支比率等に係る経年分析!I$49,"▲","-"))),ROUND(VALUE(SUBSTITUTE(実質収支比率等に係る経年分析!I$49,"▲","-")),2),NA())</f>
        <v>-6.41</v>
      </c>
      <c r="F21" s="134">
        <f>IF(ISNUMBER(VALUE(SUBSTITUTE(実質収支比率等に係る経年分析!J$49,"▲","-"))),ROUND(VALUE(SUBSTITUTE(実質収支比率等に係る経年分析!J$49,"▲","-")),2),NA())</f>
        <v>-6.13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861</v>
      </c>
      <c r="E42" s="136"/>
      <c r="F42" s="136"/>
      <c r="G42" s="136">
        <f>'実質公債費比率（分子）の構造'!L$52</f>
        <v>856</v>
      </c>
      <c r="H42" s="136"/>
      <c r="I42" s="136"/>
      <c r="J42" s="136">
        <f>'実質公債費比率（分子）の構造'!M$52</f>
        <v>845</v>
      </c>
      <c r="K42" s="136"/>
      <c r="L42" s="136"/>
      <c r="M42" s="136">
        <f>'実質公債費比率（分子）の構造'!N$52</f>
        <v>832</v>
      </c>
      <c r="N42" s="136"/>
      <c r="O42" s="136"/>
      <c r="P42" s="136">
        <f>'実質公債費比率（分子）の構造'!O$52</f>
        <v>871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0</v>
      </c>
      <c r="F44" s="136"/>
      <c r="G44" s="136"/>
      <c r="H44" s="136">
        <f>'実質公債費比率（分子）の構造'!M$50</f>
        <v>3</v>
      </c>
      <c r="I44" s="136"/>
      <c r="J44" s="136"/>
      <c r="K44" s="136" t="str">
        <f>'実質公債費比率（分子）の構造'!N$50</f>
        <v>-</v>
      </c>
      <c r="L44" s="136"/>
      <c r="M44" s="136"/>
      <c r="N44" s="136">
        <f>'実質公債費比率（分子）の構造'!O$50</f>
        <v>6</v>
      </c>
      <c r="O44" s="136"/>
      <c r="P44" s="136"/>
    </row>
    <row r="45" spans="1:16">
      <c r="A45" s="136" t="s">
        <v>54</v>
      </c>
      <c r="B45" s="136">
        <f>'実質公債費比率（分子）の構造'!K$49</f>
        <v>37</v>
      </c>
      <c r="C45" s="136"/>
      <c r="D45" s="136"/>
      <c r="E45" s="136">
        <f>'実質公債費比率（分子）の構造'!L$49</f>
        <v>38</v>
      </c>
      <c r="F45" s="136"/>
      <c r="G45" s="136"/>
      <c r="H45" s="136">
        <f>'実質公債費比率（分子）の構造'!M$49</f>
        <v>42</v>
      </c>
      <c r="I45" s="136"/>
      <c r="J45" s="136"/>
      <c r="K45" s="136">
        <f>'実質公債費比率（分子）の構造'!N$49</f>
        <v>43</v>
      </c>
      <c r="L45" s="136"/>
      <c r="M45" s="136"/>
      <c r="N45" s="136">
        <f>'実質公債費比率（分子）の構造'!O$49</f>
        <v>44</v>
      </c>
      <c r="O45" s="136"/>
      <c r="P45" s="136"/>
    </row>
    <row r="46" spans="1:16">
      <c r="A46" s="136" t="s">
        <v>55</v>
      </c>
      <c r="B46" s="136">
        <f>'実質公債費比率（分子）の構造'!K$48</f>
        <v>256</v>
      </c>
      <c r="C46" s="136"/>
      <c r="D46" s="136"/>
      <c r="E46" s="136">
        <f>'実質公債費比率（分子）の構造'!L$48</f>
        <v>233</v>
      </c>
      <c r="F46" s="136"/>
      <c r="G46" s="136"/>
      <c r="H46" s="136">
        <f>'実質公債費比率（分子）の構造'!M$48</f>
        <v>194</v>
      </c>
      <c r="I46" s="136"/>
      <c r="J46" s="136"/>
      <c r="K46" s="136">
        <f>'実質公債費比率（分子）の構造'!N$48</f>
        <v>161</v>
      </c>
      <c r="L46" s="136"/>
      <c r="M46" s="136"/>
      <c r="N46" s="136">
        <f>'実質公債費比率（分子）の構造'!O$48</f>
        <v>175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563</v>
      </c>
      <c r="C49" s="136"/>
      <c r="D49" s="136"/>
      <c r="E49" s="136">
        <f>'実質公債費比率（分子）の構造'!L$45</f>
        <v>523</v>
      </c>
      <c r="F49" s="136"/>
      <c r="G49" s="136"/>
      <c r="H49" s="136">
        <f>'実質公債費比率（分子）の構造'!M$45</f>
        <v>451</v>
      </c>
      <c r="I49" s="136"/>
      <c r="J49" s="136"/>
      <c r="K49" s="136">
        <f>'実質公債費比率（分子）の構造'!N$45</f>
        <v>429</v>
      </c>
      <c r="L49" s="136"/>
      <c r="M49" s="136"/>
      <c r="N49" s="136">
        <f>'実質公債費比率（分子）の構造'!O$45</f>
        <v>448</v>
      </c>
      <c r="O49" s="136"/>
      <c r="P49" s="136"/>
    </row>
    <row r="50" spans="1:16">
      <c r="A50" s="136" t="s">
        <v>59</v>
      </c>
      <c r="B50" s="136" t="e">
        <f>NA()</f>
        <v>#N/A</v>
      </c>
      <c r="C50" s="136">
        <f>IF(ISNUMBER('実質公債費比率（分子）の構造'!K$53),'実質公債費比率（分子）の構造'!K$53,NA())</f>
        <v>-4</v>
      </c>
      <c r="D50" s="136" t="e">
        <f>NA()</f>
        <v>#N/A</v>
      </c>
      <c r="E50" s="136" t="e">
        <f>NA()</f>
        <v>#N/A</v>
      </c>
      <c r="F50" s="136">
        <f>IF(ISNUMBER('実質公債費比率（分子）の構造'!L$53),'実質公債費比率（分子）の構造'!L$53,NA())</f>
        <v>-62</v>
      </c>
      <c r="G50" s="136" t="e">
        <f>NA()</f>
        <v>#N/A</v>
      </c>
      <c r="H50" s="136" t="e">
        <f>NA()</f>
        <v>#N/A</v>
      </c>
      <c r="I50" s="136">
        <f>IF(ISNUMBER('実質公債費比率（分子）の構造'!M$53),'実質公債費比率（分子）の構造'!M$53,NA())</f>
        <v>-155</v>
      </c>
      <c r="J50" s="136" t="e">
        <f>NA()</f>
        <v>#N/A</v>
      </c>
      <c r="K50" s="136" t="e">
        <f>NA()</f>
        <v>#N/A</v>
      </c>
      <c r="L50" s="136">
        <f>IF(ISNUMBER('実質公債費比率（分子）の構造'!N$53),'実質公債費比率（分子）の構造'!N$53,NA())</f>
        <v>-199</v>
      </c>
      <c r="M50" s="136" t="e">
        <f>NA()</f>
        <v>#N/A</v>
      </c>
      <c r="N50" s="136" t="e">
        <f>NA()</f>
        <v>#N/A</v>
      </c>
      <c r="O50" s="136">
        <f>IF(ISNUMBER('実質公債費比率（分子）の構造'!O$53),'実質公債費比率（分子）の構造'!O$53,NA())</f>
        <v>-198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7375</v>
      </c>
      <c r="E56" s="135"/>
      <c r="F56" s="135"/>
      <c r="G56" s="135">
        <f>'将来負担比率（分子）の構造'!J$51</f>
        <v>8904</v>
      </c>
      <c r="H56" s="135"/>
      <c r="I56" s="135"/>
      <c r="J56" s="135">
        <f>'将来負担比率（分子）の構造'!K$51</f>
        <v>9177</v>
      </c>
      <c r="K56" s="135"/>
      <c r="L56" s="135"/>
      <c r="M56" s="135">
        <f>'将来負担比率（分子）の構造'!L$51</f>
        <v>9352</v>
      </c>
      <c r="N56" s="135"/>
      <c r="O56" s="135"/>
      <c r="P56" s="135">
        <f>'将来負担比率（分子）の構造'!M$51</f>
        <v>9624</v>
      </c>
    </row>
    <row r="57" spans="1:16">
      <c r="A57" s="135" t="s">
        <v>35</v>
      </c>
      <c r="B57" s="135"/>
      <c r="C57" s="135"/>
      <c r="D57" s="135" t="str">
        <f>'将来負担比率（分子）の構造'!I$50</f>
        <v>-</v>
      </c>
      <c r="E57" s="135"/>
      <c r="F57" s="135"/>
      <c r="G57" s="135">
        <f>'将来負担比率（分子）の構造'!J$50</f>
        <v>61</v>
      </c>
      <c r="H57" s="135"/>
      <c r="I57" s="135"/>
      <c r="J57" s="135">
        <f>'将来負担比率（分子）の構造'!K$50</f>
        <v>87</v>
      </c>
      <c r="K57" s="135"/>
      <c r="L57" s="135"/>
      <c r="M57" s="135">
        <f>'将来負担比率（分子）の構造'!L$50</f>
        <v>87</v>
      </c>
      <c r="N57" s="135"/>
      <c r="O57" s="135"/>
      <c r="P57" s="135">
        <f>'将来負担比率（分子）の構造'!M$50</f>
        <v>93</v>
      </c>
    </row>
    <row r="58" spans="1:16">
      <c r="A58" s="135" t="s">
        <v>34</v>
      </c>
      <c r="B58" s="135"/>
      <c r="C58" s="135"/>
      <c r="D58" s="135">
        <f>'将来負担比率（分子）の構造'!I$49</f>
        <v>6382</v>
      </c>
      <c r="E58" s="135"/>
      <c r="F58" s="135"/>
      <c r="G58" s="135">
        <f>'将来負担比率（分子）の構造'!J$49</f>
        <v>6517</v>
      </c>
      <c r="H58" s="135"/>
      <c r="I58" s="135"/>
      <c r="J58" s="135">
        <f>'将来負担比率（分子）の構造'!K$49</f>
        <v>7773</v>
      </c>
      <c r="K58" s="135"/>
      <c r="L58" s="135"/>
      <c r="M58" s="135">
        <f>'将来負担比率（分子）の構造'!L$49</f>
        <v>8144</v>
      </c>
      <c r="N58" s="135"/>
      <c r="O58" s="135"/>
      <c r="P58" s="135">
        <f>'将来負担比率（分子）の構造'!M$49</f>
        <v>8016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f>'将来負担比率（分子）の構造'!K$46</f>
        <v>0</v>
      </c>
      <c r="I61" s="135"/>
      <c r="J61" s="135"/>
      <c r="K61" s="135">
        <f>'将来負担比率（分子）の構造'!L$46</f>
        <v>1</v>
      </c>
      <c r="L61" s="135"/>
      <c r="M61" s="135"/>
      <c r="N61" s="135">
        <f>'将来負担比率（分子）の構造'!M$46</f>
        <v>1</v>
      </c>
      <c r="O61" s="135"/>
      <c r="P61" s="135"/>
    </row>
    <row r="62" spans="1:16">
      <c r="A62" s="135" t="s">
        <v>29</v>
      </c>
      <c r="B62" s="135">
        <f>'将来負担比率（分子）の構造'!I$45</f>
        <v>167</v>
      </c>
      <c r="C62" s="135"/>
      <c r="D62" s="135"/>
      <c r="E62" s="135">
        <f>'将来負担比率（分子）の構造'!J$45</f>
        <v>87</v>
      </c>
      <c r="F62" s="135"/>
      <c r="G62" s="135"/>
      <c r="H62" s="135">
        <f>'将来負担比率（分子）の構造'!K$45</f>
        <v>137</v>
      </c>
      <c r="I62" s="135"/>
      <c r="J62" s="135"/>
      <c r="K62" s="135">
        <f>'将来負担比率（分子）の構造'!L$45</f>
        <v>115</v>
      </c>
      <c r="L62" s="135"/>
      <c r="M62" s="135"/>
      <c r="N62" s="135" t="str">
        <f>'将来負担比率（分子）の構造'!M$45</f>
        <v>-</v>
      </c>
      <c r="O62" s="135"/>
      <c r="P62" s="135"/>
    </row>
    <row r="63" spans="1:16">
      <c r="A63" s="135" t="s">
        <v>28</v>
      </c>
      <c r="B63" s="135">
        <f>'将来負担比率（分子）の構造'!I$44</f>
        <v>537</v>
      </c>
      <c r="C63" s="135"/>
      <c r="D63" s="135"/>
      <c r="E63" s="135">
        <f>'将来負担比率（分子）の構造'!J$44</f>
        <v>514</v>
      </c>
      <c r="F63" s="135"/>
      <c r="G63" s="135"/>
      <c r="H63" s="135">
        <f>'将来負担比率（分子）の構造'!K$44</f>
        <v>476</v>
      </c>
      <c r="I63" s="135"/>
      <c r="J63" s="135"/>
      <c r="K63" s="135">
        <f>'将来負担比率（分子）の構造'!L$44</f>
        <v>458</v>
      </c>
      <c r="L63" s="135"/>
      <c r="M63" s="135"/>
      <c r="N63" s="135">
        <f>'将来負担比率（分子）の構造'!M$44</f>
        <v>445</v>
      </c>
      <c r="O63" s="135"/>
      <c r="P63" s="135"/>
    </row>
    <row r="64" spans="1:16">
      <c r="A64" s="135" t="s">
        <v>27</v>
      </c>
      <c r="B64" s="135">
        <f>'将来負担比率（分子）の構造'!I$43</f>
        <v>1929</v>
      </c>
      <c r="C64" s="135"/>
      <c r="D64" s="135"/>
      <c r="E64" s="135">
        <f>'将来負担比率（分子）の構造'!J$43</f>
        <v>1869</v>
      </c>
      <c r="F64" s="135"/>
      <c r="G64" s="135"/>
      <c r="H64" s="135">
        <f>'将来負担比率（分子）の構造'!K$43</f>
        <v>1910</v>
      </c>
      <c r="I64" s="135"/>
      <c r="J64" s="135"/>
      <c r="K64" s="135">
        <f>'将来負担比率（分子）の構造'!L$43</f>
        <v>1589</v>
      </c>
      <c r="L64" s="135"/>
      <c r="M64" s="135"/>
      <c r="N64" s="135">
        <f>'将来負担比率（分子）の構造'!M$43</f>
        <v>1335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3298</v>
      </c>
      <c r="C66" s="135"/>
      <c r="D66" s="135"/>
      <c r="E66" s="135">
        <f>'将来負担比率（分子）の構造'!J$41</f>
        <v>3795</v>
      </c>
      <c r="F66" s="135"/>
      <c r="G66" s="135"/>
      <c r="H66" s="135">
        <f>'将来負担比率（分子）の構造'!K$41</f>
        <v>4254</v>
      </c>
      <c r="I66" s="135"/>
      <c r="J66" s="135"/>
      <c r="K66" s="135">
        <f>'将来負担比率（分子）の構造'!L$41</f>
        <v>4544</v>
      </c>
      <c r="L66" s="135"/>
      <c r="M66" s="135"/>
      <c r="N66" s="135">
        <f>'将来負担比率（分子）の構造'!M$41</f>
        <v>5995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5594096</v>
      </c>
      <c r="S5" s="583"/>
      <c r="T5" s="583"/>
      <c r="U5" s="583"/>
      <c r="V5" s="583"/>
      <c r="W5" s="583"/>
      <c r="X5" s="583"/>
      <c r="Y5" s="584"/>
      <c r="Z5" s="585">
        <v>36.9</v>
      </c>
      <c r="AA5" s="585"/>
      <c r="AB5" s="585"/>
      <c r="AC5" s="585"/>
      <c r="AD5" s="586">
        <v>5594096</v>
      </c>
      <c r="AE5" s="586"/>
      <c r="AF5" s="586"/>
      <c r="AG5" s="586"/>
      <c r="AH5" s="586"/>
      <c r="AI5" s="586"/>
      <c r="AJ5" s="586"/>
      <c r="AK5" s="586"/>
      <c r="AL5" s="587">
        <v>71.5</v>
      </c>
      <c r="AM5" s="588"/>
      <c r="AN5" s="588"/>
      <c r="AO5" s="589"/>
      <c r="AP5" s="579" t="s">
        <v>207</v>
      </c>
      <c r="AQ5" s="580"/>
      <c r="AR5" s="580"/>
      <c r="AS5" s="580"/>
      <c r="AT5" s="580"/>
      <c r="AU5" s="580"/>
      <c r="AV5" s="580"/>
      <c r="AW5" s="580"/>
      <c r="AX5" s="580"/>
      <c r="AY5" s="580"/>
      <c r="AZ5" s="580"/>
      <c r="BA5" s="580"/>
      <c r="BB5" s="580"/>
      <c r="BC5" s="580"/>
      <c r="BD5" s="580"/>
      <c r="BE5" s="580"/>
      <c r="BF5" s="581"/>
      <c r="BG5" s="593">
        <v>5590838</v>
      </c>
      <c r="BH5" s="594"/>
      <c r="BI5" s="594"/>
      <c r="BJ5" s="594"/>
      <c r="BK5" s="594"/>
      <c r="BL5" s="594"/>
      <c r="BM5" s="594"/>
      <c r="BN5" s="595"/>
      <c r="BO5" s="596">
        <v>99.9</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134125</v>
      </c>
      <c r="S6" s="594"/>
      <c r="T6" s="594"/>
      <c r="U6" s="594"/>
      <c r="V6" s="594"/>
      <c r="W6" s="594"/>
      <c r="X6" s="594"/>
      <c r="Y6" s="595"/>
      <c r="Z6" s="596">
        <v>0.9</v>
      </c>
      <c r="AA6" s="596"/>
      <c r="AB6" s="596"/>
      <c r="AC6" s="596"/>
      <c r="AD6" s="597">
        <v>134125</v>
      </c>
      <c r="AE6" s="597"/>
      <c r="AF6" s="597"/>
      <c r="AG6" s="597"/>
      <c r="AH6" s="597"/>
      <c r="AI6" s="597"/>
      <c r="AJ6" s="597"/>
      <c r="AK6" s="597"/>
      <c r="AL6" s="598">
        <v>1.7</v>
      </c>
      <c r="AM6" s="599"/>
      <c r="AN6" s="599"/>
      <c r="AO6" s="600"/>
      <c r="AP6" s="590" t="s">
        <v>213</v>
      </c>
      <c r="AQ6" s="591"/>
      <c r="AR6" s="591"/>
      <c r="AS6" s="591"/>
      <c r="AT6" s="591"/>
      <c r="AU6" s="591"/>
      <c r="AV6" s="591"/>
      <c r="AW6" s="591"/>
      <c r="AX6" s="591"/>
      <c r="AY6" s="591"/>
      <c r="AZ6" s="591"/>
      <c r="BA6" s="591"/>
      <c r="BB6" s="591"/>
      <c r="BC6" s="591"/>
      <c r="BD6" s="591"/>
      <c r="BE6" s="591"/>
      <c r="BF6" s="592"/>
      <c r="BG6" s="593">
        <v>5590838</v>
      </c>
      <c r="BH6" s="594"/>
      <c r="BI6" s="594"/>
      <c r="BJ6" s="594"/>
      <c r="BK6" s="594"/>
      <c r="BL6" s="594"/>
      <c r="BM6" s="594"/>
      <c r="BN6" s="595"/>
      <c r="BO6" s="596">
        <v>99.9</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142823</v>
      </c>
      <c r="CS6" s="594"/>
      <c r="CT6" s="594"/>
      <c r="CU6" s="594"/>
      <c r="CV6" s="594"/>
      <c r="CW6" s="594"/>
      <c r="CX6" s="594"/>
      <c r="CY6" s="595"/>
      <c r="CZ6" s="596">
        <v>1</v>
      </c>
      <c r="DA6" s="596"/>
      <c r="DB6" s="596"/>
      <c r="DC6" s="596"/>
      <c r="DD6" s="602" t="s">
        <v>208</v>
      </c>
      <c r="DE6" s="594"/>
      <c r="DF6" s="594"/>
      <c r="DG6" s="594"/>
      <c r="DH6" s="594"/>
      <c r="DI6" s="594"/>
      <c r="DJ6" s="594"/>
      <c r="DK6" s="594"/>
      <c r="DL6" s="594"/>
      <c r="DM6" s="594"/>
      <c r="DN6" s="594"/>
      <c r="DO6" s="594"/>
      <c r="DP6" s="595"/>
      <c r="DQ6" s="602">
        <v>142823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12113</v>
      </c>
      <c r="S7" s="594"/>
      <c r="T7" s="594"/>
      <c r="U7" s="594"/>
      <c r="V7" s="594"/>
      <c r="W7" s="594"/>
      <c r="X7" s="594"/>
      <c r="Y7" s="595"/>
      <c r="Z7" s="596">
        <v>0.1</v>
      </c>
      <c r="AA7" s="596"/>
      <c r="AB7" s="596"/>
      <c r="AC7" s="596"/>
      <c r="AD7" s="597">
        <v>12113</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2973650</v>
      </c>
      <c r="BH7" s="594"/>
      <c r="BI7" s="594"/>
      <c r="BJ7" s="594"/>
      <c r="BK7" s="594"/>
      <c r="BL7" s="594"/>
      <c r="BM7" s="594"/>
      <c r="BN7" s="595"/>
      <c r="BO7" s="596">
        <v>53.2</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1795699</v>
      </c>
      <c r="CS7" s="594"/>
      <c r="CT7" s="594"/>
      <c r="CU7" s="594"/>
      <c r="CV7" s="594"/>
      <c r="CW7" s="594"/>
      <c r="CX7" s="594"/>
      <c r="CY7" s="595"/>
      <c r="CZ7" s="596">
        <v>12.6</v>
      </c>
      <c r="DA7" s="596"/>
      <c r="DB7" s="596"/>
      <c r="DC7" s="596"/>
      <c r="DD7" s="602">
        <v>111798</v>
      </c>
      <c r="DE7" s="594"/>
      <c r="DF7" s="594"/>
      <c r="DG7" s="594"/>
      <c r="DH7" s="594"/>
      <c r="DI7" s="594"/>
      <c r="DJ7" s="594"/>
      <c r="DK7" s="594"/>
      <c r="DL7" s="594"/>
      <c r="DM7" s="594"/>
      <c r="DN7" s="594"/>
      <c r="DO7" s="594"/>
      <c r="DP7" s="595"/>
      <c r="DQ7" s="602">
        <v>1623063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31121</v>
      </c>
      <c r="S8" s="594"/>
      <c r="T8" s="594"/>
      <c r="U8" s="594"/>
      <c r="V8" s="594"/>
      <c r="W8" s="594"/>
      <c r="X8" s="594"/>
      <c r="Y8" s="595"/>
      <c r="Z8" s="596">
        <v>0.2</v>
      </c>
      <c r="AA8" s="596"/>
      <c r="AB8" s="596"/>
      <c r="AC8" s="596"/>
      <c r="AD8" s="597">
        <v>31121</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83832</v>
      </c>
      <c r="BH8" s="594"/>
      <c r="BI8" s="594"/>
      <c r="BJ8" s="594"/>
      <c r="BK8" s="594"/>
      <c r="BL8" s="594"/>
      <c r="BM8" s="594"/>
      <c r="BN8" s="595"/>
      <c r="BO8" s="596">
        <v>1.5</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4241330</v>
      </c>
      <c r="CS8" s="594"/>
      <c r="CT8" s="594"/>
      <c r="CU8" s="594"/>
      <c r="CV8" s="594"/>
      <c r="CW8" s="594"/>
      <c r="CX8" s="594"/>
      <c r="CY8" s="595"/>
      <c r="CZ8" s="596">
        <v>29.9</v>
      </c>
      <c r="DA8" s="596"/>
      <c r="DB8" s="596"/>
      <c r="DC8" s="596"/>
      <c r="DD8" s="602">
        <v>207919</v>
      </c>
      <c r="DE8" s="594"/>
      <c r="DF8" s="594"/>
      <c r="DG8" s="594"/>
      <c r="DH8" s="594"/>
      <c r="DI8" s="594"/>
      <c r="DJ8" s="594"/>
      <c r="DK8" s="594"/>
      <c r="DL8" s="594"/>
      <c r="DM8" s="594"/>
      <c r="DN8" s="594"/>
      <c r="DO8" s="594"/>
      <c r="DP8" s="595"/>
      <c r="DQ8" s="602">
        <v>1995110</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17422</v>
      </c>
      <c r="S9" s="594"/>
      <c r="T9" s="594"/>
      <c r="U9" s="594"/>
      <c r="V9" s="594"/>
      <c r="W9" s="594"/>
      <c r="X9" s="594"/>
      <c r="Y9" s="595"/>
      <c r="Z9" s="596">
        <v>0.1</v>
      </c>
      <c r="AA9" s="596"/>
      <c r="AB9" s="596"/>
      <c r="AC9" s="596"/>
      <c r="AD9" s="597">
        <v>17422</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2527345</v>
      </c>
      <c r="BH9" s="594"/>
      <c r="BI9" s="594"/>
      <c r="BJ9" s="594"/>
      <c r="BK9" s="594"/>
      <c r="BL9" s="594"/>
      <c r="BM9" s="594"/>
      <c r="BN9" s="595"/>
      <c r="BO9" s="596">
        <v>45.2</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1136921</v>
      </c>
      <c r="CS9" s="594"/>
      <c r="CT9" s="594"/>
      <c r="CU9" s="594"/>
      <c r="CV9" s="594"/>
      <c r="CW9" s="594"/>
      <c r="CX9" s="594"/>
      <c r="CY9" s="595"/>
      <c r="CZ9" s="596">
        <v>8</v>
      </c>
      <c r="DA9" s="596"/>
      <c r="DB9" s="596"/>
      <c r="DC9" s="596"/>
      <c r="DD9" s="602">
        <v>180371</v>
      </c>
      <c r="DE9" s="594"/>
      <c r="DF9" s="594"/>
      <c r="DG9" s="594"/>
      <c r="DH9" s="594"/>
      <c r="DI9" s="594"/>
      <c r="DJ9" s="594"/>
      <c r="DK9" s="594"/>
      <c r="DL9" s="594"/>
      <c r="DM9" s="594"/>
      <c r="DN9" s="594"/>
      <c r="DO9" s="594"/>
      <c r="DP9" s="595"/>
      <c r="DQ9" s="602">
        <v>1066203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449609</v>
      </c>
      <c r="S10" s="594"/>
      <c r="T10" s="594"/>
      <c r="U10" s="594"/>
      <c r="V10" s="594"/>
      <c r="W10" s="594"/>
      <c r="X10" s="594"/>
      <c r="Y10" s="595"/>
      <c r="Z10" s="596">
        <v>3</v>
      </c>
      <c r="AA10" s="596"/>
      <c r="AB10" s="596"/>
      <c r="AC10" s="596"/>
      <c r="AD10" s="597">
        <v>449609</v>
      </c>
      <c r="AE10" s="597"/>
      <c r="AF10" s="597"/>
      <c r="AG10" s="597"/>
      <c r="AH10" s="597"/>
      <c r="AI10" s="597"/>
      <c r="AJ10" s="597"/>
      <c r="AK10" s="597"/>
      <c r="AL10" s="598">
        <v>5.7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114566</v>
      </c>
      <c r="BH10" s="594"/>
      <c r="BI10" s="594"/>
      <c r="BJ10" s="594"/>
      <c r="BK10" s="594"/>
      <c r="BL10" s="594"/>
      <c r="BM10" s="594"/>
      <c r="BN10" s="595"/>
      <c r="BO10" s="596">
        <v>2</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35683</v>
      </c>
      <c r="CS10" s="594"/>
      <c r="CT10" s="594"/>
      <c r="CU10" s="594"/>
      <c r="CV10" s="594"/>
      <c r="CW10" s="594"/>
      <c r="CX10" s="594"/>
      <c r="CY10" s="595"/>
      <c r="CZ10" s="596">
        <v>0.3</v>
      </c>
      <c r="DA10" s="596"/>
      <c r="DB10" s="596"/>
      <c r="DC10" s="596"/>
      <c r="DD10" s="602" t="s">
        <v>111</v>
      </c>
      <c r="DE10" s="594"/>
      <c r="DF10" s="594"/>
      <c r="DG10" s="594"/>
      <c r="DH10" s="594"/>
      <c r="DI10" s="594"/>
      <c r="DJ10" s="594"/>
      <c r="DK10" s="594"/>
      <c r="DL10" s="594"/>
      <c r="DM10" s="594"/>
      <c r="DN10" s="594"/>
      <c r="DO10" s="594"/>
      <c r="DP10" s="595"/>
      <c r="DQ10" s="602">
        <v>16114</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34660</v>
      </c>
      <c r="S11" s="594"/>
      <c r="T11" s="594"/>
      <c r="U11" s="594"/>
      <c r="V11" s="594"/>
      <c r="W11" s="594"/>
      <c r="X11" s="594"/>
      <c r="Y11" s="595"/>
      <c r="Z11" s="596">
        <v>0.2</v>
      </c>
      <c r="AA11" s="596"/>
      <c r="AB11" s="596"/>
      <c r="AC11" s="596"/>
      <c r="AD11" s="597">
        <v>34660</v>
      </c>
      <c r="AE11" s="597"/>
      <c r="AF11" s="597"/>
      <c r="AG11" s="597"/>
      <c r="AH11" s="597"/>
      <c r="AI11" s="597"/>
      <c r="AJ11" s="597"/>
      <c r="AK11" s="597"/>
      <c r="AL11" s="598">
        <v>0.4</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247907</v>
      </c>
      <c r="BH11" s="594"/>
      <c r="BI11" s="594"/>
      <c r="BJ11" s="594"/>
      <c r="BK11" s="594"/>
      <c r="BL11" s="594"/>
      <c r="BM11" s="594"/>
      <c r="BN11" s="595"/>
      <c r="BO11" s="596">
        <v>4.4000000000000004</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118104</v>
      </c>
      <c r="CS11" s="594"/>
      <c r="CT11" s="594"/>
      <c r="CU11" s="594"/>
      <c r="CV11" s="594"/>
      <c r="CW11" s="594"/>
      <c r="CX11" s="594"/>
      <c r="CY11" s="595"/>
      <c r="CZ11" s="596">
        <v>0.8</v>
      </c>
      <c r="DA11" s="596"/>
      <c r="DB11" s="596"/>
      <c r="DC11" s="596"/>
      <c r="DD11" s="602">
        <v>29633</v>
      </c>
      <c r="DE11" s="594"/>
      <c r="DF11" s="594"/>
      <c r="DG11" s="594"/>
      <c r="DH11" s="594"/>
      <c r="DI11" s="594"/>
      <c r="DJ11" s="594"/>
      <c r="DK11" s="594"/>
      <c r="DL11" s="594"/>
      <c r="DM11" s="594"/>
      <c r="DN11" s="594"/>
      <c r="DO11" s="594"/>
      <c r="DP11" s="595"/>
      <c r="DQ11" s="602">
        <v>100093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2231298</v>
      </c>
      <c r="BH12" s="594"/>
      <c r="BI12" s="594"/>
      <c r="BJ12" s="594"/>
      <c r="BK12" s="594"/>
      <c r="BL12" s="594"/>
      <c r="BM12" s="594"/>
      <c r="BN12" s="595"/>
      <c r="BO12" s="596">
        <v>39.9</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155933</v>
      </c>
      <c r="CS12" s="594"/>
      <c r="CT12" s="594"/>
      <c r="CU12" s="594"/>
      <c r="CV12" s="594"/>
      <c r="CW12" s="594"/>
      <c r="CX12" s="594"/>
      <c r="CY12" s="595"/>
      <c r="CZ12" s="596">
        <v>1.1000000000000001</v>
      </c>
      <c r="DA12" s="596"/>
      <c r="DB12" s="596"/>
      <c r="DC12" s="596"/>
      <c r="DD12" s="602" t="s">
        <v>111</v>
      </c>
      <c r="DE12" s="594"/>
      <c r="DF12" s="594"/>
      <c r="DG12" s="594"/>
      <c r="DH12" s="594"/>
      <c r="DI12" s="594"/>
      <c r="DJ12" s="594"/>
      <c r="DK12" s="594"/>
      <c r="DL12" s="594"/>
      <c r="DM12" s="594"/>
      <c r="DN12" s="594"/>
      <c r="DO12" s="594"/>
      <c r="DP12" s="595"/>
      <c r="DQ12" s="602">
        <v>75033</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25046</v>
      </c>
      <c r="S13" s="594"/>
      <c r="T13" s="594"/>
      <c r="U13" s="594"/>
      <c r="V13" s="594"/>
      <c r="W13" s="594"/>
      <c r="X13" s="594"/>
      <c r="Y13" s="595"/>
      <c r="Z13" s="596">
        <v>0.2</v>
      </c>
      <c r="AA13" s="596"/>
      <c r="AB13" s="596"/>
      <c r="AC13" s="596"/>
      <c r="AD13" s="597">
        <v>25046</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2231298</v>
      </c>
      <c r="BH13" s="594"/>
      <c r="BI13" s="594"/>
      <c r="BJ13" s="594"/>
      <c r="BK13" s="594"/>
      <c r="BL13" s="594"/>
      <c r="BM13" s="594"/>
      <c r="BN13" s="595"/>
      <c r="BO13" s="596">
        <v>39.9</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1317218</v>
      </c>
      <c r="CS13" s="594"/>
      <c r="CT13" s="594"/>
      <c r="CU13" s="594"/>
      <c r="CV13" s="594"/>
      <c r="CW13" s="594"/>
      <c r="CX13" s="594"/>
      <c r="CY13" s="595"/>
      <c r="CZ13" s="596">
        <v>9.3000000000000007</v>
      </c>
      <c r="DA13" s="596"/>
      <c r="DB13" s="596"/>
      <c r="DC13" s="596"/>
      <c r="DD13" s="602">
        <v>642862</v>
      </c>
      <c r="DE13" s="594"/>
      <c r="DF13" s="594"/>
      <c r="DG13" s="594"/>
      <c r="DH13" s="594"/>
      <c r="DI13" s="594"/>
      <c r="DJ13" s="594"/>
      <c r="DK13" s="594"/>
      <c r="DL13" s="594"/>
      <c r="DM13" s="594"/>
      <c r="DN13" s="594"/>
      <c r="DO13" s="594"/>
      <c r="DP13" s="595"/>
      <c r="DQ13" s="602">
        <v>1031215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82964</v>
      </c>
      <c r="BH14" s="594"/>
      <c r="BI14" s="594"/>
      <c r="BJ14" s="594"/>
      <c r="BK14" s="594"/>
      <c r="BL14" s="594"/>
      <c r="BM14" s="594"/>
      <c r="BN14" s="595"/>
      <c r="BO14" s="596">
        <v>1.5</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615344</v>
      </c>
      <c r="CS14" s="594"/>
      <c r="CT14" s="594"/>
      <c r="CU14" s="594"/>
      <c r="CV14" s="594"/>
      <c r="CW14" s="594"/>
      <c r="CX14" s="594"/>
      <c r="CY14" s="595"/>
      <c r="CZ14" s="596">
        <v>4.3</v>
      </c>
      <c r="DA14" s="596"/>
      <c r="DB14" s="596"/>
      <c r="DC14" s="596"/>
      <c r="DD14" s="602">
        <v>34125</v>
      </c>
      <c r="DE14" s="594"/>
      <c r="DF14" s="594"/>
      <c r="DG14" s="594"/>
      <c r="DH14" s="594"/>
      <c r="DI14" s="594"/>
      <c r="DJ14" s="594"/>
      <c r="DK14" s="594"/>
      <c r="DL14" s="594"/>
      <c r="DM14" s="594"/>
      <c r="DN14" s="594"/>
      <c r="DO14" s="594"/>
      <c r="DP14" s="595"/>
      <c r="DQ14" s="602">
        <v>580288</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61734</v>
      </c>
      <c r="S15" s="594"/>
      <c r="T15" s="594"/>
      <c r="U15" s="594"/>
      <c r="V15" s="594"/>
      <c r="W15" s="594"/>
      <c r="X15" s="594"/>
      <c r="Y15" s="595"/>
      <c r="Z15" s="596">
        <v>0.4</v>
      </c>
      <c r="AA15" s="596"/>
      <c r="AB15" s="596"/>
      <c r="AC15" s="596"/>
      <c r="AD15" s="597">
        <v>61734</v>
      </c>
      <c r="AE15" s="597"/>
      <c r="AF15" s="597"/>
      <c r="AG15" s="597"/>
      <c r="AH15" s="597"/>
      <c r="AI15" s="597"/>
      <c r="AJ15" s="597"/>
      <c r="AK15" s="597"/>
      <c r="AL15" s="598">
        <v>0.8</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302926</v>
      </c>
      <c r="BH15" s="594"/>
      <c r="BI15" s="594"/>
      <c r="BJ15" s="594"/>
      <c r="BK15" s="594"/>
      <c r="BL15" s="594"/>
      <c r="BM15" s="594"/>
      <c r="BN15" s="595"/>
      <c r="BO15" s="596">
        <v>5.4</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4192396</v>
      </c>
      <c r="CS15" s="594"/>
      <c r="CT15" s="594"/>
      <c r="CU15" s="594"/>
      <c r="CV15" s="594"/>
      <c r="CW15" s="594"/>
      <c r="CX15" s="594"/>
      <c r="CY15" s="595"/>
      <c r="CZ15" s="596">
        <v>29.5</v>
      </c>
      <c r="DA15" s="596"/>
      <c r="DB15" s="596"/>
      <c r="DC15" s="596"/>
      <c r="DD15" s="602">
        <v>2277098</v>
      </c>
      <c r="DE15" s="594"/>
      <c r="DF15" s="594"/>
      <c r="DG15" s="594"/>
      <c r="DH15" s="594"/>
      <c r="DI15" s="594"/>
      <c r="DJ15" s="594"/>
      <c r="DK15" s="594"/>
      <c r="DL15" s="594"/>
      <c r="DM15" s="594"/>
      <c r="DN15" s="594"/>
      <c r="DO15" s="594"/>
      <c r="DP15" s="595"/>
      <c r="DQ15" s="602">
        <v>1930130</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1811217</v>
      </c>
      <c r="S16" s="594"/>
      <c r="T16" s="594"/>
      <c r="U16" s="594"/>
      <c r="V16" s="594"/>
      <c r="W16" s="594"/>
      <c r="X16" s="594"/>
      <c r="Y16" s="595"/>
      <c r="Z16" s="596">
        <v>11.9</v>
      </c>
      <c r="AA16" s="596"/>
      <c r="AB16" s="596"/>
      <c r="AC16" s="596"/>
      <c r="AD16" s="597">
        <v>1397407</v>
      </c>
      <c r="AE16" s="597"/>
      <c r="AF16" s="597"/>
      <c r="AG16" s="597"/>
      <c r="AH16" s="597"/>
      <c r="AI16" s="597"/>
      <c r="AJ16" s="597"/>
      <c r="AK16" s="597"/>
      <c r="AL16" s="598">
        <v>17.899999999999999</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3872</v>
      </c>
      <c r="CS16" s="594"/>
      <c r="CT16" s="594"/>
      <c r="CU16" s="594"/>
      <c r="CV16" s="594"/>
      <c r="CW16" s="594"/>
      <c r="CX16" s="594"/>
      <c r="CY16" s="595"/>
      <c r="CZ16" s="596">
        <v>0</v>
      </c>
      <c r="DA16" s="596"/>
      <c r="DB16" s="596"/>
      <c r="DC16" s="596"/>
      <c r="DD16" s="602" t="s">
        <v>111</v>
      </c>
      <c r="DE16" s="594"/>
      <c r="DF16" s="594"/>
      <c r="DG16" s="594"/>
      <c r="DH16" s="594"/>
      <c r="DI16" s="594"/>
      <c r="DJ16" s="594"/>
      <c r="DK16" s="594"/>
      <c r="DL16" s="594"/>
      <c r="DM16" s="594"/>
      <c r="DN16" s="594"/>
      <c r="DO16" s="594"/>
      <c r="DP16" s="595"/>
      <c r="DQ16" s="602">
        <v>3872</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1397407</v>
      </c>
      <c r="S17" s="594"/>
      <c r="T17" s="594"/>
      <c r="U17" s="594"/>
      <c r="V17" s="594"/>
      <c r="W17" s="594"/>
      <c r="X17" s="594"/>
      <c r="Y17" s="595"/>
      <c r="Z17" s="596">
        <v>9.1999999999999993</v>
      </c>
      <c r="AA17" s="596"/>
      <c r="AB17" s="596"/>
      <c r="AC17" s="596"/>
      <c r="AD17" s="597">
        <v>1397407</v>
      </c>
      <c r="AE17" s="597"/>
      <c r="AF17" s="597"/>
      <c r="AG17" s="597"/>
      <c r="AH17" s="597"/>
      <c r="AI17" s="597"/>
      <c r="AJ17" s="597"/>
      <c r="AK17" s="597"/>
      <c r="AL17" s="598">
        <v>17.899999999999999</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447684</v>
      </c>
      <c r="CS17" s="594"/>
      <c r="CT17" s="594"/>
      <c r="CU17" s="594"/>
      <c r="CV17" s="594"/>
      <c r="CW17" s="594"/>
      <c r="CX17" s="594"/>
      <c r="CY17" s="595"/>
      <c r="CZ17" s="596">
        <v>3.2</v>
      </c>
      <c r="DA17" s="596"/>
      <c r="DB17" s="596"/>
      <c r="DC17" s="596"/>
      <c r="DD17" s="602" t="s">
        <v>111</v>
      </c>
      <c r="DE17" s="594"/>
      <c r="DF17" s="594"/>
      <c r="DG17" s="594"/>
      <c r="DH17" s="594"/>
      <c r="DI17" s="594"/>
      <c r="DJ17" s="594"/>
      <c r="DK17" s="594"/>
      <c r="DL17" s="594"/>
      <c r="DM17" s="594"/>
      <c r="DN17" s="594"/>
      <c r="DO17" s="594"/>
      <c r="DP17" s="595"/>
      <c r="DQ17" s="602">
        <v>447684</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346029</v>
      </c>
      <c r="S18" s="594"/>
      <c r="T18" s="594"/>
      <c r="U18" s="594"/>
      <c r="V18" s="594"/>
      <c r="W18" s="594"/>
      <c r="X18" s="594"/>
      <c r="Y18" s="595"/>
      <c r="Z18" s="596">
        <v>2.2999999999999998</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67781</v>
      </c>
      <c r="S19" s="594"/>
      <c r="T19" s="594"/>
      <c r="U19" s="594"/>
      <c r="V19" s="594"/>
      <c r="W19" s="594"/>
      <c r="X19" s="594"/>
      <c r="Y19" s="595"/>
      <c r="Z19" s="596">
        <v>0.4</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3258</v>
      </c>
      <c r="BH19" s="594"/>
      <c r="BI19" s="594"/>
      <c r="BJ19" s="594"/>
      <c r="BK19" s="594"/>
      <c r="BL19" s="594"/>
      <c r="BM19" s="594"/>
      <c r="BN19" s="595"/>
      <c r="BO19" s="596">
        <v>0.1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8171143</v>
      </c>
      <c r="S20" s="594"/>
      <c r="T20" s="594"/>
      <c r="U20" s="594"/>
      <c r="V20" s="594"/>
      <c r="W20" s="594"/>
      <c r="X20" s="594"/>
      <c r="Y20" s="595"/>
      <c r="Z20" s="596">
        <v>53.9</v>
      </c>
      <c r="AA20" s="596"/>
      <c r="AB20" s="596"/>
      <c r="AC20" s="596"/>
      <c r="AD20" s="597">
        <v>7757333</v>
      </c>
      <c r="AE20" s="597"/>
      <c r="AF20" s="597"/>
      <c r="AG20" s="597"/>
      <c r="AH20" s="597"/>
      <c r="AI20" s="597"/>
      <c r="AJ20" s="597"/>
      <c r="AK20" s="597"/>
      <c r="AL20" s="598">
        <v>99.1</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3258</v>
      </c>
      <c r="BH20" s="594"/>
      <c r="BI20" s="594"/>
      <c r="BJ20" s="594"/>
      <c r="BK20" s="594"/>
      <c r="BL20" s="594"/>
      <c r="BM20" s="594"/>
      <c r="BN20" s="595"/>
      <c r="BO20" s="596">
        <v>0.1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14203007</v>
      </c>
      <c r="CS20" s="594"/>
      <c r="CT20" s="594"/>
      <c r="CU20" s="594"/>
      <c r="CV20" s="594"/>
      <c r="CW20" s="594"/>
      <c r="CX20" s="594"/>
      <c r="CY20" s="595"/>
      <c r="CZ20" s="596">
        <v>100</v>
      </c>
      <c r="DA20" s="596"/>
      <c r="DB20" s="596"/>
      <c r="DC20" s="596"/>
      <c r="DD20" s="602">
        <v>3483806</v>
      </c>
      <c r="DE20" s="594"/>
      <c r="DF20" s="594"/>
      <c r="DG20" s="594"/>
      <c r="DH20" s="594"/>
      <c r="DI20" s="594"/>
      <c r="DJ20" s="594"/>
      <c r="DK20" s="594"/>
      <c r="DL20" s="594"/>
      <c r="DM20" s="594"/>
      <c r="DN20" s="594"/>
      <c r="DO20" s="594"/>
      <c r="DP20" s="595"/>
      <c r="DQ20" s="602">
        <v>9011628</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6931</v>
      </c>
      <c r="S21" s="594"/>
      <c r="T21" s="594"/>
      <c r="U21" s="594"/>
      <c r="V21" s="594"/>
      <c r="W21" s="594"/>
      <c r="X21" s="594"/>
      <c r="Y21" s="595"/>
      <c r="Z21" s="596">
        <v>0</v>
      </c>
      <c r="AA21" s="596"/>
      <c r="AB21" s="596"/>
      <c r="AC21" s="596"/>
      <c r="AD21" s="597">
        <v>6931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3258</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170731</v>
      </c>
      <c r="S22" s="594"/>
      <c r="T22" s="594"/>
      <c r="U22" s="594"/>
      <c r="V22" s="594"/>
      <c r="W22" s="594"/>
      <c r="X22" s="594"/>
      <c r="Y22" s="595"/>
      <c r="Z22" s="596">
        <v>1.1000000000000001</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171242</v>
      </c>
      <c r="S23" s="594"/>
      <c r="T23" s="594"/>
      <c r="U23" s="594"/>
      <c r="V23" s="594"/>
      <c r="W23" s="594"/>
      <c r="X23" s="594"/>
      <c r="Y23" s="595"/>
      <c r="Z23" s="596">
        <v>1.1000000000000001</v>
      </c>
      <c r="AA23" s="596"/>
      <c r="AB23" s="596"/>
      <c r="AC23" s="596"/>
      <c r="AD23" s="597">
        <v>48726</v>
      </c>
      <c r="AE23" s="597"/>
      <c r="AF23" s="597"/>
      <c r="AG23" s="597"/>
      <c r="AH23" s="597"/>
      <c r="AI23" s="597"/>
      <c r="AJ23" s="597"/>
      <c r="AK23" s="597"/>
      <c r="AL23" s="598">
        <v>0.6</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30543</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4888746</v>
      </c>
      <c r="CS24" s="583"/>
      <c r="CT24" s="583"/>
      <c r="CU24" s="583"/>
      <c r="CV24" s="583"/>
      <c r="CW24" s="583"/>
      <c r="CX24" s="583"/>
      <c r="CY24" s="584"/>
      <c r="CZ24" s="624">
        <v>34.4</v>
      </c>
      <c r="DA24" s="625"/>
      <c r="DB24" s="625"/>
      <c r="DC24" s="626"/>
      <c r="DD24" s="623">
        <v>2986947</v>
      </c>
      <c r="DE24" s="583"/>
      <c r="DF24" s="583"/>
      <c r="DG24" s="583"/>
      <c r="DH24" s="583"/>
      <c r="DI24" s="583"/>
      <c r="DJ24" s="583"/>
      <c r="DK24" s="584"/>
      <c r="DL24" s="623">
        <v>2972750</v>
      </c>
      <c r="DM24" s="583"/>
      <c r="DN24" s="583"/>
      <c r="DO24" s="583"/>
      <c r="DP24" s="583"/>
      <c r="DQ24" s="583"/>
      <c r="DR24" s="583"/>
      <c r="DS24" s="583"/>
      <c r="DT24" s="583"/>
      <c r="DU24" s="583"/>
      <c r="DV24" s="584"/>
      <c r="DW24" s="587">
        <v>35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1969495</v>
      </c>
      <c r="S25" s="594"/>
      <c r="T25" s="594"/>
      <c r="U25" s="594"/>
      <c r="V25" s="594"/>
      <c r="W25" s="594"/>
      <c r="X25" s="594"/>
      <c r="Y25" s="595"/>
      <c r="Z25" s="596">
        <v>13</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2005773</v>
      </c>
      <c r="CS25" s="619"/>
      <c r="CT25" s="619"/>
      <c r="CU25" s="619"/>
      <c r="CV25" s="619"/>
      <c r="CW25" s="619"/>
      <c r="CX25" s="619"/>
      <c r="CY25" s="620"/>
      <c r="CZ25" s="627">
        <v>14.1</v>
      </c>
      <c r="DA25" s="628"/>
      <c r="DB25" s="628"/>
      <c r="DC25" s="629"/>
      <c r="DD25" s="602">
        <v>1868869</v>
      </c>
      <c r="DE25" s="619"/>
      <c r="DF25" s="619"/>
      <c r="DG25" s="619"/>
      <c r="DH25" s="619"/>
      <c r="DI25" s="619"/>
      <c r="DJ25" s="619"/>
      <c r="DK25" s="620"/>
      <c r="DL25" s="602">
        <v>1854672</v>
      </c>
      <c r="DM25" s="619"/>
      <c r="DN25" s="619"/>
      <c r="DO25" s="619"/>
      <c r="DP25" s="619"/>
      <c r="DQ25" s="619"/>
      <c r="DR25" s="619"/>
      <c r="DS25" s="619"/>
      <c r="DT25" s="619"/>
      <c r="DU25" s="619"/>
      <c r="DV25" s="620"/>
      <c r="DW25" s="598">
        <v>21.9</v>
      </c>
      <c r="DX25" s="621"/>
      <c r="DY25" s="621"/>
      <c r="DZ25" s="621"/>
      <c r="EA25" s="621"/>
      <c r="EB25" s="621"/>
      <c r="EC25" s="622"/>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1338707</v>
      </c>
      <c r="CS26" s="594"/>
      <c r="CT26" s="594"/>
      <c r="CU26" s="594"/>
      <c r="CV26" s="594"/>
      <c r="CW26" s="594"/>
      <c r="CX26" s="594"/>
      <c r="CY26" s="595"/>
      <c r="CZ26" s="627">
        <v>9.4</v>
      </c>
      <c r="DA26" s="628"/>
      <c r="DB26" s="628"/>
      <c r="DC26" s="629"/>
      <c r="DD26" s="602">
        <v>1205897</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1"/>
      <c r="DY26" s="621"/>
      <c r="DZ26" s="621"/>
      <c r="EA26" s="621"/>
      <c r="EB26" s="621"/>
      <c r="EC26" s="622"/>
    </row>
    <row r="27" spans="2:133" ht="11.25" customHeight="1">
      <c r="B27" s="590" t="s">
        <v>278</v>
      </c>
      <c r="C27" s="591"/>
      <c r="D27" s="591"/>
      <c r="E27" s="591"/>
      <c r="F27" s="591"/>
      <c r="G27" s="591"/>
      <c r="H27" s="591"/>
      <c r="I27" s="591"/>
      <c r="J27" s="591"/>
      <c r="K27" s="591"/>
      <c r="L27" s="591"/>
      <c r="M27" s="591"/>
      <c r="N27" s="591"/>
      <c r="O27" s="591"/>
      <c r="P27" s="591"/>
      <c r="Q27" s="592"/>
      <c r="R27" s="593">
        <v>826779</v>
      </c>
      <c r="S27" s="594"/>
      <c r="T27" s="594"/>
      <c r="U27" s="594"/>
      <c r="V27" s="594"/>
      <c r="W27" s="594"/>
      <c r="X27" s="594"/>
      <c r="Y27" s="595"/>
      <c r="Z27" s="596">
        <v>5.5</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5594096</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2435289</v>
      </c>
      <c r="CS27" s="619"/>
      <c r="CT27" s="619"/>
      <c r="CU27" s="619"/>
      <c r="CV27" s="619"/>
      <c r="CW27" s="619"/>
      <c r="CX27" s="619"/>
      <c r="CY27" s="620"/>
      <c r="CZ27" s="627">
        <v>17.100000000000001</v>
      </c>
      <c r="DA27" s="628"/>
      <c r="DB27" s="628"/>
      <c r="DC27" s="629"/>
      <c r="DD27" s="602">
        <v>670394</v>
      </c>
      <c r="DE27" s="619"/>
      <c r="DF27" s="619"/>
      <c r="DG27" s="619"/>
      <c r="DH27" s="619"/>
      <c r="DI27" s="619"/>
      <c r="DJ27" s="619"/>
      <c r="DK27" s="620"/>
      <c r="DL27" s="602">
        <v>670394</v>
      </c>
      <c r="DM27" s="619"/>
      <c r="DN27" s="619"/>
      <c r="DO27" s="619"/>
      <c r="DP27" s="619"/>
      <c r="DQ27" s="619"/>
      <c r="DR27" s="619"/>
      <c r="DS27" s="619"/>
      <c r="DT27" s="619"/>
      <c r="DU27" s="619"/>
      <c r="DV27" s="620"/>
      <c r="DW27" s="598">
        <v>7.9</v>
      </c>
      <c r="DX27" s="621"/>
      <c r="DY27" s="621"/>
      <c r="DZ27" s="621"/>
      <c r="EA27" s="621"/>
      <c r="EB27" s="621"/>
      <c r="EC27" s="622"/>
    </row>
    <row r="28" spans="2:133" ht="11.25" customHeight="1">
      <c r="B28" s="590" t="s">
        <v>281</v>
      </c>
      <c r="C28" s="591"/>
      <c r="D28" s="591"/>
      <c r="E28" s="591"/>
      <c r="F28" s="591"/>
      <c r="G28" s="591"/>
      <c r="H28" s="591"/>
      <c r="I28" s="591"/>
      <c r="J28" s="591"/>
      <c r="K28" s="591"/>
      <c r="L28" s="591"/>
      <c r="M28" s="591"/>
      <c r="N28" s="591"/>
      <c r="O28" s="591"/>
      <c r="P28" s="591"/>
      <c r="Q28" s="592"/>
      <c r="R28" s="593">
        <v>9509</v>
      </c>
      <c r="S28" s="594"/>
      <c r="T28" s="594"/>
      <c r="U28" s="594"/>
      <c r="V28" s="594"/>
      <c r="W28" s="594"/>
      <c r="X28" s="594"/>
      <c r="Y28" s="595"/>
      <c r="Z28" s="596">
        <v>0.1</v>
      </c>
      <c r="AA28" s="596"/>
      <c r="AB28" s="596"/>
      <c r="AC28" s="596"/>
      <c r="AD28" s="597">
        <v>2197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447684</v>
      </c>
      <c r="CS28" s="594"/>
      <c r="CT28" s="594"/>
      <c r="CU28" s="594"/>
      <c r="CV28" s="594"/>
      <c r="CW28" s="594"/>
      <c r="CX28" s="594"/>
      <c r="CY28" s="595"/>
      <c r="CZ28" s="627">
        <v>3.2</v>
      </c>
      <c r="DA28" s="628"/>
      <c r="DB28" s="628"/>
      <c r="DC28" s="629"/>
      <c r="DD28" s="602">
        <v>447684</v>
      </c>
      <c r="DE28" s="594"/>
      <c r="DF28" s="594"/>
      <c r="DG28" s="594"/>
      <c r="DH28" s="594"/>
      <c r="DI28" s="594"/>
      <c r="DJ28" s="594"/>
      <c r="DK28" s="595"/>
      <c r="DL28" s="602">
        <v>447684</v>
      </c>
      <c r="DM28" s="594"/>
      <c r="DN28" s="594"/>
      <c r="DO28" s="594"/>
      <c r="DP28" s="594"/>
      <c r="DQ28" s="594"/>
      <c r="DR28" s="594"/>
      <c r="DS28" s="594"/>
      <c r="DT28" s="594"/>
      <c r="DU28" s="594"/>
      <c r="DV28" s="595"/>
      <c r="DW28" s="598">
        <v>5.3</v>
      </c>
      <c r="DX28" s="621"/>
      <c r="DY28" s="621"/>
      <c r="DZ28" s="621"/>
      <c r="EA28" s="621"/>
      <c r="EB28" s="621"/>
      <c r="EC28" s="622"/>
    </row>
    <row r="29" spans="2:133" ht="11.25" customHeight="1">
      <c r="B29" s="590" t="s">
        <v>283</v>
      </c>
      <c r="C29" s="591"/>
      <c r="D29" s="591"/>
      <c r="E29" s="591"/>
      <c r="F29" s="591"/>
      <c r="G29" s="591"/>
      <c r="H29" s="591"/>
      <c r="I29" s="591"/>
      <c r="J29" s="591"/>
      <c r="K29" s="591"/>
      <c r="L29" s="591"/>
      <c r="M29" s="591"/>
      <c r="N29" s="591"/>
      <c r="O29" s="591"/>
      <c r="P29" s="591"/>
      <c r="Q29" s="592"/>
      <c r="R29" s="593">
        <v>1382</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447684</v>
      </c>
      <c r="CS29" s="619"/>
      <c r="CT29" s="619"/>
      <c r="CU29" s="619"/>
      <c r="CV29" s="619"/>
      <c r="CW29" s="619"/>
      <c r="CX29" s="619"/>
      <c r="CY29" s="620"/>
      <c r="CZ29" s="627">
        <v>3.2</v>
      </c>
      <c r="DA29" s="628"/>
      <c r="DB29" s="628"/>
      <c r="DC29" s="629"/>
      <c r="DD29" s="602">
        <v>447684</v>
      </c>
      <c r="DE29" s="619"/>
      <c r="DF29" s="619"/>
      <c r="DG29" s="619"/>
      <c r="DH29" s="619"/>
      <c r="DI29" s="619"/>
      <c r="DJ29" s="619"/>
      <c r="DK29" s="620"/>
      <c r="DL29" s="602">
        <v>447684</v>
      </c>
      <c r="DM29" s="619"/>
      <c r="DN29" s="619"/>
      <c r="DO29" s="619"/>
      <c r="DP29" s="619"/>
      <c r="DQ29" s="619"/>
      <c r="DR29" s="619"/>
      <c r="DS29" s="619"/>
      <c r="DT29" s="619"/>
      <c r="DU29" s="619"/>
      <c r="DV29" s="620"/>
      <c r="DW29" s="598">
        <v>5.3</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841712</v>
      </c>
      <c r="S30" s="594"/>
      <c r="T30" s="594"/>
      <c r="U30" s="594"/>
      <c r="V30" s="594"/>
      <c r="W30" s="594"/>
      <c r="X30" s="594"/>
      <c r="Y30" s="595"/>
      <c r="Z30" s="596">
        <v>5.5</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99.4</v>
      </c>
      <c r="BH30" s="652"/>
      <c r="BI30" s="652"/>
      <c r="BJ30" s="652"/>
      <c r="BK30" s="652"/>
      <c r="BL30" s="652"/>
      <c r="BM30" s="588">
        <v>96.4</v>
      </c>
      <c r="BN30" s="652"/>
      <c r="BO30" s="652"/>
      <c r="BP30" s="652"/>
      <c r="BQ30" s="653"/>
      <c r="BR30" s="651">
        <v>99.3</v>
      </c>
      <c r="BS30" s="652"/>
      <c r="BT30" s="652"/>
      <c r="BU30" s="652"/>
      <c r="BV30" s="652"/>
      <c r="BW30" s="652"/>
      <c r="BX30" s="588">
        <v>95.4</v>
      </c>
      <c r="BY30" s="652"/>
      <c r="BZ30" s="652"/>
      <c r="CA30" s="652"/>
      <c r="CB30" s="653"/>
      <c r="CD30" s="656"/>
      <c r="CE30" s="657"/>
      <c r="CF30" s="607" t="s">
        <v>291</v>
      </c>
      <c r="CG30" s="608"/>
      <c r="CH30" s="608"/>
      <c r="CI30" s="608"/>
      <c r="CJ30" s="608"/>
      <c r="CK30" s="608"/>
      <c r="CL30" s="608"/>
      <c r="CM30" s="608"/>
      <c r="CN30" s="608"/>
      <c r="CO30" s="608"/>
      <c r="CP30" s="608"/>
      <c r="CQ30" s="609"/>
      <c r="CR30" s="593">
        <v>390712</v>
      </c>
      <c r="CS30" s="594"/>
      <c r="CT30" s="594"/>
      <c r="CU30" s="594"/>
      <c r="CV30" s="594"/>
      <c r="CW30" s="594"/>
      <c r="CX30" s="594"/>
      <c r="CY30" s="595"/>
      <c r="CZ30" s="627">
        <v>2.8</v>
      </c>
      <c r="DA30" s="628"/>
      <c r="DB30" s="628"/>
      <c r="DC30" s="629"/>
      <c r="DD30" s="602">
        <v>390712</v>
      </c>
      <c r="DE30" s="594"/>
      <c r="DF30" s="594"/>
      <c r="DG30" s="594"/>
      <c r="DH30" s="594"/>
      <c r="DI30" s="594"/>
      <c r="DJ30" s="594"/>
      <c r="DK30" s="595"/>
      <c r="DL30" s="602">
        <v>390712</v>
      </c>
      <c r="DM30" s="594"/>
      <c r="DN30" s="594"/>
      <c r="DO30" s="594"/>
      <c r="DP30" s="594"/>
      <c r="DQ30" s="594"/>
      <c r="DR30" s="594"/>
      <c r="DS30" s="594"/>
      <c r="DT30" s="594"/>
      <c r="DU30" s="594"/>
      <c r="DV30" s="595"/>
      <c r="DW30" s="598">
        <v>4.5999999999999996</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643860</v>
      </c>
      <c r="S31" s="594"/>
      <c r="T31" s="594"/>
      <c r="U31" s="594"/>
      <c r="V31" s="594"/>
      <c r="W31" s="594"/>
      <c r="X31" s="594"/>
      <c r="Y31" s="595"/>
      <c r="Z31" s="596">
        <v>4.2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99.3</v>
      </c>
      <c r="BH31" s="619"/>
      <c r="BI31" s="619"/>
      <c r="BJ31" s="619"/>
      <c r="BK31" s="619"/>
      <c r="BL31" s="619"/>
      <c r="BM31" s="599">
        <v>97</v>
      </c>
      <c r="BN31" s="649"/>
      <c r="BO31" s="649"/>
      <c r="BP31" s="649"/>
      <c r="BQ31" s="650"/>
      <c r="BR31" s="648">
        <v>99.3</v>
      </c>
      <c r="BS31" s="619"/>
      <c r="BT31" s="619"/>
      <c r="BU31" s="619"/>
      <c r="BV31" s="619"/>
      <c r="BW31" s="619"/>
      <c r="BX31" s="599">
        <v>96.2</v>
      </c>
      <c r="BY31" s="649"/>
      <c r="BZ31" s="649"/>
      <c r="CA31" s="649"/>
      <c r="CB31" s="650"/>
      <c r="CD31" s="656"/>
      <c r="CE31" s="657"/>
      <c r="CF31" s="607" t="s">
        <v>295</v>
      </c>
      <c r="CG31" s="608"/>
      <c r="CH31" s="608"/>
      <c r="CI31" s="608"/>
      <c r="CJ31" s="608"/>
      <c r="CK31" s="608"/>
      <c r="CL31" s="608"/>
      <c r="CM31" s="608"/>
      <c r="CN31" s="608"/>
      <c r="CO31" s="608"/>
      <c r="CP31" s="608"/>
      <c r="CQ31" s="609"/>
      <c r="CR31" s="593">
        <v>56972</v>
      </c>
      <c r="CS31" s="619"/>
      <c r="CT31" s="619"/>
      <c r="CU31" s="619"/>
      <c r="CV31" s="619"/>
      <c r="CW31" s="619"/>
      <c r="CX31" s="619"/>
      <c r="CY31" s="620"/>
      <c r="CZ31" s="627">
        <v>0.4</v>
      </c>
      <c r="DA31" s="628"/>
      <c r="DB31" s="628"/>
      <c r="DC31" s="629"/>
      <c r="DD31" s="602">
        <v>56972</v>
      </c>
      <c r="DE31" s="619"/>
      <c r="DF31" s="619"/>
      <c r="DG31" s="619"/>
      <c r="DH31" s="619"/>
      <c r="DI31" s="619"/>
      <c r="DJ31" s="619"/>
      <c r="DK31" s="620"/>
      <c r="DL31" s="602">
        <v>56972</v>
      </c>
      <c r="DM31" s="619"/>
      <c r="DN31" s="619"/>
      <c r="DO31" s="619"/>
      <c r="DP31" s="619"/>
      <c r="DQ31" s="619"/>
      <c r="DR31" s="619"/>
      <c r="DS31" s="619"/>
      <c r="DT31" s="619"/>
      <c r="DU31" s="619"/>
      <c r="DV31" s="620"/>
      <c r="DW31" s="598">
        <v>0.7</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482944</v>
      </c>
      <c r="S32" s="594"/>
      <c r="T32" s="594"/>
      <c r="U32" s="594"/>
      <c r="V32" s="594"/>
      <c r="W32" s="594"/>
      <c r="X32" s="594"/>
      <c r="Y32" s="595"/>
      <c r="Z32" s="596">
        <v>3.2</v>
      </c>
      <c r="AA32" s="596"/>
      <c r="AB32" s="596"/>
      <c r="AC32" s="596"/>
      <c r="AD32" s="597">
        <v>11345</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99.5</v>
      </c>
      <c r="BH32" s="661"/>
      <c r="BI32" s="661"/>
      <c r="BJ32" s="661"/>
      <c r="BK32" s="661"/>
      <c r="BL32" s="661"/>
      <c r="BM32" s="662">
        <v>95.7</v>
      </c>
      <c r="BN32" s="661"/>
      <c r="BO32" s="661"/>
      <c r="BP32" s="661"/>
      <c r="BQ32" s="663"/>
      <c r="BR32" s="660">
        <v>99.2</v>
      </c>
      <c r="BS32" s="661"/>
      <c r="BT32" s="661"/>
      <c r="BU32" s="661"/>
      <c r="BV32" s="661"/>
      <c r="BW32" s="661"/>
      <c r="BX32" s="662">
        <v>94.2</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1842200</v>
      </c>
      <c r="S33" s="594"/>
      <c r="T33" s="594"/>
      <c r="U33" s="594"/>
      <c r="V33" s="594"/>
      <c r="W33" s="594"/>
      <c r="X33" s="594"/>
      <c r="Y33" s="595"/>
      <c r="Z33" s="596">
        <v>12.1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5826583</v>
      </c>
      <c r="CS33" s="619"/>
      <c r="CT33" s="619"/>
      <c r="CU33" s="619"/>
      <c r="CV33" s="619"/>
      <c r="CW33" s="619"/>
      <c r="CX33" s="619"/>
      <c r="CY33" s="620"/>
      <c r="CZ33" s="627">
        <v>41</v>
      </c>
      <c r="DA33" s="628"/>
      <c r="DB33" s="628"/>
      <c r="DC33" s="629"/>
      <c r="DD33" s="602">
        <v>4893579</v>
      </c>
      <c r="DE33" s="619"/>
      <c r="DF33" s="619"/>
      <c r="DG33" s="619"/>
      <c r="DH33" s="619"/>
      <c r="DI33" s="619"/>
      <c r="DJ33" s="619"/>
      <c r="DK33" s="620"/>
      <c r="DL33" s="602">
        <v>4158199</v>
      </c>
      <c r="DM33" s="619"/>
      <c r="DN33" s="619"/>
      <c r="DO33" s="619"/>
      <c r="DP33" s="619"/>
      <c r="DQ33" s="619"/>
      <c r="DR33" s="619"/>
      <c r="DS33" s="619"/>
      <c r="DT33" s="619"/>
      <c r="DU33" s="619"/>
      <c r="DV33" s="620"/>
      <c r="DW33" s="598">
        <v>49</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2645966</v>
      </c>
      <c r="CS34" s="594"/>
      <c r="CT34" s="594"/>
      <c r="CU34" s="594"/>
      <c r="CV34" s="594"/>
      <c r="CW34" s="594"/>
      <c r="CX34" s="594"/>
      <c r="CY34" s="595"/>
      <c r="CZ34" s="627">
        <v>18.600000000000001</v>
      </c>
      <c r="DA34" s="628"/>
      <c r="DB34" s="628"/>
      <c r="DC34" s="629"/>
      <c r="DD34" s="602">
        <v>2089889</v>
      </c>
      <c r="DE34" s="594"/>
      <c r="DF34" s="594"/>
      <c r="DG34" s="594"/>
      <c r="DH34" s="594"/>
      <c r="DI34" s="594"/>
      <c r="DJ34" s="594"/>
      <c r="DK34" s="595"/>
      <c r="DL34" s="602">
        <v>1946841</v>
      </c>
      <c r="DM34" s="594"/>
      <c r="DN34" s="594"/>
      <c r="DO34" s="594"/>
      <c r="DP34" s="594"/>
      <c r="DQ34" s="594"/>
      <c r="DR34" s="594"/>
      <c r="DS34" s="594"/>
      <c r="DT34" s="594"/>
      <c r="DU34" s="594"/>
      <c r="DV34" s="595"/>
      <c r="DW34" s="598">
        <v>22.9</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659000</v>
      </c>
      <c r="S35" s="594"/>
      <c r="T35" s="594"/>
      <c r="U35" s="594"/>
      <c r="V35" s="594"/>
      <c r="W35" s="594"/>
      <c r="X35" s="594"/>
      <c r="Y35" s="595"/>
      <c r="Z35" s="596">
        <v>4.3</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1052019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103517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539211</v>
      </c>
      <c r="CS35" s="619"/>
      <c r="CT35" s="619"/>
      <c r="CU35" s="619"/>
      <c r="CV35" s="619"/>
      <c r="CW35" s="619"/>
      <c r="CX35" s="619"/>
      <c r="CY35" s="620"/>
      <c r="CZ35" s="627">
        <v>3.8</v>
      </c>
      <c r="DA35" s="628"/>
      <c r="DB35" s="628"/>
      <c r="DC35" s="629"/>
      <c r="DD35" s="602">
        <v>507684</v>
      </c>
      <c r="DE35" s="619"/>
      <c r="DF35" s="619"/>
      <c r="DG35" s="619"/>
      <c r="DH35" s="619"/>
      <c r="DI35" s="619"/>
      <c r="DJ35" s="619"/>
      <c r="DK35" s="620"/>
      <c r="DL35" s="602">
        <v>507684</v>
      </c>
      <c r="DM35" s="619"/>
      <c r="DN35" s="619"/>
      <c r="DO35" s="619"/>
      <c r="DP35" s="619"/>
      <c r="DQ35" s="619"/>
      <c r="DR35" s="619"/>
      <c r="DS35" s="619"/>
      <c r="DT35" s="619"/>
      <c r="DU35" s="619"/>
      <c r="DV35" s="620"/>
      <c r="DW35" s="598">
        <v>6</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15168471</v>
      </c>
      <c r="S36" s="666"/>
      <c r="T36" s="666"/>
      <c r="U36" s="666"/>
      <c r="V36" s="666"/>
      <c r="W36" s="666"/>
      <c r="X36" s="666"/>
      <c r="Y36" s="667"/>
      <c r="Z36" s="668">
        <v>100</v>
      </c>
      <c r="AA36" s="668"/>
      <c r="AB36" s="668"/>
      <c r="AC36" s="668"/>
      <c r="AD36" s="669">
        <v>7826532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199017</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66175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1198571</v>
      </c>
      <c r="CS36" s="594"/>
      <c r="CT36" s="594"/>
      <c r="CU36" s="594"/>
      <c r="CV36" s="594"/>
      <c r="CW36" s="594"/>
      <c r="CX36" s="594"/>
      <c r="CY36" s="595"/>
      <c r="CZ36" s="627">
        <v>8.4</v>
      </c>
      <c r="DA36" s="628"/>
      <c r="DB36" s="628"/>
      <c r="DC36" s="629"/>
      <c r="DD36" s="602">
        <v>1091139</v>
      </c>
      <c r="DE36" s="594"/>
      <c r="DF36" s="594"/>
      <c r="DG36" s="594"/>
      <c r="DH36" s="594"/>
      <c r="DI36" s="594"/>
      <c r="DJ36" s="594"/>
      <c r="DK36" s="595"/>
      <c r="DL36" s="602">
        <v>1050003</v>
      </c>
      <c r="DM36" s="594"/>
      <c r="DN36" s="594"/>
      <c r="DO36" s="594"/>
      <c r="DP36" s="594"/>
      <c r="DQ36" s="594"/>
      <c r="DR36" s="594"/>
      <c r="DS36" s="594"/>
      <c r="DT36" s="594"/>
      <c r="DU36" s="594"/>
      <c r="DV36" s="595"/>
      <c r="DW36" s="598">
        <v>12.4</v>
      </c>
      <c r="DX36" s="621"/>
      <c r="DY36" s="621"/>
      <c r="DZ36" s="621"/>
      <c r="EA36" s="621"/>
      <c r="EB36" s="621"/>
      <c r="EC36" s="622"/>
    </row>
    <row r="37" spans="2:133" ht="11.25" customHeight="1">
      <c r="AQ37" s="672" t="s">
        <v>313</v>
      </c>
      <c r="AR37" s="673"/>
      <c r="AS37" s="673"/>
      <c r="AT37" s="673"/>
      <c r="AU37" s="673"/>
      <c r="AV37" s="673"/>
      <c r="AW37" s="673"/>
      <c r="AX37" s="673"/>
      <c r="AY37" s="674"/>
      <c r="AZ37" s="593">
        <v>43865</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5194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624427</v>
      </c>
      <c r="CS37" s="619"/>
      <c r="CT37" s="619"/>
      <c r="CU37" s="619"/>
      <c r="CV37" s="619"/>
      <c r="CW37" s="619"/>
      <c r="CX37" s="619"/>
      <c r="CY37" s="620"/>
      <c r="CZ37" s="627">
        <v>4.4000000000000004</v>
      </c>
      <c r="DA37" s="628"/>
      <c r="DB37" s="628"/>
      <c r="DC37" s="629"/>
      <c r="DD37" s="602">
        <v>624427</v>
      </c>
      <c r="DE37" s="619"/>
      <c r="DF37" s="619"/>
      <c r="DG37" s="619"/>
      <c r="DH37" s="619"/>
      <c r="DI37" s="619"/>
      <c r="DJ37" s="619"/>
      <c r="DK37" s="620"/>
      <c r="DL37" s="602">
        <v>621796</v>
      </c>
      <c r="DM37" s="619"/>
      <c r="DN37" s="619"/>
      <c r="DO37" s="619"/>
      <c r="DP37" s="619"/>
      <c r="DQ37" s="619"/>
      <c r="DR37" s="619"/>
      <c r="DS37" s="619"/>
      <c r="DT37" s="619"/>
      <c r="DU37" s="619"/>
      <c r="DV37" s="620"/>
      <c r="DW37" s="598">
        <v>7.3</v>
      </c>
      <c r="DX37" s="621"/>
      <c r="DY37" s="621"/>
      <c r="DZ37" s="621"/>
      <c r="EA37" s="621"/>
      <c r="EB37" s="621"/>
      <c r="EC37" s="622"/>
    </row>
    <row r="38" spans="2:133" ht="11.25" customHeight="1">
      <c r="AQ38" s="672" t="s">
        <v>316</v>
      </c>
      <c r="AR38" s="673"/>
      <c r="AS38" s="673"/>
      <c r="AT38" s="673"/>
      <c r="AU38" s="673"/>
      <c r="AV38" s="673"/>
      <c r="AW38" s="673"/>
      <c r="AX38" s="673"/>
      <c r="AY38" s="674"/>
      <c r="AZ38" s="593">
        <v>28993</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9270</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979161</v>
      </c>
      <c r="CS38" s="594"/>
      <c r="CT38" s="594"/>
      <c r="CU38" s="594"/>
      <c r="CV38" s="594"/>
      <c r="CW38" s="594"/>
      <c r="CX38" s="594"/>
      <c r="CY38" s="595"/>
      <c r="CZ38" s="627">
        <v>6.9</v>
      </c>
      <c r="DA38" s="628"/>
      <c r="DB38" s="628"/>
      <c r="DC38" s="629"/>
      <c r="DD38" s="602">
        <v>845403</v>
      </c>
      <c r="DE38" s="594"/>
      <c r="DF38" s="594"/>
      <c r="DG38" s="594"/>
      <c r="DH38" s="594"/>
      <c r="DI38" s="594"/>
      <c r="DJ38" s="594"/>
      <c r="DK38" s="595"/>
      <c r="DL38" s="602">
        <v>653671</v>
      </c>
      <c r="DM38" s="594"/>
      <c r="DN38" s="594"/>
      <c r="DO38" s="594"/>
      <c r="DP38" s="594"/>
      <c r="DQ38" s="594"/>
      <c r="DR38" s="594"/>
      <c r="DS38" s="594"/>
      <c r="DT38" s="594"/>
      <c r="DU38" s="594"/>
      <c r="DV38" s="595"/>
      <c r="DW38" s="598">
        <v>7.7</v>
      </c>
      <c r="DX38" s="621"/>
      <c r="DY38" s="621"/>
      <c r="DZ38" s="621"/>
      <c r="EA38" s="621"/>
      <c r="EB38" s="621"/>
      <c r="EC38" s="622"/>
    </row>
    <row r="39" spans="2:133" ht="11.25" customHeight="1">
      <c r="AQ39" s="672" t="s">
        <v>319</v>
      </c>
      <c r="AR39" s="673"/>
      <c r="AS39" s="673"/>
      <c r="AT39" s="673"/>
      <c r="AU39" s="673"/>
      <c r="AV39" s="673"/>
      <c r="AW39" s="673"/>
      <c r="AX39" s="673"/>
      <c r="AY39" s="674"/>
      <c r="AZ39" s="593" t="s">
        <v>320</v>
      </c>
      <c r="BA39" s="594"/>
      <c r="BB39" s="594"/>
      <c r="BC39" s="594"/>
      <c r="BD39" s="619"/>
      <c r="BE39" s="619"/>
      <c r="BF39" s="650"/>
      <c r="BG39" s="676" t="s">
        <v>321</v>
      </c>
      <c r="BH39" s="677"/>
      <c r="BI39" s="677"/>
      <c r="BJ39" s="677"/>
      <c r="BK39" s="677"/>
      <c r="BL39" s="187"/>
      <c r="BM39" s="608" t="s">
        <v>322</v>
      </c>
      <c r="BN39" s="608"/>
      <c r="BO39" s="608"/>
      <c r="BP39" s="608"/>
      <c r="BQ39" s="608"/>
      <c r="BR39" s="608"/>
      <c r="BS39" s="608"/>
      <c r="BT39" s="608"/>
      <c r="BU39" s="609"/>
      <c r="BV39" s="593">
        <v>96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344421</v>
      </c>
      <c r="CS39" s="619"/>
      <c r="CT39" s="619"/>
      <c r="CU39" s="619"/>
      <c r="CV39" s="619"/>
      <c r="CW39" s="619"/>
      <c r="CX39" s="619"/>
      <c r="CY39" s="620"/>
      <c r="CZ39" s="627">
        <v>2.4</v>
      </c>
      <c r="DA39" s="628"/>
      <c r="DB39" s="628"/>
      <c r="DC39" s="629"/>
      <c r="DD39" s="602">
        <v>338470</v>
      </c>
      <c r="DE39" s="619"/>
      <c r="DF39" s="619"/>
      <c r="DG39" s="619"/>
      <c r="DH39" s="619"/>
      <c r="DI39" s="619"/>
      <c r="DJ39" s="619"/>
      <c r="DK39" s="620"/>
      <c r="DL39" s="602" t="s">
        <v>320</v>
      </c>
      <c r="DM39" s="619"/>
      <c r="DN39" s="619"/>
      <c r="DO39" s="619"/>
      <c r="DP39" s="619"/>
      <c r="DQ39" s="619"/>
      <c r="DR39" s="619"/>
      <c r="DS39" s="619"/>
      <c r="DT39" s="619"/>
      <c r="DU39" s="619"/>
      <c r="DV39" s="620"/>
      <c r="DW39" s="598"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220704</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100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119253</v>
      </c>
      <c r="CS40" s="594"/>
      <c r="CT40" s="594"/>
      <c r="CU40" s="594"/>
      <c r="CV40" s="594"/>
      <c r="CW40" s="594"/>
      <c r="CX40" s="594"/>
      <c r="CY40" s="595"/>
      <c r="CZ40" s="627">
        <v>0.8</v>
      </c>
      <c r="DA40" s="628"/>
      <c r="DB40" s="628"/>
      <c r="DC40" s="629"/>
      <c r="DD40" s="602">
        <v>20994</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559440</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273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3487678</v>
      </c>
      <c r="CS42" s="594"/>
      <c r="CT42" s="594"/>
      <c r="CU42" s="594"/>
      <c r="CV42" s="594"/>
      <c r="CW42" s="594"/>
      <c r="CX42" s="594"/>
      <c r="CY42" s="595"/>
      <c r="CZ42" s="627">
        <v>24.6</v>
      </c>
      <c r="DA42" s="686"/>
      <c r="DB42" s="686"/>
      <c r="DC42" s="687"/>
      <c r="DD42" s="602">
        <v>1131102</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85611</v>
      </c>
      <c r="CS43" s="619"/>
      <c r="CT43" s="619"/>
      <c r="CU43" s="619"/>
      <c r="CV43" s="619"/>
      <c r="CW43" s="619"/>
      <c r="CX43" s="619"/>
      <c r="CY43" s="620"/>
      <c r="CZ43" s="627">
        <v>0.6</v>
      </c>
      <c r="DA43" s="628"/>
      <c r="DB43" s="628"/>
      <c r="DC43" s="629"/>
      <c r="DD43" s="602">
        <v>85611</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3483806</v>
      </c>
      <c r="CS44" s="594"/>
      <c r="CT44" s="594"/>
      <c r="CU44" s="594"/>
      <c r="CV44" s="594"/>
      <c r="CW44" s="594"/>
      <c r="CX44" s="594"/>
      <c r="CY44" s="595"/>
      <c r="CZ44" s="627">
        <v>24.5</v>
      </c>
      <c r="DA44" s="686"/>
      <c r="DB44" s="686"/>
      <c r="DC44" s="687"/>
      <c r="DD44" s="602">
        <v>1127230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337</v>
      </c>
      <c r="CG45" s="591"/>
      <c r="CH45" s="591"/>
      <c r="CI45" s="591"/>
      <c r="CJ45" s="591"/>
      <c r="CK45" s="591"/>
      <c r="CL45" s="591"/>
      <c r="CM45" s="591"/>
      <c r="CN45" s="591"/>
      <c r="CO45" s="591"/>
      <c r="CP45" s="591"/>
      <c r="CQ45" s="592"/>
      <c r="CR45" s="593">
        <v>1116865</v>
      </c>
      <c r="CS45" s="619"/>
      <c r="CT45" s="619"/>
      <c r="CU45" s="619"/>
      <c r="CV45" s="619"/>
      <c r="CW45" s="619"/>
      <c r="CX45" s="619"/>
      <c r="CY45" s="620"/>
      <c r="CZ45" s="627">
        <v>7.9</v>
      </c>
      <c r="DA45" s="628"/>
      <c r="DB45" s="628"/>
      <c r="DC45" s="629"/>
      <c r="DD45" s="602">
        <v>52473</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338</v>
      </c>
      <c r="CG46" s="591"/>
      <c r="CH46" s="591"/>
      <c r="CI46" s="591"/>
      <c r="CJ46" s="591"/>
      <c r="CK46" s="591"/>
      <c r="CL46" s="591"/>
      <c r="CM46" s="591"/>
      <c r="CN46" s="591"/>
      <c r="CO46" s="591"/>
      <c r="CP46" s="591"/>
      <c r="CQ46" s="592"/>
      <c r="CR46" s="593">
        <v>2366941</v>
      </c>
      <c r="CS46" s="594"/>
      <c r="CT46" s="594"/>
      <c r="CU46" s="594"/>
      <c r="CV46" s="594"/>
      <c r="CW46" s="594"/>
      <c r="CX46" s="594"/>
      <c r="CY46" s="595"/>
      <c r="CZ46" s="627">
        <v>16.7</v>
      </c>
      <c r="DA46" s="686"/>
      <c r="DB46" s="686"/>
      <c r="DC46" s="687"/>
      <c r="DD46" s="602">
        <v>1074757</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339</v>
      </c>
      <c r="CG47" s="591"/>
      <c r="CH47" s="591"/>
      <c r="CI47" s="591"/>
      <c r="CJ47" s="591"/>
      <c r="CK47" s="591"/>
      <c r="CL47" s="591"/>
      <c r="CM47" s="591"/>
      <c r="CN47" s="591"/>
      <c r="CO47" s="591"/>
      <c r="CP47" s="591"/>
      <c r="CQ47" s="592"/>
      <c r="CR47" s="593">
        <v>3872</v>
      </c>
      <c r="CS47" s="619"/>
      <c r="CT47" s="619"/>
      <c r="CU47" s="619"/>
      <c r="CV47" s="619"/>
      <c r="CW47" s="619"/>
      <c r="CX47" s="619"/>
      <c r="CY47" s="620"/>
      <c r="CZ47" s="627">
        <v>0</v>
      </c>
      <c r="DA47" s="628"/>
      <c r="DB47" s="628"/>
      <c r="DC47" s="629"/>
      <c r="DD47" s="602">
        <v>3872</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86"/>
      <c r="DB48" s="686"/>
      <c r="DC48" s="687"/>
      <c r="DD48" s="602" t="s">
        <v>320</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341</v>
      </c>
      <c r="CE49" s="637"/>
      <c r="CF49" s="637"/>
      <c r="CG49" s="637"/>
      <c r="CH49" s="637"/>
      <c r="CI49" s="637"/>
      <c r="CJ49" s="637"/>
      <c r="CK49" s="637"/>
      <c r="CL49" s="637"/>
      <c r="CM49" s="637"/>
      <c r="CN49" s="637"/>
      <c r="CO49" s="637"/>
      <c r="CP49" s="637"/>
      <c r="CQ49" s="638"/>
      <c r="CR49" s="665">
        <v>14203007</v>
      </c>
      <c r="CS49" s="661"/>
      <c r="CT49" s="661"/>
      <c r="CU49" s="661"/>
      <c r="CV49" s="661"/>
      <c r="CW49" s="661"/>
      <c r="CX49" s="661"/>
      <c r="CY49" s="688"/>
      <c r="CZ49" s="689">
        <v>100</v>
      </c>
      <c r="DA49" s="690"/>
      <c r="DB49" s="690"/>
      <c r="DC49" s="691"/>
      <c r="DD49" s="692">
        <v>9011628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15168</v>
      </c>
      <c r="R7" s="723"/>
      <c r="S7" s="723"/>
      <c r="T7" s="723"/>
      <c r="U7" s="723"/>
      <c r="V7" s="723">
        <v>14203</v>
      </c>
      <c r="W7" s="723"/>
      <c r="X7" s="723"/>
      <c r="Y7" s="723"/>
      <c r="Z7" s="723"/>
      <c r="AA7" s="723">
        <f>Q7-V7</f>
        <v>965</v>
      </c>
      <c r="AB7" s="723"/>
      <c r="AC7" s="723"/>
      <c r="AD7" s="723"/>
      <c r="AE7" s="724"/>
      <c r="AF7" s="725">
        <v>622</v>
      </c>
      <c r="AG7" s="726"/>
      <c r="AH7" s="726"/>
      <c r="AI7" s="726"/>
      <c r="AJ7" s="727"/>
      <c r="AK7" s="762">
        <v>842</v>
      </c>
      <c r="AL7" s="763"/>
      <c r="AM7" s="763"/>
      <c r="AN7" s="763"/>
      <c r="AO7" s="763"/>
      <c r="AP7" s="763">
        <v>5995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15168</v>
      </c>
      <c r="R23" s="782"/>
      <c r="S23" s="782"/>
      <c r="T23" s="782"/>
      <c r="U23" s="782"/>
      <c r="V23" s="782">
        <v>14203</v>
      </c>
      <c r="W23" s="782"/>
      <c r="X23" s="782"/>
      <c r="Y23" s="782"/>
      <c r="Z23" s="782"/>
      <c r="AA23" s="782">
        <v>965</v>
      </c>
      <c r="AB23" s="782"/>
      <c r="AC23" s="782"/>
      <c r="AD23" s="782"/>
      <c r="AE23" s="783"/>
      <c r="AF23" s="784">
        <v>622</v>
      </c>
      <c r="AG23" s="782"/>
      <c r="AH23" s="782"/>
      <c r="AI23" s="782"/>
      <c r="AJ23" s="785"/>
      <c r="AK23" s="786"/>
      <c r="AL23" s="787"/>
      <c r="AM23" s="787"/>
      <c r="AN23" s="787"/>
      <c r="AO23" s="787"/>
      <c r="AP23" s="782">
        <v>5995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3996</v>
      </c>
      <c r="R28" s="811"/>
      <c r="S28" s="811"/>
      <c r="T28" s="811"/>
      <c r="U28" s="811"/>
      <c r="V28" s="811">
        <v>3893</v>
      </c>
      <c r="W28" s="811"/>
      <c r="X28" s="811"/>
      <c r="Y28" s="811"/>
      <c r="Z28" s="811"/>
      <c r="AA28" s="811">
        <v>104</v>
      </c>
      <c r="AB28" s="811"/>
      <c r="AC28" s="811"/>
      <c r="AD28" s="811"/>
      <c r="AE28" s="812"/>
      <c r="AF28" s="813">
        <v>104</v>
      </c>
      <c r="AG28" s="811"/>
      <c r="AH28" s="811"/>
      <c r="AI28" s="811"/>
      <c r="AJ28" s="814"/>
      <c r="AK28" s="815">
        <v>221</v>
      </c>
      <c r="AL28" s="806"/>
      <c r="AM28" s="806"/>
      <c r="AN28" s="806"/>
      <c r="AO28" s="806"/>
      <c r="AP28" s="806" t="s">
        <v>529</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2121</v>
      </c>
      <c r="R29" s="747"/>
      <c r="S29" s="747"/>
      <c r="T29" s="747"/>
      <c r="U29" s="747"/>
      <c r="V29" s="747">
        <v>2091</v>
      </c>
      <c r="W29" s="747"/>
      <c r="X29" s="747"/>
      <c r="Y29" s="747"/>
      <c r="Z29" s="747"/>
      <c r="AA29" s="747">
        <v>30</v>
      </c>
      <c r="AB29" s="747"/>
      <c r="AC29" s="747"/>
      <c r="AD29" s="747"/>
      <c r="AE29" s="748"/>
      <c r="AF29" s="749">
        <v>30</v>
      </c>
      <c r="AG29" s="750"/>
      <c r="AH29" s="750"/>
      <c r="AI29" s="750"/>
      <c r="AJ29" s="751"/>
      <c r="AK29" s="818">
        <v>306</v>
      </c>
      <c r="AL29" s="819"/>
      <c r="AM29" s="819"/>
      <c r="AN29" s="819"/>
      <c r="AO29" s="819"/>
      <c r="AP29" s="819" t="s">
        <v>529</v>
      </c>
      <c r="AQ29" s="819"/>
      <c r="AR29" s="819"/>
      <c r="AS29" s="819"/>
      <c r="AT29" s="819"/>
      <c r="AU29" s="819" t="s">
        <v>531</v>
      </c>
      <c r="AV29" s="819"/>
      <c r="AW29" s="819"/>
      <c r="AX29" s="819"/>
      <c r="AY29" s="819"/>
      <c r="AZ29" s="820" t="s">
        <v>529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268</v>
      </c>
      <c r="R30" s="747"/>
      <c r="S30" s="747"/>
      <c r="T30" s="747"/>
      <c r="U30" s="747"/>
      <c r="V30" s="747">
        <v>266</v>
      </c>
      <c r="W30" s="747"/>
      <c r="X30" s="747"/>
      <c r="Y30" s="747"/>
      <c r="Z30" s="747"/>
      <c r="AA30" s="747">
        <v>3</v>
      </c>
      <c r="AB30" s="747"/>
      <c r="AC30" s="747"/>
      <c r="AD30" s="747"/>
      <c r="AE30" s="748"/>
      <c r="AF30" s="749">
        <v>3</v>
      </c>
      <c r="AG30" s="750"/>
      <c r="AH30" s="750"/>
      <c r="AI30" s="750"/>
      <c r="AJ30" s="751"/>
      <c r="AK30" s="818">
        <v>65</v>
      </c>
      <c r="AL30" s="819"/>
      <c r="AM30" s="819"/>
      <c r="AN30" s="819"/>
      <c r="AO30" s="819"/>
      <c r="AP30" s="819" t="s">
        <v>529</v>
      </c>
      <c r="AQ30" s="819"/>
      <c r="AR30" s="819"/>
      <c r="AS30" s="819"/>
      <c r="AT30" s="819"/>
      <c r="AU30" s="819" t="s">
        <v>531</v>
      </c>
      <c r="AV30" s="819"/>
      <c r="AW30" s="819"/>
      <c r="AX30" s="819"/>
      <c r="AY30" s="819"/>
      <c r="AZ30" s="820" t="s">
        <v>529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1106</v>
      </c>
      <c r="R31" s="747"/>
      <c r="S31" s="747"/>
      <c r="T31" s="747"/>
      <c r="U31" s="747"/>
      <c r="V31" s="747">
        <v>1014</v>
      </c>
      <c r="W31" s="747"/>
      <c r="X31" s="747"/>
      <c r="Y31" s="747"/>
      <c r="Z31" s="747"/>
      <c r="AA31" s="747">
        <v>92</v>
      </c>
      <c r="AB31" s="747"/>
      <c r="AC31" s="747"/>
      <c r="AD31" s="747"/>
      <c r="AE31" s="748"/>
      <c r="AF31" s="749">
        <v>1507</v>
      </c>
      <c r="AG31" s="750"/>
      <c r="AH31" s="750"/>
      <c r="AI31" s="750"/>
      <c r="AJ31" s="751"/>
      <c r="AK31" s="818">
        <v>29</v>
      </c>
      <c r="AL31" s="819"/>
      <c r="AM31" s="819"/>
      <c r="AN31" s="819"/>
      <c r="AO31" s="819"/>
      <c r="AP31" s="819">
        <v>1354</v>
      </c>
      <c r="AQ31" s="819"/>
      <c r="AR31" s="819"/>
      <c r="AS31" s="819"/>
      <c r="AT31" s="819"/>
      <c r="AU31" s="819">
        <v>42</v>
      </c>
      <c r="AV31" s="819"/>
      <c r="AW31" s="819"/>
      <c r="AX31" s="819"/>
      <c r="AY31" s="819"/>
      <c r="AZ31" s="820" t="s">
        <v>532</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893</v>
      </c>
      <c r="R32" s="747"/>
      <c r="S32" s="747"/>
      <c r="T32" s="747"/>
      <c r="U32" s="747"/>
      <c r="V32" s="747">
        <v>871</v>
      </c>
      <c r="W32" s="747"/>
      <c r="X32" s="747"/>
      <c r="Y32" s="747"/>
      <c r="Z32" s="747"/>
      <c r="AA32" s="747">
        <v>22</v>
      </c>
      <c r="AB32" s="747"/>
      <c r="AC32" s="747"/>
      <c r="AD32" s="747"/>
      <c r="AE32" s="748"/>
      <c r="AF32" s="749">
        <v>6</v>
      </c>
      <c r="AG32" s="750"/>
      <c r="AH32" s="750"/>
      <c r="AI32" s="750"/>
      <c r="AJ32" s="751"/>
      <c r="AK32" s="818">
        <v>199</v>
      </c>
      <c r="AL32" s="819"/>
      <c r="AM32" s="819"/>
      <c r="AN32" s="819"/>
      <c r="AO32" s="819"/>
      <c r="AP32" s="819">
        <v>2335</v>
      </c>
      <c r="AQ32" s="819"/>
      <c r="AR32" s="819"/>
      <c r="AS32" s="819"/>
      <c r="AT32" s="819"/>
      <c r="AU32" s="819">
        <v>1293</v>
      </c>
      <c r="AV32" s="819"/>
      <c r="AW32" s="819"/>
      <c r="AX32" s="819"/>
      <c r="AY32" s="819"/>
      <c r="AZ32" s="820" t="s">
        <v>529</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1650</v>
      </c>
      <c r="AG63" s="830"/>
      <c r="AH63" s="830"/>
      <c r="AI63" s="830"/>
      <c r="AJ63" s="831"/>
      <c r="AK63" s="832"/>
      <c r="AL63" s="827"/>
      <c r="AM63" s="827"/>
      <c r="AN63" s="827"/>
      <c r="AO63" s="827"/>
      <c r="AP63" s="830">
        <v>3689</v>
      </c>
      <c r="AQ63" s="830"/>
      <c r="AR63" s="830"/>
      <c r="AS63" s="830"/>
      <c r="AT63" s="830"/>
      <c r="AU63" s="830">
        <v>1335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2</v>
      </c>
      <c r="R68" s="854"/>
      <c r="S68" s="854"/>
      <c r="T68" s="854"/>
      <c r="U68" s="854"/>
      <c r="V68" s="854">
        <v>1</v>
      </c>
      <c r="W68" s="854"/>
      <c r="X68" s="854"/>
      <c r="Y68" s="854"/>
      <c r="Z68" s="854"/>
      <c r="AA68" s="854">
        <v>1</v>
      </c>
      <c r="AB68" s="854"/>
      <c r="AC68" s="854"/>
      <c r="AD68" s="854"/>
      <c r="AE68" s="854"/>
      <c r="AF68" s="854">
        <v>1</v>
      </c>
      <c r="AG68" s="854"/>
      <c r="AH68" s="854"/>
      <c r="AI68" s="854"/>
      <c r="AJ68" s="854"/>
      <c r="AK68" s="854" t="s">
        <v>541</v>
      </c>
      <c r="AL68" s="854"/>
      <c r="AM68" s="854"/>
      <c r="AN68" s="854"/>
      <c r="AO68" s="854"/>
      <c r="AP68" s="854" t="s">
        <v>541</v>
      </c>
      <c r="AQ68" s="854"/>
      <c r="AR68" s="854"/>
      <c r="AS68" s="854"/>
      <c r="AT68" s="854"/>
      <c r="AU68" s="854" t="s">
        <v>543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2033</v>
      </c>
      <c r="R69" s="819"/>
      <c r="S69" s="819"/>
      <c r="T69" s="819"/>
      <c r="U69" s="819"/>
      <c r="V69" s="819">
        <v>1983</v>
      </c>
      <c r="W69" s="819"/>
      <c r="X69" s="819"/>
      <c r="Y69" s="819"/>
      <c r="Z69" s="819"/>
      <c r="AA69" s="819">
        <v>50</v>
      </c>
      <c r="AB69" s="819"/>
      <c r="AC69" s="819"/>
      <c r="AD69" s="819"/>
      <c r="AE69" s="819"/>
      <c r="AF69" s="819">
        <v>39</v>
      </c>
      <c r="AG69" s="819"/>
      <c r="AH69" s="819"/>
      <c r="AI69" s="819"/>
      <c r="AJ69" s="819"/>
      <c r="AK69" s="819">
        <v>26</v>
      </c>
      <c r="AL69" s="819"/>
      <c r="AM69" s="819"/>
      <c r="AN69" s="819"/>
      <c r="AO69" s="819"/>
      <c r="AP69" s="819">
        <v>472</v>
      </c>
      <c r="AQ69" s="819"/>
      <c r="AR69" s="819"/>
      <c r="AS69" s="819"/>
      <c r="AT69" s="819"/>
      <c r="AU69" s="819">
        <v>174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3076</v>
      </c>
      <c r="R70" s="819"/>
      <c r="S70" s="819"/>
      <c r="T70" s="819"/>
      <c r="U70" s="819"/>
      <c r="V70" s="819">
        <v>3159</v>
      </c>
      <c r="W70" s="819"/>
      <c r="X70" s="819"/>
      <c r="Y70" s="819"/>
      <c r="Z70" s="819"/>
      <c r="AA70" s="819">
        <v>-83</v>
      </c>
      <c r="AB70" s="819"/>
      <c r="AC70" s="819"/>
      <c r="AD70" s="819"/>
      <c r="AE70" s="819"/>
      <c r="AF70" s="819">
        <v>506</v>
      </c>
      <c r="AG70" s="819"/>
      <c r="AH70" s="819"/>
      <c r="AI70" s="819"/>
      <c r="AJ70" s="819"/>
      <c r="AK70" s="819">
        <v>422</v>
      </c>
      <c r="AL70" s="819"/>
      <c r="AM70" s="819"/>
      <c r="AN70" s="819"/>
      <c r="AO70" s="819"/>
      <c r="AP70" s="819">
        <v>2603</v>
      </c>
      <c r="AQ70" s="819"/>
      <c r="AR70" s="819"/>
      <c r="AS70" s="819"/>
      <c r="AT70" s="819"/>
      <c r="AU70" s="819">
        <v>271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43</v>
      </c>
      <c r="R71" s="819"/>
      <c r="S71" s="819"/>
      <c r="T71" s="819"/>
      <c r="U71" s="819"/>
      <c r="V71" s="819">
        <v>43</v>
      </c>
      <c r="W71" s="819"/>
      <c r="X71" s="819"/>
      <c r="Y71" s="819"/>
      <c r="Z71" s="819"/>
      <c r="AA71" s="819">
        <v>0</v>
      </c>
      <c r="AB71" s="819"/>
      <c r="AC71" s="819"/>
      <c r="AD71" s="819"/>
      <c r="AE71" s="819"/>
      <c r="AF71" s="819">
        <v>15</v>
      </c>
      <c r="AG71" s="819"/>
      <c r="AH71" s="819"/>
      <c r="AI71" s="819"/>
      <c r="AJ71" s="819"/>
      <c r="AK71" s="819" t="s">
        <v>542</v>
      </c>
      <c r="AL71" s="819"/>
      <c r="AM71" s="819"/>
      <c r="AN71" s="819"/>
      <c r="AO71" s="819"/>
      <c r="AP71" s="819" t="s">
        <v>542</v>
      </c>
      <c r="AQ71" s="819"/>
      <c r="AR71" s="819"/>
      <c r="AS71" s="819"/>
      <c r="AT71" s="819"/>
      <c r="AU71" s="819" t="s">
        <v>532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17181</v>
      </c>
      <c r="R72" s="819"/>
      <c r="S72" s="819"/>
      <c r="T72" s="819"/>
      <c r="U72" s="819"/>
      <c r="V72" s="819">
        <v>16405</v>
      </c>
      <c r="W72" s="819"/>
      <c r="X72" s="819"/>
      <c r="Y72" s="819"/>
      <c r="Z72" s="819"/>
      <c r="AA72" s="819">
        <v>776</v>
      </c>
      <c r="AB72" s="819"/>
      <c r="AC72" s="819"/>
      <c r="AD72" s="819"/>
      <c r="AE72" s="819"/>
      <c r="AF72" s="819">
        <v>776</v>
      </c>
      <c r="AG72" s="819"/>
      <c r="AH72" s="819"/>
      <c r="AI72" s="819"/>
      <c r="AJ72" s="819"/>
      <c r="AK72" s="819">
        <v>1960</v>
      </c>
      <c r="AL72" s="819"/>
      <c r="AM72" s="819"/>
      <c r="AN72" s="819"/>
      <c r="AO72" s="819"/>
      <c r="AP72" s="819" t="s">
        <v>542</v>
      </c>
      <c r="AQ72" s="819"/>
      <c r="AR72" s="819"/>
      <c r="AS72" s="819"/>
      <c r="AT72" s="819"/>
      <c r="AU72" s="819" t="s">
        <v>532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952</v>
      </c>
      <c r="R73" s="819"/>
      <c r="S73" s="819"/>
      <c r="T73" s="819"/>
      <c r="U73" s="819"/>
      <c r="V73" s="819">
        <v>950</v>
      </c>
      <c r="W73" s="819"/>
      <c r="X73" s="819"/>
      <c r="Y73" s="819"/>
      <c r="Z73" s="819"/>
      <c r="AA73" s="819">
        <v>2</v>
      </c>
      <c r="AB73" s="819"/>
      <c r="AC73" s="819"/>
      <c r="AD73" s="819"/>
      <c r="AE73" s="819"/>
      <c r="AF73" s="819">
        <v>2</v>
      </c>
      <c r="AG73" s="819"/>
      <c r="AH73" s="819"/>
      <c r="AI73" s="819"/>
      <c r="AJ73" s="819"/>
      <c r="AK73" s="819">
        <v>0</v>
      </c>
      <c r="AL73" s="819"/>
      <c r="AM73" s="819"/>
      <c r="AN73" s="819"/>
      <c r="AO73" s="819"/>
      <c r="AP73" s="819" t="s">
        <v>542</v>
      </c>
      <c r="AQ73" s="819"/>
      <c r="AR73" s="819"/>
      <c r="AS73" s="819"/>
      <c r="AT73" s="819"/>
      <c r="AU73" s="819" t="s">
        <v>532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141</v>
      </c>
      <c r="R74" s="819"/>
      <c r="S74" s="819"/>
      <c r="T74" s="819"/>
      <c r="U74" s="819"/>
      <c r="V74" s="819">
        <v>136</v>
      </c>
      <c r="W74" s="819"/>
      <c r="X74" s="819"/>
      <c r="Y74" s="819"/>
      <c r="Z74" s="819"/>
      <c r="AA74" s="819">
        <v>5</v>
      </c>
      <c r="AB74" s="819"/>
      <c r="AC74" s="819"/>
      <c r="AD74" s="819"/>
      <c r="AE74" s="819"/>
      <c r="AF74" s="819">
        <v>5</v>
      </c>
      <c r="AG74" s="819"/>
      <c r="AH74" s="819"/>
      <c r="AI74" s="819"/>
      <c r="AJ74" s="819"/>
      <c r="AK74" s="819" t="s">
        <v>542</v>
      </c>
      <c r="AL74" s="819"/>
      <c r="AM74" s="819"/>
      <c r="AN74" s="819"/>
      <c r="AO74" s="819"/>
      <c r="AP74" s="819" t="s">
        <v>532</v>
      </c>
      <c r="AQ74" s="819"/>
      <c r="AR74" s="819"/>
      <c r="AS74" s="819"/>
      <c r="AT74" s="819"/>
      <c r="AU74" s="819" t="s">
        <v>543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540</v>
      </c>
      <c r="C75" s="862"/>
      <c r="D75" s="862"/>
      <c r="E75" s="862"/>
      <c r="F75" s="862"/>
      <c r="G75" s="862"/>
      <c r="H75" s="862"/>
      <c r="I75" s="862"/>
      <c r="J75" s="862"/>
      <c r="K75" s="862"/>
      <c r="L75" s="862"/>
      <c r="M75" s="862"/>
      <c r="N75" s="862"/>
      <c r="O75" s="862"/>
      <c r="P75" s="863"/>
      <c r="Q75" s="867">
        <v>198</v>
      </c>
      <c r="R75" s="868"/>
      <c r="S75" s="868"/>
      <c r="T75" s="868"/>
      <c r="U75" s="818"/>
      <c r="V75" s="869">
        <v>148</v>
      </c>
      <c r="W75" s="868"/>
      <c r="X75" s="868"/>
      <c r="Y75" s="868"/>
      <c r="Z75" s="818"/>
      <c r="AA75" s="869">
        <v>50</v>
      </c>
      <c r="AB75" s="868"/>
      <c r="AC75" s="868"/>
      <c r="AD75" s="868"/>
      <c r="AE75" s="818"/>
      <c r="AF75" s="869">
        <v>50</v>
      </c>
      <c r="AG75" s="868"/>
      <c r="AH75" s="868"/>
      <c r="AI75" s="868"/>
      <c r="AJ75" s="818"/>
      <c r="AK75" s="869">
        <v>8</v>
      </c>
      <c r="AL75" s="868"/>
      <c r="AM75" s="868"/>
      <c r="AN75" s="868"/>
      <c r="AO75" s="818"/>
      <c r="AP75" s="869" t="s">
        <v>542</v>
      </c>
      <c r="AQ75" s="868"/>
      <c r="AR75" s="868"/>
      <c r="AS75" s="868"/>
      <c r="AT75" s="818"/>
      <c r="AU75" s="869" t="s">
        <v>543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1394</v>
      </c>
      <c r="AG88" s="830"/>
      <c r="AH88" s="830"/>
      <c r="AI88" s="830"/>
      <c r="AJ88" s="830"/>
      <c r="AK88" s="827"/>
      <c r="AL88" s="827"/>
      <c r="AM88" s="827"/>
      <c r="AN88" s="827"/>
      <c r="AO88" s="827"/>
      <c r="AP88" s="830">
        <v>3075</v>
      </c>
      <c r="AQ88" s="830"/>
      <c r="AR88" s="830"/>
      <c r="AS88" s="830"/>
      <c r="AT88" s="830"/>
      <c r="AU88" s="830">
        <v>445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451478</v>
      </c>
      <c r="AB110" s="890"/>
      <c r="AC110" s="890"/>
      <c r="AD110" s="890"/>
      <c r="AE110" s="891"/>
      <c r="AF110" s="892">
        <v>429418</v>
      </c>
      <c r="AG110" s="890"/>
      <c r="AH110" s="890"/>
      <c r="AI110" s="890"/>
      <c r="AJ110" s="891"/>
      <c r="AK110" s="892">
        <v>447684</v>
      </c>
      <c r="AL110" s="890"/>
      <c r="AM110" s="890"/>
      <c r="AN110" s="890"/>
      <c r="AO110" s="891"/>
      <c r="AP110" s="893">
        <v>6</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4253920</v>
      </c>
      <c r="BR110" s="927"/>
      <c r="BS110" s="927"/>
      <c r="BT110" s="927"/>
      <c r="BU110" s="927"/>
      <c r="BV110" s="927">
        <v>4544003</v>
      </c>
      <c r="BW110" s="927"/>
      <c r="BX110" s="927"/>
      <c r="BY110" s="927"/>
      <c r="BZ110" s="927"/>
      <c r="CA110" s="927">
        <v>5995491</v>
      </c>
      <c r="CB110" s="927"/>
      <c r="CC110" s="927"/>
      <c r="CD110" s="927"/>
      <c r="CE110" s="927"/>
      <c r="CF110" s="941">
        <v>80.3</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1909980</v>
      </c>
      <c r="BR112" s="920"/>
      <c r="BS112" s="920"/>
      <c r="BT112" s="920"/>
      <c r="BU112" s="920"/>
      <c r="BV112" s="920">
        <v>1589423</v>
      </c>
      <c r="BW112" s="920"/>
      <c r="BX112" s="920"/>
      <c r="BY112" s="920"/>
      <c r="BZ112" s="920"/>
      <c r="CA112" s="920">
        <v>1335403</v>
      </c>
      <c r="CB112" s="920"/>
      <c r="CC112" s="920"/>
      <c r="CD112" s="920"/>
      <c r="CE112" s="920"/>
      <c r="CF112" s="914">
        <v>17.899999999999999</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194157</v>
      </c>
      <c r="AB113" s="934"/>
      <c r="AC113" s="934"/>
      <c r="AD113" s="934"/>
      <c r="AE113" s="935"/>
      <c r="AF113" s="936">
        <v>161193</v>
      </c>
      <c r="AG113" s="934"/>
      <c r="AH113" s="934"/>
      <c r="AI113" s="934"/>
      <c r="AJ113" s="935"/>
      <c r="AK113" s="936">
        <v>174586</v>
      </c>
      <c r="AL113" s="934"/>
      <c r="AM113" s="934"/>
      <c r="AN113" s="934"/>
      <c r="AO113" s="935"/>
      <c r="AP113" s="937">
        <v>2.2999999999999998</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475645</v>
      </c>
      <c r="BR113" s="920"/>
      <c r="BS113" s="920"/>
      <c r="BT113" s="920"/>
      <c r="BU113" s="920"/>
      <c r="BV113" s="920">
        <v>457996</v>
      </c>
      <c r="BW113" s="920"/>
      <c r="BX113" s="920"/>
      <c r="BY113" s="920"/>
      <c r="BZ113" s="920"/>
      <c r="CA113" s="920">
        <v>445078</v>
      </c>
      <c r="CB113" s="920"/>
      <c r="CC113" s="920"/>
      <c r="CD113" s="920"/>
      <c r="CE113" s="920"/>
      <c r="CF113" s="914">
        <v>6</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42441</v>
      </c>
      <c r="AB114" s="959"/>
      <c r="AC114" s="959"/>
      <c r="AD114" s="959"/>
      <c r="AE114" s="960"/>
      <c r="AF114" s="961">
        <v>42970</v>
      </c>
      <c r="AG114" s="959"/>
      <c r="AH114" s="959"/>
      <c r="AI114" s="959"/>
      <c r="AJ114" s="960"/>
      <c r="AK114" s="961">
        <v>44278</v>
      </c>
      <c r="AL114" s="959"/>
      <c r="AM114" s="959"/>
      <c r="AN114" s="959"/>
      <c r="AO114" s="960"/>
      <c r="AP114" s="962">
        <v>0.6</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136943</v>
      </c>
      <c r="BR114" s="920"/>
      <c r="BS114" s="920"/>
      <c r="BT114" s="920"/>
      <c r="BU114" s="920"/>
      <c r="BV114" s="920">
        <v>115355</v>
      </c>
      <c r="BW114" s="920"/>
      <c r="BX114" s="920"/>
      <c r="BY114" s="920"/>
      <c r="BZ114" s="920"/>
      <c r="CA114" s="920" t="s">
        <v>111</v>
      </c>
      <c r="CB114" s="920"/>
      <c r="CC114" s="920"/>
      <c r="CD114" s="920"/>
      <c r="CE114" s="920"/>
      <c r="CF114" s="914" t="s">
        <v>111</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3039</v>
      </c>
      <c r="AB115" s="934"/>
      <c r="AC115" s="934"/>
      <c r="AD115" s="934"/>
      <c r="AE115" s="935"/>
      <c r="AF115" s="936" t="s">
        <v>111</v>
      </c>
      <c r="AG115" s="934"/>
      <c r="AH115" s="934"/>
      <c r="AI115" s="934"/>
      <c r="AJ115" s="935"/>
      <c r="AK115" s="936">
        <v>5884</v>
      </c>
      <c r="AL115" s="934"/>
      <c r="AM115" s="934"/>
      <c r="AN115" s="934"/>
      <c r="AO115" s="935"/>
      <c r="AP115" s="937">
        <v>0.1</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461</v>
      </c>
      <c r="BR115" s="920"/>
      <c r="BS115" s="920"/>
      <c r="BT115" s="920"/>
      <c r="BU115" s="920"/>
      <c r="BV115" s="920">
        <v>684</v>
      </c>
      <c r="BW115" s="920"/>
      <c r="BX115" s="920"/>
      <c r="BY115" s="920"/>
      <c r="BZ115" s="920"/>
      <c r="CA115" s="920">
        <v>736</v>
      </c>
      <c r="CB115" s="920"/>
      <c r="CC115" s="920"/>
      <c r="CD115" s="920"/>
      <c r="CE115" s="920"/>
      <c r="CF115" s="914">
        <v>0</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691115</v>
      </c>
      <c r="AB117" s="966"/>
      <c r="AC117" s="966"/>
      <c r="AD117" s="966"/>
      <c r="AE117" s="967"/>
      <c r="AF117" s="965">
        <v>633581</v>
      </c>
      <c r="AG117" s="966"/>
      <c r="AH117" s="966"/>
      <c r="AI117" s="966"/>
      <c r="AJ117" s="967"/>
      <c r="AK117" s="965">
        <v>672432</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6776949</v>
      </c>
      <c r="BR118" s="986"/>
      <c r="BS118" s="986"/>
      <c r="BT118" s="986"/>
      <c r="BU118" s="986"/>
      <c r="BV118" s="986">
        <v>6707461</v>
      </c>
      <c r="BW118" s="986"/>
      <c r="BX118" s="986"/>
      <c r="BY118" s="986"/>
      <c r="BZ118" s="986"/>
      <c r="CA118" s="986">
        <v>7776708</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7772545</v>
      </c>
      <c r="BR119" s="927"/>
      <c r="BS119" s="927"/>
      <c r="BT119" s="927"/>
      <c r="BU119" s="927"/>
      <c r="BV119" s="927">
        <v>8144271</v>
      </c>
      <c r="BW119" s="927"/>
      <c r="BX119" s="927"/>
      <c r="BY119" s="927"/>
      <c r="BZ119" s="927"/>
      <c r="CA119" s="927">
        <v>8015863</v>
      </c>
      <c r="CB119" s="927"/>
      <c r="CC119" s="927"/>
      <c r="CD119" s="927"/>
      <c r="CE119" s="927"/>
      <c r="CF119" s="941">
        <v>107.3</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87144</v>
      </c>
      <c r="BR120" s="920"/>
      <c r="BS120" s="920"/>
      <c r="BT120" s="920"/>
      <c r="BU120" s="920"/>
      <c r="BV120" s="920">
        <v>87144</v>
      </c>
      <c r="BW120" s="920"/>
      <c r="BX120" s="920"/>
      <c r="BY120" s="920"/>
      <c r="BZ120" s="920"/>
      <c r="CA120" s="920">
        <v>93044</v>
      </c>
      <c r="CB120" s="920"/>
      <c r="CC120" s="920"/>
      <c r="CD120" s="920"/>
      <c r="CE120" s="920"/>
      <c r="CF120" s="914">
        <v>1.2</v>
      </c>
      <c r="CG120" s="915"/>
      <c r="CH120" s="915"/>
      <c r="CI120" s="915"/>
      <c r="CJ120" s="915"/>
      <c r="CK120" s="1013" t="s">
        <v>434</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1544009</v>
      </c>
      <c r="DH120" s="927"/>
      <c r="DI120" s="927"/>
      <c r="DJ120" s="927"/>
      <c r="DK120" s="927"/>
      <c r="DL120" s="927">
        <v>1514713</v>
      </c>
      <c r="DM120" s="927"/>
      <c r="DN120" s="927"/>
      <c r="DO120" s="927"/>
      <c r="DP120" s="927"/>
      <c r="DQ120" s="927">
        <v>1293425</v>
      </c>
      <c r="DR120" s="927"/>
      <c r="DS120" s="927"/>
      <c r="DT120" s="927"/>
      <c r="DU120" s="927"/>
      <c r="DV120" s="928">
        <v>17.3</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9176720</v>
      </c>
      <c r="BR121" s="986"/>
      <c r="BS121" s="986"/>
      <c r="BT121" s="986"/>
      <c r="BU121" s="986"/>
      <c r="BV121" s="986">
        <v>9352148</v>
      </c>
      <c r="BW121" s="986"/>
      <c r="BX121" s="986"/>
      <c r="BY121" s="986"/>
      <c r="BZ121" s="986"/>
      <c r="CA121" s="986">
        <v>9624257</v>
      </c>
      <c r="CB121" s="986"/>
      <c r="CC121" s="986"/>
      <c r="CD121" s="986"/>
      <c r="CE121" s="986"/>
      <c r="CF121" s="1024">
        <v>128.80000000000001</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325245</v>
      </c>
      <c r="DH121" s="920"/>
      <c r="DI121" s="920"/>
      <c r="DJ121" s="920"/>
      <c r="DK121" s="920"/>
      <c r="DL121" s="920">
        <v>74710</v>
      </c>
      <c r="DM121" s="920"/>
      <c r="DN121" s="920"/>
      <c r="DO121" s="920"/>
      <c r="DP121" s="920"/>
      <c r="DQ121" s="920">
        <v>41978</v>
      </c>
      <c r="DR121" s="920"/>
      <c r="DS121" s="920"/>
      <c r="DT121" s="920"/>
      <c r="DU121" s="920"/>
      <c r="DV121" s="921">
        <v>0.6</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437</v>
      </c>
      <c r="BP122" s="994"/>
      <c r="BQ122" s="1034">
        <v>17036409</v>
      </c>
      <c r="BR122" s="1035"/>
      <c r="BS122" s="1035"/>
      <c r="BT122" s="1035"/>
      <c r="BU122" s="1035"/>
      <c r="BV122" s="1035">
        <v>17583563</v>
      </c>
      <c r="BW122" s="1035"/>
      <c r="BX122" s="1035"/>
      <c r="BY122" s="1035"/>
      <c r="BZ122" s="1035"/>
      <c r="CA122" s="1035">
        <v>17733164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3039</v>
      </c>
      <c r="AB127" s="959"/>
      <c r="AC127" s="959"/>
      <c r="AD127" s="959"/>
      <c r="AE127" s="960"/>
      <c r="AF127" s="961" t="s">
        <v>111</v>
      </c>
      <c r="AG127" s="959"/>
      <c r="AH127" s="959"/>
      <c r="AI127" s="959"/>
      <c r="AJ127" s="960"/>
      <c r="AK127" s="961">
        <v>5884</v>
      </c>
      <c r="AL127" s="959"/>
      <c r="AM127" s="959"/>
      <c r="AN127" s="959"/>
      <c r="AO127" s="960"/>
      <c r="AP127" s="962">
        <v>0.1</v>
      </c>
      <c r="AQ127" s="963"/>
      <c r="AR127" s="963"/>
      <c r="AS127" s="963"/>
      <c r="AT127" s="964"/>
      <c r="AU127" s="233"/>
      <c r="AV127" s="233"/>
      <c r="AW127" s="233"/>
      <c r="AX127" s="886" t="s">
        <v>448</v>
      </c>
      <c r="AY127" s="887"/>
      <c r="AZ127" s="887"/>
      <c r="BA127" s="887"/>
      <c r="BB127" s="887"/>
      <c r="BC127" s="887"/>
      <c r="BD127" s="887"/>
      <c r="BE127" s="888"/>
      <c r="BF127" s="1041" t="s">
        <v>111</v>
      </c>
      <c r="BG127" s="1042"/>
      <c r="BH127" s="1042"/>
      <c r="BI127" s="1042"/>
      <c r="BJ127" s="1042"/>
      <c r="BK127" s="1042"/>
      <c r="BL127" s="1051"/>
      <c r="BM127" s="1041">
        <v>13.66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v>461</v>
      </c>
      <c r="DH127" s="1048"/>
      <c r="DI127" s="1048"/>
      <c r="DJ127" s="1048"/>
      <c r="DK127" s="1048"/>
      <c r="DL127" s="1048">
        <v>684</v>
      </c>
      <c r="DM127" s="1048"/>
      <c r="DN127" s="1048"/>
      <c r="DO127" s="1048"/>
      <c r="DP127" s="1048"/>
      <c r="DQ127" s="1048">
        <v>736</v>
      </c>
      <c r="DR127" s="1048"/>
      <c r="DS127" s="1048"/>
      <c r="DT127" s="1048"/>
      <c r="DU127" s="1048"/>
      <c r="DV127" s="1049">
        <v>0</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111</v>
      </c>
      <c r="BG128" s="1067"/>
      <c r="BH128" s="1067"/>
      <c r="BI128" s="1067"/>
      <c r="BJ128" s="1067"/>
      <c r="BK128" s="1067"/>
      <c r="BL128" s="1068"/>
      <c r="BM128" s="1066">
        <v>18.66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8032340</v>
      </c>
      <c r="AB129" s="959"/>
      <c r="AC129" s="959"/>
      <c r="AD129" s="959"/>
      <c r="AE129" s="960"/>
      <c r="AF129" s="961">
        <v>8259813</v>
      </c>
      <c r="AG129" s="959"/>
      <c r="AH129" s="959"/>
      <c r="AI129" s="959"/>
      <c r="AJ129" s="960"/>
      <c r="AK129" s="961">
        <v>8341509</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-2.4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844537</v>
      </c>
      <c r="AB130" s="959"/>
      <c r="AC130" s="959"/>
      <c r="AD130" s="959"/>
      <c r="AE130" s="960"/>
      <c r="AF130" s="961">
        <v>831568</v>
      </c>
      <c r="AG130" s="959"/>
      <c r="AH130" s="959"/>
      <c r="AI130" s="959"/>
      <c r="AJ130" s="960"/>
      <c r="AK130" s="961">
        <v>870730</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7187803</v>
      </c>
      <c r="AB131" s="998"/>
      <c r="AC131" s="998"/>
      <c r="AD131" s="998"/>
      <c r="AE131" s="999"/>
      <c r="AF131" s="1000">
        <v>7428245</v>
      </c>
      <c r="AG131" s="998"/>
      <c r="AH131" s="998"/>
      <c r="AI131" s="998"/>
      <c r="AJ131" s="999"/>
      <c r="AK131" s="1000">
        <v>7470779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-2.134476974</v>
      </c>
      <c r="AB132" s="1104"/>
      <c r="AC132" s="1104"/>
      <c r="AD132" s="1104"/>
      <c r="AE132" s="1105"/>
      <c r="AF132" s="1106">
        <v>-2.6653267359999999</v>
      </c>
      <c r="AG132" s="1104"/>
      <c r="AH132" s="1104"/>
      <c r="AI132" s="1104"/>
      <c r="AJ132" s="1105"/>
      <c r="AK132" s="1106">
        <v>-2.654314898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v>
      </c>
      <c r="AB133" s="1111"/>
      <c r="AC133" s="1111"/>
      <c r="AD133" s="1111"/>
      <c r="AE133" s="1112"/>
      <c r="AF133" s="1110">
        <v>-1.8</v>
      </c>
      <c r="AG133" s="1111"/>
      <c r="AH133" s="1111"/>
      <c r="AI133" s="1111"/>
      <c r="AJ133" s="1112"/>
      <c r="AK133" s="1110">
        <v>-2.4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2005773</v>
      </c>
      <c r="L9" s="264">
        <v>38695</v>
      </c>
      <c r="M9" s="265">
        <v>59313</v>
      </c>
      <c r="N9" s="266">
        <v>-34.799999999999997</v>
      </c>
    </row>
    <row r="10" spans="1:16">
      <c r="A10" s="248"/>
      <c r="B10" s="244"/>
      <c r="C10" s="244"/>
      <c r="D10" s="244"/>
      <c r="E10" s="244"/>
      <c r="F10" s="244"/>
      <c r="G10" s="1119" t="s">
        <v>470</v>
      </c>
      <c r="H10" s="1120"/>
      <c r="I10" s="1120"/>
      <c r="J10" s="1121"/>
      <c r="K10" s="267">
        <v>327195</v>
      </c>
      <c r="L10" s="268">
        <v>6312</v>
      </c>
      <c r="M10" s="269">
        <v>5376</v>
      </c>
      <c r="N10" s="270">
        <v>17.399999999999999</v>
      </c>
    </row>
    <row r="11" spans="1:16" ht="13.5" customHeight="1">
      <c r="A11" s="248"/>
      <c r="B11" s="244"/>
      <c r="C11" s="244"/>
      <c r="D11" s="244"/>
      <c r="E11" s="244"/>
      <c r="F11" s="244"/>
      <c r="G11" s="1119" t="s">
        <v>471</v>
      </c>
      <c r="H11" s="1120"/>
      <c r="I11" s="1120"/>
      <c r="J11" s="1121"/>
      <c r="K11" s="267">
        <v>432837</v>
      </c>
      <c r="L11" s="268">
        <v>8350</v>
      </c>
      <c r="M11" s="269">
        <v>7786</v>
      </c>
      <c r="N11" s="270">
        <v>7.2</v>
      </c>
    </row>
    <row r="12" spans="1:16" ht="13.5" customHeight="1">
      <c r="A12" s="248"/>
      <c r="B12" s="244"/>
      <c r="C12" s="244"/>
      <c r="D12" s="244"/>
      <c r="E12" s="244"/>
      <c r="F12" s="244"/>
      <c r="G12" s="1119" t="s">
        <v>472</v>
      </c>
      <c r="H12" s="1120"/>
      <c r="I12" s="1120"/>
      <c r="J12" s="1121"/>
      <c r="K12" s="267">
        <v>3624</v>
      </c>
      <c r="L12" s="268">
        <v>70</v>
      </c>
      <c r="M12" s="269">
        <v>131</v>
      </c>
      <c r="N12" s="270">
        <v>-46.6</v>
      </c>
    </row>
    <row r="13" spans="1:16" ht="13.5" customHeight="1">
      <c r="A13" s="248"/>
      <c r="B13" s="244"/>
      <c r="C13" s="244"/>
      <c r="D13" s="244"/>
      <c r="E13" s="244"/>
      <c r="F13" s="244"/>
      <c r="G13" s="1119" t="s">
        <v>473</v>
      </c>
      <c r="H13" s="1120"/>
      <c r="I13" s="1120"/>
      <c r="J13" s="1121"/>
      <c r="K13" s="267" t="s">
        <v>474</v>
      </c>
      <c r="L13" s="268" t="s">
        <v>474</v>
      </c>
      <c r="M13" s="269">
        <v>5</v>
      </c>
      <c r="N13" s="270" t="s">
        <v>474</v>
      </c>
    </row>
    <row r="14" spans="1:16" ht="13.5" customHeight="1">
      <c r="A14" s="248"/>
      <c r="B14" s="244"/>
      <c r="C14" s="244"/>
      <c r="D14" s="244"/>
      <c r="E14" s="244"/>
      <c r="F14" s="244"/>
      <c r="G14" s="1119" t="s">
        <v>475</v>
      </c>
      <c r="H14" s="1120"/>
      <c r="I14" s="1120"/>
      <c r="J14" s="1121"/>
      <c r="K14" s="267">
        <v>59985</v>
      </c>
      <c r="L14" s="268">
        <v>1157</v>
      </c>
      <c r="M14" s="269">
        <v>2777</v>
      </c>
      <c r="N14" s="270">
        <v>-58.3</v>
      </c>
    </row>
    <row r="15" spans="1:16" ht="13.5" customHeight="1">
      <c r="A15" s="248"/>
      <c r="B15" s="244"/>
      <c r="C15" s="244"/>
      <c r="D15" s="244"/>
      <c r="E15" s="244"/>
      <c r="F15" s="244"/>
      <c r="G15" s="1119" t="s">
        <v>476</v>
      </c>
      <c r="H15" s="1120"/>
      <c r="I15" s="1120"/>
      <c r="J15" s="1121"/>
      <c r="K15" s="267">
        <v>85611</v>
      </c>
      <c r="L15" s="268">
        <v>1652</v>
      </c>
      <c r="M15" s="269">
        <v>1317</v>
      </c>
      <c r="N15" s="270">
        <v>25.4</v>
      </c>
    </row>
    <row r="16" spans="1:16">
      <c r="A16" s="248"/>
      <c r="B16" s="244"/>
      <c r="C16" s="244"/>
      <c r="D16" s="244"/>
      <c r="E16" s="244"/>
      <c r="F16" s="244"/>
      <c r="G16" s="1122" t="s">
        <v>477</v>
      </c>
      <c r="H16" s="1123"/>
      <c r="I16" s="1123"/>
      <c r="J16" s="1124"/>
      <c r="K16" s="268">
        <v>-166830</v>
      </c>
      <c r="L16" s="268">
        <v>-3218</v>
      </c>
      <c r="M16" s="269">
        <v>-6006</v>
      </c>
      <c r="N16" s="270">
        <v>-46.4</v>
      </c>
    </row>
    <row r="17" spans="1:16">
      <c r="A17" s="248"/>
      <c r="B17" s="244"/>
      <c r="C17" s="244"/>
      <c r="D17" s="244"/>
      <c r="E17" s="244"/>
      <c r="F17" s="244"/>
      <c r="G17" s="1122" t="s">
        <v>169</v>
      </c>
      <c r="H17" s="1123"/>
      <c r="I17" s="1123"/>
      <c r="J17" s="1124"/>
      <c r="K17" s="268">
        <v>2748195</v>
      </c>
      <c r="L17" s="268">
        <v>53017</v>
      </c>
      <c r="M17" s="269">
        <v>70700</v>
      </c>
      <c r="N17" s="270">
        <v>-25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5.23</v>
      </c>
      <c r="L21" s="281">
        <v>6.73</v>
      </c>
      <c r="M21" s="282">
        <v>-1.5</v>
      </c>
      <c r="N21" s="249"/>
      <c r="O21" s="283"/>
      <c r="P21" s="279"/>
    </row>
    <row r="22" spans="1:16" s="284" customFormat="1">
      <c r="A22" s="279"/>
      <c r="B22" s="249"/>
      <c r="C22" s="249"/>
      <c r="D22" s="249"/>
      <c r="E22" s="249"/>
      <c r="F22" s="249"/>
      <c r="G22" s="1114" t="s">
        <v>483</v>
      </c>
      <c r="H22" s="1115"/>
      <c r="I22" s="1115"/>
      <c r="J22" s="1116"/>
      <c r="K22" s="285">
        <v>92.2</v>
      </c>
      <c r="L22" s="286">
        <v>96.8</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447684</v>
      </c>
      <c r="L32" s="294">
        <v>8637</v>
      </c>
      <c r="M32" s="295">
        <v>33640</v>
      </c>
      <c r="N32" s="296">
        <v>-74.3</v>
      </c>
    </row>
    <row r="33" spans="1:16" ht="13.5" customHeight="1">
      <c r="A33" s="248"/>
      <c r="B33" s="244"/>
      <c r="C33" s="244"/>
      <c r="D33" s="244"/>
      <c r="E33" s="244"/>
      <c r="F33" s="244"/>
      <c r="G33" s="1130" t="s">
        <v>487</v>
      </c>
      <c r="H33" s="1131"/>
      <c r="I33" s="1131"/>
      <c r="J33" s="1132"/>
      <c r="K33" s="294" t="s">
        <v>474</v>
      </c>
      <c r="L33" s="294" t="s">
        <v>474</v>
      </c>
      <c r="M33" s="295" t="s">
        <v>474</v>
      </c>
      <c r="N33" s="296" t="s">
        <v>474</v>
      </c>
    </row>
    <row r="34" spans="1:16" ht="27" customHeight="1">
      <c r="A34" s="248"/>
      <c r="B34" s="244"/>
      <c r="C34" s="244"/>
      <c r="D34" s="244"/>
      <c r="E34" s="244"/>
      <c r="F34" s="244"/>
      <c r="G34" s="1130" t="s">
        <v>488</v>
      </c>
      <c r="H34" s="1131"/>
      <c r="I34" s="1131"/>
      <c r="J34" s="1132"/>
      <c r="K34" s="294" t="s">
        <v>474</v>
      </c>
      <c r="L34" s="294" t="s">
        <v>474</v>
      </c>
      <c r="M34" s="295">
        <v>3</v>
      </c>
      <c r="N34" s="296" t="s">
        <v>474</v>
      </c>
    </row>
    <row r="35" spans="1:16" ht="27" customHeight="1">
      <c r="A35" s="248"/>
      <c r="B35" s="244"/>
      <c r="C35" s="244"/>
      <c r="D35" s="244"/>
      <c r="E35" s="244"/>
      <c r="F35" s="244"/>
      <c r="G35" s="1130" t="s">
        <v>489</v>
      </c>
      <c r="H35" s="1131"/>
      <c r="I35" s="1131"/>
      <c r="J35" s="1132"/>
      <c r="K35" s="294">
        <v>174586</v>
      </c>
      <c r="L35" s="294">
        <v>3368</v>
      </c>
      <c r="M35" s="295">
        <v>10374</v>
      </c>
      <c r="N35" s="296">
        <v>-67.5</v>
      </c>
    </row>
    <row r="36" spans="1:16" ht="27" customHeight="1">
      <c r="A36" s="248"/>
      <c r="B36" s="244"/>
      <c r="C36" s="244"/>
      <c r="D36" s="244"/>
      <c r="E36" s="244"/>
      <c r="F36" s="244"/>
      <c r="G36" s="1130" t="s">
        <v>490</v>
      </c>
      <c r="H36" s="1131"/>
      <c r="I36" s="1131"/>
      <c r="J36" s="1132"/>
      <c r="K36" s="294">
        <v>44278</v>
      </c>
      <c r="L36" s="294">
        <v>854</v>
      </c>
      <c r="M36" s="295">
        <v>2665</v>
      </c>
      <c r="N36" s="296">
        <v>-68</v>
      </c>
    </row>
    <row r="37" spans="1:16" ht="13.5" customHeight="1">
      <c r="A37" s="248"/>
      <c r="B37" s="244"/>
      <c r="C37" s="244"/>
      <c r="D37" s="244"/>
      <c r="E37" s="244"/>
      <c r="F37" s="244"/>
      <c r="G37" s="1130" t="s">
        <v>491</v>
      </c>
      <c r="H37" s="1131"/>
      <c r="I37" s="1131"/>
      <c r="J37" s="1132"/>
      <c r="K37" s="294">
        <v>5884</v>
      </c>
      <c r="L37" s="294">
        <v>114</v>
      </c>
      <c r="M37" s="295">
        <v>1343</v>
      </c>
      <c r="N37" s="296">
        <v>-91.5</v>
      </c>
    </row>
    <row r="38" spans="1:16" ht="27" customHeight="1">
      <c r="A38" s="248"/>
      <c r="B38" s="244"/>
      <c r="C38" s="244"/>
      <c r="D38" s="244"/>
      <c r="E38" s="244"/>
      <c r="F38" s="244"/>
      <c r="G38" s="1133" t="s">
        <v>492</v>
      </c>
      <c r="H38" s="1134"/>
      <c r="I38" s="1134"/>
      <c r="J38" s="1135"/>
      <c r="K38" s="297" t="s">
        <v>474</v>
      </c>
      <c r="L38" s="297" t="s">
        <v>474</v>
      </c>
      <c r="M38" s="298">
        <v>2</v>
      </c>
      <c r="N38" s="299" t="s">
        <v>474</v>
      </c>
      <c r="O38" s="293"/>
    </row>
    <row r="39" spans="1:16">
      <c r="A39" s="248"/>
      <c r="B39" s="244"/>
      <c r="C39" s="244"/>
      <c r="D39" s="244"/>
      <c r="E39" s="244"/>
      <c r="F39" s="244"/>
      <c r="G39" s="1133" t="s">
        <v>493</v>
      </c>
      <c r="H39" s="1134"/>
      <c r="I39" s="1134"/>
      <c r="J39" s="1135"/>
      <c r="K39" s="300" t="s">
        <v>474</v>
      </c>
      <c r="L39" s="300" t="s">
        <v>474</v>
      </c>
      <c r="M39" s="301">
        <v>-3110</v>
      </c>
      <c r="N39" s="302" t="s">
        <v>474</v>
      </c>
      <c r="O39" s="293"/>
    </row>
    <row r="40" spans="1:16" ht="27" customHeight="1">
      <c r="A40" s="248"/>
      <c r="B40" s="244"/>
      <c r="C40" s="244"/>
      <c r="D40" s="244"/>
      <c r="E40" s="244"/>
      <c r="F40" s="244"/>
      <c r="G40" s="1130" t="s">
        <v>494</v>
      </c>
      <c r="H40" s="1131"/>
      <c r="I40" s="1131"/>
      <c r="J40" s="1132"/>
      <c r="K40" s="300">
        <v>-870730</v>
      </c>
      <c r="L40" s="300">
        <v>-16798</v>
      </c>
      <c r="M40" s="301">
        <v>-31707</v>
      </c>
      <c r="N40" s="302">
        <v>-47</v>
      </c>
      <c r="O40" s="293"/>
    </row>
    <row r="41" spans="1:16">
      <c r="A41" s="248"/>
      <c r="B41" s="244"/>
      <c r="C41" s="244"/>
      <c r="D41" s="244"/>
      <c r="E41" s="244"/>
      <c r="F41" s="244"/>
      <c r="G41" s="1136" t="s">
        <v>279</v>
      </c>
      <c r="H41" s="1137"/>
      <c r="I41" s="1137"/>
      <c r="J41" s="1138"/>
      <c r="K41" s="294">
        <v>-198298</v>
      </c>
      <c r="L41" s="300">
        <v>-3825</v>
      </c>
      <c r="M41" s="301">
        <v>13210</v>
      </c>
      <c r="N41" s="302">
        <v>-129</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1560236</v>
      </c>
      <c r="J51" s="320">
        <v>32437</v>
      </c>
      <c r="K51" s="321">
        <v>36.799999999999997</v>
      </c>
      <c r="L51" s="322">
        <v>49426</v>
      </c>
      <c r="M51" s="323">
        <v>4.5999999999999996</v>
      </c>
      <c r="N51" s="324">
        <v>32.200000000000003</v>
      </c>
    </row>
    <row r="52" spans="1:14">
      <c r="A52" s="248"/>
      <c r="B52" s="244"/>
      <c r="C52" s="244"/>
      <c r="D52" s="244"/>
      <c r="E52" s="244"/>
      <c r="F52" s="244"/>
      <c r="G52" s="325"/>
      <c r="H52" s="326" t="s">
        <v>505</v>
      </c>
      <c r="I52" s="327">
        <v>881198</v>
      </c>
      <c r="J52" s="328">
        <v>18320</v>
      </c>
      <c r="K52" s="329">
        <v>-13.7</v>
      </c>
      <c r="L52" s="330">
        <v>26568</v>
      </c>
      <c r="M52" s="331">
        <v>-4.5999999999999996</v>
      </c>
      <c r="N52" s="332">
        <v>-9.1</v>
      </c>
    </row>
    <row r="53" spans="1:14">
      <c r="A53" s="248"/>
      <c r="B53" s="244"/>
      <c r="C53" s="244"/>
      <c r="D53" s="244"/>
      <c r="E53" s="244"/>
      <c r="F53" s="244"/>
      <c r="G53" s="310" t="s">
        <v>506</v>
      </c>
      <c r="H53" s="311"/>
      <c r="I53" s="319">
        <v>2286767</v>
      </c>
      <c r="J53" s="320">
        <v>46481</v>
      </c>
      <c r="K53" s="321">
        <v>43.3</v>
      </c>
      <c r="L53" s="322">
        <v>42839</v>
      </c>
      <c r="M53" s="323">
        <v>-13.3</v>
      </c>
      <c r="N53" s="324">
        <v>56.6</v>
      </c>
    </row>
    <row r="54" spans="1:14">
      <c r="A54" s="248"/>
      <c r="B54" s="244"/>
      <c r="C54" s="244"/>
      <c r="D54" s="244"/>
      <c r="E54" s="244"/>
      <c r="F54" s="244"/>
      <c r="G54" s="325"/>
      <c r="H54" s="326" t="s">
        <v>505</v>
      </c>
      <c r="I54" s="327">
        <v>1276465</v>
      </c>
      <c r="J54" s="328">
        <v>25945</v>
      </c>
      <c r="K54" s="329">
        <v>41.6</v>
      </c>
      <c r="L54" s="330">
        <v>22027</v>
      </c>
      <c r="M54" s="331">
        <v>-17.100000000000001</v>
      </c>
      <c r="N54" s="332">
        <v>58.7</v>
      </c>
    </row>
    <row r="55" spans="1:14">
      <c r="A55" s="248"/>
      <c r="B55" s="244"/>
      <c r="C55" s="244"/>
      <c r="D55" s="244"/>
      <c r="E55" s="244"/>
      <c r="F55" s="244"/>
      <c r="G55" s="310" t="s">
        <v>507</v>
      </c>
      <c r="H55" s="311"/>
      <c r="I55" s="319">
        <v>2099438</v>
      </c>
      <c r="J55" s="320">
        <v>41824</v>
      </c>
      <c r="K55" s="321">
        <v>-10</v>
      </c>
      <c r="L55" s="322">
        <v>46819</v>
      </c>
      <c r="M55" s="323">
        <v>9.3000000000000007</v>
      </c>
      <c r="N55" s="324">
        <v>-19.3</v>
      </c>
    </row>
    <row r="56" spans="1:14">
      <c r="A56" s="248"/>
      <c r="B56" s="244"/>
      <c r="C56" s="244"/>
      <c r="D56" s="244"/>
      <c r="E56" s="244"/>
      <c r="F56" s="244"/>
      <c r="G56" s="325"/>
      <c r="H56" s="326" t="s">
        <v>505</v>
      </c>
      <c r="I56" s="327">
        <v>1273003</v>
      </c>
      <c r="J56" s="328">
        <v>25360</v>
      </c>
      <c r="K56" s="329">
        <v>-2.2999999999999998</v>
      </c>
      <c r="L56" s="330">
        <v>24121</v>
      </c>
      <c r="M56" s="331">
        <v>9.5</v>
      </c>
      <c r="N56" s="332">
        <v>-11.8</v>
      </c>
    </row>
    <row r="57" spans="1:14">
      <c r="A57" s="248"/>
      <c r="B57" s="244"/>
      <c r="C57" s="244"/>
      <c r="D57" s="244"/>
      <c r="E57" s="244"/>
      <c r="F57" s="244"/>
      <c r="G57" s="310" t="s">
        <v>508</v>
      </c>
      <c r="H57" s="311"/>
      <c r="I57" s="319">
        <v>2081163</v>
      </c>
      <c r="J57" s="320">
        <v>40697</v>
      </c>
      <c r="K57" s="321">
        <v>-2.7</v>
      </c>
      <c r="L57" s="322">
        <v>53270</v>
      </c>
      <c r="M57" s="323">
        <v>13.8</v>
      </c>
      <c r="N57" s="324">
        <v>-16.5</v>
      </c>
    </row>
    <row r="58" spans="1:14">
      <c r="A58" s="248"/>
      <c r="B58" s="244"/>
      <c r="C58" s="244"/>
      <c r="D58" s="244"/>
      <c r="E58" s="244"/>
      <c r="F58" s="244"/>
      <c r="G58" s="325"/>
      <c r="H58" s="326" t="s">
        <v>505</v>
      </c>
      <c r="I58" s="327">
        <v>1356758</v>
      </c>
      <c r="J58" s="328">
        <v>26531</v>
      </c>
      <c r="K58" s="329">
        <v>4.5999999999999996</v>
      </c>
      <c r="L58" s="330">
        <v>24316</v>
      </c>
      <c r="M58" s="331">
        <v>0.8</v>
      </c>
      <c r="N58" s="332">
        <v>3.8</v>
      </c>
    </row>
    <row r="59" spans="1:14">
      <c r="A59" s="248"/>
      <c r="B59" s="244"/>
      <c r="C59" s="244"/>
      <c r="D59" s="244"/>
      <c r="E59" s="244"/>
      <c r="F59" s="244"/>
      <c r="G59" s="310" t="s">
        <v>509</v>
      </c>
      <c r="H59" s="311"/>
      <c r="I59" s="319">
        <v>3483806</v>
      </c>
      <c r="J59" s="320">
        <v>67208</v>
      </c>
      <c r="K59" s="321">
        <v>65.099999999999994</v>
      </c>
      <c r="L59" s="322">
        <v>53292</v>
      </c>
      <c r="M59" s="323">
        <v>0</v>
      </c>
      <c r="N59" s="324">
        <v>65.099999999999994</v>
      </c>
    </row>
    <row r="60" spans="1:14">
      <c r="A60" s="248"/>
      <c r="B60" s="244"/>
      <c r="C60" s="244"/>
      <c r="D60" s="244"/>
      <c r="E60" s="244"/>
      <c r="F60" s="244"/>
      <c r="G60" s="325"/>
      <c r="H60" s="326" t="s">
        <v>505</v>
      </c>
      <c r="I60" s="333">
        <v>2366941</v>
      </c>
      <c r="J60" s="328">
        <v>45662</v>
      </c>
      <c r="K60" s="329">
        <v>72.099999999999994</v>
      </c>
      <c r="L60" s="330">
        <v>28900</v>
      </c>
      <c r="M60" s="331">
        <v>18.899999999999999</v>
      </c>
      <c r="N60" s="332">
        <v>53.2</v>
      </c>
    </row>
    <row r="61" spans="1:14">
      <c r="A61" s="248"/>
      <c r="B61" s="244"/>
      <c r="C61" s="244"/>
      <c r="D61" s="244"/>
      <c r="E61" s="244"/>
      <c r="F61" s="244"/>
      <c r="G61" s="310" t="s">
        <v>510</v>
      </c>
      <c r="H61" s="334"/>
      <c r="I61" s="335">
        <v>2302282</v>
      </c>
      <c r="J61" s="336">
        <v>45729</v>
      </c>
      <c r="K61" s="337">
        <v>26.5</v>
      </c>
      <c r="L61" s="338">
        <v>49129</v>
      </c>
      <c r="M61" s="339">
        <v>2.9</v>
      </c>
      <c r="N61" s="324">
        <v>23.6</v>
      </c>
    </row>
    <row r="62" spans="1:14">
      <c r="A62" s="248"/>
      <c r="B62" s="244"/>
      <c r="C62" s="244"/>
      <c r="D62" s="244"/>
      <c r="E62" s="244"/>
      <c r="F62" s="244"/>
      <c r="G62" s="325"/>
      <c r="H62" s="326" t="s">
        <v>505</v>
      </c>
      <c r="I62" s="327">
        <v>1430873</v>
      </c>
      <c r="J62" s="328">
        <v>28364</v>
      </c>
      <c r="K62" s="329">
        <v>20.5</v>
      </c>
      <c r="L62" s="330">
        <v>25186</v>
      </c>
      <c r="M62" s="331">
        <v>1.5</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52.62</v>
      </c>
      <c r="G47" s="12">
        <v>52.94</v>
      </c>
      <c r="H47" s="12">
        <v>52.13</v>
      </c>
      <c r="I47" s="12">
        <v>49.5</v>
      </c>
      <c r="J47" s="13">
        <v>43.32</v>
      </c>
    </row>
    <row r="48" spans="2:10" ht="57.75" customHeight="1">
      <c r="B48" s="14"/>
      <c r="C48" s="1141" t="s">
        <v>4</v>
      </c>
      <c r="D48" s="1141"/>
      <c r="E48" s="1142"/>
      <c r="F48" s="15">
        <v>2.7</v>
      </c>
      <c r="G48" s="16">
        <v>9</v>
      </c>
      <c r="H48" s="16">
        <v>7.2</v>
      </c>
      <c r="I48" s="16">
        <v>5.3</v>
      </c>
      <c r="J48" s="17">
        <v>7.46</v>
      </c>
    </row>
    <row r="49" spans="2:10" ht="57.75" customHeight="1" thickBot="1">
      <c r="B49" s="18"/>
      <c r="C49" s="1143" t="s">
        <v>5</v>
      </c>
      <c r="D49" s="1143"/>
      <c r="E49" s="1144"/>
      <c r="F49" s="19" t="s">
        <v>517</v>
      </c>
      <c r="G49" s="20">
        <v>6.18</v>
      </c>
      <c r="H49" s="20" t="s">
        <v>518</v>
      </c>
      <c r="I49" s="20" t="s">
        <v>519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521</v>
      </c>
      <c r="D34" s="1151"/>
      <c r="E34" s="1152"/>
      <c r="F34" s="32">
        <v>15.27</v>
      </c>
      <c r="G34" s="33">
        <v>14.93</v>
      </c>
      <c r="H34" s="33">
        <v>15.86</v>
      </c>
      <c r="I34" s="33">
        <v>16.73</v>
      </c>
      <c r="J34" s="34">
        <v>18.07</v>
      </c>
      <c r="K34" s="22"/>
      <c r="L34" s="22"/>
      <c r="M34" s="22"/>
      <c r="N34" s="22"/>
      <c r="O34" s="22"/>
      <c r="P34" s="22"/>
    </row>
    <row r="35" spans="1:16" ht="39" customHeight="1">
      <c r="A35" s="22"/>
      <c r="B35" s="35"/>
      <c r="C35" s="1145" t="s">
        <v>522</v>
      </c>
      <c r="D35" s="1146"/>
      <c r="E35" s="1147"/>
      <c r="F35" s="36">
        <v>2.69</v>
      </c>
      <c r="G35" s="37">
        <v>8.99</v>
      </c>
      <c r="H35" s="37">
        <v>7.2</v>
      </c>
      <c r="I35" s="37">
        <v>5.3</v>
      </c>
      <c r="J35" s="38">
        <v>7.45</v>
      </c>
      <c r="K35" s="22"/>
      <c r="L35" s="22"/>
      <c r="M35" s="22"/>
      <c r="N35" s="22"/>
      <c r="O35" s="22"/>
      <c r="P35" s="22"/>
    </row>
    <row r="36" spans="1:16" ht="39" customHeight="1">
      <c r="A36" s="22"/>
      <c r="B36" s="35"/>
      <c r="C36" s="1145" t="s">
        <v>523</v>
      </c>
      <c r="D36" s="1146"/>
      <c r="E36" s="1147"/>
      <c r="F36" s="36">
        <v>2.23</v>
      </c>
      <c r="G36" s="37">
        <v>1.42</v>
      </c>
      <c r="H36" s="37">
        <v>1.44</v>
      </c>
      <c r="I36" s="37">
        <v>1.87</v>
      </c>
      <c r="J36" s="38">
        <v>1.24</v>
      </c>
      <c r="K36" s="22"/>
      <c r="L36" s="22"/>
      <c r="M36" s="22"/>
      <c r="N36" s="22"/>
      <c r="O36" s="22"/>
      <c r="P36" s="22"/>
    </row>
    <row r="37" spans="1:16" ht="39" customHeight="1">
      <c r="A37" s="22"/>
      <c r="B37" s="35"/>
      <c r="C37" s="1145" t="s">
        <v>524</v>
      </c>
      <c r="D37" s="1146"/>
      <c r="E37" s="1147"/>
      <c r="F37" s="36">
        <v>0.5</v>
      </c>
      <c r="G37" s="37">
        <v>0.35</v>
      </c>
      <c r="H37" s="37">
        <v>0.98</v>
      </c>
      <c r="I37" s="37">
        <v>1.01</v>
      </c>
      <c r="J37" s="38">
        <v>0.36</v>
      </c>
      <c r="K37" s="22"/>
      <c r="L37" s="22"/>
      <c r="M37" s="22"/>
      <c r="N37" s="22"/>
      <c r="O37" s="22"/>
      <c r="P37" s="22"/>
    </row>
    <row r="38" spans="1:16" ht="39" customHeight="1">
      <c r="A38" s="22"/>
      <c r="B38" s="35"/>
      <c r="C38" s="1145" t="s">
        <v>525</v>
      </c>
      <c r="D38" s="1146"/>
      <c r="E38" s="1147"/>
      <c r="F38" s="36">
        <v>0.87</v>
      </c>
      <c r="G38" s="37">
        <v>0.23</v>
      </c>
      <c r="H38" s="37">
        <v>0.41</v>
      </c>
      <c r="I38" s="37">
        <v>0.15</v>
      </c>
      <c r="J38" s="38">
        <v>7.0000000000000007E-2</v>
      </c>
      <c r="K38" s="22"/>
      <c r="L38" s="22"/>
      <c r="M38" s="22"/>
      <c r="N38" s="22"/>
      <c r="O38" s="22"/>
      <c r="P38" s="22"/>
    </row>
    <row r="39" spans="1:16" ht="39" customHeight="1">
      <c r="A39" s="22"/>
      <c r="B39" s="35"/>
      <c r="C39" s="1145" t="s">
        <v>526</v>
      </c>
      <c r="D39" s="1146"/>
      <c r="E39" s="1147"/>
      <c r="F39" s="36">
        <v>0.01</v>
      </c>
      <c r="G39" s="37">
        <v>0.01</v>
      </c>
      <c r="H39" s="37">
        <v>0.02</v>
      </c>
      <c r="I39" s="37">
        <v>0.04</v>
      </c>
      <c r="J39" s="38">
        <v>0.03</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528</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563</v>
      </c>
      <c r="L45" s="60">
        <v>523</v>
      </c>
      <c r="M45" s="60">
        <v>451</v>
      </c>
      <c r="N45" s="60">
        <v>429</v>
      </c>
      <c r="O45" s="61">
        <v>448</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256</v>
      </c>
      <c r="L48" s="64">
        <v>233</v>
      </c>
      <c r="M48" s="64">
        <v>194</v>
      </c>
      <c r="N48" s="64">
        <v>161</v>
      </c>
      <c r="O48" s="65">
        <v>175</v>
      </c>
      <c r="P48" s="48"/>
      <c r="Q48" s="48"/>
      <c r="R48" s="48"/>
      <c r="S48" s="48"/>
      <c r="T48" s="48"/>
      <c r="U48" s="48"/>
    </row>
    <row r="49" spans="1:21" ht="30.75" customHeight="1">
      <c r="A49" s="48"/>
      <c r="B49" s="1163"/>
      <c r="C49" s="1164"/>
      <c r="D49" s="62"/>
      <c r="E49" s="1155" t="s">
        <v>16</v>
      </c>
      <c r="F49" s="1155"/>
      <c r="G49" s="1155"/>
      <c r="H49" s="1155"/>
      <c r="I49" s="1155"/>
      <c r="J49" s="1156"/>
      <c r="K49" s="63">
        <v>37</v>
      </c>
      <c r="L49" s="64">
        <v>38</v>
      </c>
      <c r="M49" s="64">
        <v>42</v>
      </c>
      <c r="N49" s="64">
        <v>43</v>
      </c>
      <c r="O49" s="65">
        <v>44</v>
      </c>
      <c r="P49" s="48"/>
      <c r="Q49" s="48"/>
      <c r="R49" s="48"/>
      <c r="S49" s="48"/>
      <c r="T49" s="48"/>
      <c r="U49" s="48"/>
    </row>
    <row r="50" spans="1:21" ht="30.75" customHeight="1">
      <c r="A50" s="48"/>
      <c r="B50" s="1163"/>
      <c r="C50" s="1164"/>
      <c r="D50" s="62"/>
      <c r="E50" s="1155" t="s">
        <v>17</v>
      </c>
      <c r="F50" s="1155"/>
      <c r="G50" s="1155"/>
      <c r="H50" s="1155"/>
      <c r="I50" s="1155"/>
      <c r="J50" s="1156"/>
      <c r="K50" s="63">
        <v>1</v>
      </c>
      <c r="L50" s="64">
        <v>0</v>
      </c>
      <c r="M50" s="64">
        <v>3</v>
      </c>
      <c r="N50" s="64" t="s">
        <v>474</v>
      </c>
      <c r="O50" s="65">
        <v>6</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861</v>
      </c>
      <c r="L52" s="64">
        <v>856</v>
      </c>
      <c r="M52" s="64">
        <v>845</v>
      </c>
      <c r="N52" s="64">
        <v>832</v>
      </c>
      <c r="O52" s="65">
        <v>871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v>
      </c>
      <c r="L53" s="69">
        <v>-62</v>
      </c>
      <c r="M53" s="69">
        <v>-155</v>
      </c>
      <c r="N53" s="69">
        <v>-199</v>
      </c>
      <c r="O53" s="70">
        <v>-198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2016-04-26T04:11:10Z</cp:lastPrinted>
  <dcterms:created xsi:type="dcterms:W3CDTF">2016-02-15T00:38:54Z</dcterms:created>
  <dcterms:modified xsi:type="dcterms:W3CDTF">2016-05-04T01:46:36Z</dcterms:modified>
  <cp:category/>
</cp:coreProperties>
</file>