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730" windowHeight="99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BW34" i="9"/>
  <c r="C34" i="9"/>
  <c r="CO34" i="9" l="1"/>
  <c r="U34" i="9"/>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<sst xmlns="http://schemas.openxmlformats.org/spreadsheetml/2006/main" count="1039" uniqueCount="545">
  <si>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</si>
  <si>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</si>
  <si>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</si>
  <si>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</si>
  <si>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</si>
  <si>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</si>
  <si>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</si>
  <si>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</si>
  <si>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</si>
  <si>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</si>
  <si>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</si>
  <si>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</si>
  <si>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</si>
  <si>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</si>
  <si>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</si>
  <si>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</si>
  <si>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</si>
  <si>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</si>
  <si>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</si>
  <si>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</si>
  <si>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</si>
  <si>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</si>
  <si>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</si>
  <si>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</si>
  <si>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</si>
  <si>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</si>
  <si>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</si>
  <si>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</si>
  <si>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</si>
  <si>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</si>
  <si>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</si>
  <si>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</si>
  <si>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</si>
  <si>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</si>
  <si>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</si>
  <si>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</si>
  <si>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</si>
  <si>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</si>
  <si>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</si>
  <si>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</si>
  <si>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</si>
  <si>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</si>
  <si>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</si>
  <si>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</si>
  <si>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</si>
  <si>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</si>
  <si>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</si>
  <si>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</si>
  <si>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</si>
  <si>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</si>
  <si>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</si>
  <si>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</si>
  <si>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</si>
  <si>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</si>
  <si>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</si>
  <si>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</si>
  <si>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</si>
  <si>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</si>
  <si>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</si>
  <si>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</si>
  <si>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</si>
  <si>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</si>
  <si>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</si>
  <si>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</si>
  <si>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</si>
  <si>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</si>
  <si>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</si>
  <si>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</si>
  <si>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</si>
  <si>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</si>
  <si>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</si>
  <si>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</si>
  <si>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</si>
  <si>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</si>
  <si>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</si>
  <si>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</si>
  <si>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</si>
  <si>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</si>
  <si>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</si>
  <si>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</si>
  <si>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</si>
  <si>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</si>
  <si>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大衡村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</si>
  <si>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</si>
  <si>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</si>
  <si>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</si>
  <si>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</si>
  <si>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</si>
  <si>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</si>
  <si>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</si>
  <si>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</si>
  <si>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</si>
  <si>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</si>
  <si>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</si>
  <si>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</si>
  <si>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</si>
  <si>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</si>
  <si>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</si>
  <si>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</si>
  <si>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</si>
  <si>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</si>
  <si>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</si>
  <si>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</si>
  <si>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</si>
  <si>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</si>
  <si>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</si>
  <si>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</si>
  <si>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</si>
  <si>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</si>
  <si>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</si>
  <si>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</si>
  <si>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</si>
  <si>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</si>
  <si>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</si>
  <si>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</si>
  <si>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</si>
  <si>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</si>
  <si>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</si>
  <si>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</si>
  <si>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</si>
  <si>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</si>
  <si>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</si>
  <si>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</si>
  <si>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</si>
  <si>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</si>
  <si>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</si>
  <si>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</si>
  <si>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</si>
  <si>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</si>
  <si>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</si>
  <si>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</si>
  <si>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</si>
  <si>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</si>
  <si>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</si>
  <si>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</si>
  <si>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</si>
  <si>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</si>
  <si>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</si>
  <si>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</si>
  <si>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</si>
  <si>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</si>
  <si>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</si>
  <si>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</si>
  <si>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</si>
  <si>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</si>
  <si>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</si>
  <si>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</si>
  <si>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</si>
  <si>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</si>
  <si>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</si>
  <si>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</si>
  <si>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</si>
  <si>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</si>
  <si>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</si>
  <si>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</si>
  <si>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</si>
  <si>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</si>
  <si>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</si>
  <si>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</si>
  <si>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</si>
  <si>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</si>
  <si>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</si>
  <si>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</si>
  <si>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</si>
  <si>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</si>
  <si>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</si>
  <si>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</si>
  <si>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</si>
  <si>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</si>
  <si>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</si>
  <si>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</si>
  <si>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</si>
  <si>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</si>
  <si>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</si>
  <si>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</si>
  <si>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</si>
  <si>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</si>
  <si>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</si>
  <si>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</si>
  <si>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</si>
  <si>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</si>
  <si>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</si>
  <si>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</si>
  <si>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</si>
  <si>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</si>
  <si>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</si>
  <si>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</si>
  <si>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</si>
  <si>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</si>
  <si>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</si>
  <si>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</si>
  <si>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</si>
  <si>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</si>
  <si>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</si>
  <si>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</si>
  <si>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</si>
  <si>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宮城県大衡村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</si>
  <si>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</si>
  <si>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</si>
  <si>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</si>
  <si>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</si>
  <si>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</si>
  <si>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</si>
  <si>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</si>
  <si>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</si>
  <si>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</si>
  <si>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</si>
  <si>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</si>
  <si>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</si>
  <si>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</si>
  <si>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</si>
  <si>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</si>
  <si>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</si>
  <si>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</si>
  <si>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</si>
  <si>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</si>
  <si>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</si>
  <si>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</si>
  <si>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</si>
  <si>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</si>
  <si>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</si>
  <si>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</si>
  <si>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</si>
  <si>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</si>
  <si>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</si>
  <si>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</si>
  <si>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</si>
  <si>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</si>
  <si>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</si>
  <si>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</si>
  <si>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</si>
  <si>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</si>
  <si>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</si>
  <si>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</si>
  <si>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</si>
  <si>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</si>
  <si>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</si>
  <si>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</si>
  <si>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</si>
  <si>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</si>
  <si>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</si>
  <si>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</si>
  <si>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</si>
  <si>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</si>
  <si>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</si>
  <si>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</si>
  <si>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</si>
  <si>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</si>
  <si>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</si>
  <si>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</si>
  <si>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</si>
  <si>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</si>
  <si>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</si>
  <si>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</si>
  <si>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</si>
  <si>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</si>
  <si>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</si>
  <si>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</si>
  <si>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</si>
  <si>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</si>
  <si>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</si>
  <si>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</si>
  <si>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</si>
  <si>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</si>
  <si>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</si>
  <si>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</si>
  <si>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</si>
  <si>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</si>
  <si>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</si>
  <si>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</si>
  <si>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</si>
  <si>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</si>
  <si>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</si>
  <si>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</si>
  <si>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</si>
  <si>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</si>
  <si>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</si>
  <si>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</si>
  <si>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</si>
  <si>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</si>
  <si>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</si>
  <si>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</si>
  <si>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</si>
  <si>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</si>
  <si>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</si>
  <si>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</si>
  <si>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</si>
  <si>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</si>
  <si>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</si>
  <si>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</si>
  <si>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</si>
  <si>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</si>
  <si>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</si>
  <si>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</si>
  <si>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</si>
  <si>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</si>
  <si>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</si>
  <si>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</si>
  <si>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</si>
  <si>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</si>
  <si>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</si>
  <si>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</si>
  <si>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</si>
  <si>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</si>
  <si>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</si>
  <si>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</si>
  <si>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</si>
  <si>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</si>
  <si>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</si>
  <si>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</si>
  <si>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</si>
  <si>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</si>
  <si>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</si>
  <si>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</si>
  <si>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</si>
  <si>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</si>
  <si>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</si>
  <si>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</si>
  <si>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</si>
  <si>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</si>
  <si>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</si>
  <si>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</si>
  <si>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</si>
  <si>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</si>
  <si>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</si>
  <si>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</si>
  <si>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</si>
  <si>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</si>
  <si>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</si>
  <si>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</si>
  <si>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</si>
  <si>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</si>
  <si>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</si>
  <si>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</si>
  <si>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</si>
  <si>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</si>
  <si>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</si>
  <si>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</si>
  <si>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</si>
  <si>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</si>
  <si>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</si>
  <si>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</si>
  <si>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</si>
  <si>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</si>
  <si>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</si>
  <si>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宮城県大衡村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</si>
  <si>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</si>
  <si>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</si>
  <si>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</si>
  <si>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</si>
  <si>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</si>
  <si>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</si>
  <si>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</si>
  <si>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</si>
  <si>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</si>
  <si>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</si>
  <si>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</si>
  <si>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</si>
  <si>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</si>
  <si>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</si>
  <si>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</si>
  <si>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</si>
  <si>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</si>
  <si>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</si>
  <si>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</si>
  <si>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</si>
  <si>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</si>
  <si>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</si>
  <si>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</si>
  <si>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</si>
  <si>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</si>
  <si>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</si>
  <si>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</si>
  <si>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</si>
  <si>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</si>
  <si>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</si>
  <si>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</si>
  <si>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</si>
  <si>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</si>
  <si>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</si>
  <si>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</si>
  <si>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</si>
  <si>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</si>
  <si>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</si>
  <si>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</si>
  <si>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</si>
  <si>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戸別合併処理浄化槽特別会計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</si>
  <si>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</si>
  <si>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</si>
  <si>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</si>
  <si>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</si>
  <si>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</si>
  <si>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</si>
  <si>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</si>
  <si>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</si>
  <si>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</si>
  <si>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</si>
  <si>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</si>
  <si>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</si>
  <si>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</si>
  <si>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</si>
  <si>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</si>
  <si>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</si>
  <si>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</si>
  <si>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</si>
  <si>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</si>
  <si>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</si>
  <si>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</si>
  <si>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</si>
  <si>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</si>
  <si>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</si>
  <si>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</si>
  <si>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</si>
  <si>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</si>
  <si>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</si>
  <si>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</si>
  <si>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</si>
  <si>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</si>
  <si>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</si>
  <si>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</si>
  <si>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</si>
  <si>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</si>
  <si>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</si>
  <si>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</si>
  <si>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</si>
  <si>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</si>
  <si>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</si>
  <si>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</si>
  <si>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</si>
  <si>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</si>
  <si>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</si>
  <si>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</si>
  <si>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</si>
  <si>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</si>
  <si>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</si>
  <si>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</si>
  <si>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</si>
  <si>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</si>
  <si>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</si>
  <si>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</si>
  <si>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</si>
  <si>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</si>
  <si>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</si>
  <si>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</si>
  <si>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</si>
  <si>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</si>
  <si>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</si>
  <si>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</si>
  <si>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</si>
  <si>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</si>
  <si>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</si>
  <si>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</si>
  <si>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</si>
  <si>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</si>
  <si>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</si>
  <si>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</si>
  <si>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</si>
  <si>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</si>
  <si>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</si>
  <si>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</si>
  <si>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</si>
  <si>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</si>
  <si>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</si>
  <si>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</si>
  <si>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</si>
  <si>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</si>
  <si>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</si>
  <si>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</si>
  <si>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</si>
  <si>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</si>
  <si>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</si>
  <si>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</si>
  <si>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</si>
  <si>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</si>
  <si>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</si>
  <si>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</si>
  <si>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</si>
  <si>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</si>
  <si>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</si>
  <si>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</si>
  <si>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</si>
  <si>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</si>
  <si>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</si>
  <si>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</si>
  <si>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</si>
  <si>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</si>
  <si>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</si>
  <si>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</si>
  <si>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</si>
  <si>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</si>
  <si>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</si>
  <si>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</si>
  <si>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</si>
  <si>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</si>
  <si>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</si>
  <si>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</si>
  <si>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</si>
  <si>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</si>
  <si>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</si>
  <si>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</si>
  <si>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</si>
  <si>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</si>
  <si>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</si>
  <si>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</si>
  <si>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</si>
  <si>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</si>
  <si>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</si>
  <si>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</si>
  <si>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</si>
  <si>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</si>
  <si>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</si>
  <si>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</si>
  <si>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</si>
  <si>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</si>
  <si>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</si>
  <si>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</si>
  <si>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</si>
  <si>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</si>
  <si>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</si>
  <si>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11.26</t>
  </si>
  <si>
    <t>▲ 1.79</t>
  </si>
  <si>
    <t>▲ 1.42</t>
  </si>
  <si>
    <t>▲ 4.12</t>
  </si>
  <si>
    <t>水道事業会計</t>
  </si>
  <si>
    <t>一般会計</t>
  </si>
  <si>
    <t>国民健康保険事業勘定特別会計</t>
  </si>
  <si>
    <t>介護保険事業勘定特別会計</t>
  </si>
  <si>
    <t>下水道事業特別会計</t>
  </si>
  <si>
    <t>後期高齢者医療特別会計</t>
  </si>
  <si>
    <t>戸別合併処理浄化槽特別会計</t>
  </si>
  <si>
    <t>その他会計（赤字）</t>
  </si>
  <si>
    <t>その他会計（黒字）</t>
  </si>
  <si>
    <t>-</t>
    <phoneticPr fontId="2"/>
  </si>
  <si>
    <t>株式会社万葉まちづくりセンター</t>
    <rPh sb="0" eb="4">
      <t>カブシキガイシャ</t>
    </rPh>
    <rPh sb="4" eb="6">
      <t>マンヨウ</t>
    </rPh>
    <phoneticPr fontId="2"/>
  </si>
  <si>
    <t>黒川地域行政事務組合（一般会計）</t>
    <rPh sb="0" eb="2">
      <t>クロカワ</t>
    </rPh>
    <rPh sb="2" eb="4">
      <t>チイキ</t>
    </rPh>
    <rPh sb="4" eb="6">
      <t>ギョウセイ</t>
    </rPh>
    <rPh sb="6" eb="8">
      <t>ジム</t>
    </rPh>
    <rPh sb="8" eb="10">
      <t>クミアイ</t>
    </rPh>
    <rPh sb="11" eb="13">
      <t>イッパン</t>
    </rPh>
    <rPh sb="13" eb="15">
      <t>カイケイ</t>
    </rPh>
    <phoneticPr fontId="2"/>
  </si>
  <si>
    <t>黒川地域行政事務組合（介護事業会計）</t>
    <rPh sb="0" eb="2">
      <t>クロカワ</t>
    </rPh>
    <rPh sb="2" eb="4">
      <t>チイキ</t>
    </rPh>
    <rPh sb="4" eb="6">
      <t>ギョウセイ</t>
    </rPh>
    <rPh sb="6" eb="8">
      <t>ジム</t>
    </rPh>
    <rPh sb="8" eb="10">
      <t>クミアイ</t>
    </rPh>
    <rPh sb="11" eb="13">
      <t>カイゴ</t>
    </rPh>
    <rPh sb="13" eb="15">
      <t>ジギョウ</t>
    </rPh>
    <rPh sb="15" eb="17">
      <t>カイケイ</t>
    </rPh>
    <phoneticPr fontId="2"/>
  </si>
  <si>
    <t>黒川地域行政事務組合（病院事業会計）</t>
    <rPh sb="0" eb="2">
      <t>クロカワ</t>
    </rPh>
    <rPh sb="2" eb="4">
      <t>チイキ</t>
    </rPh>
    <rPh sb="4" eb="6">
      <t>ギョウセイ</t>
    </rPh>
    <rPh sb="6" eb="8">
      <t>ジム</t>
    </rPh>
    <rPh sb="8" eb="10">
      <t>クミアイ</t>
    </rPh>
    <rPh sb="11" eb="13">
      <t>ビョウイン</t>
    </rPh>
    <rPh sb="13" eb="15">
      <t>ジギョウ</t>
    </rPh>
    <rPh sb="15" eb="17">
      <t>カイケイ</t>
    </rPh>
    <phoneticPr fontId="2"/>
  </si>
  <si>
    <t>吉田川流域溜池大和町外２市４ヶ町村組合</t>
    <rPh sb="0" eb="2">
      <t>ヨシダ</t>
    </rPh>
    <rPh sb="2" eb="3">
      <t>ガワ</t>
    </rPh>
    <rPh sb="3" eb="5">
      <t>リュウイキ</t>
    </rPh>
    <rPh sb="5" eb="7">
      <t>タメイケ</t>
    </rPh>
    <rPh sb="7" eb="9">
      <t>タイワ</t>
    </rPh>
    <rPh sb="9" eb="10">
      <t>チョウ</t>
    </rPh>
    <rPh sb="10" eb="11">
      <t>ホカ</t>
    </rPh>
    <rPh sb="12" eb="13">
      <t>シ</t>
    </rPh>
    <rPh sb="15" eb="17">
      <t>チョウソン</t>
    </rPh>
    <rPh sb="17" eb="19">
      <t>クミアイ</t>
    </rPh>
    <phoneticPr fontId="2"/>
  </si>
  <si>
    <t>大衡村外１町牛野ダム管理組合</t>
    <rPh sb="0" eb="2">
      <t>オオヒラ</t>
    </rPh>
    <rPh sb="2" eb="4">
      <t>ソンガイ</t>
    </rPh>
    <rPh sb="5" eb="6">
      <t>マチ</t>
    </rPh>
    <rPh sb="6" eb="7">
      <t>ウシ</t>
    </rPh>
    <rPh sb="7" eb="8">
      <t>ノ</t>
    </rPh>
    <rPh sb="10" eb="12">
      <t>カンリ</t>
    </rPh>
    <rPh sb="12" eb="14">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</si>
  <si>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</si>
  <si>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宮城県市町村自治振興センター</t>
    <rPh sb="0" eb="3">
      <t>ミヤギケン</t>
    </rPh>
    <rPh sb="3" eb="5">
      <t>シチョウ</t>
    </rPh>
    <rPh sb="5" eb="6">
      <t>ムラ</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</si>
  <si>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</si>
  <si>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</si>
  <si>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色麻町外１市１ヶ村花川ダム管理組合</t>
    <rPh sb="0" eb="2">
      <t>シカマ</t>
    </rPh>
    <rPh sb="2" eb="3">
      <t>マチ</t>
    </rPh>
    <rPh sb="3" eb="4">
      <t>ホカ</t>
    </rPh>
    <rPh sb="5" eb="6">
      <t>シ</t>
    </rPh>
    <rPh sb="8" eb="9">
      <t>ムラ</t>
    </rPh>
    <rPh sb="9" eb="11">
      <t>ハナカワ</t>
    </rPh>
    <rPh sb="13" eb="15">
      <t>カンリ</t>
    </rPh>
    <rPh sb="15" eb="17">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</si>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</sst>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165995</c:v>
                </c:pt>
                <c:pt idx="1">
                  <c:v>249904</c:v>
                </c:pt>
                <c:pt idx="2">
                  <c:v>80072</c:v>
                </c:pt>
                <c:pt idx="3">
                  <c:v>151902</c:v>
                </c:pt>
                <c:pt idx="4">
                  <c:v>186252</c:v>
                </c:pt>
              </c:numCache>
            </c:numRef>
          </c:val>
          <c:smooth val="0"/>
        </c:ser>
        <c:dLbls>
          <c:showLegendKey val="0"/>
          <c:showVal val="0"/>
          <c:showCatName val="0"/>
          <c:showSerName val="0"/>
          <c:showPercent val="0"/>
          <c:showBubbleSize val="0"/>
        </c:dLbls>
        <c:marker val="1"/>
        <c:smooth val="0"/>
        <c:axId val="95163136"/>
        <c:axId val="95165056"/>
      </c:lineChart>
      <c:catAx>
        <c:axId val="95163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165056"/>
        <c:crosses val="autoZero"/>
        <c:auto val="1"/>
        <c:lblAlgn val="ctr"/>
        <c:lblOffset val="100"/>
        <c:tickLblSkip val="1"/>
        <c:tickMarkSkip val="1"/>
        <c:noMultiLvlLbl val="0"/>
      </c:catAx>
      <c:valAx>
        <c:axId val="9516505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163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7.52</c:v>
                </c:pt>
                <c:pt idx="1">
                  <c:v>9.49</c:v>
                </c:pt>
                <c:pt idx="2">
                  <c:v>6.99</c:v>
                </c:pt>
                <c:pt idx="3">
                  <c:v>7.09</c:v>
                </c:pt>
                <c:pt idx="4">
                  <c:v>6.62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26.55</c:v>
                </c:pt>
                <c:pt idx="1">
                  <c:v>27.45</c:v>
                </c:pt>
                <c:pt idx="2">
                  <c:v>34.880000000000003</c:v>
                </c:pt>
                <c:pt idx="3">
                  <c:v>40.29</c:v>
                </c:pt>
                <c:pt idx="4">
                  <c:v>39.89</c:v>
                </c:pt>
              </c:numCache>
            </c:numRef>
          </c:val>
        </c:ser>
        <c:dLbls>
          <c:showLegendKey val="0"/>
          <c:showVal val="0"/>
          <c:showCatName val="0"/>
          <c:showSerName val="0"/>
          <c:showPercent val="0"/>
          <c:showBubbleSize val="0"/>
        </c:dLbls>
        <c:gapWidth val="250"/>
        <c:overlap val="100"/>
        <c:axId val="96077696"/>
        <c:axId val="96079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-11.26</c:v>
                </c:pt>
                <c:pt idx="1">
                  <c:v>-1.79</c:v>
                </c:pt>
                <c:pt idx="2">
                  <c:v>-1.42</c:v>
                </c:pt>
                <c:pt idx="3">
                  <c:v>1.65</c:v>
                </c:pt>
                <c:pt idx="4">
                  <c:v>-4.12</c:v>
                </c:pt>
              </c:numCache>
            </c:numRef>
          </c:val>
          <c:smooth val="0"/>
        </c:ser>
        <c:dLbls>
          <c:showLegendKey val="0"/>
          <c:showVal val="0"/>
          <c:showCatName val="0"/>
          <c:showSerName val="0"/>
          <c:showPercent val="0"/>
          <c:showBubbleSize val="0"/>
        </c:dLbls>
        <c:marker val="1"/>
        <c:smooth val="0"/>
        <c:axId val="96077696"/>
        <c:axId val="96079872"/>
      </c:lineChart>
      <c:catAx>
        <c:axId val="9607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079872"/>
        <c:crosses val="autoZero"/>
        <c:auto val="1"/>
        <c:lblAlgn val="ctr"/>
        <c:lblOffset val="100"/>
        <c:tickLblSkip val="1"/>
        <c:tickMarkSkip val="1"/>
        <c:noMultiLvlLbl val="0"/>
      </c:catAx>
      <c:valAx>
        <c:axId val="9607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7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戸別合併処理浄化槽特別会計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0.09</c:v>
                </c:pt>
                <c:pt idx="4">
                  <c:v>#N/A</c:v>
                </c:pt>
                <c:pt idx="5">
                  <c:v>0.04</c:v>
                </c:pt>
                <c:pt idx="6">
                  <c:v>#N/A</c:v>
                </c:pt>
                <c:pt idx="7">
                  <c:v>0.04</c:v>
                </c:pt>
                <c:pt idx="8">
                  <c:v>#N/A</c:v>
                </c:pt>
                <c:pt idx="9">
                  <c:v>0.04</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0.02</c:v>
                </c:pt>
                <c:pt idx="4">
                  <c:v>#N/A</c:v>
                </c:pt>
                <c:pt idx="5">
                  <c:v>0.04</c:v>
                </c:pt>
                <c:pt idx="6">
                  <c:v>#N/A</c:v>
                </c:pt>
                <c:pt idx="7">
                  <c:v>0.04</c:v>
                </c:pt>
                <c:pt idx="8">
                  <c:v>#N/A</c:v>
                </c:pt>
                <c:pt idx="9">
                  <c:v>0.04</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0.81</c:v>
                </c:pt>
                <c:pt idx="2">
                  <c:v>#N/A</c:v>
                </c:pt>
                <c:pt idx="3">
                  <c:v>2.14</c:v>
                </c:pt>
                <c:pt idx="4">
                  <c:v>#N/A</c:v>
                </c:pt>
                <c:pt idx="5">
                  <c:v>0.27</c:v>
                </c:pt>
                <c:pt idx="6">
                  <c:v>#N/A</c:v>
                </c:pt>
                <c:pt idx="7">
                  <c:v>0.2</c:v>
                </c:pt>
                <c:pt idx="8">
                  <c:v>#N/A</c:v>
                </c:pt>
                <c:pt idx="9">
                  <c:v>0.22</c:v>
                </c:pt>
              </c:numCache>
            </c:numRef>
          </c:val>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0.51</c:v>
                </c:pt>
                <c:pt idx="2">
                  <c:v>#N/A</c:v>
                </c:pt>
                <c:pt idx="3">
                  <c:v>0.43</c:v>
                </c:pt>
                <c:pt idx="4">
                  <c:v>#N/A</c:v>
                </c:pt>
                <c:pt idx="5">
                  <c:v>0.57999999999999996</c:v>
                </c:pt>
                <c:pt idx="6">
                  <c:v>#N/A</c:v>
                </c:pt>
                <c:pt idx="7">
                  <c:v>0.64</c:v>
                </c:pt>
                <c:pt idx="8">
                  <c:v>#N/A</c:v>
                </c:pt>
                <c:pt idx="9">
                  <c:v>1.1100000000000001</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1.58</c:v>
                </c:pt>
                <c:pt idx="2">
                  <c:v>#N/A</c:v>
                </c:pt>
                <c:pt idx="3">
                  <c:v>2.1</c:v>
                </c:pt>
                <c:pt idx="4">
                  <c:v>#N/A</c:v>
                </c:pt>
                <c:pt idx="5">
                  <c:v>1.07</c:v>
                </c:pt>
                <c:pt idx="6">
                  <c:v>#N/A</c:v>
                </c:pt>
                <c:pt idx="7">
                  <c:v>1.72</c:v>
                </c:pt>
                <c:pt idx="8">
                  <c:v>#N/A</c:v>
                </c:pt>
                <c:pt idx="9">
                  <c:v>1.42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7.52</c:v>
                </c:pt>
                <c:pt idx="2">
                  <c:v>#N/A</c:v>
                </c:pt>
                <c:pt idx="3">
                  <c:v>9.48</c:v>
                </c:pt>
                <c:pt idx="4">
                  <c:v>#N/A</c:v>
                </c:pt>
                <c:pt idx="5">
                  <c:v>6.98</c:v>
                </c:pt>
                <c:pt idx="6">
                  <c:v>#N/A</c:v>
                </c:pt>
                <c:pt idx="7">
                  <c:v>7.09</c:v>
                </c:pt>
                <c:pt idx="8">
                  <c:v>#N/A</c:v>
                </c:pt>
                <c:pt idx="9">
                  <c:v>6.61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11.86</c:v>
                </c:pt>
                <c:pt idx="2">
                  <c:v>#N/A</c:v>
                </c:pt>
                <c:pt idx="3">
                  <c:v>13.18</c:v>
                </c:pt>
                <c:pt idx="4">
                  <c:v>#N/A</c:v>
                </c:pt>
                <c:pt idx="5">
                  <c:v>14.06</c:v>
                </c:pt>
                <c:pt idx="6">
                  <c:v>#N/A</c:v>
                </c:pt>
                <c:pt idx="7">
                  <c:v>15.62</c:v>
                </c:pt>
                <c:pt idx="8">
                  <c:v>#N/A</c:v>
                </c:pt>
                <c:pt idx="9">
                  <c:v>16.690000000000001</c:v>
                </c:pt>
              </c:numCache>
            </c:numRef>
          </c:val>
        </c:ser>
        <c:dLbls>
          <c:showLegendKey val="0"/>
          <c:showVal val="0"/>
          <c:showCatName val="0"/>
          <c:showSerName val="0"/>
          <c:showPercent val="0"/>
          <c:showBubbleSize val="0"/>
        </c:dLbls>
        <c:gapWidth val="150"/>
        <c:overlap val="100"/>
        <c:axId val="96178176"/>
        <c:axId val="96179712"/>
      </c:barChart>
      <c:catAx>
        <c:axId val="9617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79712"/>
        <c:crosses val="autoZero"/>
        <c:auto val="1"/>
        <c:lblAlgn val="ctr"/>
        <c:lblOffset val="100"/>
        <c:tickLblSkip val="1"/>
        <c:tickMarkSkip val="1"/>
        <c:noMultiLvlLbl val="0"/>
      </c:catAx>
      <c:valAx>
        <c:axId val="9617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78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400</c:v>
                </c:pt>
                <c:pt idx="5">
                  <c:v>393</c:v>
                </c:pt>
                <c:pt idx="8">
                  <c:v>377</c:v>
                </c:pt>
                <c:pt idx="11">
                  <c:v>366</c:v>
                </c:pt>
                <c:pt idx="14">
                  <c:v>359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100</c:v>
                </c:pt>
                <c:pt idx="3">
                  <c:v>87</c:v>
                </c:pt>
                <c:pt idx="6">
                  <c:v>60</c:v>
                </c:pt>
                <c:pt idx="9">
                  <c:v>62</c:v>
                </c:pt>
                <c:pt idx="12">
                  <c:v>61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137</c:v>
                </c:pt>
                <c:pt idx="3">
                  <c:v>135</c:v>
                </c:pt>
                <c:pt idx="6">
                  <c:v>141</c:v>
                </c:pt>
                <c:pt idx="9">
                  <c:v>146</c:v>
                </c:pt>
                <c:pt idx="12">
                  <c:v>148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371</c:v>
                </c:pt>
                <c:pt idx="3">
                  <c:v>374</c:v>
                </c:pt>
                <c:pt idx="6">
                  <c:v>356</c:v>
                </c:pt>
                <c:pt idx="9">
                  <c:v>355</c:v>
                </c:pt>
                <c:pt idx="12">
                  <c:v>350</c:v>
                </c:pt>
              </c:numCache>
            </c:numRef>
          </c:val>
        </c:ser>
        <c:dLbls>
          <c:showLegendKey val="0"/>
          <c:showVal val="0"/>
          <c:showCatName val="0"/>
          <c:showSerName val="0"/>
          <c:showPercent val="0"/>
          <c:showBubbleSize val="0"/>
        </c:dLbls>
        <c:gapWidth val="100"/>
        <c:overlap val="100"/>
        <c:axId val="96340608"/>
        <c:axId val="96350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209</c:v>
                </c:pt>
                <c:pt idx="2">
                  <c:v>#N/A</c:v>
                </c:pt>
                <c:pt idx="3">
                  <c:v>#N/A</c:v>
                </c:pt>
                <c:pt idx="4">
                  <c:v>204</c:v>
                </c:pt>
                <c:pt idx="5">
                  <c:v>#N/A</c:v>
                </c:pt>
                <c:pt idx="6">
                  <c:v>#N/A</c:v>
                </c:pt>
                <c:pt idx="7">
                  <c:v>181</c:v>
                </c:pt>
                <c:pt idx="8">
                  <c:v>#N/A</c:v>
                </c:pt>
                <c:pt idx="9">
                  <c:v>#N/A</c:v>
                </c:pt>
                <c:pt idx="10">
                  <c:v>198</c:v>
                </c:pt>
                <c:pt idx="11">
                  <c:v>#N/A</c:v>
                </c:pt>
                <c:pt idx="12">
                  <c:v>#N/A</c:v>
                </c:pt>
                <c:pt idx="13">
                  <c:v>201</c:v>
                </c:pt>
                <c:pt idx="14">
                  <c:v>#N/A</c:v>
                </c:pt>
              </c:numCache>
            </c:numRef>
          </c:val>
          <c:smooth val="0"/>
        </c:ser>
        <c:dLbls>
          <c:showLegendKey val="0"/>
          <c:showVal val="0"/>
          <c:showCatName val="0"/>
          <c:showSerName val="0"/>
          <c:showPercent val="0"/>
          <c:showBubbleSize val="0"/>
        </c:dLbls>
        <c:marker val="1"/>
        <c:smooth val="0"/>
        <c:axId val="96340608"/>
        <c:axId val="96350976"/>
      </c:lineChart>
      <c:catAx>
        <c:axId val="9634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350976"/>
        <c:crosses val="autoZero"/>
        <c:auto val="1"/>
        <c:lblAlgn val="ctr"/>
        <c:lblOffset val="100"/>
        <c:tickLblSkip val="1"/>
        <c:tickMarkSkip val="1"/>
        <c:noMultiLvlLbl val="0"/>
      </c:catAx>
      <c:valAx>
        <c:axId val="96350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34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3648</c:v>
                </c:pt>
                <c:pt idx="5">
                  <c:v>3577</c:v>
                </c:pt>
                <c:pt idx="8">
                  <c:v>3584</c:v>
                </c:pt>
                <c:pt idx="11">
                  <c:v>3508</c:v>
                </c:pt>
                <c:pt idx="14">
                  <c:v>3559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278</c:v>
                </c:pt>
                <c:pt idx="5">
                  <c:v>239</c:v>
                </c:pt>
                <c:pt idx="8">
                  <c:v>205</c:v>
                </c:pt>
                <c:pt idx="11">
                  <c:v>150</c:v>
                </c:pt>
                <c:pt idx="14">
                  <c:v>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2254</c:v>
                </c:pt>
                <c:pt idx="5">
                  <c:v>2233</c:v>
                </c:pt>
                <c:pt idx="8">
                  <c:v>2390</c:v>
                </c:pt>
                <c:pt idx="11">
                  <c:v>2520</c:v>
                </c:pt>
                <c:pt idx="14">
                  <c:v>2518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600</c:v>
                </c:pt>
                <c:pt idx="3">
                  <c:v>580</c:v>
                </c:pt>
                <c:pt idx="6">
                  <c:v>572</c:v>
                </c:pt>
                <c:pt idx="9">
                  <c:v>539</c:v>
                </c:pt>
                <c:pt idx="12">
                  <c:v>477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677</c:v>
                </c:pt>
                <c:pt idx="3">
                  <c:v>593</c:v>
                </c:pt>
                <c:pt idx="6">
                  <c:v>532</c:v>
                </c:pt>
                <c:pt idx="9">
                  <c:v>484</c:v>
                </c:pt>
                <c:pt idx="12">
                  <c:v>434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1544</c:v>
                </c:pt>
                <c:pt idx="3">
                  <c:v>1453</c:v>
                </c:pt>
                <c:pt idx="6">
                  <c:v>1647</c:v>
                </c:pt>
                <c:pt idx="9">
                  <c:v>1598</c:v>
                </c:pt>
                <c:pt idx="12">
                  <c:v>1568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3330</c:v>
                </c:pt>
                <c:pt idx="3">
                  <c:v>3436</c:v>
                </c:pt>
                <c:pt idx="6">
                  <c:v>3421</c:v>
                </c:pt>
                <c:pt idx="9">
                  <c:v>3399</c:v>
                </c:pt>
                <c:pt idx="12">
                  <c:v>3438</c:v>
                </c:pt>
              </c:numCache>
            </c:numRef>
          </c:val>
        </c:ser>
        <c:dLbls>
          <c:showLegendKey val="0"/>
          <c:showVal val="0"/>
          <c:showCatName val="0"/>
          <c:showSerName val="0"/>
          <c:showPercent val="0"/>
          <c:showBubbleSize val="0"/>
        </c:dLbls>
        <c:gapWidth val="100"/>
        <c:overlap val="100"/>
        <c:axId val="97698944"/>
        <c:axId val="97700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13</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7698944"/>
        <c:axId val="97700864"/>
      </c:lineChart>
      <c:catAx>
        <c:axId val="9769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00864"/>
        <c:crosses val="autoZero"/>
        <c:auto val="1"/>
        <c:lblAlgn val="ctr"/>
        <c:lblOffset val="100"/>
        <c:tickLblSkip val="1"/>
        <c:tickMarkSkip val="1"/>
        <c:noMultiLvlLbl val="0"/>
      </c:catAx>
      <c:valAx>
        <c:axId val="97700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69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宮城県大衡村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5,771
5,718
60.32
4,524,248
4,335,925
158,587
2,395,652
3,438,373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latin typeface="ＭＳ Ｐゴシック"/>
            </a:rPr>
            <a:t>　自動車関連産業を中心とした立地企業の操業が順調に推移している影響で，法人税や固定資産税を中心に税収増加傾向が続いており，近年は類似団体の平均を上回る状況が続いている。平成</a:t>
          </a:r>
          <a:r>
            <a:rPr kumimoji="1" lang="en-US" altLang="ja-JP" sz="1000" baseline="0">
              <a:latin typeface="ＭＳ Ｐゴシック"/>
            </a:rPr>
            <a:t>26</a:t>
          </a:r>
          <a:r>
            <a:rPr kumimoji="1" lang="ja-JP" altLang="en-US" sz="1000" baseline="0">
              <a:latin typeface="ＭＳ Ｐゴシック"/>
            </a:rPr>
            <a:t>年度は</a:t>
          </a:r>
          <a:r>
            <a:rPr kumimoji="1" lang="en-US" altLang="ja-JP" sz="1000" baseline="0">
              <a:latin typeface="ＭＳ Ｐゴシック"/>
            </a:rPr>
            <a:t>0.67</a:t>
          </a:r>
          <a:r>
            <a:rPr kumimoji="1" lang="ja-JP" altLang="en-US" sz="1000" baseline="0">
              <a:latin typeface="ＭＳ Ｐゴシック"/>
            </a:rPr>
            <a:t>と全国平均並びに県平均よりも高い財政力指数となっている。村総合計画でも最重要施策と位置付けている企業誘致を強力に推し進めてきた結果の表れと考えている。他方，人口減少対策として村地方創生戦略にも位置付けている定住促進事業や子育て支援事業も積極的に各種事業展開している中，定住人口も年々増加しており，個人住民税も税収増が顕著となっている。</a:t>
          </a:r>
          <a:endParaRPr kumimoji="1" lang="en-US" altLang="ja-JP" sz="1000" baseline="0">
            <a:latin typeface="ＭＳ Ｐゴシック"/>
          </a:endParaRPr>
        </a:p>
        <a:p>
          <a:r>
            <a:rPr kumimoji="1" lang="ja-JP" altLang="en-US" sz="1000">
              <a:latin typeface="ＭＳ Ｐゴシック"/>
            </a:rPr>
            <a:t>　今後もこれらの事業を積極的に展開しながらも，事業の選択と集中による歳出抑制，村税等滞納額の圧縮等債権整理も強化しながら，行財政の効率的な運営・財政の健全化に努めていきたいと考えている。</a:t>
          </a:r>
          <a:endParaRPr kumimoji="1" lang="en-US" altLang="ja-JP" sz="10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49530</xdr:rowOff>
    </xdr:from>
    <xdr:to>
      <xdr:col>7</xdr:col>
      <xdr:colOff>152400</xdr:colOff>
      <xdr:row>42</xdr:row>
      <xdr:rowOff>81704</xdr:rowOff>
    </xdr:to>
    <xdr:cxnSp macro="">
      <xdr:nvCxnSpPr>
        <xdr:cNvPr id="66" name="直線コネクタ 65"/>
        <xdr:cNvCxnSpPr/>
      </xdr:nvCxnSpPr>
      <xdr:spPr>
        <a:xfrm flipV="1">
          <a:off x="4114800" y="72504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24571</xdr:rowOff>
    </xdr:from>
    <xdr:ext cx="762000" cy="259045"/>
    <xdr:sp macro="" textlink="">
      <xdr:nvSpPr>
        <xdr:cNvPr id="67" name="財政力平均値テキスト"/>
        <xdr:cNvSpPr txBox="1"/>
      </xdr:nvSpPr>
      <xdr:spPr>
        <a:xfrm>
          <a:off x="5041900" y="739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81704</xdr:rowOff>
    </xdr:from>
    <xdr:to>
      <xdr:col>6</xdr:col>
      <xdr:colOff>0</xdr:colOff>
      <xdr:row>42</xdr:row>
      <xdr:rowOff>121920</xdr:rowOff>
    </xdr:to>
    <xdr:cxnSp macro="">
      <xdr:nvCxnSpPr>
        <xdr:cNvPr id="69" name="直線コネクタ 68"/>
        <xdr:cNvCxnSpPr/>
      </xdr:nvCxnSpPr>
      <xdr:spPr>
        <a:xfrm flipV="1">
          <a:off x="3225800" y="72826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121920</xdr:rowOff>
    </xdr:from>
    <xdr:to>
      <xdr:col>4</xdr:col>
      <xdr:colOff>482600</xdr:colOff>
      <xdr:row>42</xdr:row>
      <xdr:rowOff>146050</xdr:rowOff>
    </xdr:to>
    <xdr:cxnSp macro="">
      <xdr:nvCxnSpPr>
        <xdr:cNvPr id="72" name="直線コネクタ 71"/>
        <xdr:cNvCxnSpPr/>
      </xdr:nvCxnSpPr>
      <xdr:spPr>
        <a:xfrm flipV="1">
          <a:off x="2336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122783</xdr:rowOff>
    </xdr:from>
    <xdr:ext cx="762000" cy="259045"/>
    <xdr:sp macro="" textlink="">
      <xdr:nvSpPr>
        <xdr:cNvPr id="74" name="テキスト ボックス 73"/>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121920</xdr:rowOff>
    </xdr:from>
    <xdr:to>
      <xdr:col>3</xdr:col>
      <xdr:colOff>279400</xdr:colOff>
      <xdr:row>42</xdr:row>
      <xdr:rowOff>146050</xdr:rowOff>
    </xdr:to>
    <xdr:cxnSp macro="">
      <xdr:nvCxnSpPr>
        <xdr:cNvPr id="75" name="直線コネクタ 74"/>
        <xdr:cNvCxnSpPr/>
      </xdr:nvCxnSpPr>
      <xdr:spPr>
        <a:xfrm>
          <a:off x="1447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114740</xdr:rowOff>
    </xdr:from>
    <xdr:ext cx="762000" cy="259045"/>
    <xdr:sp macro="" textlink="">
      <xdr:nvSpPr>
        <xdr:cNvPr id="77" name="テキスト ボックス 76"/>
        <xdr:cNvSpPr txBox="1"/>
      </xdr:nvSpPr>
      <xdr:spPr>
        <a:xfrm>
          <a:off x="1955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78" name="フローチャート : 判断 77"/>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79" name="テキスト ボックス 78"/>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170180</xdr:rowOff>
    </xdr:from>
    <xdr:to>
      <xdr:col>7</xdr:col>
      <xdr:colOff>203200</xdr:colOff>
      <xdr:row>42</xdr:row>
      <xdr:rowOff>100330</xdr:rowOff>
    </xdr:to>
    <xdr:sp macro="" textlink="">
      <xdr:nvSpPr>
        <xdr:cNvPr id="85" name="円/楕円 84"/>
        <xdr:cNvSpPr/>
      </xdr:nvSpPr>
      <xdr:spPr>
        <a:xfrm>
          <a:off x="4902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15257</xdr:rowOff>
    </xdr:from>
    <xdr:ext cx="762000" cy="259045"/>
    <xdr:sp macro="" textlink="">
      <xdr:nvSpPr>
        <xdr:cNvPr id="86" name="財政力該当値テキスト"/>
        <xdr:cNvSpPr txBox="1"/>
      </xdr:nvSpPr>
      <xdr:spPr>
        <a:xfrm>
          <a:off x="50419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30904</xdr:rowOff>
    </xdr:from>
    <xdr:to>
      <xdr:col>6</xdr:col>
      <xdr:colOff>50800</xdr:colOff>
      <xdr:row>42</xdr:row>
      <xdr:rowOff>132504</xdr:rowOff>
    </xdr:to>
    <xdr:sp macro="" textlink="">
      <xdr:nvSpPr>
        <xdr:cNvPr id="87" name="円/楕円 86"/>
        <xdr:cNvSpPr/>
      </xdr:nvSpPr>
      <xdr:spPr>
        <a:xfrm>
          <a:off x="4064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142681</xdr:rowOff>
    </xdr:from>
    <xdr:ext cx="736600" cy="259045"/>
    <xdr:sp macro="" textlink="">
      <xdr:nvSpPr>
        <xdr:cNvPr id="88" name="テキスト ボックス 87"/>
        <xdr:cNvSpPr txBox="1"/>
      </xdr:nvSpPr>
      <xdr:spPr>
        <a:xfrm>
          <a:off x="3733800" y="700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71120</xdr:rowOff>
    </xdr:from>
    <xdr:to>
      <xdr:col>4</xdr:col>
      <xdr:colOff>533400</xdr:colOff>
      <xdr:row>43</xdr:row>
      <xdr:rowOff>1270</xdr:rowOff>
    </xdr:to>
    <xdr:sp macro="" textlink="">
      <xdr:nvSpPr>
        <xdr:cNvPr id="89" name="円/楕円 88"/>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11447</xdr:rowOff>
    </xdr:from>
    <xdr:ext cx="762000" cy="259045"/>
    <xdr:sp macro="" textlink="">
      <xdr:nvSpPr>
        <xdr:cNvPr id="90" name="テキスト ボックス 89"/>
        <xdr:cNvSpPr txBox="1"/>
      </xdr:nvSpPr>
      <xdr:spPr>
        <a:xfrm>
          <a:off x="2844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1" name="円/楕円 90"/>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2" name="テキスト ボックス 91"/>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71120</xdr:rowOff>
    </xdr:from>
    <xdr:to>
      <xdr:col>2</xdr:col>
      <xdr:colOff>127000</xdr:colOff>
      <xdr:row>43</xdr:row>
      <xdr:rowOff>1270</xdr:rowOff>
    </xdr:to>
    <xdr:sp macro="" textlink="">
      <xdr:nvSpPr>
        <xdr:cNvPr id="93" name="円/楕円 92"/>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11447</xdr:rowOff>
    </xdr:from>
    <xdr:ext cx="762000" cy="259045"/>
    <xdr:sp macro="" textlink="">
      <xdr:nvSpPr>
        <xdr:cNvPr id="94" name="テキスト ボックス 93"/>
        <xdr:cNvSpPr txBox="1"/>
      </xdr:nvSpPr>
      <xdr:spPr>
        <a:xfrm>
          <a:off x="1066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人件費や公債費の減少により全国平均並びに県平均よりは下回っているが，類似団体平均よりは高くなっており，順位も下位に位置している。各種会計への繰出金や扶助費が増加傾向にあることが要因となっている。しかし，その他にも要因となっているものがある。東日本大震災により震災復興特区に指定された関係で固定資産税等課税免除となり，これに係る減収分は震災特別交付税で措置されているところである。本来ならば税収分は一般財源として扱えるところであるが，これに関しては扱えないため，この分で経常収支比率を押し上げてているところもあり悩ましい問題である。</a:t>
          </a:r>
          <a:endParaRPr kumimoji="1" lang="en-US" altLang="ja-JP" sz="1000">
            <a:latin typeface="ＭＳ Ｐゴシック"/>
          </a:endParaRPr>
        </a:p>
        <a:p>
          <a:r>
            <a:rPr kumimoji="1" lang="ja-JP" altLang="en-US" sz="1000">
              <a:latin typeface="ＭＳ Ｐゴシック"/>
            </a:rPr>
            <a:t>　今後も適正な定員管理に努めるとともに，全ての事務事業の優先度を厳しく点検・精査し，優先度の低い事務事業は段階的に廃止・縮小を進め，経常経費の歳出抑制を図っていきたいと考えている。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20744</xdr:rowOff>
    </xdr:from>
    <xdr:to>
      <xdr:col>7</xdr:col>
      <xdr:colOff>152400</xdr:colOff>
      <xdr:row>65</xdr:row>
      <xdr:rowOff>81069</xdr:rowOff>
    </xdr:to>
    <xdr:cxnSp macro="">
      <xdr:nvCxnSpPr>
        <xdr:cNvPr id="129" name="直線コネクタ 128"/>
        <xdr:cNvCxnSpPr/>
      </xdr:nvCxnSpPr>
      <xdr:spPr>
        <a:xfrm>
          <a:off x="4114800" y="11164994"/>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65</xdr:row>
      <xdr:rowOff>20744</xdr:rowOff>
    </xdr:to>
    <xdr:cxnSp macro="">
      <xdr:nvCxnSpPr>
        <xdr:cNvPr id="132" name="直線コネクタ 131"/>
        <xdr:cNvCxnSpPr/>
      </xdr:nvCxnSpPr>
      <xdr:spPr>
        <a:xfrm>
          <a:off x="3225800" y="1101217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65</xdr:row>
      <xdr:rowOff>8679</xdr:rowOff>
    </xdr:to>
    <xdr:cxnSp macro="">
      <xdr:nvCxnSpPr>
        <xdr:cNvPr id="135" name="直線コネクタ 134"/>
        <xdr:cNvCxnSpPr/>
      </xdr:nvCxnSpPr>
      <xdr:spPr>
        <a:xfrm flipV="1">
          <a:off x="2336800" y="1101217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90170</xdr:rowOff>
    </xdr:from>
    <xdr:to>
      <xdr:col>3</xdr:col>
      <xdr:colOff>279400</xdr:colOff>
      <xdr:row>65</xdr:row>
      <xdr:rowOff>8679</xdr:rowOff>
    </xdr:to>
    <xdr:cxnSp macro="">
      <xdr:nvCxnSpPr>
        <xdr:cNvPr id="138" name="直線コネクタ 137"/>
        <xdr:cNvCxnSpPr/>
      </xdr:nvCxnSpPr>
      <xdr:spPr>
        <a:xfrm>
          <a:off x="1447800" y="10891520"/>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1" name="フローチャート : 判断 140"/>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42" name="テキスト ボックス 141"/>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30269</xdr:rowOff>
    </xdr:from>
    <xdr:to>
      <xdr:col>7</xdr:col>
      <xdr:colOff>203200</xdr:colOff>
      <xdr:row>65</xdr:row>
      <xdr:rowOff>131869</xdr:rowOff>
    </xdr:to>
    <xdr:sp macro="" textlink="">
      <xdr:nvSpPr>
        <xdr:cNvPr id="148" name="円/楕円 147"/>
        <xdr:cNvSpPr/>
      </xdr:nvSpPr>
      <xdr:spPr>
        <a:xfrm>
          <a:off x="49022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2346</xdr:rowOff>
    </xdr:from>
    <xdr:ext cx="762000" cy="259045"/>
    <xdr:sp macro="" textlink="">
      <xdr:nvSpPr>
        <xdr:cNvPr id="149" name="財政構造の弾力性該当値テキスト"/>
        <xdr:cNvSpPr txBox="1"/>
      </xdr:nvSpPr>
      <xdr:spPr>
        <a:xfrm>
          <a:off x="5041900" y="1114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141394</xdr:rowOff>
    </xdr:from>
    <xdr:to>
      <xdr:col>6</xdr:col>
      <xdr:colOff>50800</xdr:colOff>
      <xdr:row>65</xdr:row>
      <xdr:rowOff>71544</xdr:rowOff>
    </xdr:to>
    <xdr:sp macro="" textlink="">
      <xdr:nvSpPr>
        <xdr:cNvPr id="150" name="円/楕円 149"/>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56321</xdr:rowOff>
    </xdr:from>
    <xdr:ext cx="736600" cy="259045"/>
    <xdr:sp macro="" textlink="">
      <xdr:nvSpPr>
        <xdr:cNvPr id="151" name="テキスト ボックス 150"/>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2" name="円/楕円 151"/>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100347</xdr:rowOff>
    </xdr:from>
    <xdr:ext cx="762000" cy="259045"/>
    <xdr:sp macro="" textlink="">
      <xdr:nvSpPr>
        <xdr:cNvPr id="153" name="テキスト ボックス 152"/>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129329</xdr:rowOff>
    </xdr:from>
    <xdr:to>
      <xdr:col>3</xdr:col>
      <xdr:colOff>330200</xdr:colOff>
      <xdr:row>65</xdr:row>
      <xdr:rowOff>59479</xdr:rowOff>
    </xdr:to>
    <xdr:sp macro="" textlink="">
      <xdr:nvSpPr>
        <xdr:cNvPr id="154" name="円/楕円 153"/>
        <xdr:cNvSpPr/>
      </xdr:nvSpPr>
      <xdr:spPr>
        <a:xfrm>
          <a:off x="2286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44256</xdr:rowOff>
    </xdr:from>
    <xdr:ext cx="762000" cy="259045"/>
    <xdr:sp macro="" textlink="">
      <xdr:nvSpPr>
        <xdr:cNvPr id="155" name="テキスト ボックス 154"/>
        <xdr:cNvSpPr txBox="1"/>
      </xdr:nvSpPr>
      <xdr:spPr>
        <a:xfrm>
          <a:off x="1955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56" name="円/楕円 155"/>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57" name="テキスト ボックス 156"/>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[232,453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類似団体平均に比して上回っている要因は主に物件費であり，指定管理者制度を活用した公共施設等の管理や公立の保育園・幼稚園を廃止して認定子ども園とした民間委託を積極的に推し進めてきた結果，委託料の増加が大きな比重を占めるところとなっている。また，除排雪経費が増加していることも寄与しているところである。人件費についてはほぼ横ばい状況が続いているところである。</a:t>
          </a:r>
          <a:endParaRPr kumimoji="1" lang="en-US" altLang="ja-JP" sz="1000">
            <a:latin typeface="ＭＳ Ｐゴシック"/>
          </a:endParaRPr>
        </a:p>
        <a:p>
          <a:r>
            <a:rPr kumimoji="1" lang="ja-JP" altLang="en-US" sz="1000">
              <a:latin typeface="ＭＳ Ｐゴシック"/>
            </a:rPr>
            <a:t>　今後も事業の精査を積極的に行っていきながら，光熱水費を含めた維持管理経費の節減にもなお一層努めていきたいと考えている。</a:t>
          </a:r>
          <a:endParaRPr kumimoji="1" lang="en-US" altLang="ja-JP" sz="10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76854</xdr:rowOff>
    </xdr:from>
    <xdr:to>
      <xdr:col>7</xdr:col>
      <xdr:colOff>152400</xdr:colOff>
      <xdr:row>82</xdr:row>
      <xdr:rowOff>84964</xdr:rowOff>
    </xdr:to>
    <xdr:cxnSp macro="">
      <xdr:nvCxnSpPr>
        <xdr:cNvPr id="193" name="直線コネクタ 192"/>
        <xdr:cNvCxnSpPr/>
      </xdr:nvCxnSpPr>
      <xdr:spPr>
        <a:xfrm>
          <a:off x="4114800" y="14135754"/>
          <a:ext cx="838200" cy="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4"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74620</xdr:rowOff>
    </xdr:from>
    <xdr:to>
      <xdr:col>6</xdr:col>
      <xdr:colOff>0</xdr:colOff>
      <xdr:row>82</xdr:row>
      <xdr:rowOff>76854</xdr:rowOff>
    </xdr:to>
    <xdr:cxnSp macro="">
      <xdr:nvCxnSpPr>
        <xdr:cNvPr id="196" name="直線コネクタ 195"/>
        <xdr:cNvCxnSpPr/>
      </xdr:nvCxnSpPr>
      <xdr:spPr>
        <a:xfrm>
          <a:off x="3225800" y="14133520"/>
          <a:ext cx="889000" cy="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89833</xdr:rowOff>
    </xdr:from>
    <xdr:ext cx="736600" cy="259045"/>
    <xdr:sp macro="" textlink="">
      <xdr:nvSpPr>
        <xdr:cNvPr id="198" name="テキスト ボックス 197"/>
        <xdr:cNvSpPr txBox="1"/>
      </xdr:nvSpPr>
      <xdr:spPr>
        <a:xfrm>
          <a:off x="3733800" y="1380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74620</xdr:rowOff>
    </xdr:from>
    <xdr:to>
      <xdr:col>4</xdr:col>
      <xdr:colOff>482600</xdr:colOff>
      <xdr:row>82</xdr:row>
      <xdr:rowOff>108728</xdr:rowOff>
    </xdr:to>
    <xdr:cxnSp macro="">
      <xdr:nvCxnSpPr>
        <xdr:cNvPr id="199" name="直線コネクタ 198"/>
        <xdr:cNvCxnSpPr/>
      </xdr:nvCxnSpPr>
      <xdr:spPr>
        <a:xfrm flipV="1">
          <a:off x="2336800" y="14133520"/>
          <a:ext cx="889000" cy="3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105498</xdr:rowOff>
    </xdr:from>
    <xdr:ext cx="762000" cy="259045"/>
    <xdr:sp macro="" textlink="">
      <xdr:nvSpPr>
        <xdr:cNvPr id="201" name="テキスト ボックス 200"/>
        <xdr:cNvSpPr txBox="1"/>
      </xdr:nvSpPr>
      <xdr:spPr>
        <a:xfrm>
          <a:off x="2844800" y="138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75916</xdr:rowOff>
    </xdr:from>
    <xdr:to>
      <xdr:col>3</xdr:col>
      <xdr:colOff>279400</xdr:colOff>
      <xdr:row>82</xdr:row>
      <xdr:rowOff>108728</xdr:rowOff>
    </xdr:to>
    <xdr:cxnSp macro="">
      <xdr:nvCxnSpPr>
        <xdr:cNvPr id="202" name="直線コネクタ 201"/>
        <xdr:cNvCxnSpPr/>
      </xdr:nvCxnSpPr>
      <xdr:spPr>
        <a:xfrm>
          <a:off x="1447800" y="14134816"/>
          <a:ext cx="889000" cy="3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117563</xdr:rowOff>
    </xdr:from>
    <xdr:to>
      <xdr:col>2</xdr:col>
      <xdr:colOff>127000</xdr:colOff>
      <xdr:row>82</xdr:row>
      <xdr:rowOff>47713</xdr:rowOff>
    </xdr:to>
    <xdr:sp macro="" textlink="">
      <xdr:nvSpPr>
        <xdr:cNvPr id="205" name="フローチャート : 判断 204"/>
        <xdr:cNvSpPr/>
      </xdr:nvSpPr>
      <xdr:spPr>
        <a:xfrm>
          <a:off x="1397000" y="1400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57890</xdr:rowOff>
    </xdr:from>
    <xdr:ext cx="762000" cy="259045"/>
    <xdr:sp macro="" textlink="">
      <xdr:nvSpPr>
        <xdr:cNvPr id="206" name="テキスト ボックス 205"/>
        <xdr:cNvSpPr txBox="1"/>
      </xdr:nvSpPr>
      <xdr:spPr>
        <a:xfrm>
          <a:off x="1066800" y="137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34164</xdr:rowOff>
    </xdr:from>
    <xdr:to>
      <xdr:col>7</xdr:col>
      <xdr:colOff>203200</xdr:colOff>
      <xdr:row>82</xdr:row>
      <xdr:rowOff>135764</xdr:rowOff>
    </xdr:to>
    <xdr:sp macro="" textlink="">
      <xdr:nvSpPr>
        <xdr:cNvPr id="212" name="円/楕円 211"/>
        <xdr:cNvSpPr/>
      </xdr:nvSpPr>
      <xdr:spPr>
        <a:xfrm>
          <a:off x="4902200" y="140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6241</xdr:rowOff>
    </xdr:from>
    <xdr:ext cx="762000" cy="259045"/>
    <xdr:sp macro="" textlink="">
      <xdr:nvSpPr>
        <xdr:cNvPr id="213" name="人件費・物件費等の状況該当値テキスト"/>
        <xdr:cNvSpPr txBox="1"/>
      </xdr:nvSpPr>
      <xdr:spPr>
        <a:xfrm>
          <a:off x="5041900" y="1406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232,453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26054</xdr:rowOff>
    </xdr:from>
    <xdr:to>
      <xdr:col>6</xdr:col>
      <xdr:colOff>50800</xdr:colOff>
      <xdr:row>82</xdr:row>
      <xdr:rowOff>127654</xdr:rowOff>
    </xdr:to>
    <xdr:sp macro="" textlink="">
      <xdr:nvSpPr>
        <xdr:cNvPr id="214" name="円/楕円 213"/>
        <xdr:cNvSpPr/>
      </xdr:nvSpPr>
      <xdr:spPr>
        <a:xfrm>
          <a:off x="4064000" y="1408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112431</xdr:rowOff>
    </xdr:from>
    <xdr:ext cx="736600" cy="259045"/>
    <xdr:sp macro="" textlink="">
      <xdr:nvSpPr>
        <xdr:cNvPr id="215" name="テキスト ボックス 214"/>
        <xdr:cNvSpPr txBox="1"/>
      </xdr:nvSpPr>
      <xdr:spPr>
        <a:xfrm>
          <a:off x="3733800" y="1417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227,748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23820</xdr:rowOff>
    </xdr:from>
    <xdr:to>
      <xdr:col>4</xdr:col>
      <xdr:colOff>533400</xdr:colOff>
      <xdr:row>82</xdr:row>
      <xdr:rowOff>125420</xdr:rowOff>
    </xdr:to>
    <xdr:sp macro="" textlink="">
      <xdr:nvSpPr>
        <xdr:cNvPr id="216" name="円/楕円 215"/>
        <xdr:cNvSpPr/>
      </xdr:nvSpPr>
      <xdr:spPr>
        <a:xfrm>
          <a:off x="3175000" y="140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110197</xdr:rowOff>
    </xdr:from>
    <xdr:ext cx="762000" cy="259045"/>
    <xdr:sp macro="" textlink="">
      <xdr:nvSpPr>
        <xdr:cNvPr id="217" name="テキスト ボックス 216"/>
        <xdr:cNvSpPr txBox="1"/>
      </xdr:nvSpPr>
      <xdr:spPr>
        <a:xfrm>
          <a:off x="2844800" y="1416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226,452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57928</xdr:rowOff>
    </xdr:from>
    <xdr:to>
      <xdr:col>3</xdr:col>
      <xdr:colOff>330200</xdr:colOff>
      <xdr:row>82</xdr:row>
      <xdr:rowOff>159528</xdr:rowOff>
    </xdr:to>
    <xdr:sp macro="" textlink="">
      <xdr:nvSpPr>
        <xdr:cNvPr id="218" name="円/楕円 217"/>
        <xdr:cNvSpPr/>
      </xdr:nvSpPr>
      <xdr:spPr>
        <a:xfrm>
          <a:off x="2286000" y="141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144305</xdr:rowOff>
    </xdr:from>
    <xdr:ext cx="762000" cy="259045"/>
    <xdr:sp macro="" textlink="">
      <xdr:nvSpPr>
        <xdr:cNvPr id="219" name="テキスト ボックス 218"/>
        <xdr:cNvSpPr txBox="1"/>
      </xdr:nvSpPr>
      <xdr:spPr>
        <a:xfrm>
          <a:off x="1955800" y="1420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246,241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25116</xdr:rowOff>
    </xdr:from>
    <xdr:to>
      <xdr:col>2</xdr:col>
      <xdr:colOff>127000</xdr:colOff>
      <xdr:row>82</xdr:row>
      <xdr:rowOff>126716</xdr:rowOff>
    </xdr:to>
    <xdr:sp macro="" textlink="">
      <xdr:nvSpPr>
        <xdr:cNvPr id="220" name="円/楕円 219"/>
        <xdr:cNvSpPr/>
      </xdr:nvSpPr>
      <xdr:spPr>
        <a:xfrm>
          <a:off x="1397000" y="140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111493</xdr:rowOff>
    </xdr:from>
    <xdr:ext cx="762000" cy="259045"/>
    <xdr:sp macro="" textlink="">
      <xdr:nvSpPr>
        <xdr:cNvPr id="221" name="テキスト ボックス 220"/>
        <xdr:cNvSpPr txBox="1"/>
      </xdr:nvSpPr>
      <xdr:spPr>
        <a:xfrm>
          <a:off x="1066800" y="1417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227,204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職員の定員適正化計画等に基づき，本村独自に給料俸や各種手当の総点検による給与体系の見直しを積極的に実施しており，全国平均並びに県平均，類似団体平均を下回っているところである。</a:t>
          </a:r>
          <a:endParaRPr kumimoji="1" lang="en-US" altLang="ja-JP" sz="1000">
            <a:latin typeface="ＭＳ Ｐゴシック"/>
          </a:endParaRPr>
        </a:p>
        <a:p>
          <a:r>
            <a:rPr kumimoji="1" lang="ja-JP" altLang="en-US" sz="1000">
              <a:latin typeface="ＭＳ Ｐゴシック"/>
            </a:rPr>
            <a:t>　今後も機会を捉えながら給与体系の見直し，適正化に努めていく。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125307</xdr:rowOff>
    </xdr:to>
    <xdr:cxnSp macro="">
      <xdr:nvCxnSpPr>
        <xdr:cNvPr id="255" name="直線コネクタ 254"/>
        <xdr:cNvCxnSpPr/>
      </xdr:nvCxnSpPr>
      <xdr:spPr>
        <a:xfrm>
          <a:off x="16179800" y="1424305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86</xdr:row>
      <xdr:rowOff>149861</xdr:rowOff>
    </xdr:to>
    <xdr:cxnSp macro="">
      <xdr:nvCxnSpPr>
        <xdr:cNvPr id="258" name="直線コネクタ 257"/>
        <xdr:cNvCxnSpPr/>
      </xdr:nvCxnSpPr>
      <xdr:spPr>
        <a:xfrm flipV="1">
          <a:off x="15290800" y="14243050"/>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149861</xdr:rowOff>
    </xdr:from>
    <xdr:to>
      <xdr:col>22</xdr:col>
      <xdr:colOff>203200</xdr:colOff>
      <xdr:row>87</xdr:row>
      <xdr:rowOff>66887</xdr:rowOff>
    </xdr:to>
    <xdr:cxnSp macro="">
      <xdr:nvCxnSpPr>
        <xdr:cNvPr id="261" name="直線コネクタ 260"/>
        <xdr:cNvCxnSpPr/>
      </xdr:nvCxnSpPr>
      <xdr:spPr>
        <a:xfrm flipV="1">
          <a:off x="14401800" y="14894561"/>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151977</xdr:rowOff>
    </xdr:from>
    <xdr:to>
      <xdr:col>21</xdr:col>
      <xdr:colOff>0</xdr:colOff>
      <xdr:row>87</xdr:row>
      <xdr:rowOff>66887</xdr:rowOff>
    </xdr:to>
    <xdr:cxnSp macro="">
      <xdr:nvCxnSpPr>
        <xdr:cNvPr id="264" name="直線コネクタ 263"/>
        <xdr:cNvCxnSpPr/>
      </xdr:nvCxnSpPr>
      <xdr:spPr>
        <a:xfrm>
          <a:off x="13512800" y="14210877"/>
          <a:ext cx="88900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7" name="フローチャート : 判断 266"/>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35154</xdr:rowOff>
    </xdr:from>
    <xdr:ext cx="762000" cy="259045"/>
    <xdr:sp macro="" textlink="">
      <xdr:nvSpPr>
        <xdr:cNvPr id="268" name="テキスト ボックス 267"/>
        <xdr:cNvSpPr txBox="1"/>
      </xdr:nvSpPr>
      <xdr:spPr>
        <a:xfrm>
          <a:off x="13131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74" name="円/楕円 273"/>
        <xdr:cNvSpPr/>
      </xdr:nvSpPr>
      <xdr:spPr>
        <a:xfrm>
          <a:off x="169672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91034</xdr:rowOff>
    </xdr:from>
    <xdr:ext cx="762000" cy="259045"/>
    <xdr:sp macro="" textlink="">
      <xdr:nvSpPr>
        <xdr:cNvPr id="275" name="給与水準   （国との比較）該当値テキスト"/>
        <xdr:cNvSpPr txBox="1"/>
      </xdr:nvSpPr>
      <xdr:spPr>
        <a:xfrm>
          <a:off x="17106900" y="141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76" name="円/楕円 275"/>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77" name="テキスト ボックス 276"/>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99061</xdr:rowOff>
    </xdr:from>
    <xdr:to>
      <xdr:col>22</xdr:col>
      <xdr:colOff>254000</xdr:colOff>
      <xdr:row>87</xdr:row>
      <xdr:rowOff>29211</xdr:rowOff>
    </xdr:to>
    <xdr:sp macro="" textlink="">
      <xdr:nvSpPr>
        <xdr:cNvPr id="278" name="円/楕円 277"/>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39388</xdr:rowOff>
    </xdr:from>
    <xdr:ext cx="762000" cy="259045"/>
    <xdr:sp macro="" textlink="">
      <xdr:nvSpPr>
        <xdr:cNvPr id="279" name="テキスト ボックス 278"/>
        <xdr:cNvSpPr txBox="1"/>
      </xdr:nvSpPr>
      <xdr:spPr>
        <a:xfrm>
          <a:off x="14909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16087</xdr:rowOff>
    </xdr:from>
    <xdr:to>
      <xdr:col>21</xdr:col>
      <xdr:colOff>50800</xdr:colOff>
      <xdr:row>87</xdr:row>
      <xdr:rowOff>117687</xdr:rowOff>
    </xdr:to>
    <xdr:sp macro="" textlink="">
      <xdr:nvSpPr>
        <xdr:cNvPr id="280" name="円/楕円 279"/>
        <xdr:cNvSpPr/>
      </xdr:nvSpPr>
      <xdr:spPr>
        <a:xfrm>
          <a:off x="14351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127864</xdr:rowOff>
    </xdr:from>
    <xdr:ext cx="762000" cy="259045"/>
    <xdr:sp macro="" textlink="">
      <xdr:nvSpPr>
        <xdr:cNvPr id="281" name="テキスト ボックス 280"/>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101177</xdr:rowOff>
    </xdr:from>
    <xdr:to>
      <xdr:col>19</xdr:col>
      <xdr:colOff>533400</xdr:colOff>
      <xdr:row>83</xdr:row>
      <xdr:rowOff>31327</xdr:rowOff>
    </xdr:to>
    <xdr:sp macro="" textlink="">
      <xdr:nvSpPr>
        <xdr:cNvPr id="282" name="円/楕円 281"/>
        <xdr:cNvSpPr/>
      </xdr:nvSpPr>
      <xdr:spPr>
        <a:xfrm>
          <a:off x="13462000" y="141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41504</xdr:rowOff>
    </xdr:from>
    <xdr:ext cx="762000" cy="259045"/>
    <xdr:sp macro="" textlink="">
      <xdr:nvSpPr>
        <xdr:cNvPr id="283" name="テキスト ボックス 282"/>
        <xdr:cNvSpPr txBox="1"/>
      </xdr:nvSpPr>
      <xdr:spPr>
        <a:xfrm>
          <a:off x="13131800" y="139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全国平均並びに県平均，類似団体平均を上回っているが，村集中改革プランに沿った適正な定員管理計画（定員：</a:t>
          </a:r>
          <a:r>
            <a:rPr kumimoji="1" lang="en-US" altLang="ja-JP" sz="1000">
              <a:latin typeface="ＭＳ Ｐゴシック"/>
            </a:rPr>
            <a:t>90</a:t>
          </a:r>
          <a:r>
            <a:rPr kumimoji="1" lang="ja-JP" altLang="en-US" sz="1000">
              <a:latin typeface="ＭＳ Ｐゴシック"/>
            </a:rPr>
            <a:t>名，</a:t>
          </a:r>
          <a:r>
            <a:rPr kumimoji="1" lang="en-US" altLang="ja-JP" sz="1000">
              <a:latin typeface="ＭＳ Ｐゴシック"/>
            </a:rPr>
            <a:t>H26.4</a:t>
          </a:r>
          <a:r>
            <a:rPr kumimoji="1" lang="ja-JP" altLang="en-US" sz="1000">
              <a:latin typeface="ＭＳ Ｐゴシック"/>
            </a:rPr>
            <a:t>職員数：</a:t>
          </a:r>
          <a:r>
            <a:rPr kumimoji="1" lang="en-US" altLang="ja-JP" sz="1000">
              <a:latin typeface="ＭＳ Ｐゴシック"/>
            </a:rPr>
            <a:t>79</a:t>
          </a:r>
          <a:r>
            <a:rPr kumimoji="1" lang="ja-JP" altLang="en-US" sz="1000">
              <a:latin typeface="ＭＳ Ｐゴシック"/>
            </a:rPr>
            <a:t>名）を実施しているところであり，職員の新規採用も行っているが，それ以上に退職者が多いために人件費自体は減少している。</a:t>
          </a:r>
          <a:endParaRPr kumimoji="1" lang="en-US" altLang="ja-JP" sz="1000">
            <a:latin typeface="ＭＳ Ｐゴシック"/>
          </a:endParaRPr>
        </a:p>
        <a:p>
          <a:r>
            <a:rPr kumimoji="1" lang="ja-JP" altLang="en-US" sz="1000">
              <a:latin typeface="ＭＳ Ｐゴシック"/>
            </a:rPr>
            <a:t>　今後も民間委託の推進，事務事業の見直しによる効率的で適正な職員配置等を鋭意行っていきながら，更なる適正管理に努めていく。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47897</xdr:rowOff>
    </xdr:from>
    <xdr:to>
      <xdr:col>24</xdr:col>
      <xdr:colOff>558800</xdr:colOff>
      <xdr:row>62</xdr:row>
      <xdr:rowOff>72027</xdr:rowOff>
    </xdr:to>
    <xdr:cxnSp macro="">
      <xdr:nvCxnSpPr>
        <xdr:cNvPr id="320" name="直線コネクタ 319"/>
        <xdr:cNvCxnSpPr/>
      </xdr:nvCxnSpPr>
      <xdr:spPr>
        <a:xfrm flipV="1">
          <a:off x="16179800" y="1067779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21"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30662</xdr:rowOff>
    </xdr:from>
    <xdr:to>
      <xdr:col>23</xdr:col>
      <xdr:colOff>406400</xdr:colOff>
      <xdr:row>62</xdr:row>
      <xdr:rowOff>72027</xdr:rowOff>
    </xdr:to>
    <xdr:cxnSp macro="">
      <xdr:nvCxnSpPr>
        <xdr:cNvPr id="323" name="直線コネクタ 322"/>
        <xdr:cNvCxnSpPr/>
      </xdr:nvCxnSpPr>
      <xdr:spPr>
        <a:xfrm>
          <a:off x="15290800" y="1066056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5" name="テキスト ボックス 324"/>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30662</xdr:rowOff>
    </xdr:from>
    <xdr:to>
      <xdr:col>22</xdr:col>
      <xdr:colOff>203200</xdr:colOff>
      <xdr:row>62</xdr:row>
      <xdr:rowOff>88114</xdr:rowOff>
    </xdr:to>
    <xdr:cxnSp macro="">
      <xdr:nvCxnSpPr>
        <xdr:cNvPr id="326" name="直線コネクタ 325"/>
        <xdr:cNvCxnSpPr/>
      </xdr:nvCxnSpPr>
      <xdr:spPr>
        <a:xfrm flipV="1">
          <a:off x="14401800" y="106605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88114</xdr:rowOff>
    </xdr:from>
    <xdr:to>
      <xdr:col>21</xdr:col>
      <xdr:colOff>0</xdr:colOff>
      <xdr:row>63</xdr:row>
      <xdr:rowOff>16631</xdr:rowOff>
    </xdr:to>
    <xdr:cxnSp macro="">
      <xdr:nvCxnSpPr>
        <xdr:cNvPr id="329" name="直線コネクタ 328"/>
        <xdr:cNvCxnSpPr/>
      </xdr:nvCxnSpPr>
      <xdr:spPr>
        <a:xfrm flipV="1">
          <a:off x="13512800" y="10718014"/>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31" name="テキスト ボックス 330"/>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98455</xdr:rowOff>
    </xdr:from>
    <xdr:to>
      <xdr:col>19</xdr:col>
      <xdr:colOff>533400</xdr:colOff>
      <xdr:row>62</xdr:row>
      <xdr:rowOff>28605</xdr:rowOff>
    </xdr:to>
    <xdr:sp macro="" textlink="">
      <xdr:nvSpPr>
        <xdr:cNvPr id="332" name="フローチャート : 判断 331"/>
        <xdr:cNvSpPr/>
      </xdr:nvSpPr>
      <xdr:spPr>
        <a:xfrm>
          <a:off x="13462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38782</xdr:rowOff>
    </xdr:from>
    <xdr:ext cx="762000" cy="259045"/>
    <xdr:sp macro="" textlink="">
      <xdr:nvSpPr>
        <xdr:cNvPr id="333" name="テキスト ボックス 332"/>
        <xdr:cNvSpPr txBox="1"/>
      </xdr:nvSpPr>
      <xdr:spPr>
        <a:xfrm>
          <a:off x="13131800" y="1032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39" name="円/楕円 338"/>
        <xdr:cNvSpPr/>
      </xdr:nvSpPr>
      <xdr:spPr>
        <a:xfrm>
          <a:off x="169672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140624</xdr:rowOff>
    </xdr:from>
    <xdr:ext cx="762000" cy="259045"/>
    <xdr:sp macro="" textlink="">
      <xdr:nvSpPr>
        <xdr:cNvPr id="340" name="定員管理の状況該当値テキスト"/>
        <xdr:cNvSpPr txBox="1"/>
      </xdr:nvSpPr>
      <xdr:spPr>
        <a:xfrm>
          <a:off x="17106900" y="1059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21227</xdr:rowOff>
    </xdr:from>
    <xdr:to>
      <xdr:col>23</xdr:col>
      <xdr:colOff>457200</xdr:colOff>
      <xdr:row>62</xdr:row>
      <xdr:rowOff>122827</xdr:rowOff>
    </xdr:to>
    <xdr:sp macro="" textlink="">
      <xdr:nvSpPr>
        <xdr:cNvPr id="341" name="円/楕円 340"/>
        <xdr:cNvSpPr/>
      </xdr:nvSpPr>
      <xdr:spPr>
        <a:xfrm>
          <a:off x="16129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107604</xdr:rowOff>
    </xdr:from>
    <xdr:ext cx="736600" cy="259045"/>
    <xdr:sp macro="" textlink="">
      <xdr:nvSpPr>
        <xdr:cNvPr id="342" name="テキスト ボックス 341"/>
        <xdr:cNvSpPr txBox="1"/>
      </xdr:nvSpPr>
      <xdr:spPr>
        <a:xfrm>
          <a:off x="15798800" y="1073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151312</xdr:rowOff>
    </xdr:from>
    <xdr:to>
      <xdr:col>22</xdr:col>
      <xdr:colOff>254000</xdr:colOff>
      <xdr:row>62</xdr:row>
      <xdr:rowOff>81462</xdr:rowOff>
    </xdr:to>
    <xdr:sp macro="" textlink="">
      <xdr:nvSpPr>
        <xdr:cNvPr id="343" name="円/楕円 342"/>
        <xdr:cNvSpPr/>
      </xdr:nvSpPr>
      <xdr:spPr>
        <a:xfrm>
          <a:off x="15240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66239</xdr:rowOff>
    </xdr:from>
    <xdr:ext cx="762000" cy="259045"/>
    <xdr:sp macro="" textlink="">
      <xdr:nvSpPr>
        <xdr:cNvPr id="344" name="テキスト ボックス 343"/>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37314</xdr:rowOff>
    </xdr:from>
    <xdr:to>
      <xdr:col>21</xdr:col>
      <xdr:colOff>50800</xdr:colOff>
      <xdr:row>62</xdr:row>
      <xdr:rowOff>138914</xdr:rowOff>
    </xdr:to>
    <xdr:sp macro="" textlink="">
      <xdr:nvSpPr>
        <xdr:cNvPr id="345" name="円/楕円 344"/>
        <xdr:cNvSpPr/>
      </xdr:nvSpPr>
      <xdr:spPr>
        <a:xfrm>
          <a:off x="14351000" y="106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123691</xdr:rowOff>
    </xdr:from>
    <xdr:ext cx="762000" cy="259045"/>
    <xdr:sp macro="" textlink="">
      <xdr:nvSpPr>
        <xdr:cNvPr id="346" name="テキスト ボックス 345"/>
        <xdr:cNvSpPr txBox="1"/>
      </xdr:nvSpPr>
      <xdr:spPr>
        <a:xfrm>
          <a:off x="14020800" y="107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137281</xdr:rowOff>
    </xdr:from>
    <xdr:to>
      <xdr:col>19</xdr:col>
      <xdr:colOff>533400</xdr:colOff>
      <xdr:row>63</xdr:row>
      <xdr:rowOff>67431</xdr:rowOff>
    </xdr:to>
    <xdr:sp macro="" textlink="">
      <xdr:nvSpPr>
        <xdr:cNvPr id="347" name="円/楕円 346"/>
        <xdr:cNvSpPr/>
      </xdr:nvSpPr>
      <xdr:spPr>
        <a:xfrm>
          <a:off x="134620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52208</xdr:rowOff>
    </xdr:from>
    <xdr:ext cx="762000" cy="259045"/>
    <xdr:sp macro="" textlink="">
      <xdr:nvSpPr>
        <xdr:cNvPr id="348" name="テキスト ボックス 347"/>
        <xdr:cNvSpPr txBox="1"/>
      </xdr:nvSpPr>
      <xdr:spPr>
        <a:xfrm>
          <a:off x="13131800" y="10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交付税措置の高い起債の活用と，事業の選択と集中によって事業精査した上での起債抑制策により，県平均より下回り，類似団体平均とは同率となっている。</a:t>
          </a:r>
          <a:endParaRPr kumimoji="1" lang="en-US" altLang="ja-JP" sz="1000">
            <a:latin typeface="ＭＳ Ｐゴシック"/>
          </a:endParaRPr>
        </a:p>
        <a:p>
          <a:r>
            <a:rPr kumimoji="1" lang="ja-JP" altLang="en-US" sz="1000">
              <a:latin typeface="ＭＳ Ｐゴシック"/>
            </a:rPr>
            <a:t>　全体的にみると，公債費の対象となる一般会計の元利償還金や，一部事務組合が起こした地方債に充てるために村が負担した負担金が減少傾向にあることや，標準税収入額等が前年度比で増加（</a:t>
          </a:r>
          <a:r>
            <a:rPr kumimoji="1" lang="en-US" altLang="ja-JP" sz="1000">
              <a:latin typeface="ＭＳ Ｐゴシック"/>
            </a:rPr>
            <a:t>36,789</a:t>
          </a:r>
          <a:r>
            <a:rPr kumimoji="1" lang="ja-JP" altLang="en-US" sz="1000">
              <a:latin typeface="ＭＳ Ｐゴシック"/>
            </a:rPr>
            <a:t>千円）したことで前年度比</a:t>
          </a:r>
          <a:r>
            <a:rPr kumimoji="1" lang="en-US" altLang="ja-JP" sz="1000">
              <a:latin typeface="ＭＳ Ｐゴシック"/>
            </a:rPr>
            <a:t>0.1</a:t>
          </a:r>
          <a:r>
            <a:rPr kumimoji="1" lang="ja-JP" altLang="en-US" sz="1000">
              <a:latin typeface="ＭＳ Ｐゴシック"/>
            </a:rPr>
            <a:t>％減となった。</a:t>
          </a:r>
          <a:endParaRPr kumimoji="1" lang="en-US" altLang="ja-JP" sz="1000">
            <a:latin typeface="ＭＳ Ｐゴシック"/>
          </a:endParaRPr>
        </a:p>
        <a:p>
          <a:r>
            <a:rPr kumimoji="1" lang="ja-JP" altLang="en-US" sz="1000">
              <a:latin typeface="ＭＳ Ｐゴシック"/>
            </a:rPr>
            <a:t>　ただし，公営企業の地方債の償還財源に充てた繰入金や一部事務組合で工事を進めているごみ処理施設整備事業に係る負担金が増加すると推測され，比率の上昇を懸念している。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86783</xdr:rowOff>
    </xdr:from>
    <xdr:to>
      <xdr:col>24</xdr:col>
      <xdr:colOff>558800</xdr:colOff>
      <xdr:row>40</xdr:row>
      <xdr:rowOff>94827</xdr:rowOff>
    </xdr:to>
    <xdr:cxnSp macro="">
      <xdr:nvCxnSpPr>
        <xdr:cNvPr id="382" name="直線コネクタ 381"/>
        <xdr:cNvCxnSpPr/>
      </xdr:nvCxnSpPr>
      <xdr:spPr>
        <a:xfrm flipV="1">
          <a:off x="16179800" y="69447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3"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94827</xdr:rowOff>
    </xdr:from>
    <xdr:to>
      <xdr:col>23</xdr:col>
      <xdr:colOff>406400</xdr:colOff>
      <xdr:row>40</xdr:row>
      <xdr:rowOff>110913</xdr:rowOff>
    </xdr:to>
    <xdr:cxnSp macro="">
      <xdr:nvCxnSpPr>
        <xdr:cNvPr id="385" name="直線コネクタ 384"/>
        <xdr:cNvCxnSpPr/>
      </xdr:nvCxnSpPr>
      <xdr:spPr>
        <a:xfrm flipV="1">
          <a:off x="15290800" y="69528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110913</xdr:rowOff>
    </xdr:from>
    <xdr:to>
      <xdr:col>22</xdr:col>
      <xdr:colOff>203200</xdr:colOff>
      <xdr:row>41</xdr:row>
      <xdr:rowOff>27940</xdr:rowOff>
    </xdr:to>
    <xdr:cxnSp macro="">
      <xdr:nvCxnSpPr>
        <xdr:cNvPr id="388" name="直線コネクタ 387"/>
        <xdr:cNvCxnSpPr/>
      </xdr:nvCxnSpPr>
      <xdr:spPr>
        <a:xfrm flipV="1">
          <a:off x="14401800" y="696891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90" name="テキスト ボックス 38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27940</xdr:rowOff>
    </xdr:from>
    <xdr:to>
      <xdr:col>21</xdr:col>
      <xdr:colOff>0</xdr:colOff>
      <xdr:row>41</xdr:row>
      <xdr:rowOff>100330</xdr:rowOff>
    </xdr:to>
    <xdr:cxnSp macro="">
      <xdr:nvCxnSpPr>
        <xdr:cNvPr id="391" name="直線コネクタ 390"/>
        <xdr:cNvCxnSpPr/>
      </xdr:nvCxnSpPr>
      <xdr:spPr>
        <a:xfrm flipV="1">
          <a:off x="13512800" y="7057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3" name="テキスト ボックス 392"/>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4" name="フローチャート : 判断 393"/>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5" name="テキスト ボックス 394"/>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401" name="円/楕円 400"/>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8060</xdr:rowOff>
    </xdr:from>
    <xdr:ext cx="762000" cy="259045"/>
    <xdr:sp macro="" textlink="">
      <xdr:nvSpPr>
        <xdr:cNvPr id="402" name="公債費負担の状況該当値テキスト"/>
        <xdr:cNvSpPr txBox="1"/>
      </xdr:nvSpPr>
      <xdr:spPr>
        <a:xfrm>
          <a:off x="17106900" y="68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44027</xdr:rowOff>
    </xdr:from>
    <xdr:to>
      <xdr:col>23</xdr:col>
      <xdr:colOff>457200</xdr:colOff>
      <xdr:row>40</xdr:row>
      <xdr:rowOff>145627</xdr:rowOff>
    </xdr:to>
    <xdr:sp macro="" textlink="">
      <xdr:nvSpPr>
        <xdr:cNvPr id="403" name="円/楕円 402"/>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155804</xdr:rowOff>
    </xdr:from>
    <xdr:ext cx="736600" cy="259045"/>
    <xdr:sp macro="" textlink="">
      <xdr:nvSpPr>
        <xdr:cNvPr id="404" name="テキスト ボックス 403"/>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60113</xdr:rowOff>
    </xdr:from>
    <xdr:to>
      <xdr:col>22</xdr:col>
      <xdr:colOff>254000</xdr:colOff>
      <xdr:row>40</xdr:row>
      <xdr:rowOff>161713</xdr:rowOff>
    </xdr:to>
    <xdr:sp macro="" textlink="">
      <xdr:nvSpPr>
        <xdr:cNvPr id="405" name="円/楕円 404"/>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440</xdr:rowOff>
    </xdr:from>
    <xdr:ext cx="762000" cy="259045"/>
    <xdr:sp macro="" textlink="">
      <xdr:nvSpPr>
        <xdr:cNvPr id="406" name="テキスト ボックス 405"/>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148590</xdr:rowOff>
    </xdr:from>
    <xdr:to>
      <xdr:col>21</xdr:col>
      <xdr:colOff>50800</xdr:colOff>
      <xdr:row>41</xdr:row>
      <xdr:rowOff>78740</xdr:rowOff>
    </xdr:to>
    <xdr:sp macro="" textlink="">
      <xdr:nvSpPr>
        <xdr:cNvPr id="407" name="円/楕円 406"/>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408" name="テキスト ボックス 407"/>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09" name="円/楕円 408"/>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161307</xdr:rowOff>
    </xdr:from>
    <xdr:ext cx="762000" cy="259045"/>
    <xdr:sp macro="" textlink="">
      <xdr:nvSpPr>
        <xdr:cNvPr id="410" name="テキスト ボックス 409"/>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将来負担比率は△</a:t>
          </a:r>
          <a:r>
            <a:rPr kumimoji="1" lang="en-US" altLang="ja-JP" sz="1050">
              <a:latin typeface="ＭＳ Ｐゴシック"/>
            </a:rPr>
            <a:t>12.3</a:t>
          </a:r>
          <a:r>
            <a:rPr kumimoji="1" lang="ja-JP" altLang="en-US" sz="1050">
              <a:latin typeface="ＭＳ Ｐゴシック"/>
            </a:rPr>
            <a:t>％で，全国平均並びに県平均よりも下回っており，特に類似団体平均の中では一番低い比率となっている。充当可能財源が将来負担額より</a:t>
          </a:r>
          <a:r>
            <a:rPr kumimoji="1" lang="en-US" altLang="ja-JP" sz="1050">
              <a:latin typeface="ＭＳ Ｐゴシック"/>
            </a:rPr>
            <a:t>253,006</a:t>
          </a:r>
          <a:r>
            <a:rPr kumimoji="1" lang="ja-JP" altLang="en-US" sz="1050">
              <a:latin typeface="ＭＳ Ｐゴシック"/>
            </a:rPr>
            <a:t>千円上回ったため，将来負担比率は生じなかった。当該比率については，平成</a:t>
          </a:r>
          <a:r>
            <a:rPr kumimoji="1" lang="en-US" altLang="ja-JP" sz="1050">
              <a:latin typeface="ＭＳ Ｐゴシック"/>
            </a:rPr>
            <a:t>24</a:t>
          </a:r>
          <a:r>
            <a:rPr kumimoji="1" lang="ja-JP" altLang="en-US" sz="1050">
              <a:latin typeface="ＭＳ Ｐゴシック"/>
            </a:rPr>
            <a:t>年度決算分から</a:t>
          </a:r>
          <a:r>
            <a:rPr kumimoji="1" lang="en-US" altLang="ja-JP" sz="1050">
              <a:latin typeface="ＭＳ Ｐゴシック"/>
            </a:rPr>
            <a:t>3</a:t>
          </a:r>
          <a:r>
            <a:rPr kumimoji="1" lang="ja-JP" altLang="en-US" sz="1050">
              <a:latin typeface="ＭＳ Ｐゴシック"/>
            </a:rPr>
            <a:t>年連続でマイナスとなっている。</a:t>
          </a:r>
          <a:endParaRPr kumimoji="1" lang="en-US" altLang="ja-JP" sz="1050">
            <a:latin typeface="ＭＳ Ｐゴシック"/>
          </a:endParaRPr>
        </a:p>
        <a:p>
          <a:r>
            <a:rPr kumimoji="1" lang="ja-JP" altLang="en-US" sz="1050">
              <a:latin typeface="ＭＳ Ｐゴシック"/>
            </a:rPr>
            <a:t>　要因としては，充当可能基金の残高が大きく，これが影響して将来負担比率を押し下げているところである。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44"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5" name="フローチャート : 判断 444"/>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6" name="フローチャート : 判断 445"/>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7" name="テキスト ボックス 446"/>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147997</xdr:rowOff>
    </xdr:from>
    <xdr:to>
      <xdr:col>22</xdr:col>
      <xdr:colOff>254000</xdr:colOff>
      <xdr:row>15</xdr:row>
      <xdr:rowOff>78147</xdr:rowOff>
    </xdr:to>
    <xdr:sp macro="" textlink="">
      <xdr:nvSpPr>
        <xdr:cNvPr id="448" name="フローチャート : 判断 447"/>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49" name="テキスト ボックス 448"/>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58589</xdr:rowOff>
    </xdr:from>
    <xdr:to>
      <xdr:col>21</xdr:col>
      <xdr:colOff>50800</xdr:colOff>
      <xdr:row>15</xdr:row>
      <xdr:rowOff>160189</xdr:rowOff>
    </xdr:to>
    <xdr:sp macro="" textlink="">
      <xdr:nvSpPr>
        <xdr:cNvPr id="450" name="フローチャート : 判断 449"/>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144966</xdr:rowOff>
    </xdr:from>
    <xdr:ext cx="762000" cy="259045"/>
    <xdr:sp macro="" textlink="">
      <xdr:nvSpPr>
        <xdr:cNvPr id="451" name="テキスト ボックス 450"/>
        <xdr:cNvSpPr txBox="1"/>
      </xdr:nvSpPr>
      <xdr:spPr>
        <a:xfrm>
          <a:off x="14020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77893</xdr:rowOff>
    </xdr:from>
    <xdr:to>
      <xdr:col>19</xdr:col>
      <xdr:colOff>533400</xdr:colOff>
      <xdr:row>16</xdr:row>
      <xdr:rowOff>8043</xdr:rowOff>
    </xdr:to>
    <xdr:sp macro="" textlink="">
      <xdr:nvSpPr>
        <xdr:cNvPr id="452" name="フローチャート : 判断 451"/>
        <xdr:cNvSpPr/>
      </xdr:nvSpPr>
      <xdr:spPr>
        <a:xfrm>
          <a:off x="13462000" y="26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18220</xdr:rowOff>
    </xdr:from>
    <xdr:ext cx="762000" cy="259045"/>
    <xdr:sp macro="" textlink="">
      <xdr:nvSpPr>
        <xdr:cNvPr id="453" name="テキスト ボックス 452"/>
        <xdr:cNvSpPr txBox="1"/>
      </xdr:nvSpPr>
      <xdr:spPr>
        <a:xfrm>
          <a:off x="13131800" y="241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95843</xdr:rowOff>
    </xdr:from>
    <xdr:to>
      <xdr:col>21</xdr:col>
      <xdr:colOff>50800</xdr:colOff>
      <xdr:row>14</xdr:row>
      <xdr:rowOff>25993</xdr:rowOff>
    </xdr:to>
    <xdr:sp macro="" textlink="">
      <xdr:nvSpPr>
        <xdr:cNvPr id="459" name="円/楕円 458"/>
        <xdr:cNvSpPr/>
      </xdr:nvSpPr>
      <xdr:spPr>
        <a:xfrm>
          <a:off x="14351000" y="23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36170</xdr:rowOff>
    </xdr:from>
    <xdr:ext cx="762000" cy="259045"/>
    <xdr:sp macro="" textlink="">
      <xdr:nvSpPr>
        <xdr:cNvPr id="460" name="テキスト ボックス 459"/>
        <xdr:cNvSpPr txBox="1"/>
      </xdr:nvSpPr>
      <xdr:spPr>
        <a:xfrm>
          <a:off x="14020800" y="209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宮城県大衡村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5,771
5,718
60.32
4,524,248
4,335,925
158,587
2,395,652
3,438,373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これまで実施してきた職員の定員適正化計画に基づきながら，計画的な職員採用や抑制，早期退職者勧奨制度や再任用制度の導入，給料俸の昇給制度の見直し，特殊勤務手当の廃止や住居手当の縮小，退職時の特別昇給の廃止等，人件費の圧縮に積極的に取り組んできた成果は表れているところである。県平均並びに類似団体平均よりは下回っているが，全国平均よりは高くな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66040</xdr:rowOff>
    </xdr:from>
    <xdr:to>
      <xdr:col>7</xdr:col>
      <xdr:colOff>15875</xdr:colOff>
      <xdr:row>38</xdr:row>
      <xdr:rowOff>73660</xdr:rowOff>
    </xdr:to>
    <xdr:cxnSp macro="">
      <xdr:nvCxnSpPr>
        <xdr:cNvPr id="63" name="直線コネクタ 62"/>
        <xdr:cNvCxnSpPr/>
      </xdr:nvCxnSpPr>
      <xdr:spPr>
        <a:xfrm flipV="1">
          <a:off x="3987800" y="6581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73660</xdr:rowOff>
    </xdr:from>
    <xdr:to>
      <xdr:col>5</xdr:col>
      <xdr:colOff>549275</xdr:colOff>
      <xdr:row>38</xdr:row>
      <xdr:rowOff>73660</xdr:rowOff>
    </xdr:to>
    <xdr:cxnSp macro="">
      <xdr:nvCxnSpPr>
        <xdr:cNvPr id="66" name="直線コネクタ 65"/>
        <xdr:cNvCxnSpPr/>
      </xdr:nvCxnSpPr>
      <xdr:spPr>
        <a:xfrm>
          <a:off x="3098800" y="6588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127017</xdr:rowOff>
    </xdr:from>
    <xdr:ext cx="736600" cy="259045"/>
    <xdr:sp macro="" textlink="">
      <xdr:nvSpPr>
        <xdr:cNvPr id="68" name="テキスト ボックス 67"/>
        <xdr:cNvSpPr txBox="1"/>
      </xdr:nvSpPr>
      <xdr:spPr>
        <a:xfrm>
          <a:off x="3606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73660</xdr:rowOff>
    </xdr:from>
    <xdr:to>
      <xdr:col>4</xdr:col>
      <xdr:colOff>346075</xdr:colOff>
      <xdr:row>38</xdr:row>
      <xdr:rowOff>127000</xdr:rowOff>
    </xdr:to>
    <xdr:cxnSp macro="">
      <xdr:nvCxnSpPr>
        <xdr:cNvPr id="69" name="直線コネクタ 68"/>
        <xdr:cNvCxnSpPr/>
      </xdr:nvCxnSpPr>
      <xdr:spPr>
        <a:xfrm flipV="1">
          <a:off x="2209800" y="6588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24130</xdr:rowOff>
    </xdr:from>
    <xdr:to>
      <xdr:col>3</xdr:col>
      <xdr:colOff>142875</xdr:colOff>
      <xdr:row>38</xdr:row>
      <xdr:rowOff>127000</xdr:rowOff>
    </xdr:to>
    <xdr:cxnSp macro="">
      <xdr:nvCxnSpPr>
        <xdr:cNvPr id="72" name="直線コネクタ 71"/>
        <xdr:cNvCxnSpPr/>
      </xdr:nvCxnSpPr>
      <xdr:spPr>
        <a:xfrm>
          <a:off x="1320800" y="65392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4" name="テキスト ボックス 73"/>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137160</xdr:rowOff>
    </xdr:from>
    <xdr:to>
      <xdr:col>1</xdr:col>
      <xdr:colOff>676275</xdr:colOff>
      <xdr:row>38</xdr:row>
      <xdr:rowOff>67310</xdr:rowOff>
    </xdr:to>
    <xdr:sp macro="" textlink="">
      <xdr:nvSpPr>
        <xdr:cNvPr id="75" name="フローチャート : 判断 74"/>
        <xdr:cNvSpPr/>
      </xdr:nvSpPr>
      <xdr:spPr>
        <a:xfrm>
          <a:off x="12700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77487</xdr:rowOff>
    </xdr:from>
    <xdr:ext cx="762000" cy="259045"/>
    <xdr:sp macro="" textlink="">
      <xdr:nvSpPr>
        <xdr:cNvPr id="76" name="テキスト ボックス 75"/>
        <xdr:cNvSpPr txBox="1"/>
      </xdr:nvSpPr>
      <xdr:spPr>
        <a:xfrm>
          <a:off x="939800" y="624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15240</xdr:rowOff>
    </xdr:from>
    <xdr:to>
      <xdr:col>7</xdr:col>
      <xdr:colOff>66675</xdr:colOff>
      <xdr:row>38</xdr:row>
      <xdr:rowOff>116840</xdr:rowOff>
    </xdr:to>
    <xdr:sp macro="" textlink="">
      <xdr:nvSpPr>
        <xdr:cNvPr id="82" name="円/楕円 81"/>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31767</xdr:rowOff>
    </xdr:from>
    <xdr:ext cx="762000" cy="259045"/>
    <xdr:sp macro="" textlink="">
      <xdr:nvSpPr>
        <xdr:cNvPr id="83" name="人件費該当値テキスト"/>
        <xdr:cNvSpPr txBox="1"/>
      </xdr:nvSpPr>
      <xdr:spPr>
        <a:xfrm>
          <a:off x="4914900" y="637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22860</xdr:rowOff>
    </xdr:from>
    <xdr:to>
      <xdr:col>5</xdr:col>
      <xdr:colOff>600075</xdr:colOff>
      <xdr:row>38</xdr:row>
      <xdr:rowOff>124460</xdr:rowOff>
    </xdr:to>
    <xdr:sp macro="" textlink="">
      <xdr:nvSpPr>
        <xdr:cNvPr id="84" name="円/楕円 83"/>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109237</xdr:rowOff>
    </xdr:from>
    <xdr:ext cx="736600" cy="259045"/>
    <xdr:sp macro="" textlink="">
      <xdr:nvSpPr>
        <xdr:cNvPr id="85" name="テキスト ボックス 84"/>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22860</xdr:rowOff>
    </xdr:from>
    <xdr:to>
      <xdr:col>4</xdr:col>
      <xdr:colOff>396875</xdr:colOff>
      <xdr:row>38</xdr:row>
      <xdr:rowOff>124460</xdr:rowOff>
    </xdr:to>
    <xdr:sp macro="" textlink="">
      <xdr:nvSpPr>
        <xdr:cNvPr id="86" name="円/楕円 85"/>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134637</xdr:rowOff>
    </xdr:from>
    <xdr:ext cx="762000" cy="259045"/>
    <xdr:sp macro="" textlink="">
      <xdr:nvSpPr>
        <xdr:cNvPr id="87" name="テキスト ボックス 86"/>
        <xdr:cNvSpPr txBox="1"/>
      </xdr:nvSpPr>
      <xdr:spPr>
        <a:xfrm>
          <a:off x="2717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88" name="円/楕円 87"/>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89" name="テキスト ボックス 88"/>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144780</xdr:rowOff>
    </xdr:from>
    <xdr:to>
      <xdr:col>1</xdr:col>
      <xdr:colOff>676275</xdr:colOff>
      <xdr:row>38</xdr:row>
      <xdr:rowOff>74930</xdr:rowOff>
    </xdr:to>
    <xdr:sp macro="" textlink="">
      <xdr:nvSpPr>
        <xdr:cNvPr id="90" name="円/楕円 89"/>
        <xdr:cNvSpPr/>
      </xdr:nvSpPr>
      <xdr:spPr>
        <a:xfrm>
          <a:off x="1270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59707</xdr:rowOff>
    </xdr:from>
    <xdr:ext cx="762000" cy="259045"/>
    <xdr:sp macro="" textlink="">
      <xdr:nvSpPr>
        <xdr:cNvPr id="91" name="テキスト ボックス 90"/>
        <xdr:cNvSpPr txBox="1"/>
      </xdr:nvSpPr>
      <xdr:spPr>
        <a:xfrm>
          <a:off x="939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全国平均並びに県平均，類似団体平均よりも上回っている。大きな要因となっているのが各種公共施設の管理業務や認定子ども園の運営委託による民間委託化である。</a:t>
          </a:r>
          <a:endParaRPr kumimoji="1" lang="en-US" altLang="ja-JP" sz="1050">
            <a:latin typeface="ＭＳ Ｐゴシック"/>
          </a:endParaRPr>
        </a:p>
        <a:p>
          <a:r>
            <a:rPr kumimoji="1" lang="ja-JP" altLang="en-US" sz="1050">
              <a:latin typeface="ＭＳ Ｐゴシック"/>
            </a:rPr>
            <a:t>　村内７施設の維持管理を指定管理者制度により，本村が出資する法人に委託しているほか，公立保育園と幼稚園を廃止し新設した認定子ども園を社会福祉法人に民設民営で委託しており，これにより職員人件費等から委託料へシフトしているものである。</a:t>
          </a:r>
          <a:endParaRPr kumimoji="1" lang="en-US" altLang="ja-JP" sz="1050">
            <a:latin typeface="ＭＳ Ｐゴシック"/>
          </a:endParaRPr>
        </a:p>
        <a:p>
          <a:r>
            <a:rPr kumimoji="1" lang="ja-JP" altLang="en-US" sz="1050">
              <a:latin typeface="ＭＳ Ｐゴシック"/>
            </a:rPr>
            <a:t>　管理経費の軽減，人件費の抑制を図る上では有効な手段と考えており，物件費の率は高くなっているが，今後も委託内容・事業費を精査いきながらも民間委託できるものは積極的に移行していく考えでいる。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144145</xdr:rowOff>
    </xdr:from>
    <xdr:to>
      <xdr:col>24</xdr:col>
      <xdr:colOff>31750</xdr:colOff>
      <xdr:row>17</xdr:row>
      <xdr:rowOff>12700</xdr:rowOff>
    </xdr:to>
    <xdr:cxnSp macro="">
      <xdr:nvCxnSpPr>
        <xdr:cNvPr id="120" name="直線コネクタ 119"/>
        <xdr:cNvCxnSpPr/>
      </xdr:nvCxnSpPr>
      <xdr:spPr>
        <a:xfrm>
          <a:off x="15671800" y="28873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18415</xdr:rowOff>
    </xdr:from>
    <xdr:to>
      <xdr:col>22</xdr:col>
      <xdr:colOff>565150</xdr:colOff>
      <xdr:row>16</xdr:row>
      <xdr:rowOff>144145</xdr:rowOff>
    </xdr:to>
    <xdr:cxnSp macro="">
      <xdr:nvCxnSpPr>
        <xdr:cNvPr id="123" name="直線コネクタ 122"/>
        <xdr:cNvCxnSpPr/>
      </xdr:nvCxnSpPr>
      <xdr:spPr>
        <a:xfrm>
          <a:off x="14782800" y="276161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18415</xdr:rowOff>
    </xdr:from>
    <xdr:to>
      <xdr:col>21</xdr:col>
      <xdr:colOff>361950</xdr:colOff>
      <xdr:row>16</xdr:row>
      <xdr:rowOff>121285</xdr:rowOff>
    </xdr:to>
    <xdr:cxnSp macro="">
      <xdr:nvCxnSpPr>
        <xdr:cNvPr id="126" name="直線コネクタ 125"/>
        <xdr:cNvCxnSpPr/>
      </xdr:nvCxnSpPr>
      <xdr:spPr>
        <a:xfrm flipV="1">
          <a:off x="13893800" y="276161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115570</xdr:rowOff>
    </xdr:from>
    <xdr:to>
      <xdr:col>20</xdr:col>
      <xdr:colOff>158750</xdr:colOff>
      <xdr:row>16</xdr:row>
      <xdr:rowOff>121285</xdr:rowOff>
    </xdr:to>
    <xdr:cxnSp macro="">
      <xdr:nvCxnSpPr>
        <xdr:cNvPr id="129" name="直線コネクタ 128"/>
        <xdr:cNvCxnSpPr/>
      </xdr:nvCxnSpPr>
      <xdr:spPr>
        <a:xfrm>
          <a:off x="13004800" y="28587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161925</xdr:rowOff>
    </xdr:from>
    <xdr:to>
      <xdr:col>19</xdr:col>
      <xdr:colOff>6350</xdr:colOff>
      <xdr:row>14</xdr:row>
      <xdr:rowOff>92075</xdr:rowOff>
    </xdr:to>
    <xdr:sp macro="" textlink="">
      <xdr:nvSpPr>
        <xdr:cNvPr id="132" name="フローチャート : 判断 131"/>
        <xdr:cNvSpPr/>
      </xdr:nvSpPr>
      <xdr:spPr>
        <a:xfrm>
          <a:off x="12954000" y="239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102252</xdr:rowOff>
    </xdr:from>
    <xdr:ext cx="762000" cy="259045"/>
    <xdr:sp macro="" textlink="">
      <xdr:nvSpPr>
        <xdr:cNvPr id="133" name="テキスト ボックス 132"/>
        <xdr:cNvSpPr txBox="1"/>
      </xdr:nvSpPr>
      <xdr:spPr>
        <a:xfrm>
          <a:off x="12623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133350</xdr:rowOff>
    </xdr:from>
    <xdr:to>
      <xdr:col>24</xdr:col>
      <xdr:colOff>82550</xdr:colOff>
      <xdr:row>17</xdr:row>
      <xdr:rowOff>63500</xdr:rowOff>
    </xdr:to>
    <xdr:sp macro="" textlink="">
      <xdr:nvSpPr>
        <xdr:cNvPr id="139" name="円/楕円 138"/>
        <xdr:cNvSpPr/>
      </xdr:nvSpPr>
      <xdr:spPr>
        <a:xfrm>
          <a:off x="164592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105427</xdr:rowOff>
    </xdr:from>
    <xdr:ext cx="762000" cy="259045"/>
    <xdr:sp macro="" textlink="">
      <xdr:nvSpPr>
        <xdr:cNvPr id="140" name="物件費該当値テキスト"/>
        <xdr:cNvSpPr txBox="1"/>
      </xdr:nvSpPr>
      <xdr:spPr>
        <a:xfrm>
          <a:off x="165989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93345</xdr:rowOff>
    </xdr:from>
    <xdr:to>
      <xdr:col>22</xdr:col>
      <xdr:colOff>615950</xdr:colOff>
      <xdr:row>17</xdr:row>
      <xdr:rowOff>23495</xdr:rowOff>
    </xdr:to>
    <xdr:sp macro="" textlink="">
      <xdr:nvSpPr>
        <xdr:cNvPr id="141" name="円/楕円 140"/>
        <xdr:cNvSpPr/>
      </xdr:nvSpPr>
      <xdr:spPr>
        <a:xfrm>
          <a:off x="156210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8272</xdr:rowOff>
    </xdr:from>
    <xdr:ext cx="736600" cy="259045"/>
    <xdr:sp macro="" textlink="">
      <xdr:nvSpPr>
        <xdr:cNvPr id="142" name="テキスト ボックス 141"/>
        <xdr:cNvSpPr txBox="1"/>
      </xdr:nvSpPr>
      <xdr:spPr>
        <a:xfrm>
          <a:off x="15290800" y="2922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139065</xdr:rowOff>
    </xdr:from>
    <xdr:to>
      <xdr:col>21</xdr:col>
      <xdr:colOff>412750</xdr:colOff>
      <xdr:row>16</xdr:row>
      <xdr:rowOff>69215</xdr:rowOff>
    </xdr:to>
    <xdr:sp macro="" textlink="">
      <xdr:nvSpPr>
        <xdr:cNvPr id="143" name="円/楕円 142"/>
        <xdr:cNvSpPr/>
      </xdr:nvSpPr>
      <xdr:spPr>
        <a:xfrm>
          <a:off x="147320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53992</xdr:rowOff>
    </xdr:from>
    <xdr:ext cx="762000" cy="259045"/>
    <xdr:sp macro="" textlink="">
      <xdr:nvSpPr>
        <xdr:cNvPr id="144" name="テキスト ボックス 143"/>
        <xdr:cNvSpPr txBox="1"/>
      </xdr:nvSpPr>
      <xdr:spPr>
        <a:xfrm>
          <a:off x="14401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70485</xdr:rowOff>
    </xdr:from>
    <xdr:to>
      <xdr:col>20</xdr:col>
      <xdr:colOff>209550</xdr:colOff>
      <xdr:row>17</xdr:row>
      <xdr:rowOff>635</xdr:rowOff>
    </xdr:to>
    <xdr:sp macro="" textlink="">
      <xdr:nvSpPr>
        <xdr:cNvPr id="145" name="円/楕円 144"/>
        <xdr:cNvSpPr/>
      </xdr:nvSpPr>
      <xdr:spPr>
        <a:xfrm>
          <a:off x="13843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156862</xdr:rowOff>
    </xdr:from>
    <xdr:ext cx="762000" cy="259045"/>
    <xdr:sp macro="" textlink="">
      <xdr:nvSpPr>
        <xdr:cNvPr id="146" name="テキスト ボックス 145"/>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64770</xdr:rowOff>
    </xdr:from>
    <xdr:to>
      <xdr:col>19</xdr:col>
      <xdr:colOff>6350</xdr:colOff>
      <xdr:row>16</xdr:row>
      <xdr:rowOff>166370</xdr:rowOff>
    </xdr:to>
    <xdr:sp macro="" textlink="">
      <xdr:nvSpPr>
        <xdr:cNvPr id="147" name="円/楕円 146"/>
        <xdr:cNvSpPr/>
      </xdr:nvSpPr>
      <xdr:spPr>
        <a:xfrm>
          <a:off x="12954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151147</xdr:rowOff>
    </xdr:from>
    <xdr:ext cx="762000" cy="259045"/>
    <xdr:sp macro="" textlink="">
      <xdr:nvSpPr>
        <xdr:cNvPr id="148" name="テキスト ボックス 147"/>
        <xdr:cNvSpPr txBox="1"/>
      </xdr:nvSpPr>
      <xdr:spPr>
        <a:xfrm>
          <a:off x="12623800" y="28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全国平均並びに県平均，類似団体平均を下回っているが，近年は社会保障関連経費や生活保護費等が増加傾向にあり，比率も増加している状況となっている。資格審査等の適正化や各種手当への特別加算等の見直しも含め検討していきながら，財政圧迫とならないよう歳出抑制を図っていきたいと考えてい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50800</xdr:rowOff>
    </xdr:to>
    <xdr:cxnSp macro="">
      <xdr:nvCxnSpPr>
        <xdr:cNvPr id="181" name="直線コネクタ 180"/>
        <xdr:cNvCxnSpPr/>
      </xdr:nvCxnSpPr>
      <xdr:spPr>
        <a:xfrm>
          <a:off x="3987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165100</xdr:rowOff>
    </xdr:from>
    <xdr:to>
      <xdr:col>5</xdr:col>
      <xdr:colOff>549275</xdr:colOff>
      <xdr:row>54</xdr:row>
      <xdr:rowOff>12700</xdr:rowOff>
    </xdr:to>
    <xdr:cxnSp macro="">
      <xdr:nvCxnSpPr>
        <xdr:cNvPr id="184" name="直線コネクタ 183"/>
        <xdr:cNvCxnSpPr/>
      </xdr:nvCxnSpPr>
      <xdr:spPr>
        <a:xfrm>
          <a:off x="3098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88900</xdr:rowOff>
    </xdr:from>
    <xdr:to>
      <xdr:col>4</xdr:col>
      <xdr:colOff>346075</xdr:colOff>
      <xdr:row>53</xdr:row>
      <xdr:rowOff>165100</xdr:rowOff>
    </xdr:to>
    <xdr:cxnSp macro="">
      <xdr:nvCxnSpPr>
        <xdr:cNvPr id="187" name="直線コネクタ 186"/>
        <xdr:cNvCxnSpPr/>
      </xdr:nvCxnSpPr>
      <xdr:spPr>
        <a:xfrm>
          <a:off x="2209800" y="9175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89" name="テキスト ボックス 188"/>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xdr:rowOff>
    </xdr:from>
    <xdr:to>
      <xdr:col>3</xdr:col>
      <xdr:colOff>142875</xdr:colOff>
      <xdr:row>53</xdr:row>
      <xdr:rowOff>88900</xdr:rowOff>
    </xdr:to>
    <xdr:cxnSp macro="">
      <xdr:nvCxnSpPr>
        <xdr:cNvPr id="190" name="直線コネクタ 189"/>
        <xdr:cNvCxnSpPr/>
      </xdr:nvCxnSpPr>
      <xdr:spPr>
        <a:xfrm>
          <a:off x="1320800" y="9099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193" name="フローチャート : 判断 192"/>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194" name="テキスト ボックス 193"/>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0" name="円/楕円 199"/>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1"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2" name="円/楕円 201"/>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3" name="テキスト ボックス 202"/>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114300</xdr:rowOff>
    </xdr:from>
    <xdr:to>
      <xdr:col>4</xdr:col>
      <xdr:colOff>396875</xdr:colOff>
      <xdr:row>54</xdr:row>
      <xdr:rowOff>44450</xdr:rowOff>
    </xdr:to>
    <xdr:sp macro="" textlink="">
      <xdr:nvSpPr>
        <xdr:cNvPr id="204" name="円/楕円 203"/>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54627</xdr:rowOff>
    </xdr:from>
    <xdr:ext cx="762000" cy="259045"/>
    <xdr:sp macro="" textlink="">
      <xdr:nvSpPr>
        <xdr:cNvPr id="205" name="テキスト ボックス 204"/>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38100</xdr:rowOff>
    </xdr:from>
    <xdr:to>
      <xdr:col>3</xdr:col>
      <xdr:colOff>193675</xdr:colOff>
      <xdr:row>53</xdr:row>
      <xdr:rowOff>139700</xdr:rowOff>
    </xdr:to>
    <xdr:sp macro="" textlink="">
      <xdr:nvSpPr>
        <xdr:cNvPr id="206" name="円/楕円 205"/>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149877</xdr:rowOff>
    </xdr:from>
    <xdr:ext cx="762000" cy="259045"/>
    <xdr:sp macro="" textlink="">
      <xdr:nvSpPr>
        <xdr:cNvPr id="207" name="テキスト ボックス 206"/>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133350</xdr:rowOff>
    </xdr:from>
    <xdr:to>
      <xdr:col>1</xdr:col>
      <xdr:colOff>676275</xdr:colOff>
      <xdr:row>53</xdr:row>
      <xdr:rowOff>63500</xdr:rowOff>
    </xdr:to>
    <xdr:sp macro="" textlink="">
      <xdr:nvSpPr>
        <xdr:cNvPr id="208" name="円/楕円 207"/>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73677</xdr:rowOff>
    </xdr:from>
    <xdr:ext cx="762000" cy="259045"/>
    <xdr:sp macro="" textlink="">
      <xdr:nvSpPr>
        <xdr:cNvPr id="209" name="テキスト ボックス 208"/>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全国平均並びに県平均，類似団体平均よりも上回っているが，主な要因としては各種特別会計への繰出金の増加によるものである。歳出全体の</a:t>
          </a:r>
          <a:r>
            <a:rPr kumimoji="1" lang="en-US" altLang="ja-JP" sz="1050">
              <a:latin typeface="ＭＳ Ｐゴシック"/>
            </a:rPr>
            <a:t>13.1</a:t>
          </a:r>
          <a:r>
            <a:rPr kumimoji="1" lang="ja-JP" altLang="en-US" sz="1050">
              <a:latin typeface="ＭＳ Ｐゴシック"/>
            </a:rPr>
            <a:t>％を占め，下水道施設や戸別合併処理浄化槽の維持管理経費や施設整備で起債した元利償還費が使用料収入だけでは賄うことができず，繰出金に依存している状態となっている。また，国保会計や介護保険会計等についても医療費や社会保障経費の増加に伴い繰出金が増加傾向にある。</a:t>
          </a:r>
          <a:endParaRPr kumimoji="1" lang="en-US" altLang="ja-JP" sz="1050">
            <a:latin typeface="ＭＳ Ｐゴシック"/>
          </a:endParaRPr>
        </a:p>
        <a:p>
          <a:r>
            <a:rPr kumimoji="1" lang="ja-JP" altLang="en-US" sz="1050">
              <a:latin typeface="ＭＳ Ｐゴシック"/>
            </a:rPr>
            <a:t>　公営企業会計については今後企業会計に移行する予定であり，独立採算の原則に立ち返り，使用料や保険料等料金の適正化を考慮した料金体系の見直しを図っていきながら，一般会計からの繰入金を抑制するよう努めていく。</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106426</xdr:rowOff>
    </xdr:from>
    <xdr:to>
      <xdr:col>24</xdr:col>
      <xdr:colOff>31750</xdr:colOff>
      <xdr:row>57</xdr:row>
      <xdr:rowOff>110998</xdr:rowOff>
    </xdr:to>
    <xdr:cxnSp macro="">
      <xdr:nvCxnSpPr>
        <xdr:cNvPr id="239" name="直線コネクタ 238"/>
        <xdr:cNvCxnSpPr/>
      </xdr:nvCxnSpPr>
      <xdr:spPr>
        <a:xfrm>
          <a:off x="15671800" y="98790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56134</xdr:rowOff>
    </xdr:from>
    <xdr:to>
      <xdr:col>22</xdr:col>
      <xdr:colOff>565150</xdr:colOff>
      <xdr:row>57</xdr:row>
      <xdr:rowOff>106426</xdr:rowOff>
    </xdr:to>
    <xdr:cxnSp macro="">
      <xdr:nvCxnSpPr>
        <xdr:cNvPr id="242" name="直線コネクタ 241"/>
        <xdr:cNvCxnSpPr/>
      </xdr:nvCxnSpPr>
      <xdr:spPr>
        <a:xfrm>
          <a:off x="14782800" y="98287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56134</xdr:rowOff>
    </xdr:from>
    <xdr:to>
      <xdr:col>21</xdr:col>
      <xdr:colOff>361950</xdr:colOff>
      <xdr:row>57</xdr:row>
      <xdr:rowOff>60706</xdr:rowOff>
    </xdr:to>
    <xdr:cxnSp macro="">
      <xdr:nvCxnSpPr>
        <xdr:cNvPr id="245" name="直線コネクタ 244"/>
        <xdr:cNvCxnSpPr/>
      </xdr:nvCxnSpPr>
      <xdr:spPr>
        <a:xfrm flipV="1">
          <a:off x="13893800" y="9828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7" name="テキスト ボックス 246"/>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117856</xdr:rowOff>
    </xdr:from>
    <xdr:to>
      <xdr:col>20</xdr:col>
      <xdr:colOff>158750</xdr:colOff>
      <xdr:row>57</xdr:row>
      <xdr:rowOff>60706</xdr:rowOff>
    </xdr:to>
    <xdr:cxnSp macro="">
      <xdr:nvCxnSpPr>
        <xdr:cNvPr id="248" name="直線コネクタ 247"/>
        <xdr:cNvCxnSpPr/>
      </xdr:nvCxnSpPr>
      <xdr:spPr>
        <a:xfrm>
          <a:off x="13004800" y="97190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1" name="フローチャート : 判断 25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2" name="テキスト ボックス 251"/>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60198</xdr:rowOff>
    </xdr:from>
    <xdr:to>
      <xdr:col>24</xdr:col>
      <xdr:colOff>82550</xdr:colOff>
      <xdr:row>57</xdr:row>
      <xdr:rowOff>161798</xdr:rowOff>
    </xdr:to>
    <xdr:sp macro="" textlink="">
      <xdr:nvSpPr>
        <xdr:cNvPr id="258" name="円/楕円 257"/>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32275</xdr:rowOff>
    </xdr:from>
    <xdr:ext cx="762000" cy="259045"/>
    <xdr:sp macro="" textlink="">
      <xdr:nvSpPr>
        <xdr:cNvPr id="259" name="その他該当値テキスト"/>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55626</xdr:rowOff>
    </xdr:from>
    <xdr:to>
      <xdr:col>22</xdr:col>
      <xdr:colOff>615950</xdr:colOff>
      <xdr:row>57</xdr:row>
      <xdr:rowOff>157226</xdr:rowOff>
    </xdr:to>
    <xdr:sp macro="" textlink="">
      <xdr:nvSpPr>
        <xdr:cNvPr id="260" name="円/楕円 259"/>
        <xdr:cNvSpPr/>
      </xdr:nvSpPr>
      <xdr:spPr>
        <a:xfrm>
          <a:off x="15621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142003</xdr:rowOff>
    </xdr:from>
    <xdr:ext cx="736600" cy="259045"/>
    <xdr:sp macro="" textlink="">
      <xdr:nvSpPr>
        <xdr:cNvPr id="261" name="テキスト ボックス 260"/>
        <xdr:cNvSpPr txBox="1"/>
      </xdr:nvSpPr>
      <xdr:spPr>
        <a:xfrm>
          <a:off x="15290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5334</xdr:rowOff>
    </xdr:from>
    <xdr:to>
      <xdr:col>21</xdr:col>
      <xdr:colOff>412750</xdr:colOff>
      <xdr:row>57</xdr:row>
      <xdr:rowOff>106934</xdr:rowOff>
    </xdr:to>
    <xdr:sp macro="" textlink="">
      <xdr:nvSpPr>
        <xdr:cNvPr id="262" name="円/楕円 261"/>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63" name="テキスト ボックス 262"/>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9906</xdr:rowOff>
    </xdr:from>
    <xdr:to>
      <xdr:col>20</xdr:col>
      <xdr:colOff>209550</xdr:colOff>
      <xdr:row>57</xdr:row>
      <xdr:rowOff>111506</xdr:rowOff>
    </xdr:to>
    <xdr:sp macro="" textlink="">
      <xdr:nvSpPr>
        <xdr:cNvPr id="264" name="円/楕円 263"/>
        <xdr:cNvSpPr/>
      </xdr:nvSpPr>
      <xdr:spPr>
        <a:xfrm>
          <a:off x="13843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96283</xdr:rowOff>
    </xdr:from>
    <xdr:ext cx="762000" cy="259045"/>
    <xdr:sp macro="" textlink="">
      <xdr:nvSpPr>
        <xdr:cNvPr id="265" name="テキスト ボックス 264"/>
        <xdr:cNvSpPr txBox="1"/>
      </xdr:nvSpPr>
      <xdr:spPr>
        <a:xfrm>
          <a:off x="13512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66" name="円/楕円 265"/>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67" name="テキスト ボックス 266"/>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全国平均並びに県平均よりは高く，類似団体平均とはほぼ同様の比率で近年推移している。企業進出のインセンティブとなっている企業立地奨励金や定住促進策，新エネルギー導入に関連した補助金が大きな要因となっている。また，一部事務組合に対する負担金の増加も要因の一つとなっている。今後も企業の立地や操業開始が見込まれており，補助費は今後もやや高い水準で推移するものと考えている。</a:t>
          </a:r>
          <a:endParaRPr kumimoji="1" lang="en-US" altLang="ja-JP" sz="1050">
            <a:latin typeface="ＭＳ Ｐゴシック"/>
          </a:endParaRPr>
        </a:p>
        <a:p>
          <a:r>
            <a:rPr kumimoji="1" lang="ja-JP" altLang="en-US" sz="1050">
              <a:latin typeface="ＭＳ Ｐゴシック"/>
            </a:rPr>
            <a:t>　しかし，企業誘致や定住促進，新エネルギー導入は村総合計画の重要施策として位置付けているため，事業は継続して実施していくこととなるが，その他については見直しや廃止等を検討しながら，適正管理に努めていく考えでい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xdr:rowOff>
    </xdr:from>
    <xdr:to>
      <xdr:col>24</xdr:col>
      <xdr:colOff>31750</xdr:colOff>
      <xdr:row>37</xdr:row>
      <xdr:rowOff>37846</xdr:rowOff>
    </xdr:to>
    <xdr:cxnSp macro="">
      <xdr:nvCxnSpPr>
        <xdr:cNvPr id="297" name="直線コネクタ 296"/>
        <xdr:cNvCxnSpPr/>
      </xdr:nvCxnSpPr>
      <xdr:spPr>
        <a:xfrm>
          <a:off x="15671800" y="63586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28702</xdr:rowOff>
    </xdr:to>
    <xdr:cxnSp macro="">
      <xdr:nvCxnSpPr>
        <xdr:cNvPr id="300" name="直線コネクタ 299"/>
        <xdr:cNvCxnSpPr/>
      </xdr:nvCxnSpPr>
      <xdr:spPr>
        <a:xfrm flipV="1">
          <a:off x="14782800" y="6358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28702</xdr:rowOff>
    </xdr:to>
    <xdr:cxnSp macro="">
      <xdr:nvCxnSpPr>
        <xdr:cNvPr id="303" name="直線コネクタ 302"/>
        <xdr:cNvCxnSpPr/>
      </xdr:nvCxnSpPr>
      <xdr:spPr>
        <a:xfrm>
          <a:off x="13893800" y="6358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05" name="テキスト ボックス 30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10414</xdr:rowOff>
    </xdr:from>
    <xdr:to>
      <xdr:col>20</xdr:col>
      <xdr:colOff>158750</xdr:colOff>
      <xdr:row>37</xdr:row>
      <xdr:rowOff>14986</xdr:rowOff>
    </xdr:to>
    <xdr:cxnSp macro="">
      <xdr:nvCxnSpPr>
        <xdr:cNvPr id="306" name="直線コネクタ 305"/>
        <xdr:cNvCxnSpPr/>
      </xdr:nvCxnSpPr>
      <xdr:spPr>
        <a:xfrm>
          <a:off x="13004800" y="6354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8" name="テキスト ボックス 30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09" name="フローチャート : 判断 30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0" name="テキスト ボックス 30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16" name="円/楕円 315"/>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3573</xdr:rowOff>
    </xdr:from>
    <xdr:ext cx="762000" cy="259045"/>
    <xdr:sp macro="" textlink="">
      <xdr:nvSpPr>
        <xdr:cNvPr id="317" name="補助費等該当値テキスト"/>
        <xdr:cNvSpPr txBox="1"/>
      </xdr:nvSpPr>
      <xdr:spPr>
        <a:xfrm>
          <a:off x="16598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18" name="円/楕円 317"/>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9" name="テキスト ボックス 318"/>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149352</xdr:rowOff>
    </xdr:from>
    <xdr:to>
      <xdr:col>21</xdr:col>
      <xdr:colOff>412750</xdr:colOff>
      <xdr:row>37</xdr:row>
      <xdr:rowOff>79502</xdr:rowOff>
    </xdr:to>
    <xdr:sp macro="" textlink="">
      <xdr:nvSpPr>
        <xdr:cNvPr id="320" name="円/楕円 319"/>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21" name="テキスト ボックス 320"/>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135636</xdr:rowOff>
    </xdr:from>
    <xdr:to>
      <xdr:col>20</xdr:col>
      <xdr:colOff>209550</xdr:colOff>
      <xdr:row>37</xdr:row>
      <xdr:rowOff>65786</xdr:rowOff>
    </xdr:to>
    <xdr:sp macro="" textlink="">
      <xdr:nvSpPr>
        <xdr:cNvPr id="322" name="円/楕円 321"/>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23" name="テキスト ボックス 32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24" name="円/楕円 323"/>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25" name="テキスト ボックス 324"/>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村総合計画の実施計画の進行管理や事業の選択と集中を徹底し，年次計画的に事業執行を努めながら起債発行を抑制してきた結果，全国平均並びに県平均，類似団体平均を下回る結果となっている。</a:t>
          </a:r>
          <a:endParaRPr kumimoji="1" lang="en-US" altLang="ja-JP" sz="1050">
            <a:latin typeface="ＭＳ Ｐゴシック"/>
          </a:endParaRPr>
        </a:p>
        <a:p>
          <a:r>
            <a:rPr kumimoji="1" lang="ja-JP" altLang="en-US" sz="1050">
              <a:latin typeface="ＭＳ Ｐゴシック"/>
            </a:rPr>
            <a:t>　近年の企業進出に伴う大型の基盤整備事業はほぼ完了したことで臨時財政対策債を除く各種起債発行額は減少したが，今後は村総合計画でも重要施策として位置付けている定住促進策を推進していくため，本村独自の新たな住宅団地整備や中心市街地整備等大型事業，継続事業の道路事業が予定されており，これらに係る起債発行額も増加することが予想されるので，事業内容を厳しく吟味し，有効な財源を積極的に活用しながら，起債発行額は必要最小限に止めるよう努めていきたいと考えてい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xdr:rowOff>
    </xdr:from>
    <xdr:to>
      <xdr:col>7</xdr:col>
      <xdr:colOff>15875</xdr:colOff>
      <xdr:row>76</xdr:row>
      <xdr:rowOff>8889</xdr:rowOff>
    </xdr:to>
    <xdr:cxnSp macro="">
      <xdr:nvCxnSpPr>
        <xdr:cNvPr id="357" name="直線コネクタ 356"/>
        <xdr:cNvCxnSpPr/>
      </xdr:nvCxnSpPr>
      <xdr:spPr>
        <a:xfrm>
          <a:off x="3987800" y="130314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76</xdr:row>
      <xdr:rowOff>1270</xdr:rowOff>
    </xdr:to>
    <xdr:cxnSp macro="">
      <xdr:nvCxnSpPr>
        <xdr:cNvPr id="360" name="直線コネクタ 359"/>
        <xdr:cNvCxnSpPr/>
      </xdr:nvCxnSpPr>
      <xdr:spPr>
        <a:xfrm>
          <a:off x="3098800" y="13004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76</xdr:row>
      <xdr:rowOff>8889</xdr:rowOff>
    </xdr:to>
    <xdr:cxnSp macro="">
      <xdr:nvCxnSpPr>
        <xdr:cNvPr id="363" name="直線コネクタ 362"/>
        <xdr:cNvCxnSpPr/>
      </xdr:nvCxnSpPr>
      <xdr:spPr>
        <a:xfrm flipV="1">
          <a:off x="2209800" y="130048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153670</xdr:rowOff>
    </xdr:from>
    <xdr:to>
      <xdr:col>3</xdr:col>
      <xdr:colOff>142875</xdr:colOff>
      <xdr:row>76</xdr:row>
      <xdr:rowOff>8889</xdr:rowOff>
    </xdr:to>
    <xdr:cxnSp macro="">
      <xdr:nvCxnSpPr>
        <xdr:cNvPr id="366" name="直線コネクタ 365"/>
        <xdr:cNvCxnSpPr/>
      </xdr:nvCxnSpPr>
      <xdr:spPr>
        <a:xfrm>
          <a:off x="1320800" y="13012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118111</xdr:rowOff>
    </xdr:from>
    <xdr:to>
      <xdr:col>1</xdr:col>
      <xdr:colOff>676275</xdr:colOff>
      <xdr:row>77</xdr:row>
      <xdr:rowOff>48261</xdr:rowOff>
    </xdr:to>
    <xdr:sp macro="" textlink="">
      <xdr:nvSpPr>
        <xdr:cNvPr id="369" name="フローチャート : 判断 368"/>
        <xdr:cNvSpPr/>
      </xdr:nvSpPr>
      <xdr:spPr>
        <a:xfrm>
          <a:off x="1270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33038</xdr:rowOff>
    </xdr:from>
    <xdr:ext cx="762000" cy="259045"/>
    <xdr:sp macro="" textlink="">
      <xdr:nvSpPr>
        <xdr:cNvPr id="370" name="テキスト ボックス 369"/>
        <xdr:cNvSpPr txBox="1"/>
      </xdr:nvSpPr>
      <xdr:spPr>
        <a:xfrm>
          <a:off x="939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129540</xdr:rowOff>
    </xdr:from>
    <xdr:to>
      <xdr:col>7</xdr:col>
      <xdr:colOff>66675</xdr:colOff>
      <xdr:row>76</xdr:row>
      <xdr:rowOff>59689</xdr:rowOff>
    </xdr:to>
    <xdr:sp macro="" textlink="">
      <xdr:nvSpPr>
        <xdr:cNvPr id="376" name="円/楕円 375"/>
        <xdr:cNvSpPr/>
      </xdr:nvSpPr>
      <xdr:spPr>
        <a:xfrm>
          <a:off x="4775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146067</xdr:rowOff>
    </xdr:from>
    <xdr:ext cx="762000" cy="259045"/>
    <xdr:sp macro="" textlink="">
      <xdr:nvSpPr>
        <xdr:cNvPr id="377" name="公債費該当値テキスト"/>
        <xdr:cNvSpPr txBox="1"/>
      </xdr:nvSpPr>
      <xdr:spPr>
        <a:xfrm>
          <a:off x="4914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121920</xdr:rowOff>
    </xdr:from>
    <xdr:to>
      <xdr:col>5</xdr:col>
      <xdr:colOff>600075</xdr:colOff>
      <xdr:row>76</xdr:row>
      <xdr:rowOff>52070</xdr:rowOff>
    </xdr:to>
    <xdr:sp macro="" textlink="">
      <xdr:nvSpPr>
        <xdr:cNvPr id="378" name="円/楕円 377"/>
        <xdr:cNvSpPr/>
      </xdr:nvSpPr>
      <xdr:spPr>
        <a:xfrm>
          <a:off x="3937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62247</xdr:rowOff>
    </xdr:from>
    <xdr:ext cx="736600" cy="259045"/>
    <xdr:sp macro="" textlink="">
      <xdr:nvSpPr>
        <xdr:cNvPr id="379" name="テキスト ボックス 378"/>
        <xdr:cNvSpPr txBox="1"/>
      </xdr:nvSpPr>
      <xdr:spPr>
        <a:xfrm>
          <a:off x="3606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95250</xdr:rowOff>
    </xdr:from>
    <xdr:to>
      <xdr:col>4</xdr:col>
      <xdr:colOff>396875</xdr:colOff>
      <xdr:row>76</xdr:row>
      <xdr:rowOff>25400</xdr:rowOff>
    </xdr:to>
    <xdr:sp macro="" textlink="">
      <xdr:nvSpPr>
        <xdr:cNvPr id="380" name="円/楕円 379"/>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35577</xdr:rowOff>
    </xdr:from>
    <xdr:ext cx="762000" cy="259045"/>
    <xdr:sp macro="" textlink="">
      <xdr:nvSpPr>
        <xdr:cNvPr id="381" name="テキスト ボックス 380"/>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129540</xdr:rowOff>
    </xdr:from>
    <xdr:to>
      <xdr:col>3</xdr:col>
      <xdr:colOff>193675</xdr:colOff>
      <xdr:row>76</xdr:row>
      <xdr:rowOff>59689</xdr:rowOff>
    </xdr:to>
    <xdr:sp macro="" textlink="">
      <xdr:nvSpPr>
        <xdr:cNvPr id="382" name="円/楕円 381"/>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69867</xdr:rowOff>
    </xdr:from>
    <xdr:ext cx="762000" cy="259045"/>
    <xdr:sp macro="" textlink="">
      <xdr:nvSpPr>
        <xdr:cNvPr id="383" name="テキスト ボックス 382"/>
        <xdr:cNvSpPr txBox="1"/>
      </xdr:nvSpPr>
      <xdr:spPr>
        <a:xfrm>
          <a:off x="1828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102870</xdr:rowOff>
    </xdr:from>
    <xdr:to>
      <xdr:col>1</xdr:col>
      <xdr:colOff>676275</xdr:colOff>
      <xdr:row>76</xdr:row>
      <xdr:rowOff>33020</xdr:rowOff>
    </xdr:to>
    <xdr:sp macro="" textlink="">
      <xdr:nvSpPr>
        <xdr:cNvPr id="384" name="円/楕円 383"/>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43197</xdr:rowOff>
    </xdr:from>
    <xdr:ext cx="762000" cy="259045"/>
    <xdr:sp macro="" textlink="">
      <xdr:nvSpPr>
        <xdr:cNvPr id="385" name="テキスト ボックス 384"/>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全国平均並びに県平均，類似団体平均よりも上回っているが，村総合計画の重点プロジェクトとして位置付けている企業誘致や新エネルギー導入戦略，定住促進事業などの各種施策の展開や，これに付随する基盤整備事業の増加が大きな要因となっている。良好なまちづくりを形成するためには欠かせない事業であり，今後もプロジェクト実現のため各種基盤整備等が見込まれているため，財源の確保，事業内容の精査による経費節減に努めながら，最小の経費で最大の効果を生み出す方策を講じていきたいと考えてい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107950</xdr:rowOff>
    </xdr:from>
    <xdr:to>
      <xdr:col>24</xdr:col>
      <xdr:colOff>31750</xdr:colOff>
      <xdr:row>78</xdr:row>
      <xdr:rowOff>157480</xdr:rowOff>
    </xdr:to>
    <xdr:cxnSp macro="">
      <xdr:nvCxnSpPr>
        <xdr:cNvPr id="418" name="直線コネクタ 417"/>
        <xdr:cNvCxnSpPr/>
      </xdr:nvCxnSpPr>
      <xdr:spPr>
        <a:xfrm>
          <a:off x="15671800" y="134810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161289</xdr:rowOff>
    </xdr:from>
    <xdr:to>
      <xdr:col>22</xdr:col>
      <xdr:colOff>565150</xdr:colOff>
      <xdr:row>78</xdr:row>
      <xdr:rowOff>107950</xdr:rowOff>
    </xdr:to>
    <xdr:cxnSp macro="">
      <xdr:nvCxnSpPr>
        <xdr:cNvPr id="421" name="直線コネクタ 420"/>
        <xdr:cNvCxnSpPr/>
      </xdr:nvCxnSpPr>
      <xdr:spPr>
        <a:xfrm>
          <a:off x="14782800" y="133629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161289</xdr:rowOff>
    </xdr:from>
    <xdr:to>
      <xdr:col>21</xdr:col>
      <xdr:colOff>361950</xdr:colOff>
      <xdr:row>78</xdr:row>
      <xdr:rowOff>88900</xdr:rowOff>
    </xdr:to>
    <xdr:cxnSp macro="">
      <xdr:nvCxnSpPr>
        <xdr:cNvPr id="424" name="直線コネクタ 423"/>
        <xdr:cNvCxnSpPr/>
      </xdr:nvCxnSpPr>
      <xdr:spPr>
        <a:xfrm flipV="1">
          <a:off x="13893800" y="133629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6" name="テキスト ボックス 42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39370</xdr:rowOff>
    </xdr:from>
    <xdr:to>
      <xdr:col>20</xdr:col>
      <xdr:colOff>158750</xdr:colOff>
      <xdr:row>78</xdr:row>
      <xdr:rowOff>88900</xdr:rowOff>
    </xdr:to>
    <xdr:cxnSp macro="">
      <xdr:nvCxnSpPr>
        <xdr:cNvPr id="427" name="直線コネクタ 426"/>
        <xdr:cNvCxnSpPr/>
      </xdr:nvCxnSpPr>
      <xdr:spPr>
        <a:xfrm>
          <a:off x="13004800" y="132410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30" name="フローチャート : 判断 429"/>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31" name="テキスト ボックス 430"/>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106680</xdr:rowOff>
    </xdr:from>
    <xdr:to>
      <xdr:col>24</xdr:col>
      <xdr:colOff>82550</xdr:colOff>
      <xdr:row>79</xdr:row>
      <xdr:rowOff>36830</xdr:rowOff>
    </xdr:to>
    <xdr:sp macro="" textlink="">
      <xdr:nvSpPr>
        <xdr:cNvPr id="437" name="円/楕円 436"/>
        <xdr:cNvSpPr/>
      </xdr:nvSpPr>
      <xdr:spPr>
        <a:xfrm>
          <a:off x="16459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78757</xdr:rowOff>
    </xdr:from>
    <xdr:ext cx="762000" cy="259045"/>
    <xdr:sp macro="" textlink="">
      <xdr:nvSpPr>
        <xdr:cNvPr id="438" name="公債費以外該当値テキスト"/>
        <xdr:cNvSpPr txBox="1"/>
      </xdr:nvSpPr>
      <xdr:spPr>
        <a:xfrm>
          <a:off x="16598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57150</xdr:rowOff>
    </xdr:from>
    <xdr:to>
      <xdr:col>22</xdr:col>
      <xdr:colOff>615950</xdr:colOff>
      <xdr:row>78</xdr:row>
      <xdr:rowOff>158750</xdr:rowOff>
    </xdr:to>
    <xdr:sp macro="" textlink="">
      <xdr:nvSpPr>
        <xdr:cNvPr id="439" name="円/楕円 438"/>
        <xdr:cNvSpPr/>
      </xdr:nvSpPr>
      <xdr:spPr>
        <a:xfrm>
          <a:off x="15621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143527</xdr:rowOff>
    </xdr:from>
    <xdr:ext cx="736600" cy="259045"/>
    <xdr:sp macro="" textlink="">
      <xdr:nvSpPr>
        <xdr:cNvPr id="440" name="テキスト ボックス 439"/>
        <xdr:cNvSpPr txBox="1"/>
      </xdr:nvSpPr>
      <xdr:spPr>
        <a:xfrm>
          <a:off x="15290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110489</xdr:rowOff>
    </xdr:from>
    <xdr:to>
      <xdr:col>21</xdr:col>
      <xdr:colOff>412750</xdr:colOff>
      <xdr:row>78</xdr:row>
      <xdr:rowOff>40639</xdr:rowOff>
    </xdr:to>
    <xdr:sp macro="" textlink="">
      <xdr:nvSpPr>
        <xdr:cNvPr id="441" name="円/楕円 440"/>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25416</xdr:rowOff>
    </xdr:from>
    <xdr:ext cx="762000" cy="259045"/>
    <xdr:sp macro="" textlink="">
      <xdr:nvSpPr>
        <xdr:cNvPr id="442" name="テキスト ボックス 441"/>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38100</xdr:rowOff>
    </xdr:from>
    <xdr:to>
      <xdr:col>20</xdr:col>
      <xdr:colOff>209550</xdr:colOff>
      <xdr:row>78</xdr:row>
      <xdr:rowOff>139700</xdr:rowOff>
    </xdr:to>
    <xdr:sp macro="" textlink="">
      <xdr:nvSpPr>
        <xdr:cNvPr id="443" name="円/楕円 442"/>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124477</xdr:rowOff>
    </xdr:from>
    <xdr:ext cx="762000" cy="259045"/>
    <xdr:sp macro="" textlink="">
      <xdr:nvSpPr>
        <xdr:cNvPr id="444" name="テキスト ボックス 443"/>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45" name="円/楕円 444"/>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74947</xdr:rowOff>
    </xdr:from>
    <xdr:ext cx="762000" cy="259045"/>
    <xdr:sp macro="" textlink="">
      <xdr:nvSpPr>
        <xdr:cNvPr id="446" name="テキスト ボックス 445"/>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宮城県大衡村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166900</xdr:rowOff>
    </xdr:from>
    <xdr:to>
      <xdr:col>4</xdr:col>
      <xdr:colOff>1117600</xdr:colOff>
      <xdr:row>17</xdr:row>
      <xdr:rowOff>10519</xdr:rowOff>
    </xdr:to>
    <xdr:cxnSp macro="">
      <xdr:nvCxnSpPr>
        <xdr:cNvPr id="54" name="直線コネクタ 53"/>
        <xdr:cNvCxnSpPr/>
      </xdr:nvCxnSpPr>
      <xdr:spPr bwMode="auto">
        <a:xfrm>
          <a:off x="5003800" y="2957725"/>
          <a:ext cx="647700" cy="15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150984</xdr:rowOff>
    </xdr:from>
    <xdr:to>
      <xdr:col>4</xdr:col>
      <xdr:colOff>469900</xdr:colOff>
      <xdr:row>16</xdr:row>
      <xdr:rowOff>166900</xdr:rowOff>
    </xdr:to>
    <xdr:cxnSp macro="">
      <xdr:nvCxnSpPr>
        <xdr:cNvPr id="57" name="直線コネクタ 56"/>
        <xdr:cNvCxnSpPr/>
      </xdr:nvCxnSpPr>
      <xdr:spPr bwMode="auto">
        <a:xfrm>
          <a:off x="4305300" y="2941809"/>
          <a:ext cx="698500" cy="15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55325</xdr:rowOff>
    </xdr:from>
    <xdr:ext cx="736600" cy="259045"/>
    <xdr:sp macro="" textlink="">
      <xdr:nvSpPr>
        <xdr:cNvPr id="59" name="テキスト ボックス 58"/>
        <xdr:cNvSpPr txBox="1"/>
      </xdr:nvSpPr>
      <xdr:spPr>
        <a:xfrm>
          <a:off x="4622800" y="30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32255</xdr:rowOff>
    </xdr:from>
    <xdr:to>
      <xdr:col>3</xdr:col>
      <xdr:colOff>904875</xdr:colOff>
      <xdr:row>16</xdr:row>
      <xdr:rowOff>150984</xdr:rowOff>
    </xdr:to>
    <xdr:cxnSp macro="">
      <xdr:nvCxnSpPr>
        <xdr:cNvPr id="60" name="直線コネクタ 59"/>
        <xdr:cNvCxnSpPr/>
      </xdr:nvCxnSpPr>
      <xdr:spPr bwMode="auto">
        <a:xfrm>
          <a:off x="3606800" y="2823080"/>
          <a:ext cx="698500" cy="118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11624</xdr:rowOff>
    </xdr:from>
    <xdr:to>
      <xdr:col>3</xdr:col>
      <xdr:colOff>206375</xdr:colOff>
      <xdr:row>16</xdr:row>
      <xdr:rowOff>32255</xdr:rowOff>
    </xdr:to>
    <xdr:cxnSp macro="">
      <xdr:nvCxnSpPr>
        <xdr:cNvPr id="63" name="直線コネクタ 62"/>
        <xdr:cNvCxnSpPr/>
      </xdr:nvCxnSpPr>
      <xdr:spPr bwMode="auto">
        <a:xfrm>
          <a:off x="2908300" y="2802449"/>
          <a:ext cx="698500" cy="20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169831</xdr:rowOff>
    </xdr:from>
    <xdr:to>
      <xdr:col>2</xdr:col>
      <xdr:colOff>692150</xdr:colOff>
      <xdr:row>17</xdr:row>
      <xdr:rowOff>99981</xdr:rowOff>
    </xdr:to>
    <xdr:sp macro="" textlink="">
      <xdr:nvSpPr>
        <xdr:cNvPr id="66" name="フローチャート : 判断 65"/>
        <xdr:cNvSpPr/>
      </xdr:nvSpPr>
      <xdr:spPr bwMode="auto">
        <a:xfrm>
          <a:off x="2857500" y="2960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84758</xdr:rowOff>
    </xdr:from>
    <xdr:ext cx="762000" cy="259045"/>
    <xdr:sp macro="" textlink="">
      <xdr:nvSpPr>
        <xdr:cNvPr id="67" name="テキスト ボックス 66"/>
        <xdr:cNvSpPr txBox="1"/>
      </xdr:nvSpPr>
      <xdr:spPr>
        <a:xfrm>
          <a:off x="2527300" y="304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131169</xdr:rowOff>
    </xdr:from>
    <xdr:to>
      <xdr:col>5</xdr:col>
      <xdr:colOff>34925</xdr:colOff>
      <xdr:row>17</xdr:row>
      <xdr:rowOff>61319</xdr:rowOff>
    </xdr:to>
    <xdr:sp macro="" textlink="">
      <xdr:nvSpPr>
        <xdr:cNvPr id="73" name="円/楕円 72"/>
        <xdr:cNvSpPr/>
      </xdr:nvSpPr>
      <xdr:spPr bwMode="auto">
        <a:xfrm>
          <a:off x="5600700" y="292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103246</xdr:rowOff>
    </xdr:from>
    <xdr:ext cx="762000" cy="259045"/>
    <xdr:sp macro="" textlink="">
      <xdr:nvSpPr>
        <xdr:cNvPr id="74" name="人口1人当たり決算額の推移該当値テキスト130"/>
        <xdr:cNvSpPr txBox="1"/>
      </xdr:nvSpPr>
      <xdr:spPr>
        <a:xfrm>
          <a:off x="5740400" y="289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131,229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116100</xdr:rowOff>
    </xdr:from>
    <xdr:to>
      <xdr:col>4</xdr:col>
      <xdr:colOff>520700</xdr:colOff>
      <xdr:row>17</xdr:row>
      <xdr:rowOff>46250</xdr:rowOff>
    </xdr:to>
    <xdr:sp macro="" textlink="">
      <xdr:nvSpPr>
        <xdr:cNvPr id="75" name="円/楕円 74"/>
        <xdr:cNvSpPr/>
      </xdr:nvSpPr>
      <xdr:spPr bwMode="auto">
        <a:xfrm>
          <a:off x="4953000" y="2906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56427</xdr:rowOff>
    </xdr:from>
    <xdr:ext cx="736600" cy="259045"/>
    <xdr:sp macro="" textlink="">
      <xdr:nvSpPr>
        <xdr:cNvPr id="76" name="テキスト ボックス 75"/>
        <xdr:cNvSpPr txBox="1"/>
      </xdr:nvSpPr>
      <xdr:spPr>
        <a:xfrm>
          <a:off x="4622800" y="2675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132,811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100184</xdr:rowOff>
    </xdr:from>
    <xdr:to>
      <xdr:col>3</xdr:col>
      <xdr:colOff>955675</xdr:colOff>
      <xdr:row>17</xdr:row>
      <xdr:rowOff>30334</xdr:rowOff>
    </xdr:to>
    <xdr:sp macro="" textlink="">
      <xdr:nvSpPr>
        <xdr:cNvPr id="77" name="円/楕円 76"/>
        <xdr:cNvSpPr/>
      </xdr:nvSpPr>
      <xdr:spPr bwMode="auto">
        <a:xfrm>
          <a:off x="4254500" y="289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40511</xdr:rowOff>
    </xdr:from>
    <xdr:ext cx="762000" cy="259045"/>
    <xdr:sp macro="" textlink="">
      <xdr:nvSpPr>
        <xdr:cNvPr id="78" name="テキスト ボックス 77"/>
        <xdr:cNvSpPr txBox="1"/>
      </xdr:nvSpPr>
      <xdr:spPr>
        <a:xfrm>
          <a:off x="3924300" y="265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134,482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152905</xdr:rowOff>
    </xdr:from>
    <xdr:to>
      <xdr:col>3</xdr:col>
      <xdr:colOff>257175</xdr:colOff>
      <xdr:row>16</xdr:row>
      <xdr:rowOff>83055</xdr:rowOff>
    </xdr:to>
    <xdr:sp macro="" textlink="">
      <xdr:nvSpPr>
        <xdr:cNvPr id="79" name="円/楕円 78"/>
        <xdr:cNvSpPr/>
      </xdr:nvSpPr>
      <xdr:spPr bwMode="auto">
        <a:xfrm>
          <a:off x="3556000" y="2772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93232</xdr:rowOff>
    </xdr:from>
    <xdr:ext cx="762000" cy="259045"/>
    <xdr:sp macro="" textlink="">
      <xdr:nvSpPr>
        <xdr:cNvPr id="80" name="テキスト ボックス 79"/>
        <xdr:cNvSpPr txBox="1"/>
      </xdr:nvSpPr>
      <xdr:spPr>
        <a:xfrm>
          <a:off x="3225800" y="254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146,947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132274</xdr:rowOff>
    </xdr:from>
    <xdr:to>
      <xdr:col>2</xdr:col>
      <xdr:colOff>692150</xdr:colOff>
      <xdr:row>16</xdr:row>
      <xdr:rowOff>62424</xdr:rowOff>
    </xdr:to>
    <xdr:sp macro="" textlink="">
      <xdr:nvSpPr>
        <xdr:cNvPr id="81" name="円/楕円 80"/>
        <xdr:cNvSpPr/>
      </xdr:nvSpPr>
      <xdr:spPr bwMode="auto">
        <a:xfrm>
          <a:off x="2857500" y="2751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72601</xdr:rowOff>
    </xdr:from>
    <xdr:ext cx="762000" cy="259045"/>
    <xdr:sp macro="" textlink="">
      <xdr:nvSpPr>
        <xdr:cNvPr id="82" name="テキスト ボックス 81"/>
        <xdr:cNvSpPr txBox="1"/>
      </xdr:nvSpPr>
      <xdr:spPr>
        <a:xfrm>
          <a:off x="2527300" y="252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149,113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283820</xdr:rowOff>
    </xdr:from>
    <xdr:to>
      <xdr:col>4</xdr:col>
      <xdr:colOff>1117600</xdr:colOff>
      <xdr:row>35</xdr:row>
      <xdr:rowOff>285477</xdr:rowOff>
    </xdr:to>
    <xdr:cxnSp macro="">
      <xdr:nvCxnSpPr>
        <xdr:cNvPr id="116" name="直線コネクタ 115"/>
        <xdr:cNvCxnSpPr/>
      </xdr:nvCxnSpPr>
      <xdr:spPr bwMode="auto">
        <a:xfrm flipV="1">
          <a:off x="5003800" y="6894170"/>
          <a:ext cx="647700" cy="1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332789</xdr:rowOff>
    </xdr:from>
    <xdr:ext cx="762000" cy="259045"/>
    <xdr:sp macro="" textlink="">
      <xdr:nvSpPr>
        <xdr:cNvPr id="117" name="人口1人当たり決算額の推移平均値テキスト445"/>
        <xdr:cNvSpPr txBox="1"/>
      </xdr:nvSpPr>
      <xdr:spPr>
        <a:xfrm>
          <a:off x="5740400" y="6943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285477</xdr:rowOff>
    </xdr:from>
    <xdr:to>
      <xdr:col>4</xdr:col>
      <xdr:colOff>469900</xdr:colOff>
      <xdr:row>35</xdr:row>
      <xdr:rowOff>332263</xdr:rowOff>
    </xdr:to>
    <xdr:cxnSp macro="">
      <xdr:nvCxnSpPr>
        <xdr:cNvPr id="119" name="直線コネクタ 118"/>
        <xdr:cNvCxnSpPr/>
      </xdr:nvCxnSpPr>
      <xdr:spPr bwMode="auto">
        <a:xfrm flipV="1">
          <a:off x="4305300" y="6895827"/>
          <a:ext cx="698500" cy="4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243033</xdr:rowOff>
    </xdr:from>
    <xdr:to>
      <xdr:col>3</xdr:col>
      <xdr:colOff>904875</xdr:colOff>
      <xdr:row>35</xdr:row>
      <xdr:rowOff>332263</xdr:rowOff>
    </xdr:to>
    <xdr:cxnSp macro="">
      <xdr:nvCxnSpPr>
        <xdr:cNvPr id="122" name="直線コネクタ 121"/>
        <xdr:cNvCxnSpPr/>
      </xdr:nvCxnSpPr>
      <xdr:spPr bwMode="auto">
        <a:xfrm>
          <a:off x="3606800" y="6853383"/>
          <a:ext cx="698500" cy="89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224555</xdr:rowOff>
    </xdr:from>
    <xdr:to>
      <xdr:col>3</xdr:col>
      <xdr:colOff>206375</xdr:colOff>
      <xdr:row>35</xdr:row>
      <xdr:rowOff>243033</xdr:rowOff>
    </xdr:to>
    <xdr:cxnSp macro="">
      <xdr:nvCxnSpPr>
        <xdr:cNvPr id="125" name="直線コネクタ 124"/>
        <xdr:cNvCxnSpPr/>
      </xdr:nvCxnSpPr>
      <xdr:spPr bwMode="auto">
        <a:xfrm>
          <a:off x="2908300" y="6834905"/>
          <a:ext cx="698500" cy="18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121539</xdr:rowOff>
    </xdr:from>
    <xdr:to>
      <xdr:col>2</xdr:col>
      <xdr:colOff>692150</xdr:colOff>
      <xdr:row>35</xdr:row>
      <xdr:rowOff>223139</xdr:rowOff>
    </xdr:to>
    <xdr:sp macro="" textlink="">
      <xdr:nvSpPr>
        <xdr:cNvPr id="128" name="フローチャート : 判断 127"/>
        <xdr:cNvSpPr/>
      </xdr:nvSpPr>
      <xdr:spPr bwMode="auto">
        <a:xfrm>
          <a:off x="2857500" y="6731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233316</xdr:rowOff>
    </xdr:from>
    <xdr:ext cx="762000" cy="259045"/>
    <xdr:sp macro="" textlink="">
      <xdr:nvSpPr>
        <xdr:cNvPr id="129" name="テキスト ボックス 128"/>
        <xdr:cNvSpPr txBox="1"/>
      </xdr:nvSpPr>
      <xdr:spPr>
        <a:xfrm>
          <a:off x="2527300" y="650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233020</xdr:rowOff>
    </xdr:from>
    <xdr:to>
      <xdr:col>5</xdr:col>
      <xdr:colOff>34925</xdr:colOff>
      <xdr:row>35</xdr:row>
      <xdr:rowOff>334620</xdr:rowOff>
    </xdr:to>
    <xdr:sp macro="" textlink="">
      <xdr:nvSpPr>
        <xdr:cNvPr id="135" name="円/楕円 134"/>
        <xdr:cNvSpPr/>
      </xdr:nvSpPr>
      <xdr:spPr bwMode="auto">
        <a:xfrm>
          <a:off x="5600700" y="6843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78097</xdr:rowOff>
    </xdr:from>
    <xdr:ext cx="762000" cy="259045"/>
    <xdr:sp macro="" textlink="">
      <xdr:nvSpPr>
        <xdr:cNvPr id="136" name="人口1人当たり決算額の推移該当値テキスト445"/>
        <xdr:cNvSpPr txBox="1"/>
      </xdr:nvSpPr>
      <xdr:spPr>
        <a:xfrm>
          <a:off x="5740400" y="668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34,768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234677</xdr:rowOff>
    </xdr:from>
    <xdr:to>
      <xdr:col>4</xdr:col>
      <xdr:colOff>520700</xdr:colOff>
      <xdr:row>35</xdr:row>
      <xdr:rowOff>336277</xdr:rowOff>
    </xdr:to>
    <xdr:sp macro="" textlink="">
      <xdr:nvSpPr>
        <xdr:cNvPr id="137" name="円/楕円 136"/>
        <xdr:cNvSpPr/>
      </xdr:nvSpPr>
      <xdr:spPr bwMode="auto">
        <a:xfrm>
          <a:off x="4953000" y="6845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3554</xdr:rowOff>
    </xdr:from>
    <xdr:ext cx="736600" cy="259045"/>
    <xdr:sp macro="" textlink="">
      <xdr:nvSpPr>
        <xdr:cNvPr id="138" name="テキスト ボックス 137"/>
        <xdr:cNvSpPr txBox="1"/>
      </xdr:nvSpPr>
      <xdr:spPr>
        <a:xfrm>
          <a:off x="4622800" y="6613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281463</xdr:rowOff>
    </xdr:from>
    <xdr:to>
      <xdr:col>3</xdr:col>
      <xdr:colOff>955675</xdr:colOff>
      <xdr:row>36</xdr:row>
      <xdr:rowOff>40163</xdr:rowOff>
    </xdr:to>
    <xdr:sp macro="" textlink="">
      <xdr:nvSpPr>
        <xdr:cNvPr id="139" name="円/楕円 138"/>
        <xdr:cNvSpPr/>
      </xdr:nvSpPr>
      <xdr:spPr bwMode="auto">
        <a:xfrm>
          <a:off x="4254500" y="6891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24940</xdr:rowOff>
    </xdr:from>
    <xdr:ext cx="762000" cy="259045"/>
    <xdr:sp macro="" textlink="">
      <xdr:nvSpPr>
        <xdr:cNvPr id="140" name="テキスト ボックス 139"/>
        <xdr:cNvSpPr txBox="1"/>
      </xdr:nvSpPr>
      <xdr:spPr>
        <a:xfrm>
          <a:off x="3924300" y="697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192233</xdr:rowOff>
    </xdr:from>
    <xdr:to>
      <xdr:col>3</xdr:col>
      <xdr:colOff>257175</xdr:colOff>
      <xdr:row>35</xdr:row>
      <xdr:rowOff>293833</xdr:rowOff>
    </xdr:to>
    <xdr:sp macro="" textlink="">
      <xdr:nvSpPr>
        <xdr:cNvPr id="141" name="円/楕円 140"/>
        <xdr:cNvSpPr/>
      </xdr:nvSpPr>
      <xdr:spPr bwMode="auto">
        <a:xfrm>
          <a:off x="3556000" y="6802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278610</xdr:rowOff>
    </xdr:from>
    <xdr:ext cx="762000" cy="259045"/>
    <xdr:sp macro="" textlink="">
      <xdr:nvSpPr>
        <xdr:cNvPr id="142" name="テキスト ボックス 141"/>
        <xdr:cNvSpPr txBox="1"/>
      </xdr:nvSpPr>
      <xdr:spPr>
        <a:xfrm>
          <a:off x="3225800" y="688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36,909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173755</xdr:rowOff>
    </xdr:from>
    <xdr:to>
      <xdr:col>2</xdr:col>
      <xdr:colOff>692150</xdr:colOff>
      <xdr:row>35</xdr:row>
      <xdr:rowOff>275355</xdr:rowOff>
    </xdr:to>
    <xdr:sp macro="" textlink="">
      <xdr:nvSpPr>
        <xdr:cNvPr id="143" name="円/楕円 142"/>
        <xdr:cNvSpPr/>
      </xdr:nvSpPr>
      <xdr:spPr bwMode="auto">
        <a:xfrm>
          <a:off x="2857500" y="6784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260132</xdr:rowOff>
    </xdr:from>
    <xdr:ext cx="762000" cy="259045"/>
    <xdr:sp macro="" textlink="">
      <xdr:nvSpPr>
        <xdr:cNvPr id="144" name="テキスト ボックス 143"/>
        <xdr:cNvSpPr txBox="1"/>
      </xdr:nvSpPr>
      <xdr:spPr>
        <a:xfrm>
          <a:off x="2527300" y="687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財政調整基金残高について，平成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年度は</a:t>
          </a:r>
          <a:r>
            <a:rPr kumimoji="1" lang="en-US" altLang="ja-JP" sz="900">
              <a:latin typeface="ＭＳ ゴシック" pitchFamily="49" charset="-128"/>
              <a:ea typeface="ＭＳ ゴシック" pitchFamily="49" charset="-128"/>
            </a:rPr>
            <a:t>120,000</a:t>
          </a:r>
          <a:r>
            <a:rPr kumimoji="1" lang="ja-JP" altLang="en-US" sz="900">
              <a:latin typeface="ＭＳ ゴシック" pitchFamily="49" charset="-128"/>
              <a:ea typeface="ＭＳ ゴシック" pitchFamily="49" charset="-128"/>
            </a:rPr>
            <a:t>千円取崩したものの，計画的に積み立ててきた結果，約</a:t>
          </a:r>
          <a:r>
            <a:rPr kumimoji="1" lang="en-US" altLang="ja-JP" sz="900">
              <a:latin typeface="ＭＳ ゴシック" pitchFamily="49" charset="-128"/>
              <a:ea typeface="ＭＳ ゴシック" pitchFamily="49" charset="-128"/>
            </a:rPr>
            <a:t>40</a:t>
          </a:r>
          <a:r>
            <a:rPr kumimoji="1" lang="ja-JP" altLang="en-US" sz="900">
              <a:latin typeface="ＭＳ ゴシック" pitchFamily="49" charset="-128"/>
              <a:ea typeface="ＭＳ ゴシック" pitchFamily="49" charset="-128"/>
            </a:rPr>
            <a:t>％を確保し，毎年残高も増加しているところであり，依然として健全エリアの範囲内となっている。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実質収支は健全エリアの範囲内であり，毎年財政調整基金にも決算積立しているとともに，東日本大震災時に本村独自に実施した災害復旧資金貸付金の償還金は順調に償還されており，その原資とした財政調整基金へも計画的に積立しているところであり，経営は良好であると考え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実質単年度収支は財政調整基金を</a:t>
          </a:r>
          <a:r>
            <a:rPr kumimoji="1" lang="en-US" altLang="ja-JP" sz="900">
              <a:latin typeface="ＭＳ ゴシック" pitchFamily="49" charset="-128"/>
              <a:ea typeface="ＭＳ ゴシック" pitchFamily="49" charset="-128"/>
            </a:rPr>
            <a:t>120,000</a:t>
          </a:r>
          <a:r>
            <a:rPr kumimoji="1" lang="ja-JP" altLang="en-US" sz="900">
              <a:latin typeface="ＭＳ ゴシック" pitchFamily="49" charset="-128"/>
              <a:ea typeface="ＭＳ ゴシック" pitchFamily="49" charset="-128"/>
            </a:rPr>
            <a:t>千円取崩したことが影響しマイナスとなった。今後は可能な限り取崩しをせずに財政運営を行っていきたいと考えているが，人口減少対策の一環として新たな住宅団地整備を行っているところであり，歳出が膨らむ見込みであり，短期的には残高が減少するものと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全会計が黒字を達成しており，健全な財政運営を行っているところである。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水道事業会計については企業進出の増加により水道使用料が大幅に増加した半面，大規模な普通建設事業が近年無いことから，黒字幅が大きくなり比率が高くなっている。しかし，今後水道管の更新時期を順次迎えることとなるため，歳出が膨らんでいくものと見込んで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下水道事業会計については自動車関連企業の進出等により使用料は増加したが，建設投資により起債した償還費が大きく，黒字幅は前年度とほぼ横ばいとなっている。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国保会計については，歳入で保険税が伸びたものの歳出でも保険給付費や共同事業拠出金等が増加したことで黒字幅は前年度より小さくなった。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介護保険事業会計については黒字幅が大きくなっているが，事業内容はほぼ例年どおりであり，保険給付費の増加に伴い歳入も増加したものである。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その他の会計については例年どおりであり，黒字幅もほぼ横ばいであった。</a:t>
          </a:r>
          <a:endParaRPr kumimoji="1" lang="en-US" altLang="ja-JP" sz="105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企業誘致や定住促進策の推進で普通建設事業に係る投資的経費は大きいが，防衛補助事業や社会資本整備総合交付金事業等補助割合の高い補助事業を活用し，起債の発行を極力抑制していることから，元利償還金も含め，臨時財政対策債を除いた起債残高は減少傾向にある。ただし，今後は毎年臨時財政対策債の償還が発生してくること，新たな住宅団地開発に伴う起債発行が生じてくることが見込まれており，起債残高や償還額が増加するものと見込んで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公営企業債の元利償還金に対する繰入金については，下水道会計と浄化槽会計が毎年起債を発行しないと賄えない財政運営となっており，元利償還金は増加しているところである。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組合等が起こした地方債の元利償還金に対する負担金等は年々減少傾向となっているが，今後，ごみ処理施設整備事業の建設に伴い，負担金の増加が見込まれるところである。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今後も事業内容を精査しながら，起債の発行は極力抑制するように努めていきたいと考えている。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充当可能財源等が将来負担額より上回っており，将来負担比率は△</a:t>
          </a:r>
          <a:r>
            <a:rPr kumimoji="1" lang="en-US" altLang="ja-JP" sz="1050">
              <a:latin typeface="ＭＳ ゴシック" pitchFamily="49" charset="-128"/>
              <a:ea typeface="ＭＳ ゴシック" pitchFamily="49" charset="-128"/>
            </a:rPr>
            <a:t>12.3</a:t>
          </a:r>
          <a:r>
            <a:rPr kumimoji="1" lang="ja-JP" altLang="en-US" sz="1050">
              <a:latin typeface="ＭＳ ゴシック" pitchFamily="49" charset="-128"/>
              <a:ea typeface="ＭＳ ゴシック" pitchFamily="49" charset="-128"/>
            </a:rPr>
            <a:t>％となり，前年度（△</a:t>
          </a:r>
          <a:r>
            <a:rPr kumimoji="1" lang="en-US" altLang="ja-JP" sz="1050">
              <a:latin typeface="ＭＳ ゴシック" pitchFamily="49" charset="-128"/>
              <a:ea typeface="ＭＳ ゴシック" pitchFamily="49" charset="-128"/>
            </a:rPr>
            <a:t>7.8</a:t>
          </a:r>
          <a:r>
            <a:rPr kumimoji="1" lang="ja-JP" altLang="en-US" sz="1050">
              <a:latin typeface="ＭＳ ゴシック" pitchFamily="49" charset="-128"/>
              <a:ea typeface="ＭＳ ゴシック" pitchFamily="49" charset="-128"/>
            </a:rPr>
            <a:t>％）よりもさらに良好となっている。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将来負担額については，地方債残高が前年度比で</a:t>
          </a:r>
          <a:r>
            <a:rPr kumimoji="1" lang="en-US" altLang="ja-JP" sz="1050">
              <a:latin typeface="ＭＳ ゴシック" pitchFamily="49" charset="-128"/>
              <a:ea typeface="ＭＳ ゴシック" pitchFamily="49" charset="-128"/>
            </a:rPr>
            <a:t>39,280</a:t>
          </a:r>
          <a:r>
            <a:rPr kumimoji="1" lang="ja-JP" altLang="en-US" sz="1050">
              <a:latin typeface="ＭＳ ゴシック" pitchFamily="49" charset="-128"/>
              <a:ea typeface="ＭＳ ゴシック" pitchFamily="49" charset="-128"/>
            </a:rPr>
            <a:t>千円増加しているものの，公営企業債等繰入見込額や組合負担等見込額，退職手当負担見込額は減少している。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しかし，今後ごみ処理施設整備事業が本格的に開始されるため，一部事務組合への負担金の増加が見込まれている。また，本村独自に住宅団地開発も進めているため，これに伴う起債発行も計画しており，地方債残高も増加するものと見込んで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事業内容を精査しながら，極力起債発行額を抑制するよう努めていきたいと考えている。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4524248</v>
      </c>
      <c r="BO4" s="379"/>
      <c r="BP4" s="379"/>
      <c r="BQ4" s="379"/>
      <c r="BR4" s="379"/>
      <c r="BS4" s="379"/>
      <c r="BT4" s="379"/>
      <c r="BU4" s="380"/>
      <c r="BV4" s="378">
        <v>4248047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6.6</v>
      </c>
      <c r="CU4" s="556"/>
      <c r="CV4" s="556"/>
      <c r="CW4" s="556"/>
      <c r="CX4" s="556"/>
      <c r="CY4" s="556"/>
      <c r="CZ4" s="556"/>
      <c r="DA4" s="557"/>
      <c r="DB4" s="555">
        <v>7.1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4335925</v>
      </c>
      <c r="BO5" s="384"/>
      <c r="BP5" s="384"/>
      <c r="BQ5" s="384"/>
      <c r="BR5" s="384"/>
      <c r="BS5" s="384"/>
      <c r="BT5" s="384"/>
      <c r="BU5" s="385"/>
      <c r="BV5" s="383">
        <v>4066213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90.7</v>
      </c>
      <c r="CU5" s="354"/>
      <c r="CV5" s="354"/>
      <c r="CW5" s="354"/>
      <c r="CX5" s="354"/>
      <c r="CY5" s="354"/>
      <c r="CZ5" s="354"/>
      <c r="DA5" s="355"/>
      <c r="DB5" s="353">
        <v>89.2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188323</v>
      </c>
      <c r="BO6" s="384"/>
      <c r="BP6" s="384"/>
      <c r="BQ6" s="384"/>
      <c r="BR6" s="384"/>
      <c r="BS6" s="384"/>
      <c r="BT6" s="384"/>
      <c r="BU6" s="385"/>
      <c r="BV6" s="383">
        <v>181834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97.2</v>
      </c>
      <c r="CU6" s="530"/>
      <c r="CV6" s="530"/>
      <c r="CW6" s="530"/>
      <c r="CX6" s="530"/>
      <c r="CY6" s="530"/>
      <c r="CZ6" s="530"/>
      <c r="DA6" s="531"/>
      <c r="DB6" s="529">
        <v>95.2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29736</v>
      </c>
      <c r="BO7" s="384"/>
      <c r="BP7" s="384"/>
      <c r="BQ7" s="384"/>
      <c r="BR7" s="384"/>
      <c r="BS7" s="384"/>
      <c r="BT7" s="384"/>
      <c r="BU7" s="385"/>
      <c r="BV7" s="383">
        <v>13806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2395652</v>
      </c>
      <c r="CU7" s="384"/>
      <c r="CV7" s="384"/>
      <c r="CW7" s="384"/>
      <c r="CX7" s="384"/>
      <c r="CY7" s="384"/>
      <c r="CZ7" s="384"/>
      <c r="DA7" s="385"/>
      <c r="DB7" s="383">
        <v>2369912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158587</v>
      </c>
      <c r="BO8" s="384"/>
      <c r="BP8" s="384"/>
      <c r="BQ8" s="384"/>
      <c r="BR8" s="384"/>
      <c r="BS8" s="384"/>
      <c r="BT8" s="384"/>
      <c r="BU8" s="385"/>
      <c r="BV8" s="383">
        <v>168028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0.67</v>
      </c>
      <c r="CU8" s="493"/>
      <c r="CV8" s="493"/>
      <c r="CW8" s="493"/>
      <c r="CX8" s="493"/>
      <c r="CY8" s="493"/>
      <c r="CZ8" s="493"/>
      <c r="DA8" s="494"/>
      <c r="DB8" s="492">
        <v>0.63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5334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-9441</v>
      </c>
      <c r="BO9" s="384"/>
      <c r="BP9" s="384"/>
      <c r="BQ9" s="384"/>
      <c r="BR9" s="384"/>
      <c r="BS9" s="384"/>
      <c r="BT9" s="384"/>
      <c r="BU9" s="385"/>
      <c r="BV9" s="383">
        <v>3839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10.5</v>
      </c>
      <c r="CU9" s="354"/>
      <c r="CV9" s="354"/>
      <c r="CW9" s="354"/>
      <c r="CX9" s="354"/>
      <c r="CY9" s="354"/>
      <c r="CZ9" s="354"/>
      <c r="DA9" s="355"/>
      <c r="DB9" s="353">
        <v>9.8000000000000007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5607</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30811</v>
      </c>
      <c r="BO10" s="384"/>
      <c r="BP10" s="384"/>
      <c r="BQ10" s="384"/>
      <c r="BR10" s="384"/>
      <c r="BS10" s="384"/>
      <c r="BT10" s="384"/>
      <c r="BU10" s="385"/>
      <c r="BV10" s="383">
        <v>35375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5771</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120000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5718</v>
      </c>
      <c r="S13" s="485"/>
      <c r="T13" s="485"/>
      <c r="U13" s="485"/>
      <c r="V13" s="486"/>
      <c r="W13" s="472" t="s">
        <v>123</v>
      </c>
      <c r="X13" s="396"/>
      <c r="Y13" s="396"/>
      <c r="Z13" s="396"/>
      <c r="AA13" s="396"/>
      <c r="AB13" s="397"/>
      <c r="AC13" s="359">
        <v>379</v>
      </c>
      <c r="AD13" s="360"/>
      <c r="AE13" s="360"/>
      <c r="AF13" s="360"/>
      <c r="AG13" s="361"/>
      <c r="AH13" s="359">
        <v>477</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-98630</v>
      </c>
      <c r="BO13" s="384"/>
      <c r="BP13" s="384"/>
      <c r="BQ13" s="384"/>
      <c r="BR13" s="384"/>
      <c r="BS13" s="384"/>
      <c r="BT13" s="384"/>
      <c r="BU13" s="385"/>
      <c r="BV13" s="383">
        <v>39214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9.5</v>
      </c>
      <c r="CU13" s="354"/>
      <c r="CV13" s="354"/>
      <c r="CW13" s="354"/>
      <c r="CX13" s="354"/>
      <c r="CY13" s="354"/>
      <c r="CZ13" s="354"/>
      <c r="DA13" s="355"/>
      <c r="DB13" s="353">
        <v>9.6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5675</v>
      </c>
      <c r="S14" s="485"/>
      <c r="T14" s="485"/>
      <c r="U14" s="485"/>
      <c r="V14" s="486"/>
      <c r="W14" s="487"/>
      <c r="X14" s="399"/>
      <c r="Y14" s="399"/>
      <c r="Z14" s="399"/>
      <c r="AA14" s="399"/>
      <c r="AB14" s="400"/>
      <c r="AC14" s="477">
        <v>14.3</v>
      </c>
      <c r="AD14" s="478"/>
      <c r="AE14" s="478"/>
      <c r="AF14" s="478"/>
      <c r="AG14" s="479"/>
      <c r="AH14" s="477">
        <v>16.399999999999999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5629</v>
      </c>
      <c r="S15" s="485"/>
      <c r="T15" s="485"/>
      <c r="U15" s="485"/>
      <c r="V15" s="486"/>
      <c r="W15" s="472" t="s">
        <v>130</v>
      </c>
      <c r="X15" s="396"/>
      <c r="Y15" s="396"/>
      <c r="Z15" s="396"/>
      <c r="AA15" s="396"/>
      <c r="AB15" s="397"/>
      <c r="AC15" s="359">
        <v>748</v>
      </c>
      <c r="AD15" s="360"/>
      <c r="AE15" s="360"/>
      <c r="AF15" s="360"/>
      <c r="AG15" s="361"/>
      <c r="AH15" s="359">
        <v>865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1258710</v>
      </c>
      <c r="BO15" s="379"/>
      <c r="BP15" s="379"/>
      <c r="BQ15" s="379"/>
      <c r="BR15" s="379"/>
      <c r="BS15" s="379"/>
      <c r="BT15" s="379"/>
      <c r="BU15" s="380"/>
      <c r="BV15" s="378">
        <v>1225283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28.3</v>
      </c>
      <c r="AD16" s="478"/>
      <c r="AE16" s="478"/>
      <c r="AF16" s="478"/>
      <c r="AG16" s="479"/>
      <c r="AH16" s="477">
        <v>29.7</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1845944</v>
      </c>
      <c r="BO16" s="384"/>
      <c r="BP16" s="384"/>
      <c r="BQ16" s="384"/>
      <c r="BR16" s="384"/>
      <c r="BS16" s="384"/>
      <c r="BT16" s="384"/>
      <c r="BU16" s="385"/>
      <c r="BV16" s="383">
        <v>1831806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1517</v>
      </c>
      <c r="AD17" s="360"/>
      <c r="AE17" s="360"/>
      <c r="AF17" s="360"/>
      <c r="AG17" s="361"/>
      <c r="AH17" s="359">
        <v>1549</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1645146</v>
      </c>
      <c r="BO17" s="384"/>
      <c r="BP17" s="384"/>
      <c r="BQ17" s="384"/>
      <c r="BR17" s="384"/>
      <c r="BS17" s="384"/>
      <c r="BT17" s="384"/>
      <c r="BU17" s="385"/>
      <c r="BV17" s="383">
        <v>1608357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60.32</v>
      </c>
      <c r="M18" s="448"/>
      <c r="N18" s="448"/>
      <c r="O18" s="448"/>
      <c r="P18" s="448"/>
      <c r="Q18" s="448"/>
      <c r="R18" s="449"/>
      <c r="S18" s="449"/>
      <c r="T18" s="449"/>
      <c r="U18" s="449"/>
      <c r="V18" s="450"/>
      <c r="W18" s="464"/>
      <c r="X18" s="465"/>
      <c r="Y18" s="465"/>
      <c r="Z18" s="465"/>
      <c r="AA18" s="465"/>
      <c r="AB18" s="473"/>
      <c r="AC18" s="347">
        <v>57.4</v>
      </c>
      <c r="AD18" s="348"/>
      <c r="AE18" s="348"/>
      <c r="AF18" s="348"/>
      <c r="AG18" s="451"/>
      <c r="AH18" s="347">
        <v>53.3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2212676</v>
      </c>
      <c r="BO18" s="384"/>
      <c r="BP18" s="384"/>
      <c r="BQ18" s="384"/>
      <c r="BR18" s="384"/>
      <c r="BS18" s="384"/>
      <c r="BT18" s="384"/>
      <c r="BU18" s="385"/>
      <c r="BV18" s="383">
        <v>2159987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88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3226049</v>
      </c>
      <c r="BO19" s="384"/>
      <c r="BP19" s="384"/>
      <c r="BQ19" s="384"/>
      <c r="BR19" s="384"/>
      <c r="BS19" s="384"/>
      <c r="BT19" s="384"/>
      <c r="BU19" s="385"/>
      <c r="BV19" s="383">
        <v>3367227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1490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3438373</v>
      </c>
      <c r="BO23" s="384"/>
      <c r="BP23" s="384"/>
      <c r="BQ23" s="384"/>
      <c r="BR23" s="384"/>
      <c r="BS23" s="384"/>
      <c r="BT23" s="384"/>
      <c r="BU23" s="385"/>
      <c r="BV23" s="383">
        <v>3400593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7630</v>
      </c>
      <c r="R24" s="360"/>
      <c r="S24" s="360"/>
      <c r="T24" s="360"/>
      <c r="U24" s="360"/>
      <c r="V24" s="361"/>
      <c r="W24" s="425"/>
      <c r="X24" s="416"/>
      <c r="Y24" s="417"/>
      <c r="Z24" s="356" t="s">
        <v>154</v>
      </c>
      <c r="AA24" s="357"/>
      <c r="AB24" s="357"/>
      <c r="AC24" s="357"/>
      <c r="AD24" s="357"/>
      <c r="AE24" s="357"/>
      <c r="AF24" s="357"/>
      <c r="AG24" s="358"/>
      <c r="AH24" s="359">
        <v>72</v>
      </c>
      <c r="AI24" s="360"/>
      <c r="AJ24" s="360"/>
      <c r="AK24" s="360"/>
      <c r="AL24" s="361"/>
      <c r="AM24" s="359">
        <v>199656</v>
      </c>
      <c r="AN24" s="360"/>
      <c r="AO24" s="360"/>
      <c r="AP24" s="360"/>
      <c r="AQ24" s="360"/>
      <c r="AR24" s="361"/>
      <c r="AS24" s="359">
        <v>2773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3015812</v>
      </c>
      <c r="BO24" s="384"/>
      <c r="BP24" s="384"/>
      <c r="BQ24" s="384"/>
      <c r="BR24" s="384"/>
      <c r="BS24" s="384"/>
      <c r="BT24" s="384"/>
      <c r="BU24" s="385"/>
      <c r="BV24" s="383">
        <v>2930612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5870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353558</v>
      </c>
      <c r="BO25" s="379"/>
      <c r="BP25" s="379"/>
      <c r="BQ25" s="379"/>
      <c r="BR25" s="379"/>
      <c r="BS25" s="379"/>
      <c r="BT25" s="379"/>
      <c r="BU25" s="380"/>
      <c r="BV25" s="378">
        <v>331312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5020</v>
      </c>
      <c r="R26" s="360"/>
      <c r="S26" s="360"/>
      <c r="T26" s="360"/>
      <c r="U26" s="360"/>
      <c r="V26" s="361"/>
      <c r="W26" s="425"/>
      <c r="X26" s="416"/>
      <c r="Y26" s="417"/>
      <c r="Z26" s="356" t="s">
        <v>160</v>
      </c>
      <c r="AA26" s="438"/>
      <c r="AB26" s="438"/>
      <c r="AC26" s="438"/>
      <c r="AD26" s="438"/>
      <c r="AE26" s="438"/>
      <c r="AF26" s="438"/>
      <c r="AG26" s="439"/>
      <c r="AH26" s="359">
        <v>2</v>
      </c>
      <c r="AI26" s="360"/>
      <c r="AJ26" s="360"/>
      <c r="AK26" s="360"/>
      <c r="AL26" s="361"/>
      <c r="AM26" s="359" t="s">
        <v>161</v>
      </c>
      <c r="AN26" s="360"/>
      <c r="AO26" s="360"/>
      <c r="AP26" s="360"/>
      <c r="AQ26" s="360"/>
      <c r="AR26" s="361"/>
      <c r="AS26" s="359" t="s">
        <v>161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2670</v>
      </c>
      <c r="R27" s="360"/>
      <c r="S27" s="360"/>
      <c r="T27" s="360"/>
      <c r="U27" s="360"/>
      <c r="V27" s="361"/>
      <c r="W27" s="425"/>
      <c r="X27" s="416"/>
      <c r="Y27" s="417"/>
      <c r="Z27" s="356" t="s">
        <v>164</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225175</v>
      </c>
      <c r="BO27" s="387"/>
      <c r="BP27" s="387"/>
      <c r="BQ27" s="387"/>
      <c r="BR27" s="387"/>
      <c r="BS27" s="387"/>
      <c r="BT27" s="387"/>
      <c r="BU27" s="388"/>
      <c r="BV27" s="386">
        <v>224900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2170</v>
      </c>
      <c r="R28" s="360"/>
      <c r="S28" s="360"/>
      <c r="T28" s="360"/>
      <c r="U28" s="360"/>
      <c r="V28" s="361"/>
      <c r="W28" s="425"/>
      <c r="X28" s="416"/>
      <c r="Y28" s="417"/>
      <c r="Z28" s="356" t="s">
        <v>167</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955590</v>
      </c>
      <c r="BO28" s="379"/>
      <c r="BP28" s="379"/>
      <c r="BQ28" s="379"/>
      <c r="BR28" s="379"/>
      <c r="BS28" s="379"/>
      <c r="BT28" s="379"/>
      <c r="BU28" s="380"/>
      <c r="BV28" s="378">
        <v>954779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12</v>
      </c>
      <c r="M29" s="360"/>
      <c r="N29" s="360"/>
      <c r="O29" s="360"/>
      <c r="P29" s="361"/>
      <c r="Q29" s="359">
        <v>2040</v>
      </c>
      <c r="R29" s="360"/>
      <c r="S29" s="360"/>
      <c r="T29" s="360"/>
      <c r="U29" s="360"/>
      <c r="V29" s="361"/>
      <c r="W29" s="426"/>
      <c r="X29" s="427"/>
      <c r="Y29" s="428"/>
      <c r="Z29" s="356" t="s">
        <v>171</v>
      </c>
      <c r="AA29" s="357"/>
      <c r="AB29" s="357"/>
      <c r="AC29" s="357"/>
      <c r="AD29" s="357"/>
      <c r="AE29" s="357"/>
      <c r="AF29" s="357"/>
      <c r="AG29" s="358"/>
      <c r="AH29" s="359">
        <v>72</v>
      </c>
      <c r="AI29" s="360"/>
      <c r="AJ29" s="360"/>
      <c r="AK29" s="360"/>
      <c r="AL29" s="361"/>
      <c r="AM29" s="359">
        <v>199656</v>
      </c>
      <c r="AN29" s="360"/>
      <c r="AO29" s="360"/>
      <c r="AP29" s="360"/>
      <c r="AQ29" s="360"/>
      <c r="AR29" s="361"/>
      <c r="AS29" s="359">
        <v>2773</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300727</v>
      </c>
      <c r="BO29" s="384"/>
      <c r="BP29" s="384"/>
      <c r="BQ29" s="384"/>
      <c r="BR29" s="384"/>
      <c r="BS29" s="384"/>
      <c r="BT29" s="384"/>
      <c r="BU29" s="385"/>
      <c r="BV29" s="383">
        <v>300315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91.9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1056511</v>
      </c>
      <c r="BO30" s="387"/>
      <c r="BP30" s="387"/>
      <c r="BQ30" s="387"/>
      <c r="BR30" s="387"/>
      <c r="BS30" s="387"/>
      <c r="BT30" s="387"/>
      <c r="BU30" s="388"/>
      <c r="BV30" s="386">
        <v>1192181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黒川地域行政事務組合（一般会計）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株式会社万葉まちづくりセンター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介護保険事業勘定特別会計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戸別合併処理浄化槽特別会計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黒川地域行政事務組合（介護事業会計）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黒川地域行政事務組合（病院事業会計）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吉田川流域溜池大和町外２市４ヶ町村組合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大衡村外１町牛野ダム管理組合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宮城県市町村職員退職手当組合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宮城県市町村自治振興センター</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宮城県後期高齢者医療広域連合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宮城県市町村非常勤消防団員補償報償組合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色麻町外１市１ヶ村花川ダム管理組合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1" t="s">
        <v>24</v>
      </c>
      <c r="C41" s="1182"/>
      <c r="D41" s="81"/>
      <c r="E41" s="1183" t="s">
        <v>25</v>
      </c>
      <c r="F41" s="1183"/>
      <c r="G41" s="1183"/>
      <c r="H41" s="1184"/>
      <c r="I41" s="82">
        <v>3330</v>
      </c>
      <c r="J41" s="83">
        <v>3436</v>
      </c>
      <c r="K41" s="83">
        <v>3421</v>
      </c>
      <c r="L41" s="83">
        <v>3399</v>
      </c>
      <c r="M41" s="84">
        <v>3438</v>
      </c>
    </row>
    <row r="42" spans="2:13" ht="27.75" customHeight="1">
      <c r="B42" s="1171"/>
      <c r="C42" s="1172"/>
      <c r="D42" s="85"/>
      <c r="E42" s="1175" t="s">
        <v>26</v>
      </c>
      <c r="F42" s="1175"/>
      <c r="G42" s="1175"/>
      <c r="H42" s="1176"/>
      <c r="I42" s="86" t="s">
        <v>476</v>
      </c>
      <c r="J42" s="87" t="s">
        <v>476</v>
      </c>
      <c r="K42" s="87" t="s">
        <v>476</v>
      </c>
      <c r="L42" s="87" t="s">
        <v>476</v>
      </c>
      <c r="M42" s="88" t="s">
        <v>476</v>
      </c>
    </row>
    <row r="43" spans="2:13" ht="27.75" customHeight="1">
      <c r="B43" s="1171"/>
      <c r="C43" s="1172"/>
      <c r="D43" s="85"/>
      <c r="E43" s="1175" t="s">
        <v>27</v>
      </c>
      <c r="F43" s="1175"/>
      <c r="G43" s="1175"/>
      <c r="H43" s="1176"/>
      <c r="I43" s="86">
        <v>1544</v>
      </c>
      <c r="J43" s="87">
        <v>1453</v>
      </c>
      <c r="K43" s="87">
        <v>1647</v>
      </c>
      <c r="L43" s="87">
        <v>1598</v>
      </c>
      <c r="M43" s="88">
        <v>1568</v>
      </c>
    </row>
    <row r="44" spans="2:13" ht="27.75" customHeight="1">
      <c r="B44" s="1171"/>
      <c r="C44" s="1172"/>
      <c r="D44" s="85"/>
      <c r="E44" s="1175" t="s">
        <v>28</v>
      </c>
      <c r="F44" s="1175"/>
      <c r="G44" s="1175"/>
      <c r="H44" s="1176"/>
      <c r="I44" s="86">
        <v>677</v>
      </c>
      <c r="J44" s="87">
        <v>593</v>
      </c>
      <c r="K44" s="87">
        <v>532</v>
      </c>
      <c r="L44" s="87">
        <v>484</v>
      </c>
      <c r="M44" s="88">
        <v>434</v>
      </c>
    </row>
    <row r="45" spans="2:13" ht="27.75" customHeight="1">
      <c r="B45" s="1171"/>
      <c r="C45" s="1172"/>
      <c r="D45" s="85"/>
      <c r="E45" s="1175" t="s">
        <v>29</v>
      </c>
      <c r="F45" s="1175"/>
      <c r="G45" s="1175"/>
      <c r="H45" s="1176"/>
      <c r="I45" s="86">
        <v>600</v>
      </c>
      <c r="J45" s="87">
        <v>580</v>
      </c>
      <c r="K45" s="87">
        <v>572</v>
      </c>
      <c r="L45" s="87">
        <v>539</v>
      </c>
      <c r="M45" s="88">
        <v>477</v>
      </c>
    </row>
    <row r="46" spans="2:13" ht="27.75" customHeight="1">
      <c r="B46" s="1171"/>
      <c r="C46" s="1172"/>
      <c r="D46" s="85"/>
      <c r="E46" s="1175" t="s">
        <v>30</v>
      </c>
      <c r="F46" s="1175"/>
      <c r="G46" s="1175"/>
      <c r="H46" s="1176"/>
      <c r="I46" s="86" t="s">
        <v>476</v>
      </c>
      <c r="J46" s="87" t="s">
        <v>476</v>
      </c>
      <c r="K46" s="87" t="s">
        <v>476</v>
      </c>
      <c r="L46" s="87" t="s">
        <v>476</v>
      </c>
      <c r="M46" s="88" t="s">
        <v>476</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2254</v>
      </c>
      <c r="J49" s="87">
        <v>2233</v>
      </c>
      <c r="K49" s="87">
        <v>2390</v>
      </c>
      <c r="L49" s="87">
        <v>2520</v>
      </c>
      <c r="M49" s="88">
        <v>2518</v>
      </c>
    </row>
    <row r="50" spans="2:13" ht="27.75" customHeight="1">
      <c r="B50" s="1171"/>
      <c r="C50" s="1172"/>
      <c r="D50" s="85"/>
      <c r="E50" s="1175" t="s">
        <v>35</v>
      </c>
      <c r="F50" s="1175"/>
      <c r="G50" s="1175"/>
      <c r="H50" s="1176"/>
      <c r="I50" s="86">
        <v>278</v>
      </c>
      <c r="J50" s="87">
        <v>239</v>
      </c>
      <c r="K50" s="87">
        <v>205</v>
      </c>
      <c r="L50" s="87">
        <v>150</v>
      </c>
      <c r="M50" s="88">
        <v>93</v>
      </c>
    </row>
    <row r="51" spans="2:13" ht="27.75" customHeight="1">
      <c r="B51" s="1173"/>
      <c r="C51" s="1174"/>
      <c r="D51" s="85"/>
      <c r="E51" s="1175" t="s">
        <v>36</v>
      </c>
      <c r="F51" s="1175"/>
      <c r="G51" s="1175"/>
      <c r="H51" s="1176"/>
      <c r="I51" s="86">
        <v>3648</v>
      </c>
      <c r="J51" s="87">
        <v>3577</v>
      </c>
      <c r="K51" s="87">
        <v>3584</v>
      </c>
      <c r="L51" s="87">
        <v>3508</v>
      </c>
      <c r="M51" s="88">
        <v>3559</v>
      </c>
    </row>
    <row r="52" spans="2:13" ht="27.75" customHeight="1" thickBot="1">
      <c r="B52" s="1177" t="s">
        <v>37</v>
      </c>
      <c r="C52" s="1178"/>
      <c r="D52" s="90"/>
      <c r="E52" s="1179" t="s">
        <v>38</v>
      </c>
      <c r="F52" s="1179"/>
      <c r="G52" s="1179"/>
      <c r="H52" s="1180"/>
      <c r="I52" s="91">
        <v>-28</v>
      </c>
      <c r="J52" s="92">
        <v>13</v>
      </c>
      <c r="K52" s="92">
        <v>-8</v>
      </c>
      <c r="L52" s="92">
        <v>-159</v>
      </c>
      <c r="M52" s="93">
        <v>-253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165995</v>
      </c>
      <c r="E3" s="116"/>
      <c r="F3" s="117">
        <v>133616</v>
      </c>
      <c r="G3" s="118"/>
      <c r="H3" s="119"/>
    </row>
    <row r="4" spans="1:8">
      <c r="A4" s="120"/>
      <c r="B4" s="121"/>
      <c r="C4" s="122"/>
      <c r="D4" s="123">
        <v>127521</v>
      </c>
      <c r="E4" s="124"/>
      <c r="F4" s="125">
        <v>57933</v>
      </c>
      <c r="G4" s="126"/>
      <c r="H4" s="127"/>
    </row>
    <row r="5" spans="1:8">
      <c r="A5" s="108" t="s">
        <v>508</v>
      </c>
      <c r="B5" s="113"/>
      <c r="C5" s="114"/>
      <c r="D5" s="115">
        <v>249904</v>
      </c>
      <c r="E5" s="116"/>
      <c r="F5" s="117">
        <v>92021</v>
      </c>
      <c r="G5" s="118"/>
      <c r="H5" s="119"/>
    </row>
    <row r="6" spans="1:8">
      <c r="A6" s="120"/>
      <c r="B6" s="121"/>
      <c r="C6" s="122"/>
      <c r="D6" s="123">
        <v>136240</v>
      </c>
      <c r="E6" s="124"/>
      <c r="F6" s="125">
        <v>52579</v>
      </c>
      <c r="G6" s="126"/>
      <c r="H6" s="127"/>
    </row>
    <row r="7" spans="1:8">
      <c r="A7" s="108" t="s">
        <v>509</v>
      </c>
      <c r="B7" s="113"/>
      <c r="C7" s="114"/>
      <c r="D7" s="115">
        <v>80072</v>
      </c>
      <c r="E7" s="116"/>
      <c r="F7" s="117">
        <v>94828</v>
      </c>
      <c r="G7" s="118"/>
      <c r="H7" s="119"/>
    </row>
    <row r="8" spans="1:8">
      <c r="A8" s="120"/>
      <c r="B8" s="121"/>
      <c r="C8" s="122"/>
      <c r="D8" s="123">
        <v>62246</v>
      </c>
      <c r="E8" s="124"/>
      <c r="F8" s="125">
        <v>55133</v>
      </c>
      <c r="G8" s="126"/>
      <c r="H8" s="127"/>
    </row>
    <row r="9" spans="1:8">
      <c r="A9" s="108" t="s">
        <v>510</v>
      </c>
      <c r="B9" s="113"/>
      <c r="C9" s="114"/>
      <c r="D9" s="115">
        <v>151902</v>
      </c>
      <c r="E9" s="116"/>
      <c r="F9" s="117">
        <v>119674</v>
      </c>
      <c r="G9" s="118"/>
      <c r="H9" s="119"/>
    </row>
    <row r="10" spans="1:8">
      <c r="A10" s="120"/>
      <c r="B10" s="121"/>
      <c r="C10" s="122"/>
      <c r="D10" s="123">
        <v>106229</v>
      </c>
      <c r="E10" s="124"/>
      <c r="F10" s="125">
        <v>57803</v>
      </c>
      <c r="G10" s="126"/>
      <c r="H10" s="127"/>
    </row>
    <row r="11" spans="1:8">
      <c r="A11" s="108" t="s">
        <v>511</v>
      </c>
      <c r="B11" s="113"/>
      <c r="C11" s="114"/>
      <c r="D11" s="115">
        <v>186252</v>
      </c>
      <c r="E11" s="116"/>
      <c r="F11" s="117">
        <v>119685</v>
      </c>
      <c r="G11" s="118"/>
      <c r="H11" s="119"/>
    </row>
    <row r="12" spans="1:8">
      <c r="A12" s="120"/>
      <c r="B12" s="121"/>
      <c r="C12" s="128"/>
      <c r="D12" s="123">
        <v>110664</v>
      </c>
      <c r="E12" s="124"/>
      <c r="F12" s="125">
        <v>68464</v>
      </c>
      <c r="G12" s="126"/>
      <c r="H12" s="127"/>
    </row>
    <row r="13" spans="1:8">
      <c r="A13" s="108"/>
      <c r="B13" s="113"/>
      <c r="C13" s="129"/>
      <c r="D13" s="130">
        <v>166825</v>
      </c>
      <c r="E13" s="131"/>
      <c r="F13" s="132">
        <v>111965</v>
      </c>
      <c r="G13" s="133"/>
      <c r="H13" s="119"/>
    </row>
    <row r="14" spans="1:8">
      <c r="A14" s="120"/>
      <c r="B14" s="121"/>
      <c r="C14" s="122"/>
      <c r="D14" s="123">
        <v>108580</v>
      </c>
      <c r="E14" s="124"/>
      <c r="F14" s="125">
        <v>58382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7.52</v>
      </c>
      <c r="C19" s="134">
        <f>ROUND(VALUE(SUBSTITUTE(実質収支比率等に係る経年分析!G$48,"▲","-")),2)</f>
        <v>9.49</v>
      </c>
      <c r="D19" s="134">
        <f>ROUND(VALUE(SUBSTITUTE(実質収支比率等に係る経年分析!H$48,"▲","-")),2)</f>
        <v>6.99</v>
      </c>
      <c r="E19" s="134">
        <f>ROUND(VALUE(SUBSTITUTE(実質収支比率等に係る経年分析!I$48,"▲","-")),2)</f>
        <v>7.09</v>
      </c>
      <c r="F19" s="134">
        <f>ROUND(VALUE(SUBSTITUTE(実質収支比率等に係る経年分析!J$48,"▲","-")),2)</f>
        <v>6.62</v>
      </c>
    </row>
    <row r="20" spans="1:11">
      <c r="A20" s="134" t="s">
        <v>43</v>
      </c>
      <c r="B20" s="134">
        <f>ROUND(VALUE(SUBSTITUTE(実質収支比率等に係る経年分析!F$47,"▲","-")),2)</f>
        <v>26.55</v>
      </c>
      <c r="C20" s="134">
        <f>ROUND(VALUE(SUBSTITUTE(実質収支比率等に係る経年分析!G$47,"▲","-")),2)</f>
        <v>27.45</v>
      </c>
      <c r="D20" s="134">
        <f>ROUND(VALUE(SUBSTITUTE(実質収支比率等に係る経年分析!H$47,"▲","-")),2)</f>
        <v>34.880000000000003</v>
      </c>
      <c r="E20" s="134">
        <f>ROUND(VALUE(SUBSTITUTE(実質収支比率等に係る経年分析!I$47,"▲","-")),2)</f>
        <v>40.29</v>
      </c>
      <c r="F20" s="134">
        <f>ROUND(VALUE(SUBSTITUTE(実質収支比率等に係る経年分析!J$47,"▲","-")),2)</f>
        <v>39.89</v>
      </c>
    </row>
    <row r="21" spans="1:11">
      <c r="A21" s="134" t="s">
        <v>44</v>
      </c>
      <c r="B21" s="134">
        <f>IF(ISNUMBER(VALUE(SUBSTITUTE(実質収支比率等に係る経年分析!F$49,"▲","-"))),ROUND(VALUE(SUBSTITUTE(実質収支比率等に係る経年分析!F$49,"▲","-")),2),NA())</f>
        <v>-11.26</v>
      </c>
      <c r="C21" s="134">
        <f>IF(ISNUMBER(VALUE(SUBSTITUTE(実質収支比率等に係る経年分析!G$49,"▲","-"))),ROUND(VALUE(SUBSTITUTE(実質収支比率等に係る経年分析!G$49,"▲","-")),2),NA())</f>
        <v>-1.79</v>
      </c>
      <c r="D21" s="134">
        <f>IF(ISNUMBER(VALUE(SUBSTITUTE(実質収支比率等に係る経年分析!H$49,"▲","-"))),ROUND(VALUE(SUBSTITUTE(実質収支比率等に係る経年分析!H$49,"▲","-")),2),NA())</f>
        <v>-1.42</v>
      </c>
      <c r="E21" s="134">
        <f>IF(ISNUMBER(VALUE(SUBSTITUTE(実質収支比率等に係る経年分析!I$49,"▲","-"))),ROUND(VALUE(SUBSTITUTE(実質収支比率等に係る経年分析!I$49,"▲","-")),2),NA())</f>
        <v>1.65</v>
      </c>
      <c r="F21" s="134">
        <f>IF(ISNUMBER(VALUE(SUBSTITUTE(実質収支比率等に係る経年分析!J$49,"▲","-"))),ROUND(VALUE(SUBSTITUTE(実質収支比率等に係る経年分析!J$49,"▲","-")),2),NA())</f>
        <v>-4.12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戸別合併処理浄化槽特別会計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2.14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介護保険事業勘定特別会計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0.57999999999999996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1.1100000000000001</v>
      </c>
    </row>
    <row r="34" spans="1:16">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16.690000000000001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400</v>
      </c>
      <c r="E42" s="136"/>
      <c r="F42" s="136"/>
      <c r="G42" s="136">
        <f>'実質公債費比率（分子）の構造'!L$52</f>
        <v>393</v>
      </c>
      <c r="H42" s="136"/>
      <c r="I42" s="136"/>
      <c r="J42" s="136">
        <f>'実質公債費比率（分子）の構造'!M$52</f>
        <v>377</v>
      </c>
      <c r="K42" s="136"/>
      <c r="L42" s="136"/>
      <c r="M42" s="136">
        <f>'実質公債費比率（分子）の構造'!N$52</f>
        <v>366</v>
      </c>
      <c r="N42" s="136"/>
      <c r="O42" s="136"/>
      <c r="P42" s="136">
        <f>'実質公債費比率（分子）の構造'!O$52</f>
        <v>359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100</v>
      </c>
      <c r="C45" s="136"/>
      <c r="D45" s="136"/>
      <c r="E45" s="136">
        <f>'実質公債費比率（分子）の構造'!L$49</f>
        <v>87</v>
      </c>
      <c r="F45" s="136"/>
      <c r="G45" s="136"/>
      <c r="H45" s="136">
        <f>'実質公債費比率（分子）の構造'!M$49</f>
        <v>60</v>
      </c>
      <c r="I45" s="136"/>
      <c r="J45" s="136"/>
      <c r="K45" s="136">
        <f>'実質公債費比率（分子）の構造'!N$49</f>
        <v>62</v>
      </c>
      <c r="L45" s="136"/>
      <c r="M45" s="136"/>
      <c r="N45" s="136">
        <f>'実質公債費比率（分子）の構造'!O$49</f>
        <v>61</v>
      </c>
      <c r="O45" s="136"/>
      <c r="P45" s="136"/>
    </row>
    <row r="46" spans="1:16">
      <c r="A46" s="136" t="s">
        <v>55</v>
      </c>
      <c r="B46" s="136">
        <f>'実質公債費比率（分子）の構造'!K$48</f>
        <v>137</v>
      </c>
      <c r="C46" s="136"/>
      <c r="D46" s="136"/>
      <c r="E46" s="136">
        <f>'実質公債費比率（分子）の構造'!L$48</f>
        <v>135</v>
      </c>
      <c r="F46" s="136"/>
      <c r="G46" s="136"/>
      <c r="H46" s="136">
        <f>'実質公債費比率（分子）の構造'!M$48</f>
        <v>141</v>
      </c>
      <c r="I46" s="136"/>
      <c r="J46" s="136"/>
      <c r="K46" s="136">
        <f>'実質公債費比率（分子）の構造'!N$48</f>
        <v>146</v>
      </c>
      <c r="L46" s="136"/>
      <c r="M46" s="136"/>
      <c r="N46" s="136">
        <f>'実質公債費比率（分子）の構造'!O$48</f>
        <v>148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371</v>
      </c>
      <c r="C49" s="136"/>
      <c r="D49" s="136"/>
      <c r="E49" s="136">
        <f>'実質公債費比率（分子）の構造'!L$45</f>
        <v>374</v>
      </c>
      <c r="F49" s="136"/>
      <c r="G49" s="136"/>
      <c r="H49" s="136">
        <f>'実質公債費比率（分子）の構造'!M$45</f>
        <v>356</v>
      </c>
      <c r="I49" s="136"/>
      <c r="J49" s="136"/>
      <c r="K49" s="136">
        <f>'実質公債費比率（分子）の構造'!N$45</f>
        <v>355</v>
      </c>
      <c r="L49" s="136"/>
      <c r="M49" s="136"/>
      <c r="N49" s="136">
        <f>'実質公債費比率（分子）の構造'!O$45</f>
        <v>350</v>
      </c>
      <c r="O49" s="136"/>
      <c r="P49" s="136"/>
    </row>
    <row r="50" spans="1:16">
      <c r="A50" s="136" t="s">
        <v>59</v>
      </c>
      <c r="B50" s="136" t="e">
        <f>NA()</f>
        <v>#N/A</v>
      </c>
      <c r="C50" s="136">
        <f>IF(ISNUMBER('実質公債費比率（分子）の構造'!K$53),'実質公債費比率（分子）の構造'!K$53,NA())</f>
        <v>209</v>
      </c>
      <c r="D50" s="136" t="e">
        <f>NA()</f>
        <v>#N/A</v>
      </c>
      <c r="E50" s="136" t="e">
        <f>NA()</f>
        <v>#N/A</v>
      </c>
      <c r="F50" s="136">
        <f>IF(ISNUMBER('実質公債費比率（分子）の構造'!L$53),'実質公債費比率（分子）の構造'!L$53,NA())</f>
        <v>204</v>
      </c>
      <c r="G50" s="136" t="e">
        <f>NA()</f>
        <v>#N/A</v>
      </c>
      <c r="H50" s="136" t="e">
        <f>NA()</f>
        <v>#N/A</v>
      </c>
      <c r="I50" s="136">
        <f>IF(ISNUMBER('実質公債費比率（分子）の構造'!M$53),'実質公債費比率（分子）の構造'!M$53,NA())</f>
        <v>181</v>
      </c>
      <c r="J50" s="136" t="e">
        <f>NA()</f>
        <v>#N/A</v>
      </c>
      <c r="K50" s="136" t="e">
        <f>NA()</f>
        <v>#N/A</v>
      </c>
      <c r="L50" s="136">
        <f>IF(ISNUMBER('実質公債費比率（分子）の構造'!N$53),'実質公債費比率（分子）の構造'!N$53,NA())</f>
        <v>198</v>
      </c>
      <c r="M50" s="136" t="e">
        <f>NA()</f>
        <v>#N/A</v>
      </c>
      <c r="N50" s="136" t="e">
        <f>NA()</f>
        <v>#N/A</v>
      </c>
      <c r="O50" s="136">
        <f>IF(ISNUMBER('実質公債費比率（分子）の構造'!O$53),'実質公債費比率（分子）の構造'!O$53,NA())</f>
        <v>201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3648</v>
      </c>
      <c r="E56" s="135"/>
      <c r="F56" s="135"/>
      <c r="G56" s="135">
        <f>'将来負担比率（分子）の構造'!J$51</f>
        <v>3577</v>
      </c>
      <c r="H56" s="135"/>
      <c r="I56" s="135"/>
      <c r="J56" s="135">
        <f>'将来負担比率（分子）の構造'!K$51</f>
        <v>3584</v>
      </c>
      <c r="K56" s="135"/>
      <c r="L56" s="135"/>
      <c r="M56" s="135">
        <f>'将来負担比率（分子）の構造'!L$51</f>
        <v>3508</v>
      </c>
      <c r="N56" s="135"/>
      <c r="O56" s="135"/>
      <c r="P56" s="135">
        <f>'将来負担比率（分子）の構造'!M$51</f>
        <v>3559</v>
      </c>
    </row>
    <row r="57" spans="1:16">
      <c r="A57" s="135" t="s">
        <v>35</v>
      </c>
      <c r="B57" s="135"/>
      <c r="C57" s="135"/>
      <c r="D57" s="135">
        <f>'将来負担比率（分子）の構造'!I$50</f>
        <v>278</v>
      </c>
      <c r="E57" s="135"/>
      <c r="F57" s="135"/>
      <c r="G57" s="135">
        <f>'将来負担比率（分子）の構造'!J$50</f>
        <v>239</v>
      </c>
      <c r="H57" s="135"/>
      <c r="I57" s="135"/>
      <c r="J57" s="135">
        <f>'将来負担比率（分子）の構造'!K$50</f>
        <v>205</v>
      </c>
      <c r="K57" s="135"/>
      <c r="L57" s="135"/>
      <c r="M57" s="135">
        <f>'将来負担比率（分子）の構造'!L$50</f>
        <v>150</v>
      </c>
      <c r="N57" s="135"/>
      <c r="O57" s="135"/>
      <c r="P57" s="135">
        <f>'将来負担比率（分子）の構造'!M$50</f>
        <v>93</v>
      </c>
    </row>
    <row r="58" spans="1:16">
      <c r="A58" s="135" t="s">
        <v>34</v>
      </c>
      <c r="B58" s="135"/>
      <c r="C58" s="135"/>
      <c r="D58" s="135">
        <f>'将来負担比率（分子）の構造'!I$49</f>
        <v>2254</v>
      </c>
      <c r="E58" s="135"/>
      <c r="F58" s="135"/>
      <c r="G58" s="135">
        <f>'将来負担比率（分子）の構造'!J$49</f>
        <v>2233</v>
      </c>
      <c r="H58" s="135"/>
      <c r="I58" s="135"/>
      <c r="J58" s="135">
        <f>'将来負担比率（分子）の構造'!K$49</f>
        <v>2390</v>
      </c>
      <c r="K58" s="135"/>
      <c r="L58" s="135"/>
      <c r="M58" s="135">
        <f>'将来負担比率（分子）の構造'!L$49</f>
        <v>2520</v>
      </c>
      <c r="N58" s="135"/>
      <c r="O58" s="135"/>
      <c r="P58" s="135">
        <f>'将来負担比率（分子）の構造'!M$49</f>
        <v>2518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600</v>
      </c>
      <c r="C62" s="135"/>
      <c r="D62" s="135"/>
      <c r="E62" s="135">
        <f>'将来負担比率（分子）の構造'!J$45</f>
        <v>580</v>
      </c>
      <c r="F62" s="135"/>
      <c r="G62" s="135"/>
      <c r="H62" s="135">
        <f>'将来負担比率（分子）の構造'!K$45</f>
        <v>572</v>
      </c>
      <c r="I62" s="135"/>
      <c r="J62" s="135"/>
      <c r="K62" s="135">
        <f>'将来負担比率（分子）の構造'!L$45</f>
        <v>539</v>
      </c>
      <c r="L62" s="135"/>
      <c r="M62" s="135"/>
      <c r="N62" s="135">
        <f>'将来負担比率（分子）の構造'!M$45</f>
        <v>477</v>
      </c>
      <c r="O62" s="135"/>
      <c r="P62" s="135"/>
    </row>
    <row r="63" spans="1:16">
      <c r="A63" s="135" t="s">
        <v>28</v>
      </c>
      <c r="B63" s="135">
        <f>'将来負担比率（分子）の構造'!I$44</f>
        <v>677</v>
      </c>
      <c r="C63" s="135"/>
      <c r="D63" s="135"/>
      <c r="E63" s="135">
        <f>'将来負担比率（分子）の構造'!J$44</f>
        <v>593</v>
      </c>
      <c r="F63" s="135"/>
      <c r="G63" s="135"/>
      <c r="H63" s="135">
        <f>'将来負担比率（分子）の構造'!K$44</f>
        <v>532</v>
      </c>
      <c r="I63" s="135"/>
      <c r="J63" s="135"/>
      <c r="K63" s="135">
        <f>'将来負担比率（分子）の構造'!L$44</f>
        <v>484</v>
      </c>
      <c r="L63" s="135"/>
      <c r="M63" s="135"/>
      <c r="N63" s="135">
        <f>'将来負担比率（分子）の構造'!M$44</f>
        <v>434</v>
      </c>
      <c r="O63" s="135"/>
      <c r="P63" s="135"/>
    </row>
    <row r="64" spans="1:16">
      <c r="A64" s="135" t="s">
        <v>27</v>
      </c>
      <c r="B64" s="135">
        <f>'将来負担比率（分子）の構造'!I$43</f>
        <v>1544</v>
      </c>
      <c r="C64" s="135"/>
      <c r="D64" s="135"/>
      <c r="E64" s="135">
        <f>'将来負担比率（分子）の構造'!J$43</f>
        <v>1453</v>
      </c>
      <c r="F64" s="135"/>
      <c r="G64" s="135"/>
      <c r="H64" s="135">
        <f>'将来負担比率（分子）の構造'!K$43</f>
        <v>1647</v>
      </c>
      <c r="I64" s="135"/>
      <c r="J64" s="135"/>
      <c r="K64" s="135">
        <f>'将来負担比率（分子）の構造'!L$43</f>
        <v>1598</v>
      </c>
      <c r="L64" s="135"/>
      <c r="M64" s="135"/>
      <c r="N64" s="135">
        <f>'将来負担比率（分子）の構造'!M$43</f>
        <v>1568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3330</v>
      </c>
      <c r="C66" s="135"/>
      <c r="D66" s="135"/>
      <c r="E66" s="135">
        <f>'将来負担比率（分子）の構造'!J$41</f>
        <v>3436</v>
      </c>
      <c r="F66" s="135"/>
      <c r="G66" s="135"/>
      <c r="H66" s="135">
        <f>'将来負担比率（分子）の構造'!K$41</f>
        <v>3421</v>
      </c>
      <c r="I66" s="135"/>
      <c r="J66" s="135"/>
      <c r="K66" s="135">
        <f>'将来負担比率（分子）の構造'!L$41</f>
        <v>3399</v>
      </c>
      <c r="L66" s="135"/>
      <c r="M66" s="135"/>
      <c r="N66" s="135">
        <f>'将来負担比率（分子）の構造'!M$41</f>
        <v>3438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13</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208</v>
      </c>
      <c r="C5" s="674"/>
      <c r="D5" s="674"/>
      <c r="E5" s="674"/>
      <c r="F5" s="674"/>
      <c r="G5" s="674"/>
      <c r="H5" s="674"/>
      <c r="I5" s="674"/>
      <c r="J5" s="674"/>
      <c r="K5" s="674"/>
      <c r="L5" s="674"/>
      <c r="M5" s="674"/>
      <c r="N5" s="674"/>
      <c r="O5" s="674"/>
      <c r="P5" s="674"/>
      <c r="Q5" s="675"/>
      <c r="R5" s="638">
        <v>1460181</v>
      </c>
      <c r="S5" s="639"/>
      <c r="T5" s="639"/>
      <c r="U5" s="639"/>
      <c r="V5" s="639"/>
      <c r="W5" s="639"/>
      <c r="X5" s="639"/>
      <c r="Y5" s="686"/>
      <c r="Z5" s="699">
        <v>32.299999999999997</v>
      </c>
      <c r="AA5" s="699"/>
      <c r="AB5" s="699"/>
      <c r="AC5" s="699"/>
      <c r="AD5" s="700">
        <v>1460181</v>
      </c>
      <c r="AE5" s="700"/>
      <c r="AF5" s="700"/>
      <c r="AG5" s="700"/>
      <c r="AH5" s="700"/>
      <c r="AI5" s="700"/>
      <c r="AJ5" s="700"/>
      <c r="AK5" s="700"/>
      <c r="AL5" s="687">
        <v>64.099999999999994</v>
      </c>
      <c r="AM5" s="656"/>
      <c r="AN5" s="656"/>
      <c r="AO5" s="688"/>
      <c r="AP5" s="673" t="s">
        <v>209</v>
      </c>
      <c r="AQ5" s="674"/>
      <c r="AR5" s="674"/>
      <c r="AS5" s="674"/>
      <c r="AT5" s="674"/>
      <c r="AU5" s="674"/>
      <c r="AV5" s="674"/>
      <c r="AW5" s="674"/>
      <c r="AX5" s="674"/>
      <c r="AY5" s="674"/>
      <c r="AZ5" s="674"/>
      <c r="BA5" s="674"/>
      <c r="BB5" s="674"/>
      <c r="BC5" s="674"/>
      <c r="BD5" s="674"/>
      <c r="BE5" s="674"/>
      <c r="BF5" s="675"/>
      <c r="BG5" s="588">
        <v>1460181</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41262</v>
      </c>
      <c r="S6" s="589"/>
      <c r="T6" s="589"/>
      <c r="U6" s="589"/>
      <c r="V6" s="589"/>
      <c r="W6" s="589"/>
      <c r="X6" s="589"/>
      <c r="Y6" s="590"/>
      <c r="Z6" s="641">
        <v>0.9</v>
      </c>
      <c r="AA6" s="641"/>
      <c r="AB6" s="641"/>
      <c r="AC6" s="641"/>
      <c r="AD6" s="642">
        <v>41262</v>
      </c>
      <c r="AE6" s="642"/>
      <c r="AF6" s="642"/>
      <c r="AG6" s="642"/>
      <c r="AH6" s="642"/>
      <c r="AI6" s="642"/>
      <c r="AJ6" s="642"/>
      <c r="AK6" s="642"/>
      <c r="AL6" s="611">
        <v>1.8</v>
      </c>
      <c r="AM6" s="643"/>
      <c r="AN6" s="643"/>
      <c r="AO6" s="644"/>
      <c r="AP6" s="585" t="s">
        <v>215</v>
      </c>
      <c r="AQ6" s="586"/>
      <c r="AR6" s="586"/>
      <c r="AS6" s="586"/>
      <c r="AT6" s="586"/>
      <c r="AU6" s="586"/>
      <c r="AV6" s="586"/>
      <c r="AW6" s="586"/>
      <c r="AX6" s="586"/>
      <c r="AY6" s="586"/>
      <c r="AZ6" s="586"/>
      <c r="BA6" s="586"/>
      <c r="BB6" s="586"/>
      <c r="BC6" s="586"/>
      <c r="BD6" s="586"/>
      <c r="BE6" s="586"/>
      <c r="BF6" s="587"/>
      <c r="BG6" s="588">
        <v>1460181</v>
      </c>
      <c r="BH6" s="589"/>
      <c r="BI6" s="589"/>
      <c r="BJ6" s="589"/>
      <c r="BK6" s="589"/>
      <c r="BL6" s="589"/>
      <c r="BM6" s="589"/>
      <c r="BN6" s="590"/>
      <c r="BO6" s="641">
        <v>100</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90817</v>
      </c>
      <c r="CS6" s="589"/>
      <c r="CT6" s="589"/>
      <c r="CU6" s="589"/>
      <c r="CV6" s="589"/>
      <c r="CW6" s="589"/>
      <c r="CX6" s="589"/>
      <c r="CY6" s="590"/>
      <c r="CZ6" s="641">
        <v>2.1</v>
      </c>
      <c r="DA6" s="641"/>
      <c r="DB6" s="641"/>
      <c r="DC6" s="641"/>
      <c r="DD6" s="594" t="s">
        <v>210</v>
      </c>
      <c r="DE6" s="589"/>
      <c r="DF6" s="589"/>
      <c r="DG6" s="589"/>
      <c r="DH6" s="589"/>
      <c r="DI6" s="589"/>
      <c r="DJ6" s="589"/>
      <c r="DK6" s="589"/>
      <c r="DL6" s="589"/>
      <c r="DM6" s="589"/>
      <c r="DN6" s="589"/>
      <c r="DO6" s="589"/>
      <c r="DP6" s="590"/>
      <c r="DQ6" s="594">
        <v>90817</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815</v>
      </c>
      <c r="S7" s="589"/>
      <c r="T7" s="589"/>
      <c r="U7" s="589"/>
      <c r="V7" s="589"/>
      <c r="W7" s="589"/>
      <c r="X7" s="589"/>
      <c r="Y7" s="590"/>
      <c r="Z7" s="641">
        <v>0</v>
      </c>
      <c r="AA7" s="641"/>
      <c r="AB7" s="641"/>
      <c r="AC7" s="641"/>
      <c r="AD7" s="642">
        <v>815</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337163</v>
      </c>
      <c r="BH7" s="589"/>
      <c r="BI7" s="589"/>
      <c r="BJ7" s="589"/>
      <c r="BK7" s="589"/>
      <c r="BL7" s="589"/>
      <c r="BM7" s="589"/>
      <c r="BN7" s="590"/>
      <c r="BO7" s="641">
        <v>23.1</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927550</v>
      </c>
      <c r="CS7" s="589"/>
      <c r="CT7" s="589"/>
      <c r="CU7" s="589"/>
      <c r="CV7" s="589"/>
      <c r="CW7" s="589"/>
      <c r="CX7" s="589"/>
      <c r="CY7" s="590"/>
      <c r="CZ7" s="641">
        <v>21.4</v>
      </c>
      <c r="DA7" s="641"/>
      <c r="DB7" s="641"/>
      <c r="DC7" s="641"/>
      <c r="DD7" s="594">
        <v>338398</v>
      </c>
      <c r="DE7" s="589"/>
      <c r="DF7" s="589"/>
      <c r="DG7" s="589"/>
      <c r="DH7" s="589"/>
      <c r="DI7" s="589"/>
      <c r="DJ7" s="589"/>
      <c r="DK7" s="589"/>
      <c r="DL7" s="589"/>
      <c r="DM7" s="589"/>
      <c r="DN7" s="589"/>
      <c r="DO7" s="589"/>
      <c r="DP7" s="590"/>
      <c r="DQ7" s="594">
        <v>542899</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2103</v>
      </c>
      <c r="S8" s="589"/>
      <c r="T8" s="589"/>
      <c r="U8" s="589"/>
      <c r="V8" s="589"/>
      <c r="W8" s="589"/>
      <c r="X8" s="589"/>
      <c r="Y8" s="590"/>
      <c r="Z8" s="641">
        <v>0</v>
      </c>
      <c r="AA8" s="641"/>
      <c r="AB8" s="641"/>
      <c r="AC8" s="641"/>
      <c r="AD8" s="642">
        <v>2103</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9155</v>
      </c>
      <c r="BH8" s="589"/>
      <c r="BI8" s="589"/>
      <c r="BJ8" s="589"/>
      <c r="BK8" s="589"/>
      <c r="BL8" s="589"/>
      <c r="BM8" s="589"/>
      <c r="BN8" s="590"/>
      <c r="BO8" s="641">
        <v>0.6</v>
      </c>
      <c r="BP8" s="641"/>
      <c r="BQ8" s="641"/>
      <c r="BR8" s="641"/>
      <c r="BS8" s="594" t="s">
        <v>111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679949</v>
      </c>
      <c r="CS8" s="589"/>
      <c r="CT8" s="589"/>
      <c r="CU8" s="589"/>
      <c r="CV8" s="589"/>
      <c r="CW8" s="589"/>
      <c r="CX8" s="589"/>
      <c r="CY8" s="590"/>
      <c r="CZ8" s="641">
        <v>15.7</v>
      </c>
      <c r="DA8" s="641"/>
      <c r="DB8" s="641"/>
      <c r="DC8" s="641"/>
      <c r="DD8" s="594">
        <v>334</v>
      </c>
      <c r="DE8" s="589"/>
      <c r="DF8" s="589"/>
      <c r="DG8" s="589"/>
      <c r="DH8" s="589"/>
      <c r="DI8" s="589"/>
      <c r="DJ8" s="589"/>
      <c r="DK8" s="589"/>
      <c r="DL8" s="589"/>
      <c r="DM8" s="589"/>
      <c r="DN8" s="589"/>
      <c r="DO8" s="589"/>
      <c r="DP8" s="590"/>
      <c r="DQ8" s="594">
        <v>387020</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1179</v>
      </c>
      <c r="S9" s="589"/>
      <c r="T9" s="589"/>
      <c r="U9" s="589"/>
      <c r="V9" s="589"/>
      <c r="W9" s="589"/>
      <c r="X9" s="589"/>
      <c r="Y9" s="590"/>
      <c r="Z9" s="641">
        <v>0</v>
      </c>
      <c r="AA9" s="641"/>
      <c r="AB9" s="641"/>
      <c r="AC9" s="641"/>
      <c r="AD9" s="642">
        <v>1179</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167729</v>
      </c>
      <c r="BH9" s="589"/>
      <c r="BI9" s="589"/>
      <c r="BJ9" s="589"/>
      <c r="BK9" s="589"/>
      <c r="BL9" s="589"/>
      <c r="BM9" s="589"/>
      <c r="BN9" s="590"/>
      <c r="BO9" s="641">
        <v>11.5</v>
      </c>
      <c r="BP9" s="641"/>
      <c r="BQ9" s="641"/>
      <c r="BR9" s="641"/>
      <c r="BS9" s="594" t="s">
        <v>111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311678</v>
      </c>
      <c r="CS9" s="589"/>
      <c r="CT9" s="589"/>
      <c r="CU9" s="589"/>
      <c r="CV9" s="589"/>
      <c r="CW9" s="589"/>
      <c r="CX9" s="589"/>
      <c r="CY9" s="590"/>
      <c r="CZ9" s="641">
        <v>7.2</v>
      </c>
      <c r="DA9" s="641"/>
      <c r="DB9" s="641"/>
      <c r="DC9" s="641"/>
      <c r="DD9" s="594" t="s">
        <v>111</v>
      </c>
      <c r="DE9" s="589"/>
      <c r="DF9" s="589"/>
      <c r="DG9" s="589"/>
      <c r="DH9" s="589"/>
      <c r="DI9" s="589"/>
      <c r="DJ9" s="589"/>
      <c r="DK9" s="589"/>
      <c r="DL9" s="589"/>
      <c r="DM9" s="589"/>
      <c r="DN9" s="589"/>
      <c r="DO9" s="589"/>
      <c r="DP9" s="590"/>
      <c r="DQ9" s="594">
        <v>294902</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86020</v>
      </c>
      <c r="S10" s="589"/>
      <c r="T10" s="589"/>
      <c r="U10" s="589"/>
      <c r="V10" s="589"/>
      <c r="W10" s="589"/>
      <c r="X10" s="589"/>
      <c r="Y10" s="590"/>
      <c r="Z10" s="641">
        <v>1.9</v>
      </c>
      <c r="AA10" s="641"/>
      <c r="AB10" s="641"/>
      <c r="AC10" s="641"/>
      <c r="AD10" s="642">
        <v>86020</v>
      </c>
      <c r="AE10" s="642"/>
      <c r="AF10" s="642"/>
      <c r="AG10" s="642"/>
      <c r="AH10" s="642"/>
      <c r="AI10" s="642"/>
      <c r="AJ10" s="642"/>
      <c r="AK10" s="642"/>
      <c r="AL10" s="611">
        <v>3.8</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45539</v>
      </c>
      <c r="BH10" s="589"/>
      <c r="BI10" s="589"/>
      <c r="BJ10" s="589"/>
      <c r="BK10" s="589"/>
      <c r="BL10" s="589"/>
      <c r="BM10" s="589"/>
      <c r="BN10" s="590"/>
      <c r="BO10" s="641">
        <v>3.1</v>
      </c>
      <c r="BP10" s="641"/>
      <c r="BQ10" s="641"/>
      <c r="BR10" s="641"/>
      <c r="BS10" s="594" t="s">
        <v>111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111</v>
      </c>
      <c r="CS10" s="589"/>
      <c r="CT10" s="589"/>
      <c r="CU10" s="589"/>
      <c r="CV10" s="589"/>
      <c r="CW10" s="589"/>
      <c r="CX10" s="589"/>
      <c r="CY10" s="590"/>
      <c r="CZ10" s="641" t="s">
        <v>111</v>
      </c>
      <c r="DA10" s="641"/>
      <c r="DB10" s="641"/>
      <c r="DC10" s="641"/>
      <c r="DD10" s="594" t="s">
        <v>111</v>
      </c>
      <c r="DE10" s="589"/>
      <c r="DF10" s="589"/>
      <c r="DG10" s="589"/>
      <c r="DH10" s="589"/>
      <c r="DI10" s="589"/>
      <c r="DJ10" s="589"/>
      <c r="DK10" s="589"/>
      <c r="DL10" s="589"/>
      <c r="DM10" s="589"/>
      <c r="DN10" s="589"/>
      <c r="DO10" s="589"/>
      <c r="DP10" s="590"/>
      <c r="DQ10" s="594" t="s">
        <v>111</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16228</v>
      </c>
      <c r="S11" s="589"/>
      <c r="T11" s="589"/>
      <c r="U11" s="589"/>
      <c r="V11" s="589"/>
      <c r="W11" s="589"/>
      <c r="X11" s="589"/>
      <c r="Y11" s="590"/>
      <c r="Z11" s="641">
        <v>0.4</v>
      </c>
      <c r="AA11" s="641"/>
      <c r="AB11" s="641"/>
      <c r="AC11" s="641"/>
      <c r="AD11" s="642">
        <v>16228</v>
      </c>
      <c r="AE11" s="642"/>
      <c r="AF11" s="642"/>
      <c r="AG11" s="642"/>
      <c r="AH11" s="642"/>
      <c r="AI11" s="642"/>
      <c r="AJ11" s="642"/>
      <c r="AK11" s="642"/>
      <c r="AL11" s="611">
        <v>0.7</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114740</v>
      </c>
      <c r="BH11" s="589"/>
      <c r="BI11" s="589"/>
      <c r="BJ11" s="589"/>
      <c r="BK11" s="589"/>
      <c r="BL11" s="589"/>
      <c r="BM11" s="589"/>
      <c r="BN11" s="590"/>
      <c r="BO11" s="641">
        <v>7.9</v>
      </c>
      <c r="BP11" s="641"/>
      <c r="BQ11" s="641"/>
      <c r="BR11" s="641"/>
      <c r="BS11" s="594" t="s">
        <v>111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210873</v>
      </c>
      <c r="CS11" s="589"/>
      <c r="CT11" s="589"/>
      <c r="CU11" s="589"/>
      <c r="CV11" s="589"/>
      <c r="CW11" s="589"/>
      <c r="CX11" s="589"/>
      <c r="CY11" s="590"/>
      <c r="CZ11" s="641">
        <v>4.9000000000000004</v>
      </c>
      <c r="DA11" s="641"/>
      <c r="DB11" s="641"/>
      <c r="DC11" s="641"/>
      <c r="DD11" s="594">
        <v>55185</v>
      </c>
      <c r="DE11" s="589"/>
      <c r="DF11" s="589"/>
      <c r="DG11" s="589"/>
      <c r="DH11" s="589"/>
      <c r="DI11" s="589"/>
      <c r="DJ11" s="589"/>
      <c r="DK11" s="589"/>
      <c r="DL11" s="589"/>
      <c r="DM11" s="589"/>
      <c r="DN11" s="589"/>
      <c r="DO11" s="589"/>
      <c r="DP11" s="590"/>
      <c r="DQ11" s="594">
        <v>134398</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1047919</v>
      </c>
      <c r="BH12" s="589"/>
      <c r="BI12" s="589"/>
      <c r="BJ12" s="589"/>
      <c r="BK12" s="589"/>
      <c r="BL12" s="589"/>
      <c r="BM12" s="589"/>
      <c r="BN12" s="590"/>
      <c r="BO12" s="641">
        <v>71.8</v>
      </c>
      <c r="BP12" s="641"/>
      <c r="BQ12" s="641"/>
      <c r="BR12" s="641"/>
      <c r="BS12" s="594" t="s">
        <v>111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167288</v>
      </c>
      <c r="CS12" s="589"/>
      <c r="CT12" s="589"/>
      <c r="CU12" s="589"/>
      <c r="CV12" s="589"/>
      <c r="CW12" s="589"/>
      <c r="CX12" s="589"/>
      <c r="CY12" s="590"/>
      <c r="CZ12" s="641">
        <v>3.9</v>
      </c>
      <c r="DA12" s="641"/>
      <c r="DB12" s="641"/>
      <c r="DC12" s="641"/>
      <c r="DD12" s="594" t="s">
        <v>111</v>
      </c>
      <c r="DE12" s="589"/>
      <c r="DF12" s="589"/>
      <c r="DG12" s="589"/>
      <c r="DH12" s="589"/>
      <c r="DI12" s="589"/>
      <c r="DJ12" s="589"/>
      <c r="DK12" s="589"/>
      <c r="DL12" s="589"/>
      <c r="DM12" s="589"/>
      <c r="DN12" s="589"/>
      <c r="DO12" s="589"/>
      <c r="DP12" s="590"/>
      <c r="DQ12" s="594">
        <v>165680</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7685</v>
      </c>
      <c r="S13" s="589"/>
      <c r="T13" s="589"/>
      <c r="U13" s="589"/>
      <c r="V13" s="589"/>
      <c r="W13" s="589"/>
      <c r="X13" s="589"/>
      <c r="Y13" s="590"/>
      <c r="Z13" s="641">
        <v>0.2</v>
      </c>
      <c r="AA13" s="641"/>
      <c r="AB13" s="641"/>
      <c r="AC13" s="641"/>
      <c r="AD13" s="642">
        <v>7685</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1047443</v>
      </c>
      <c r="BH13" s="589"/>
      <c r="BI13" s="589"/>
      <c r="BJ13" s="589"/>
      <c r="BK13" s="589"/>
      <c r="BL13" s="589"/>
      <c r="BM13" s="589"/>
      <c r="BN13" s="590"/>
      <c r="BO13" s="641">
        <v>71.7</v>
      </c>
      <c r="BP13" s="641"/>
      <c r="BQ13" s="641"/>
      <c r="BR13" s="641"/>
      <c r="BS13" s="594" t="s">
        <v>111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864789</v>
      </c>
      <c r="CS13" s="589"/>
      <c r="CT13" s="589"/>
      <c r="CU13" s="589"/>
      <c r="CV13" s="589"/>
      <c r="CW13" s="589"/>
      <c r="CX13" s="589"/>
      <c r="CY13" s="590"/>
      <c r="CZ13" s="641">
        <v>19.899999999999999</v>
      </c>
      <c r="DA13" s="641"/>
      <c r="DB13" s="641"/>
      <c r="DC13" s="641"/>
      <c r="DD13" s="594">
        <v>458978</v>
      </c>
      <c r="DE13" s="589"/>
      <c r="DF13" s="589"/>
      <c r="DG13" s="589"/>
      <c r="DH13" s="589"/>
      <c r="DI13" s="589"/>
      <c r="DJ13" s="589"/>
      <c r="DK13" s="589"/>
      <c r="DL13" s="589"/>
      <c r="DM13" s="589"/>
      <c r="DN13" s="589"/>
      <c r="DO13" s="589"/>
      <c r="DP13" s="590"/>
      <c r="DQ13" s="594">
        <v>540810</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15632</v>
      </c>
      <c r="BH14" s="589"/>
      <c r="BI14" s="589"/>
      <c r="BJ14" s="589"/>
      <c r="BK14" s="589"/>
      <c r="BL14" s="589"/>
      <c r="BM14" s="589"/>
      <c r="BN14" s="590"/>
      <c r="BO14" s="641">
        <v>1.1000000000000001</v>
      </c>
      <c r="BP14" s="641"/>
      <c r="BQ14" s="641"/>
      <c r="BR14" s="641"/>
      <c r="BS14" s="594" t="s">
        <v>111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164376</v>
      </c>
      <c r="CS14" s="589"/>
      <c r="CT14" s="589"/>
      <c r="CU14" s="589"/>
      <c r="CV14" s="589"/>
      <c r="CW14" s="589"/>
      <c r="CX14" s="589"/>
      <c r="CY14" s="590"/>
      <c r="CZ14" s="641">
        <v>3.8</v>
      </c>
      <c r="DA14" s="641"/>
      <c r="DB14" s="641"/>
      <c r="DC14" s="641"/>
      <c r="DD14" s="594">
        <v>33582</v>
      </c>
      <c r="DE14" s="589"/>
      <c r="DF14" s="589"/>
      <c r="DG14" s="589"/>
      <c r="DH14" s="589"/>
      <c r="DI14" s="589"/>
      <c r="DJ14" s="589"/>
      <c r="DK14" s="589"/>
      <c r="DL14" s="589"/>
      <c r="DM14" s="589"/>
      <c r="DN14" s="589"/>
      <c r="DO14" s="589"/>
      <c r="DP14" s="590"/>
      <c r="DQ14" s="594">
        <v>131477</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3080</v>
      </c>
      <c r="S15" s="589"/>
      <c r="T15" s="589"/>
      <c r="U15" s="589"/>
      <c r="V15" s="589"/>
      <c r="W15" s="589"/>
      <c r="X15" s="589"/>
      <c r="Y15" s="590"/>
      <c r="Z15" s="641">
        <v>0.1</v>
      </c>
      <c r="AA15" s="641"/>
      <c r="AB15" s="641"/>
      <c r="AC15" s="641"/>
      <c r="AD15" s="642">
        <v>3080</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59467</v>
      </c>
      <c r="BH15" s="589"/>
      <c r="BI15" s="589"/>
      <c r="BJ15" s="589"/>
      <c r="BK15" s="589"/>
      <c r="BL15" s="589"/>
      <c r="BM15" s="589"/>
      <c r="BN15" s="590"/>
      <c r="BO15" s="641">
        <v>4.0999999999999996</v>
      </c>
      <c r="BP15" s="641"/>
      <c r="BQ15" s="641"/>
      <c r="BR15" s="641"/>
      <c r="BS15" s="594" t="s">
        <v>111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512304</v>
      </c>
      <c r="CS15" s="589"/>
      <c r="CT15" s="589"/>
      <c r="CU15" s="589"/>
      <c r="CV15" s="589"/>
      <c r="CW15" s="589"/>
      <c r="CX15" s="589"/>
      <c r="CY15" s="590"/>
      <c r="CZ15" s="641">
        <v>11.8</v>
      </c>
      <c r="DA15" s="641"/>
      <c r="DB15" s="641"/>
      <c r="DC15" s="641"/>
      <c r="DD15" s="594">
        <v>188381</v>
      </c>
      <c r="DE15" s="589"/>
      <c r="DF15" s="589"/>
      <c r="DG15" s="589"/>
      <c r="DH15" s="589"/>
      <c r="DI15" s="589"/>
      <c r="DJ15" s="589"/>
      <c r="DK15" s="589"/>
      <c r="DL15" s="589"/>
      <c r="DM15" s="589"/>
      <c r="DN15" s="589"/>
      <c r="DO15" s="589"/>
      <c r="DP15" s="590"/>
      <c r="DQ15" s="594">
        <v>401836</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855613</v>
      </c>
      <c r="S16" s="589"/>
      <c r="T16" s="589"/>
      <c r="U16" s="589"/>
      <c r="V16" s="589"/>
      <c r="W16" s="589"/>
      <c r="X16" s="589"/>
      <c r="Y16" s="590"/>
      <c r="Z16" s="641">
        <v>18.899999999999999</v>
      </c>
      <c r="AA16" s="641"/>
      <c r="AB16" s="641"/>
      <c r="AC16" s="641"/>
      <c r="AD16" s="642">
        <v>587234</v>
      </c>
      <c r="AE16" s="642"/>
      <c r="AF16" s="642"/>
      <c r="AG16" s="642"/>
      <c r="AH16" s="642"/>
      <c r="AI16" s="642"/>
      <c r="AJ16" s="642"/>
      <c r="AK16" s="642"/>
      <c r="AL16" s="611">
        <v>25.8</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56192</v>
      </c>
      <c r="CS16" s="589"/>
      <c r="CT16" s="589"/>
      <c r="CU16" s="589"/>
      <c r="CV16" s="589"/>
      <c r="CW16" s="589"/>
      <c r="CX16" s="589"/>
      <c r="CY16" s="590"/>
      <c r="CZ16" s="641">
        <v>1.3</v>
      </c>
      <c r="DA16" s="641"/>
      <c r="DB16" s="641"/>
      <c r="DC16" s="641"/>
      <c r="DD16" s="594" t="s">
        <v>111</v>
      </c>
      <c r="DE16" s="589"/>
      <c r="DF16" s="589"/>
      <c r="DG16" s="589"/>
      <c r="DH16" s="589"/>
      <c r="DI16" s="589"/>
      <c r="DJ16" s="589"/>
      <c r="DK16" s="589"/>
      <c r="DL16" s="589"/>
      <c r="DM16" s="589"/>
      <c r="DN16" s="589"/>
      <c r="DO16" s="589"/>
      <c r="DP16" s="590"/>
      <c r="DQ16" s="594">
        <v>8239</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587234</v>
      </c>
      <c r="S17" s="589"/>
      <c r="T17" s="589"/>
      <c r="U17" s="589"/>
      <c r="V17" s="589"/>
      <c r="W17" s="589"/>
      <c r="X17" s="589"/>
      <c r="Y17" s="590"/>
      <c r="Z17" s="641">
        <v>13</v>
      </c>
      <c r="AA17" s="641"/>
      <c r="AB17" s="641"/>
      <c r="AC17" s="641"/>
      <c r="AD17" s="642">
        <v>587234</v>
      </c>
      <c r="AE17" s="642"/>
      <c r="AF17" s="642"/>
      <c r="AG17" s="642"/>
      <c r="AH17" s="642"/>
      <c r="AI17" s="642"/>
      <c r="AJ17" s="642"/>
      <c r="AK17" s="642"/>
      <c r="AL17" s="611">
        <v>25.8</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350109</v>
      </c>
      <c r="CS17" s="589"/>
      <c r="CT17" s="589"/>
      <c r="CU17" s="589"/>
      <c r="CV17" s="589"/>
      <c r="CW17" s="589"/>
      <c r="CX17" s="589"/>
      <c r="CY17" s="590"/>
      <c r="CZ17" s="641">
        <v>8.1</v>
      </c>
      <c r="DA17" s="641"/>
      <c r="DB17" s="641"/>
      <c r="DC17" s="641"/>
      <c r="DD17" s="594" t="s">
        <v>111</v>
      </c>
      <c r="DE17" s="589"/>
      <c r="DF17" s="589"/>
      <c r="DG17" s="589"/>
      <c r="DH17" s="589"/>
      <c r="DI17" s="589"/>
      <c r="DJ17" s="589"/>
      <c r="DK17" s="589"/>
      <c r="DL17" s="589"/>
      <c r="DM17" s="589"/>
      <c r="DN17" s="589"/>
      <c r="DO17" s="589"/>
      <c r="DP17" s="590"/>
      <c r="DQ17" s="594">
        <v>339648</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177395</v>
      </c>
      <c r="S18" s="589"/>
      <c r="T18" s="589"/>
      <c r="U18" s="589"/>
      <c r="V18" s="589"/>
      <c r="W18" s="589"/>
      <c r="X18" s="589"/>
      <c r="Y18" s="590"/>
      <c r="Z18" s="641">
        <v>3.9</v>
      </c>
      <c r="AA18" s="641"/>
      <c r="AB18" s="641"/>
      <c r="AC18" s="641"/>
      <c r="AD18" s="642" t="s">
        <v>111</v>
      </c>
      <c r="AE18" s="642"/>
      <c r="AF18" s="642"/>
      <c r="AG18" s="642"/>
      <c r="AH18" s="642"/>
      <c r="AI18" s="642"/>
      <c r="AJ18" s="642"/>
      <c r="AK18" s="642"/>
      <c r="AL18" s="611" t="s">
        <v>111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90984</v>
      </c>
      <c r="S19" s="589"/>
      <c r="T19" s="589"/>
      <c r="U19" s="589"/>
      <c r="V19" s="589"/>
      <c r="W19" s="589"/>
      <c r="X19" s="589"/>
      <c r="Y19" s="590"/>
      <c r="Z19" s="641">
        <v>2</v>
      </c>
      <c r="AA19" s="641"/>
      <c r="AB19" s="641"/>
      <c r="AC19" s="641"/>
      <c r="AD19" s="642" t="s">
        <v>111</v>
      </c>
      <c r="AE19" s="642"/>
      <c r="AF19" s="642"/>
      <c r="AG19" s="642"/>
      <c r="AH19" s="642"/>
      <c r="AI19" s="642"/>
      <c r="AJ19" s="642"/>
      <c r="AK19" s="642"/>
      <c r="AL19" s="611" t="s">
        <v>111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2474166</v>
      </c>
      <c r="S20" s="589"/>
      <c r="T20" s="589"/>
      <c r="U20" s="589"/>
      <c r="V20" s="589"/>
      <c r="W20" s="589"/>
      <c r="X20" s="589"/>
      <c r="Y20" s="590"/>
      <c r="Z20" s="641">
        <v>54.7</v>
      </c>
      <c r="AA20" s="641"/>
      <c r="AB20" s="641"/>
      <c r="AC20" s="641"/>
      <c r="AD20" s="642">
        <v>2205787</v>
      </c>
      <c r="AE20" s="642"/>
      <c r="AF20" s="642"/>
      <c r="AG20" s="642"/>
      <c r="AH20" s="642"/>
      <c r="AI20" s="642"/>
      <c r="AJ20" s="642"/>
      <c r="AK20" s="642"/>
      <c r="AL20" s="611">
        <v>96.9</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4335925</v>
      </c>
      <c r="CS20" s="589"/>
      <c r="CT20" s="589"/>
      <c r="CU20" s="589"/>
      <c r="CV20" s="589"/>
      <c r="CW20" s="589"/>
      <c r="CX20" s="589"/>
      <c r="CY20" s="590"/>
      <c r="CZ20" s="641">
        <v>100</v>
      </c>
      <c r="DA20" s="641"/>
      <c r="DB20" s="641"/>
      <c r="DC20" s="641"/>
      <c r="DD20" s="594">
        <v>1074858</v>
      </c>
      <c r="DE20" s="589"/>
      <c r="DF20" s="589"/>
      <c r="DG20" s="589"/>
      <c r="DH20" s="589"/>
      <c r="DI20" s="589"/>
      <c r="DJ20" s="589"/>
      <c r="DK20" s="589"/>
      <c r="DL20" s="589"/>
      <c r="DM20" s="589"/>
      <c r="DN20" s="589"/>
      <c r="DO20" s="589"/>
      <c r="DP20" s="590"/>
      <c r="DQ20" s="594">
        <v>3037726</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1476</v>
      </c>
      <c r="S21" s="589"/>
      <c r="T21" s="589"/>
      <c r="U21" s="589"/>
      <c r="V21" s="589"/>
      <c r="W21" s="589"/>
      <c r="X21" s="589"/>
      <c r="Y21" s="590"/>
      <c r="Z21" s="641">
        <v>0</v>
      </c>
      <c r="AA21" s="641"/>
      <c r="AB21" s="641"/>
      <c r="AC21" s="641"/>
      <c r="AD21" s="642">
        <v>1476</v>
      </c>
      <c r="AE21" s="642"/>
      <c r="AF21" s="642"/>
      <c r="AG21" s="642"/>
      <c r="AH21" s="642"/>
      <c r="AI21" s="642"/>
      <c r="AJ21" s="642"/>
      <c r="AK21" s="642"/>
      <c r="AL21" s="611">
        <v>0.1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1784</v>
      </c>
      <c r="S22" s="589"/>
      <c r="T22" s="589"/>
      <c r="U22" s="589"/>
      <c r="V22" s="589"/>
      <c r="W22" s="589"/>
      <c r="X22" s="589"/>
      <c r="Y22" s="590"/>
      <c r="Z22" s="641">
        <v>0</v>
      </c>
      <c r="AA22" s="641"/>
      <c r="AB22" s="641"/>
      <c r="AC22" s="641"/>
      <c r="AD22" s="642" t="s">
        <v>111</v>
      </c>
      <c r="AE22" s="642"/>
      <c r="AF22" s="642"/>
      <c r="AG22" s="642"/>
      <c r="AH22" s="642"/>
      <c r="AI22" s="642"/>
      <c r="AJ22" s="642"/>
      <c r="AK22" s="642"/>
      <c r="AL22" s="611" t="s">
        <v>111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78429</v>
      </c>
      <c r="S23" s="589"/>
      <c r="T23" s="589"/>
      <c r="U23" s="589"/>
      <c r="V23" s="589"/>
      <c r="W23" s="589"/>
      <c r="X23" s="589"/>
      <c r="Y23" s="590"/>
      <c r="Z23" s="641">
        <v>1.7</v>
      </c>
      <c r="AA23" s="641"/>
      <c r="AB23" s="641"/>
      <c r="AC23" s="641"/>
      <c r="AD23" s="642" t="s">
        <v>111</v>
      </c>
      <c r="AE23" s="642"/>
      <c r="AF23" s="642"/>
      <c r="AG23" s="642"/>
      <c r="AH23" s="642"/>
      <c r="AI23" s="642"/>
      <c r="AJ23" s="642"/>
      <c r="AK23" s="642"/>
      <c r="AL23" s="611" t="s">
        <v>111</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14906</v>
      </c>
      <c r="S24" s="589"/>
      <c r="T24" s="589"/>
      <c r="U24" s="589"/>
      <c r="V24" s="589"/>
      <c r="W24" s="589"/>
      <c r="X24" s="589"/>
      <c r="Y24" s="590"/>
      <c r="Z24" s="641">
        <v>0.3</v>
      </c>
      <c r="AA24" s="641"/>
      <c r="AB24" s="641"/>
      <c r="AC24" s="641"/>
      <c r="AD24" s="642" t="s">
        <v>111</v>
      </c>
      <c r="AE24" s="642"/>
      <c r="AF24" s="642"/>
      <c r="AG24" s="642"/>
      <c r="AH24" s="642"/>
      <c r="AI24" s="642"/>
      <c r="AJ24" s="642"/>
      <c r="AK24" s="642"/>
      <c r="AL24" s="611" t="s">
        <v>111</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1230189</v>
      </c>
      <c r="CS24" s="639"/>
      <c r="CT24" s="639"/>
      <c r="CU24" s="639"/>
      <c r="CV24" s="639"/>
      <c r="CW24" s="639"/>
      <c r="CX24" s="639"/>
      <c r="CY24" s="686"/>
      <c r="CZ24" s="690">
        <v>28.4</v>
      </c>
      <c r="DA24" s="691"/>
      <c r="DB24" s="691"/>
      <c r="DC24" s="692"/>
      <c r="DD24" s="685">
        <v>1017123</v>
      </c>
      <c r="DE24" s="639"/>
      <c r="DF24" s="639"/>
      <c r="DG24" s="639"/>
      <c r="DH24" s="639"/>
      <c r="DI24" s="639"/>
      <c r="DJ24" s="639"/>
      <c r="DK24" s="686"/>
      <c r="DL24" s="685">
        <v>1012947</v>
      </c>
      <c r="DM24" s="639"/>
      <c r="DN24" s="639"/>
      <c r="DO24" s="639"/>
      <c r="DP24" s="639"/>
      <c r="DQ24" s="639"/>
      <c r="DR24" s="639"/>
      <c r="DS24" s="639"/>
      <c r="DT24" s="639"/>
      <c r="DU24" s="639"/>
      <c r="DV24" s="686"/>
      <c r="DW24" s="687">
        <v>41.5</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733892</v>
      </c>
      <c r="S25" s="589"/>
      <c r="T25" s="589"/>
      <c r="U25" s="589"/>
      <c r="V25" s="589"/>
      <c r="W25" s="589"/>
      <c r="X25" s="589"/>
      <c r="Y25" s="590"/>
      <c r="Z25" s="641">
        <v>16.2</v>
      </c>
      <c r="AA25" s="641"/>
      <c r="AB25" s="641"/>
      <c r="AC25" s="641"/>
      <c r="AD25" s="642" t="s">
        <v>111</v>
      </c>
      <c r="AE25" s="642"/>
      <c r="AF25" s="642"/>
      <c r="AG25" s="642"/>
      <c r="AH25" s="642"/>
      <c r="AI25" s="642"/>
      <c r="AJ25" s="642"/>
      <c r="AK25" s="642"/>
      <c r="AL25" s="611" t="s">
        <v>111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612975</v>
      </c>
      <c r="CS25" s="607"/>
      <c r="CT25" s="607"/>
      <c r="CU25" s="607"/>
      <c r="CV25" s="607"/>
      <c r="CW25" s="607"/>
      <c r="CX25" s="607"/>
      <c r="CY25" s="608"/>
      <c r="CZ25" s="591">
        <v>14.1</v>
      </c>
      <c r="DA25" s="609"/>
      <c r="DB25" s="609"/>
      <c r="DC25" s="610"/>
      <c r="DD25" s="594">
        <v>598484</v>
      </c>
      <c r="DE25" s="607"/>
      <c r="DF25" s="607"/>
      <c r="DG25" s="607"/>
      <c r="DH25" s="607"/>
      <c r="DI25" s="607"/>
      <c r="DJ25" s="607"/>
      <c r="DK25" s="608"/>
      <c r="DL25" s="594">
        <v>594400</v>
      </c>
      <c r="DM25" s="607"/>
      <c r="DN25" s="607"/>
      <c r="DO25" s="607"/>
      <c r="DP25" s="607"/>
      <c r="DQ25" s="607"/>
      <c r="DR25" s="607"/>
      <c r="DS25" s="607"/>
      <c r="DT25" s="607"/>
      <c r="DU25" s="607"/>
      <c r="DV25" s="608"/>
      <c r="DW25" s="611">
        <v>24.4</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v>28811</v>
      </c>
      <c r="S26" s="589"/>
      <c r="T26" s="589"/>
      <c r="U26" s="589"/>
      <c r="V26" s="589"/>
      <c r="W26" s="589"/>
      <c r="X26" s="589"/>
      <c r="Y26" s="590"/>
      <c r="Z26" s="641">
        <v>0.6</v>
      </c>
      <c r="AA26" s="641"/>
      <c r="AB26" s="641"/>
      <c r="AC26" s="641"/>
      <c r="AD26" s="642">
        <v>28811</v>
      </c>
      <c r="AE26" s="642"/>
      <c r="AF26" s="642"/>
      <c r="AG26" s="642"/>
      <c r="AH26" s="642"/>
      <c r="AI26" s="642"/>
      <c r="AJ26" s="642"/>
      <c r="AK26" s="642"/>
      <c r="AL26" s="611">
        <v>1.3</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340351</v>
      </c>
      <c r="CS26" s="589"/>
      <c r="CT26" s="589"/>
      <c r="CU26" s="589"/>
      <c r="CV26" s="589"/>
      <c r="CW26" s="589"/>
      <c r="CX26" s="589"/>
      <c r="CY26" s="590"/>
      <c r="CZ26" s="591">
        <v>7.8</v>
      </c>
      <c r="DA26" s="609"/>
      <c r="DB26" s="609"/>
      <c r="DC26" s="610"/>
      <c r="DD26" s="594">
        <v>329493</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151521</v>
      </c>
      <c r="S27" s="589"/>
      <c r="T27" s="589"/>
      <c r="U27" s="589"/>
      <c r="V27" s="589"/>
      <c r="W27" s="589"/>
      <c r="X27" s="589"/>
      <c r="Y27" s="590"/>
      <c r="Z27" s="641">
        <v>3.3</v>
      </c>
      <c r="AA27" s="641"/>
      <c r="AB27" s="641"/>
      <c r="AC27" s="641"/>
      <c r="AD27" s="642" t="s">
        <v>111</v>
      </c>
      <c r="AE27" s="642"/>
      <c r="AF27" s="642"/>
      <c r="AG27" s="642"/>
      <c r="AH27" s="642"/>
      <c r="AI27" s="642"/>
      <c r="AJ27" s="642"/>
      <c r="AK27" s="642"/>
      <c r="AL27" s="611" t="s">
        <v>111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1460181</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267105</v>
      </c>
      <c r="CS27" s="607"/>
      <c r="CT27" s="607"/>
      <c r="CU27" s="607"/>
      <c r="CV27" s="607"/>
      <c r="CW27" s="607"/>
      <c r="CX27" s="607"/>
      <c r="CY27" s="608"/>
      <c r="CZ27" s="591">
        <v>6.2</v>
      </c>
      <c r="DA27" s="609"/>
      <c r="DB27" s="609"/>
      <c r="DC27" s="610"/>
      <c r="DD27" s="594">
        <v>78991</v>
      </c>
      <c r="DE27" s="607"/>
      <c r="DF27" s="607"/>
      <c r="DG27" s="607"/>
      <c r="DH27" s="607"/>
      <c r="DI27" s="607"/>
      <c r="DJ27" s="607"/>
      <c r="DK27" s="608"/>
      <c r="DL27" s="594">
        <v>78899</v>
      </c>
      <c r="DM27" s="607"/>
      <c r="DN27" s="607"/>
      <c r="DO27" s="607"/>
      <c r="DP27" s="607"/>
      <c r="DQ27" s="607"/>
      <c r="DR27" s="607"/>
      <c r="DS27" s="607"/>
      <c r="DT27" s="607"/>
      <c r="DU27" s="607"/>
      <c r="DV27" s="608"/>
      <c r="DW27" s="611">
        <v>3.2</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138251</v>
      </c>
      <c r="S28" s="589"/>
      <c r="T28" s="589"/>
      <c r="U28" s="589"/>
      <c r="V28" s="589"/>
      <c r="W28" s="589"/>
      <c r="X28" s="589"/>
      <c r="Y28" s="590"/>
      <c r="Z28" s="641">
        <v>3.1</v>
      </c>
      <c r="AA28" s="641"/>
      <c r="AB28" s="641"/>
      <c r="AC28" s="641"/>
      <c r="AD28" s="642">
        <v>32593</v>
      </c>
      <c r="AE28" s="642"/>
      <c r="AF28" s="642"/>
      <c r="AG28" s="642"/>
      <c r="AH28" s="642"/>
      <c r="AI28" s="642"/>
      <c r="AJ28" s="642"/>
      <c r="AK28" s="642"/>
      <c r="AL28" s="611">
        <v>1.4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350109</v>
      </c>
      <c r="CS28" s="589"/>
      <c r="CT28" s="589"/>
      <c r="CU28" s="589"/>
      <c r="CV28" s="589"/>
      <c r="CW28" s="589"/>
      <c r="CX28" s="589"/>
      <c r="CY28" s="590"/>
      <c r="CZ28" s="591">
        <v>8.1</v>
      </c>
      <c r="DA28" s="609"/>
      <c r="DB28" s="609"/>
      <c r="DC28" s="610"/>
      <c r="DD28" s="594">
        <v>339648</v>
      </c>
      <c r="DE28" s="589"/>
      <c r="DF28" s="589"/>
      <c r="DG28" s="589"/>
      <c r="DH28" s="589"/>
      <c r="DI28" s="589"/>
      <c r="DJ28" s="589"/>
      <c r="DK28" s="590"/>
      <c r="DL28" s="594">
        <v>339648</v>
      </c>
      <c r="DM28" s="589"/>
      <c r="DN28" s="589"/>
      <c r="DO28" s="589"/>
      <c r="DP28" s="589"/>
      <c r="DQ28" s="589"/>
      <c r="DR28" s="589"/>
      <c r="DS28" s="589"/>
      <c r="DT28" s="589"/>
      <c r="DU28" s="589"/>
      <c r="DV28" s="590"/>
      <c r="DW28" s="611">
        <v>13.9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5080</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5" t="s">
        <v>58</v>
      </c>
      <c r="CG29" s="622"/>
      <c r="CH29" s="622"/>
      <c r="CI29" s="622"/>
      <c r="CJ29" s="622"/>
      <c r="CK29" s="622"/>
      <c r="CL29" s="622"/>
      <c r="CM29" s="622"/>
      <c r="CN29" s="622"/>
      <c r="CO29" s="622"/>
      <c r="CP29" s="622"/>
      <c r="CQ29" s="623"/>
      <c r="CR29" s="588">
        <v>350109</v>
      </c>
      <c r="CS29" s="607"/>
      <c r="CT29" s="607"/>
      <c r="CU29" s="607"/>
      <c r="CV29" s="607"/>
      <c r="CW29" s="607"/>
      <c r="CX29" s="607"/>
      <c r="CY29" s="608"/>
      <c r="CZ29" s="591">
        <v>8.1</v>
      </c>
      <c r="DA29" s="609"/>
      <c r="DB29" s="609"/>
      <c r="DC29" s="610"/>
      <c r="DD29" s="594">
        <v>339648</v>
      </c>
      <c r="DE29" s="607"/>
      <c r="DF29" s="607"/>
      <c r="DG29" s="607"/>
      <c r="DH29" s="607"/>
      <c r="DI29" s="607"/>
      <c r="DJ29" s="607"/>
      <c r="DK29" s="608"/>
      <c r="DL29" s="594">
        <v>339648</v>
      </c>
      <c r="DM29" s="607"/>
      <c r="DN29" s="607"/>
      <c r="DO29" s="607"/>
      <c r="DP29" s="607"/>
      <c r="DQ29" s="607"/>
      <c r="DR29" s="607"/>
      <c r="DS29" s="607"/>
      <c r="DT29" s="607"/>
      <c r="DU29" s="607"/>
      <c r="DV29" s="608"/>
      <c r="DW29" s="611">
        <v>13.9</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402178</v>
      </c>
      <c r="S30" s="589"/>
      <c r="T30" s="589"/>
      <c r="U30" s="589"/>
      <c r="V30" s="589"/>
      <c r="W30" s="589"/>
      <c r="X30" s="589"/>
      <c r="Y30" s="590"/>
      <c r="Z30" s="641">
        <v>8.9</v>
      </c>
      <c r="AA30" s="641"/>
      <c r="AB30" s="641"/>
      <c r="AC30" s="641"/>
      <c r="AD30" s="642" t="s">
        <v>111</v>
      </c>
      <c r="AE30" s="642"/>
      <c r="AF30" s="642"/>
      <c r="AG30" s="642"/>
      <c r="AH30" s="642"/>
      <c r="AI30" s="642"/>
      <c r="AJ30" s="642"/>
      <c r="AK30" s="642"/>
      <c r="AL30" s="611" t="s">
        <v>111</v>
      </c>
      <c r="AM30" s="643"/>
      <c r="AN30" s="643"/>
      <c r="AO30" s="644"/>
      <c r="AP30" s="664" t="s">
        <v>290</v>
      </c>
      <c r="AQ30" s="665"/>
      <c r="AR30" s="665"/>
      <c r="AS30" s="665"/>
      <c r="AT30" s="670" t="s">
        <v>291</v>
      </c>
      <c r="AU30" s="182"/>
      <c r="AV30" s="182"/>
      <c r="AW30" s="182"/>
      <c r="AX30" s="673" t="s">
        <v>171</v>
      </c>
      <c r="AY30" s="674"/>
      <c r="AZ30" s="674"/>
      <c r="BA30" s="674"/>
      <c r="BB30" s="674"/>
      <c r="BC30" s="674"/>
      <c r="BD30" s="674"/>
      <c r="BE30" s="674"/>
      <c r="BF30" s="675"/>
      <c r="BG30" s="654">
        <v>99.4</v>
      </c>
      <c r="BH30" s="655"/>
      <c r="BI30" s="655"/>
      <c r="BJ30" s="655"/>
      <c r="BK30" s="655"/>
      <c r="BL30" s="655"/>
      <c r="BM30" s="656">
        <v>94.9</v>
      </c>
      <c r="BN30" s="655"/>
      <c r="BO30" s="655"/>
      <c r="BP30" s="655"/>
      <c r="BQ30" s="657"/>
      <c r="BR30" s="654">
        <v>99.2</v>
      </c>
      <c r="BS30" s="655"/>
      <c r="BT30" s="655"/>
      <c r="BU30" s="655"/>
      <c r="BV30" s="655"/>
      <c r="BW30" s="655"/>
      <c r="BX30" s="656">
        <v>94.6</v>
      </c>
      <c r="BY30" s="655"/>
      <c r="BZ30" s="655"/>
      <c r="CA30" s="655"/>
      <c r="CB30" s="657"/>
      <c r="CD30" s="660"/>
      <c r="CE30" s="661"/>
      <c r="CF30" s="625" t="s">
        <v>292</v>
      </c>
      <c r="CG30" s="622"/>
      <c r="CH30" s="622"/>
      <c r="CI30" s="622"/>
      <c r="CJ30" s="622"/>
      <c r="CK30" s="622"/>
      <c r="CL30" s="622"/>
      <c r="CM30" s="622"/>
      <c r="CN30" s="622"/>
      <c r="CO30" s="622"/>
      <c r="CP30" s="622"/>
      <c r="CQ30" s="623"/>
      <c r="CR30" s="588">
        <v>304020</v>
      </c>
      <c r="CS30" s="589"/>
      <c r="CT30" s="589"/>
      <c r="CU30" s="589"/>
      <c r="CV30" s="589"/>
      <c r="CW30" s="589"/>
      <c r="CX30" s="589"/>
      <c r="CY30" s="590"/>
      <c r="CZ30" s="591">
        <v>7</v>
      </c>
      <c r="DA30" s="609"/>
      <c r="DB30" s="609"/>
      <c r="DC30" s="610"/>
      <c r="DD30" s="594">
        <v>293559</v>
      </c>
      <c r="DE30" s="589"/>
      <c r="DF30" s="589"/>
      <c r="DG30" s="589"/>
      <c r="DH30" s="589"/>
      <c r="DI30" s="589"/>
      <c r="DJ30" s="589"/>
      <c r="DK30" s="590"/>
      <c r="DL30" s="594">
        <v>293559</v>
      </c>
      <c r="DM30" s="589"/>
      <c r="DN30" s="589"/>
      <c r="DO30" s="589"/>
      <c r="DP30" s="589"/>
      <c r="DQ30" s="589"/>
      <c r="DR30" s="589"/>
      <c r="DS30" s="589"/>
      <c r="DT30" s="589"/>
      <c r="DU30" s="589"/>
      <c r="DV30" s="590"/>
      <c r="DW30" s="611">
        <v>12</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91834</v>
      </c>
      <c r="S31" s="589"/>
      <c r="T31" s="589"/>
      <c r="U31" s="589"/>
      <c r="V31" s="589"/>
      <c r="W31" s="589"/>
      <c r="X31" s="589"/>
      <c r="Y31" s="590"/>
      <c r="Z31" s="641">
        <v>2</v>
      </c>
      <c r="AA31" s="641"/>
      <c r="AB31" s="641"/>
      <c r="AC31" s="641"/>
      <c r="AD31" s="642" t="s">
        <v>111</v>
      </c>
      <c r="AE31" s="642"/>
      <c r="AF31" s="642"/>
      <c r="AG31" s="642"/>
      <c r="AH31" s="642"/>
      <c r="AI31" s="642"/>
      <c r="AJ31" s="642"/>
      <c r="AK31" s="642"/>
      <c r="AL31" s="611" t="s">
        <v>111</v>
      </c>
      <c r="AM31" s="643"/>
      <c r="AN31" s="643"/>
      <c r="AO31" s="644"/>
      <c r="AP31" s="666"/>
      <c r="AQ31" s="667"/>
      <c r="AR31" s="667"/>
      <c r="AS31" s="667"/>
      <c r="AT31" s="671"/>
      <c r="AU31" s="181" t="s">
        <v>294</v>
      </c>
      <c r="AV31" s="181"/>
      <c r="AW31" s="181"/>
      <c r="AX31" s="585" t="s">
        <v>295</v>
      </c>
      <c r="AY31" s="586"/>
      <c r="AZ31" s="586"/>
      <c r="BA31" s="586"/>
      <c r="BB31" s="586"/>
      <c r="BC31" s="586"/>
      <c r="BD31" s="586"/>
      <c r="BE31" s="586"/>
      <c r="BF31" s="587"/>
      <c r="BG31" s="652">
        <v>99.3</v>
      </c>
      <c r="BH31" s="607"/>
      <c r="BI31" s="607"/>
      <c r="BJ31" s="607"/>
      <c r="BK31" s="607"/>
      <c r="BL31" s="607"/>
      <c r="BM31" s="643">
        <v>95.9</v>
      </c>
      <c r="BN31" s="653"/>
      <c r="BO31" s="653"/>
      <c r="BP31" s="653"/>
      <c r="BQ31" s="617"/>
      <c r="BR31" s="652">
        <v>98.1</v>
      </c>
      <c r="BS31" s="607"/>
      <c r="BT31" s="607"/>
      <c r="BU31" s="607"/>
      <c r="BV31" s="607"/>
      <c r="BW31" s="607"/>
      <c r="BX31" s="643">
        <v>94.1</v>
      </c>
      <c r="BY31" s="653"/>
      <c r="BZ31" s="653"/>
      <c r="CA31" s="653"/>
      <c r="CB31" s="617"/>
      <c r="CD31" s="660"/>
      <c r="CE31" s="661"/>
      <c r="CF31" s="625" t="s">
        <v>296</v>
      </c>
      <c r="CG31" s="622"/>
      <c r="CH31" s="622"/>
      <c r="CI31" s="622"/>
      <c r="CJ31" s="622"/>
      <c r="CK31" s="622"/>
      <c r="CL31" s="622"/>
      <c r="CM31" s="622"/>
      <c r="CN31" s="622"/>
      <c r="CO31" s="622"/>
      <c r="CP31" s="622"/>
      <c r="CQ31" s="623"/>
      <c r="CR31" s="588">
        <v>46089</v>
      </c>
      <c r="CS31" s="607"/>
      <c r="CT31" s="607"/>
      <c r="CU31" s="607"/>
      <c r="CV31" s="607"/>
      <c r="CW31" s="607"/>
      <c r="CX31" s="607"/>
      <c r="CY31" s="608"/>
      <c r="CZ31" s="591">
        <v>1.1000000000000001</v>
      </c>
      <c r="DA31" s="609"/>
      <c r="DB31" s="609"/>
      <c r="DC31" s="610"/>
      <c r="DD31" s="594">
        <v>46089</v>
      </c>
      <c r="DE31" s="607"/>
      <c r="DF31" s="607"/>
      <c r="DG31" s="607"/>
      <c r="DH31" s="607"/>
      <c r="DI31" s="607"/>
      <c r="DJ31" s="607"/>
      <c r="DK31" s="608"/>
      <c r="DL31" s="594">
        <v>46089</v>
      </c>
      <c r="DM31" s="607"/>
      <c r="DN31" s="607"/>
      <c r="DO31" s="607"/>
      <c r="DP31" s="607"/>
      <c r="DQ31" s="607"/>
      <c r="DR31" s="607"/>
      <c r="DS31" s="607"/>
      <c r="DT31" s="607"/>
      <c r="DU31" s="607"/>
      <c r="DV31" s="608"/>
      <c r="DW31" s="611">
        <v>1.9</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60120</v>
      </c>
      <c r="S32" s="589"/>
      <c r="T32" s="589"/>
      <c r="U32" s="589"/>
      <c r="V32" s="589"/>
      <c r="W32" s="589"/>
      <c r="X32" s="589"/>
      <c r="Y32" s="590"/>
      <c r="Z32" s="641">
        <v>1.3</v>
      </c>
      <c r="AA32" s="641"/>
      <c r="AB32" s="641"/>
      <c r="AC32" s="641"/>
      <c r="AD32" s="642">
        <v>7817</v>
      </c>
      <c r="AE32" s="642"/>
      <c r="AF32" s="642"/>
      <c r="AG32" s="642"/>
      <c r="AH32" s="642"/>
      <c r="AI32" s="642"/>
      <c r="AJ32" s="642"/>
      <c r="AK32" s="642"/>
      <c r="AL32" s="611">
        <v>0.3</v>
      </c>
      <c r="AM32" s="643"/>
      <c r="AN32" s="643"/>
      <c r="AO32" s="644"/>
      <c r="AP32" s="668"/>
      <c r="AQ32" s="669"/>
      <c r="AR32" s="669"/>
      <c r="AS32" s="669"/>
      <c r="AT32" s="672"/>
      <c r="AU32" s="183"/>
      <c r="AV32" s="183"/>
      <c r="AW32" s="183"/>
      <c r="AX32" s="569" t="s">
        <v>298</v>
      </c>
      <c r="AY32" s="570"/>
      <c r="AZ32" s="570"/>
      <c r="BA32" s="570"/>
      <c r="BB32" s="570"/>
      <c r="BC32" s="570"/>
      <c r="BD32" s="570"/>
      <c r="BE32" s="570"/>
      <c r="BF32" s="571"/>
      <c r="BG32" s="651">
        <v>99.4</v>
      </c>
      <c r="BH32" s="573"/>
      <c r="BI32" s="573"/>
      <c r="BJ32" s="573"/>
      <c r="BK32" s="573"/>
      <c r="BL32" s="573"/>
      <c r="BM32" s="636">
        <v>94.7</v>
      </c>
      <c r="BN32" s="573"/>
      <c r="BO32" s="573"/>
      <c r="BP32" s="573"/>
      <c r="BQ32" s="630"/>
      <c r="BR32" s="651">
        <v>99.5</v>
      </c>
      <c r="BS32" s="573"/>
      <c r="BT32" s="573"/>
      <c r="BU32" s="573"/>
      <c r="BV32" s="573"/>
      <c r="BW32" s="573"/>
      <c r="BX32" s="636">
        <v>94.9</v>
      </c>
      <c r="BY32" s="573"/>
      <c r="BZ32" s="573"/>
      <c r="CA32" s="573"/>
      <c r="CB32" s="630"/>
      <c r="CD32" s="662"/>
      <c r="CE32" s="663"/>
      <c r="CF32" s="625" t="s">
        <v>299</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341800</v>
      </c>
      <c r="S33" s="589"/>
      <c r="T33" s="589"/>
      <c r="U33" s="589"/>
      <c r="V33" s="589"/>
      <c r="W33" s="589"/>
      <c r="X33" s="589"/>
      <c r="Y33" s="590"/>
      <c r="Z33" s="641">
        <v>7.6</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1974686</v>
      </c>
      <c r="CS33" s="607"/>
      <c r="CT33" s="607"/>
      <c r="CU33" s="607"/>
      <c r="CV33" s="607"/>
      <c r="CW33" s="607"/>
      <c r="CX33" s="607"/>
      <c r="CY33" s="608"/>
      <c r="CZ33" s="591">
        <v>45.5</v>
      </c>
      <c r="DA33" s="609"/>
      <c r="DB33" s="609"/>
      <c r="DC33" s="610"/>
      <c r="DD33" s="594">
        <v>1653282</v>
      </c>
      <c r="DE33" s="607"/>
      <c r="DF33" s="607"/>
      <c r="DG33" s="607"/>
      <c r="DH33" s="607"/>
      <c r="DI33" s="607"/>
      <c r="DJ33" s="607"/>
      <c r="DK33" s="608"/>
      <c r="DL33" s="594">
        <v>1199729</v>
      </c>
      <c r="DM33" s="607"/>
      <c r="DN33" s="607"/>
      <c r="DO33" s="607"/>
      <c r="DP33" s="607"/>
      <c r="DQ33" s="607"/>
      <c r="DR33" s="607"/>
      <c r="DS33" s="607"/>
      <c r="DT33" s="607"/>
      <c r="DU33" s="607"/>
      <c r="DV33" s="608"/>
      <c r="DW33" s="611">
        <v>49.2</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699902</v>
      </c>
      <c r="CS34" s="589"/>
      <c r="CT34" s="589"/>
      <c r="CU34" s="589"/>
      <c r="CV34" s="589"/>
      <c r="CW34" s="589"/>
      <c r="CX34" s="589"/>
      <c r="CY34" s="590"/>
      <c r="CZ34" s="591">
        <v>16.100000000000001</v>
      </c>
      <c r="DA34" s="609"/>
      <c r="DB34" s="609"/>
      <c r="DC34" s="610"/>
      <c r="DD34" s="594">
        <v>551691</v>
      </c>
      <c r="DE34" s="589"/>
      <c r="DF34" s="589"/>
      <c r="DG34" s="589"/>
      <c r="DH34" s="589"/>
      <c r="DI34" s="589"/>
      <c r="DJ34" s="589"/>
      <c r="DK34" s="590"/>
      <c r="DL34" s="594">
        <v>462824</v>
      </c>
      <c r="DM34" s="589"/>
      <c r="DN34" s="589"/>
      <c r="DO34" s="589"/>
      <c r="DP34" s="589"/>
      <c r="DQ34" s="589"/>
      <c r="DR34" s="589"/>
      <c r="DS34" s="589"/>
      <c r="DT34" s="589"/>
      <c r="DU34" s="589"/>
      <c r="DV34" s="590"/>
      <c r="DW34" s="611">
        <v>19</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163200</v>
      </c>
      <c r="S35" s="589"/>
      <c r="T35" s="589"/>
      <c r="U35" s="589"/>
      <c r="V35" s="589"/>
      <c r="W35" s="589"/>
      <c r="X35" s="589"/>
      <c r="Y35" s="590"/>
      <c r="Z35" s="641">
        <v>3.6</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492029</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34243</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83901</v>
      </c>
      <c r="CS35" s="607"/>
      <c r="CT35" s="607"/>
      <c r="CU35" s="607"/>
      <c r="CV35" s="607"/>
      <c r="CW35" s="607"/>
      <c r="CX35" s="607"/>
      <c r="CY35" s="608"/>
      <c r="CZ35" s="591">
        <v>1.9</v>
      </c>
      <c r="DA35" s="609"/>
      <c r="DB35" s="609"/>
      <c r="DC35" s="610"/>
      <c r="DD35" s="594">
        <v>69117</v>
      </c>
      <c r="DE35" s="607"/>
      <c r="DF35" s="607"/>
      <c r="DG35" s="607"/>
      <c r="DH35" s="607"/>
      <c r="DI35" s="607"/>
      <c r="DJ35" s="607"/>
      <c r="DK35" s="608"/>
      <c r="DL35" s="594">
        <v>69117</v>
      </c>
      <c r="DM35" s="607"/>
      <c r="DN35" s="607"/>
      <c r="DO35" s="607"/>
      <c r="DP35" s="607"/>
      <c r="DQ35" s="607"/>
      <c r="DR35" s="607"/>
      <c r="DS35" s="607"/>
      <c r="DT35" s="607"/>
      <c r="DU35" s="607"/>
      <c r="DV35" s="608"/>
      <c r="DW35" s="611">
        <v>2.8</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4524248</v>
      </c>
      <c r="S36" s="629"/>
      <c r="T36" s="629"/>
      <c r="U36" s="629"/>
      <c r="V36" s="629"/>
      <c r="W36" s="629"/>
      <c r="X36" s="629"/>
      <c r="Y36" s="632"/>
      <c r="Z36" s="633">
        <v>100</v>
      </c>
      <c r="AA36" s="633"/>
      <c r="AB36" s="633"/>
      <c r="AC36" s="633"/>
      <c r="AD36" s="634">
        <v>2276484</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171989</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30450</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606081</v>
      </c>
      <c r="CS36" s="589"/>
      <c r="CT36" s="589"/>
      <c r="CU36" s="589"/>
      <c r="CV36" s="589"/>
      <c r="CW36" s="589"/>
      <c r="CX36" s="589"/>
      <c r="CY36" s="590"/>
      <c r="CZ36" s="591">
        <v>14</v>
      </c>
      <c r="DA36" s="609"/>
      <c r="DB36" s="609"/>
      <c r="DC36" s="610"/>
      <c r="DD36" s="594">
        <v>572703</v>
      </c>
      <c r="DE36" s="589"/>
      <c r="DF36" s="589"/>
      <c r="DG36" s="589"/>
      <c r="DH36" s="589"/>
      <c r="DI36" s="589"/>
      <c r="DJ36" s="589"/>
      <c r="DK36" s="590"/>
      <c r="DL36" s="594">
        <v>347762</v>
      </c>
      <c r="DM36" s="589"/>
      <c r="DN36" s="589"/>
      <c r="DO36" s="589"/>
      <c r="DP36" s="589"/>
      <c r="DQ36" s="589"/>
      <c r="DR36" s="589"/>
      <c r="DS36" s="589"/>
      <c r="DT36" s="589"/>
      <c r="DU36" s="589"/>
      <c r="DV36" s="590"/>
      <c r="DW36" s="611">
        <v>14.3</v>
      </c>
      <c r="DX36" s="612"/>
      <c r="DY36" s="612"/>
      <c r="DZ36" s="612"/>
      <c r="EA36" s="612"/>
      <c r="EB36" s="612"/>
      <c r="EC36" s="613"/>
    </row>
    <row r="37" spans="2:133" ht="11.25" customHeight="1">
      <c r="AQ37" s="614" t="s">
        <v>314</v>
      </c>
      <c r="AR37" s="615"/>
      <c r="AS37" s="615"/>
      <c r="AT37" s="615"/>
      <c r="AU37" s="615"/>
      <c r="AV37" s="615"/>
      <c r="AW37" s="615"/>
      <c r="AX37" s="615"/>
      <c r="AY37" s="616"/>
      <c r="AZ37" s="588">
        <v>61580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703</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247189</v>
      </c>
      <c r="CS37" s="607"/>
      <c r="CT37" s="607"/>
      <c r="CU37" s="607"/>
      <c r="CV37" s="607"/>
      <c r="CW37" s="607"/>
      <c r="CX37" s="607"/>
      <c r="CY37" s="608"/>
      <c r="CZ37" s="591">
        <v>5.7</v>
      </c>
      <c r="DA37" s="609"/>
      <c r="DB37" s="609"/>
      <c r="DC37" s="610"/>
      <c r="DD37" s="594">
        <v>247095</v>
      </c>
      <c r="DE37" s="607"/>
      <c r="DF37" s="607"/>
      <c r="DG37" s="607"/>
      <c r="DH37" s="607"/>
      <c r="DI37" s="607"/>
      <c r="DJ37" s="607"/>
      <c r="DK37" s="608"/>
      <c r="DL37" s="594">
        <v>247095</v>
      </c>
      <c r="DM37" s="607"/>
      <c r="DN37" s="607"/>
      <c r="DO37" s="607"/>
      <c r="DP37" s="607"/>
      <c r="DQ37" s="607"/>
      <c r="DR37" s="607"/>
      <c r="DS37" s="607"/>
      <c r="DT37" s="607"/>
      <c r="DU37" s="607"/>
      <c r="DV37" s="608"/>
      <c r="DW37" s="611">
        <v>10.1</v>
      </c>
      <c r="DX37" s="612"/>
      <c r="DY37" s="612"/>
      <c r="DZ37" s="612"/>
      <c r="EA37" s="612"/>
      <c r="EB37" s="612"/>
      <c r="EC37" s="613"/>
    </row>
    <row r="38" spans="2:133" ht="11.25" customHeight="1">
      <c r="AQ38" s="614" t="s">
        <v>317</v>
      </c>
      <c r="AR38" s="615"/>
      <c r="AS38" s="615"/>
      <c r="AT38" s="615"/>
      <c r="AU38" s="615"/>
      <c r="AV38" s="615"/>
      <c r="AW38" s="615"/>
      <c r="AX38" s="615"/>
      <c r="AY38" s="616"/>
      <c r="AZ38" s="588">
        <v>2874</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1324</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427575</v>
      </c>
      <c r="CS38" s="589"/>
      <c r="CT38" s="589"/>
      <c r="CU38" s="589"/>
      <c r="CV38" s="589"/>
      <c r="CW38" s="589"/>
      <c r="CX38" s="589"/>
      <c r="CY38" s="590"/>
      <c r="CZ38" s="591">
        <v>9.9</v>
      </c>
      <c r="DA38" s="609"/>
      <c r="DB38" s="609"/>
      <c r="DC38" s="610"/>
      <c r="DD38" s="594">
        <v>346031</v>
      </c>
      <c r="DE38" s="589"/>
      <c r="DF38" s="589"/>
      <c r="DG38" s="589"/>
      <c r="DH38" s="589"/>
      <c r="DI38" s="589"/>
      <c r="DJ38" s="589"/>
      <c r="DK38" s="590"/>
      <c r="DL38" s="594">
        <v>320026</v>
      </c>
      <c r="DM38" s="589"/>
      <c r="DN38" s="589"/>
      <c r="DO38" s="589"/>
      <c r="DP38" s="589"/>
      <c r="DQ38" s="589"/>
      <c r="DR38" s="589"/>
      <c r="DS38" s="589"/>
      <c r="DT38" s="589"/>
      <c r="DU38" s="589"/>
      <c r="DV38" s="590"/>
      <c r="DW38" s="611">
        <v>13.1</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99</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109716</v>
      </c>
      <c r="CS39" s="607"/>
      <c r="CT39" s="607"/>
      <c r="CU39" s="607"/>
      <c r="CV39" s="607"/>
      <c r="CW39" s="607"/>
      <c r="CX39" s="607"/>
      <c r="CY39" s="608"/>
      <c r="CZ39" s="591">
        <v>2.5</v>
      </c>
      <c r="DA39" s="609"/>
      <c r="DB39" s="609"/>
      <c r="DC39" s="610"/>
      <c r="DD39" s="594">
        <v>67268</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35992</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138</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47511</v>
      </c>
      <c r="CS40" s="589"/>
      <c r="CT40" s="589"/>
      <c r="CU40" s="589"/>
      <c r="CV40" s="589"/>
      <c r="CW40" s="589"/>
      <c r="CX40" s="589"/>
      <c r="CY40" s="590"/>
      <c r="CZ40" s="591">
        <v>1.1000000000000001</v>
      </c>
      <c r="DA40" s="609"/>
      <c r="DB40" s="609"/>
      <c r="DC40" s="610"/>
      <c r="DD40" s="594">
        <v>46472</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219594</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247</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1131050</v>
      </c>
      <c r="CS42" s="589"/>
      <c r="CT42" s="589"/>
      <c r="CU42" s="589"/>
      <c r="CV42" s="589"/>
      <c r="CW42" s="589"/>
      <c r="CX42" s="589"/>
      <c r="CY42" s="590"/>
      <c r="CZ42" s="591">
        <v>26.1</v>
      </c>
      <c r="DA42" s="592"/>
      <c r="DB42" s="592"/>
      <c r="DC42" s="593"/>
      <c r="DD42" s="594">
        <v>367321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11119</v>
      </c>
      <c r="CS43" s="607"/>
      <c r="CT43" s="607"/>
      <c r="CU43" s="607"/>
      <c r="CV43" s="607"/>
      <c r="CW43" s="607"/>
      <c r="CX43" s="607"/>
      <c r="CY43" s="608"/>
      <c r="CZ43" s="591">
        <v>0.3</v>
      </c>
      <c r="DA43" s="609"/>
      <c r="DB43" s="609"/>
      <c r="DC43" s="610"/>
      <c r="DD43" s="594">
        <v>9752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288</v>
      </c>
      <c r="CE44" s="602"/>
      <c r="CF44" s="585" t="s">
        <v>337</v>
      </c>
      <c r="CG44" s="586"/>
      <c r="CH44" s="586"/>
      <c r="CI44" s="586"/>
      <c r="CJ44" s="586"/>
      <c r="CK44" s="586"/>
      <c r="CL44" s="586"/>
      <c r="CM44" s="586"/>
      <c r="CN44" s="586"/>
      <c r="CO44" s="586"/>
      <c r="CP44" s="586"/>
      <c r="CQ44" s="587"/>
      <c r="CR44" s="588">
        <v>1074858</v>
      </c>
      <c r="CS44" s="589"/>
      <c r="CT44" s="589"/>
      <c r="CU44" s="589"/>
      <c r="CV44" s="589"/>
      <c r="CW44" s="589"/>
      <c r="CX44" s="589"/>
      <c r="CY44" s="590"/>
      <c r="CZ44" s="591">
        <v>24.8</v>
      </c>
      <c r="DA44" s="592"/>
      <c r="DB44" s="592"/>
      <c r="DC44" s="593"/>
      <c r="DD44" s="594">
        <v>359082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436216</v>
      </c>
      <c r="CS45" s="607"/>
      <c r="CT45" s="607"/>
      <c r="CU45" s="607"/>
      <c r="CV45" s="607"/>
      <c r="CW45" s="607"/>
      <c r="CX45" s="607"/>
      <c r="CY45" s="608"/>
      <c r="CZ45" s="591">
        <v>10.1</v>
      </c>
      <c r="DA45" s="609"/>
      <c r="DB45" s="609"/>
      <c r="DC45" s="610"/>
      <c r="DD45" s="594">
        <v>13657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638642</v>
      </c>
      <c r="CS46" s="589"/>
      <c r="CT46" s="589"/>
      <c r="CU46" s="589"/>
      <c r="CV46" s="589"/>
      <c r="CW46" s="589"/>
      <c r="CX46" s="589"/>
      <c r="CY46" s="590"/>
      <c r="CZ46" s="591">
        <v>14.7</v>
      </c>
      <c r="DA46" s="592"/>
      <c r="DB46" s="592"/>
      <c r="DC46" s="593"/>
      <c r="DD46" s="594">
        <v>345425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56192</v>
      </c>
      <c r="CS47" s="607"/>
      <c r="CT47" s="607"/>
      <c r="CU47" s="607"/>
      <c r="CV47" s="607"/>
      <c r="CW47" s="607"/>
      <c r="CX47" s="607"/>
      <c r="CY47" s="608"/>
      <c r="CZ47" s="591">
        <v>1.3</v>
      </c>
      <c r="DA47" s="609"/>
      <c r="DB47" s="609"/>
      <c r="DC47" s="610"/>
      <c r="DD47" s="594">
        <v>8239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4335925</v>
      </c>
      <c r="CS49" s="573"/>
      <c r="CT49" s="573"/>
      <c r="CU49" s="573"/>
      <c r="CV49" s="573"/>
      <c r="CW49" s="573"/>
      <c r="CX49" s="573"/>
      <c r="CY49" s="574"/>
      <c r="CZ49" s="575">
        <v>100</v>
      </c>
      <c r="DA49" s="576"/>
      <c r="DB49" s="576"/>
      <c r="DC49" s="577"/>
      <c r="DD49" s="578">
        <v>3037726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4524</v>
      </c>
      <c r="R7" s="1101"/>
      <c r="S7" s="1101"/>
      <c r="T7" s="1101"/>
      <c r="U7" s="1101"/>
      <c r="V7" s="1101">
        <v>4336</v>
      </c>
      <c r="W7" s="1101"/>
      <c r="X7" s="1101"/>
      <c r="Y7" s="1101"/>
      <c r="Z7" s="1101"/>
      <c r="AA7" s="1101">
        <v>188</v>
      </c>
      <c r="AB7" s="1101"/>
      <c r="AC7" s="1101"/>
      <c r="AD7" s="1101"/>
      <c r="AE7" s="1102"/>
      <c r="AF7" s="1103">
        <v>159</v>
      </c>
      <c r="AG7" s="1104"/>
      <c r="AH7" s="1104"/>
      <c r="AI7" s="1104"/>
      <c r="AJ7" s="1105"/>
      <c r="AK7" s="1087">
        <v>402</v>
      </c>
      <c r="AL7" s="1088"/>
      <c r="AM7" s="1088"/>
      <c r="AN7" s="1088"/>
      <c r="AO7" s="1088"/>
      <c r="AP7" s="1088">
        <v>3438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533</v>
      </c>
      <c r="BT7" s="1092"/>
      <c r="BU7" s="1092"/>
      <c r="BV7" s="1092"/>
      <c r="BW7" s="1092"/>
      <c r="BX7" s="1092"/>
      <c r="BY7" s="1092"/>
      <c r="BZ7" s="1092"/>
      <c r="CA7" s="1092"/>
      <c r="CB7" s="1092"/>
      <c r="CC7" s="1092"/>
      <c r="CD7" s="1092"/>
      <c r="CE7" s="1092"/>
      <c r="CF7" s="1092"/>
      <c r="CG7" s="1093"/>
      <c r="CH7" s="1084">
        <v>6</v>
      </c>
      <c r="CI7" s="1085"/>
      <c r="CJ7" s="1085"/>
      <c r="CK7" s="1085"/>
      <c r="CL7" s="1086"/>
      <c r="CM7" s="1084">
        <v>72</v>
      </c>
      <c r="CN7" s="1085"/>
      <c r="CO7" s="1085"/>
      <c r="CP7" s="1085"/>
      <c r="CQ7" s="1086"/>
      <c r="CR7" s="1084">
        <v>7</v>
      </c>
      <c r="CS7" s="1085"/>
      <c r="CT7" s="1085"/>
      <c r="CU7" s="1085"/>
      <c r="CV7" s="1086"/>
      <c r="CW7" s="1084" t="s">
        <v>532</v>
      </c>
      <c r="CX7" s="1085"/>
      <c r="CY7" s="1085"/>
      <c r="CZ7" s="1085"/>
      <c r="DA7" s="1086"/>
      <c r="DB7" s="1084" t="s">
        <v>532</v>
      </c>
      <c r="DC7" s="1085"/>
      <c r="DD7" s="1085"/>
      <c r="DE7" s="1085"/>
      <c r="DF7" s="1086"/>
      <c r="DG7" s="1084" t="s">
        <v>532</v>
      </c>
      <c r="DH7" s="1085"/>
      <c r="DI7" s="1085"/>
      <c r="DJ7" s="1085"/>
      <c r="DK7" s="1086"/>
      <c r="DL7" s="1084" t="s">
        <v>532</v>
      </c>
      <c r="DM7" s="1085"/>
      <c r="DN7" s="1085"/>
      <c r="DO7" s="1085"/>
      <c r="DP7" s="1086"/>
      <c r="DQ7" s="1084" t="s">
        <v>532</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159</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562</v>
      </c>
      <c r="R28" s="1050"/>
      <c r="S28" s="1050"/>
      <c r="T28" s="1050"/>
      <c r="U28" s="1050"/>
      <c r="V28" s="1050">
        <v>528</v>
      </c>
      <c r="W28" s="1050"/>
      <c r="X28" s="1050"/>
      <c r="Y28" s="1050"/>
      <c r="Z28" s="1050"/>
      <c r="AA28" s="1050">
        <v>34</v>
      </c>
      <c r="AB28" s="1050"/>
      <c r="AC28" s="1050"/>
      <c r="AD28" s="1050"/>
      <c r="AE28" s="1051"/>
      <c r="AF28" s="1052">
        <v>34</v>
      </c>
      <c r="AG28" s="1050"/>
      <c r="AH28" s="1050"/>
      <c r="AI28" s="1050"/>
      <c r="AJ28" s="1053"/>
      <c r="AK28" s="1054">
        <v>36</v>
      </c>
      <c r="AL28" s="1042"/>
      <c r="AM28" s="1042"/>
      <c r="AN28" s="1042"/>
      <c r="AO28" s="1042"/>
      <c r="AP28" s="1042" t="s">
        <v>532</v>
      </c>
      <c r="AQ28" s="1042"/>
      <c r="AR28" s="1042"/>
      <c r="AS28" s="1042"/>
      <c r="AT28" s="1042"/>
      <c r="AU28" s="1042" t="s">
        <v>532</v>
      </c>
      <c r="AV28" s="1042"/>
      <c r="AW28" s="1042"/>
      <c r="AX28" s="1042"/>
      <c r="AY28" s="1042"/>
      <c r="AZ28" s="1043" t="s">
        <v>532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474</v>
      </c>
      <c r="R29" s="1040"/>
      <c r="S29" s="1040"/>
      <c r="T29" s="1040"/>
      <c r="U29" s="1040"/>
      <c r="V29" s="1040">
        <v>447</v>
      </c>
      <c r="W29" s="1040"/>
      <c r="X29" s="1040"/>
      <c r="Y29" s="1040"/>
      <c r="Z29" s="1040"/>
      <c r="AA29" s="1040">
        <v>27</v>
      </c>
      <c r="AB29" s="1040"/>
      <c r="AC29" s="1040"/>
      <c r="AD29" s="1040"/>
      <c r="AE29" s="1041"/>
      <c r="AF29" s="1033">
        <v>27</v>
      </c>
      <c r="AG29" s="1034"/>
      <c r="AH29" s="1034"/>
      <c r="AI29" s="1034"/>
      <c r="AJ29" s="1035"/>
      <c r="AK29" s="976">
        <v>88</v>
      </c>
      <c r="AL29" s="967"/>
      <c r="AM29" s="967"/>
      <c r="AN29" s="967"/>
      <c r="AO29" s="967"/>
      <c r="AP29" s="967" t="s">
        <v>532</v>
      </c>
      <c r="AQ29" s="967"/>
      <c r="AR29" s="967"/>
      <c r="AS29" s="967"/>
      <c r="AT29" s="967"/>
      <c r="AU29" s="967" t="s">
        <v>532</v>
      </c>
      <c r="AV29" s="967"/>
      <c r="AW29" s="967"/>
      <c r="AX29" s="967"/>
      <c r="AY29" s="967"/>
      <c r="AZ29" s="1038" t="s">
        <v>532</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48</v>
      </c>
      <c r="R30" s="1040"/>
      <c r="S30" s="1040"/>
      <c r="T30" s="1040"/>
      <c r="U30" s="1040"/>
      <c r="V30" s="1040">
        <v>47</v>
      </c>
      <c r="W30" s="1040"/>
      <c r="X30" s="1040"/>
      <c r="Y30" s="1040"/>
      <c r="Z30" s="1040"/>
      <c r="AA30" s="1040">
        <v>1</v>
      </c>
      <c r="AB30" s="1040"/>
      <c r="AC30" s="1040"/>
      <c r="AD30" s="1040"/>
      <c r="AE30" s="1041"/>
      <c r="AF30" s="1033">
        <v>1</v>
      </c>
      <c r="AG30" s="1034"/>
      <c r="AH30" s="1034"/>
      <c r="AI30" s="1034"/>
      <c r="AJ30" s="1035"/>
      <c r="AK30" s="976">
        <v>21</v>
      </c>
      <c r="AL30" s="967"/>
      <c r="AM30" s="967"/>
      <c r="AN30" s="967"/>
      <c r="AO30" s="967"/>
      <c r="AP30" s="967" t="s">
        <v>532</v>
      </c>
      <c r="AQ30" s="967"/>
      <c r="AR30" s="967"/>
      <c r="AS30" s="967"/>
      <c r="AT30" s="967"/>
      <c r="AU30" s="967" t="s">
        <v>532</v>
      </c>
      <c r="AV30" s="967"/>
      <c r="AW30" s="967"/>
      <c r="AX30" s="967"/>
      <c r="AY30" s="967"/>
      <c r="AZ30" s="1038" t="s">
        <v>532</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422</v>
      </c>
      <c r="R31" s="1040"/>
      <c r="S31" s="1040"/>
      <c r="T31" s="1040"/>
      <c r="U31" s="1040"/>
      <c r="V31" s="1040">
        <v>22</v>
      </c>
      <c r="W31" s="1040"/>
      <c r="X31" s="1040"/>
      <c r="Y31" s="1040"/>
      <c r="Z31" s="1040"/>
      <c r="AA31" s="1040">
        <v>400</v>
      </c>
      <c r="AB31" s="1040"/>
      <c r="AC31" s="1040"/>
      <c r="AD31" s="1040"/>
      <c r="AE31" s="1041"/>
      <c r="AF31" s="1033">
        <v>400</v>
      </c>
      <c r="AG31" s="1034"/>
      <c r="AH31" s="1034"/>
      <c r="AI31" s="1034"/>
      <c r="AJ31" s="1035"/>
      <c r="AK31" s="976">
        <v>3</v>
      </c>
      <c r="AL31" s="967"/>
      <c r="AM31" s="967"/>
      <c r="AN31" s="967"/>
      <c r="AO31" s="967"/>
      <c r="AP31" s="967">
        <v>283</v>
      </c>
      <c r="AQ31" s="967"/>
      <c r="AR31" s="967"/>
      <c r="AS31" s="967"/>
      <c r="AT31" s="967"/>
      <c r="AU31" s="967">
        <v>5</v>
      </c>
      <c r="AV31" s="967"/>
      <c r="AW31" s="967"/>
      <c r="AX31" s="967"/>
      <c r="AY31" s="967"/>
      <c r="AZ31" s="1038" t="s">
        <v>532</v>
      </c>
      <c r="BA31" s="1038"/>
      <c r="BB31" s="1038"/>
      <c r="BC31" s="1038"/>
      <c r="BD31" s="1038"/>
      <c r="BE31" s="1022" t="s">
        <v>383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279</v>
      </c>
      <c r="R32" s="1040"/>
      <c r="S32" s="1040"/>
      <c r="T32" s="1040"/>
      <c r="U32" s="1040"/>
      <c r="V32" s="1040">
        <v>274</v>
      </c>
      <c r="W32" s="1040"/>
      <c r="X32" s="1040"/>
      <c r="Y32" s="1040"/>
      <c r="Z32" s="1040"/>
      <c r="AA32" s="1040">
        <v>5</v>
      </c>
      <c r="AB32" s="1040"/>
      <c r="AC32" s="1040"/>
      <c r="AD32" s="1040"/>
      <c r="AE32" s="1041"/>
      <c r="AF32" s="1033">
        <v>5</v>
      </c>
      <c r="AG32" s="1034"/>
      <c r="AH32" s="1034"/>
      <c r="AI32" s="1034"/>
      <c r="AJ32" s="1035"/>
      <c r="AK32" s="976">
        <v>129</v>
      </c>
      <c r="AL32" s="967"/>
      <c r="AM32" s="967"/>
      <c r="AN32" s="967"/>
      <c r="AO32" s="967"/>
      <c r="AP32" s="967">
        <v>1719</v>
      </c>
      <c r="AQ32" s="967"/>
      <c r="AR32" s="967"/>
      <c r="AS32" s="967"/>
      <c r="AT32" s="967"/>
      <c r="AU32" s="967">
        <v>1526</v>
      </c>
      <c r="AV32" s="967"/>
      <c r="AW32" s="967"/>
      <c r="AX32" s="967"/>
      <c r="AY32" s="967"/>
      <c r="AZ32" s="1038" t="s">
        <v>532</v>
      </c>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386</v>
      </c>
      <c r="C33" s="1028"/>
      <c r="D33" s="1028"/>
      <c r="E33" s="1028"/>
      <c r="F33" s="1028"/>
      <c r="G33" s="1028"/>
      <c r="H33" s="1028"/>
      <c r="I33" s="1028"/>
      <c r="J33" s="1028"/>
      <c r="K33" s="1028"/>
      <c r="L33" s="1028"/>
      <c r="M33" s="1028"/>
      <c r="N33" s="1028"/>
      <c r="O33" s="1028"/>
      <c r="P33" s="1029"/>
      <c r="Q33" s="1039">
        <v>47</v>
      </c>
      <c r="R33" s="1040"/>
      <c r="S33" s="1040"/>
      <c r="T33" s="1040"/>
      <c r="U33" s="1040"/>
      <c r="V33" s="1040">
        <v>46</v>
      </c>
      <c r="W33" s="1040"/>
      <c r="X33" s="1040"/>
      <c r="Y33" s="1040"/>
      <c r="Z33" s="1040"/>
      <c r="AA33" s="1040">
        <v>1</v>
      </c>
      <c r="AB33" s="1040"/>
      <c r="AC33" s="1040"/>
      <c r="AD33" s="1040"/>
      <c r="AE33" s="1041"/>
      <c r="AF33" s="1033">
        <v>1</v>
      </c>
      <c r="AG33" s="1034"/>
      <c r="AH33" s="1034"/>
      <c r="AI33" s="1034"/>
      <c r="AJ33" s="1035"/>
      <c r="AK33" s="976">
        <v>15</v>
      </c>
      <c r="AL33" s="967"/>
      <c r="AM33" s="967"/>
      <c r="AN33" s="967"/>
      <c r="AO33" s="967"/>
      <c r="AP33" s="967">
        <v>44</v>
      </c>
      <c r="AQ33" s="967"/>
      <c r="AR33" s="967"/>
      <c r="AS33" s="967"/>
      <c r="AT33" s="967"/>
      <c r="AU33" s="967">
        <v>37</v>
      </c>
      <c r="AV33" s="967"/>
      <c r="AW33" s="967"/>
      <c r="AX33" s="967"/>
      <c r="AY33" s="967"/>
      <c r="AZ33" s="1038" t="s">
        <v>532</v>
      </c>
      <c r="BA33" s="1038"/>
      <c r="BB33" s="1038"/>
      <c r="BC33" s="1038"/>
      <c r="BD33" s="1038"/>
      <c r="BE33" s="1022" t="s">
        <v>385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387</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468</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391</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2033</v>
      </c>
      <c r="R68" s="978"/>
      <c r="S68" s="978"/>
      <c r="T68" s="978"/>
      <c r="U68" s="978"/>
      <c r="V68" s="978">
        <v>1983</v>
      </c>
      <c r="W68" s="978"/>
      <c r="X68" s="978"/>
      <c r="Y68" s="978"/>
      <c r="Z68" s="978"/>
      <c r="AA68" s="978">
        <v>50</v>
      </c>
      <c r="AB68" s="978"/>
      <c r="AC68" s="978"/>
      <c r="AD68" s="978"/>
      <c r="AE68" s="978"/>
      <c r="AF68" s="978">
        <v>39</v>
      </c>
      <c r="AG68" s="978"/>
      <c r="AH68" s="978"/>
      <c r="AI68" s="978"/>
      <c r="AJ68" s="978"/>
      <c r="AK68" s="978">
        <v>26</v>
      </c>
      <c r="AL68" s="978"/>
      <c r="AM68" s="978"/>
      <c r="AN68" s="978"/>
      <c r="AO68" s="978"/>
      <c r="AP68" s="978">
        <v>472</v>
      </c>
      <c r="AQ68" s="978"/>
      <c r="AR68" s="978"/>
      <c r="AS68" s="978"/>
      <c r="AT68" s="978"/>
      <c r="AU68" s="978">
        <v>54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43</v>
      </c>
      <c r="R69" s="967"/>
      <c r="S69" s="967"/>
      <c r="T69" s="967"/>
      <c r="U69" s="967"/>
      <c r="V69" s="967">
        <v>43</v>
      </c>
      <c r="W69" s="967"/>
      <c r="X69" s="967"/>
      <c r="Y69" s="967"/>
      <c r="Z69" s="967"/>
      <c r="AA69" s="967">
        <v>0</v>
      </c>
      <c r="AB69" s="967"/>
      <c r="AC69" s="967"/>
      <c r="AD69" s="967"/>
      <c r="AE69" s="967"/>
      <c r="AF69" s="967">
        <v>15</v>
      </c>
      <c r="AG69" s="967"/>
      <c r="AH69" s="967"/>
      <c r="AI69" s="967"/>
      <c r="AJ69" s="967"/>
      <c r="AK69" s="967" t="s">
        <v>532</v>
      </c>
      <c r="AL69" s="967"/>
      <c r="AM69" s="967"/>
      <c r="AN69" s="967"/>
      <c r="AO69" s="967"/>
      <c r="AP69" s="967" t="s">
        <v>532</v>
      </c>
      <c r="AQ69" s="967"/>
      <c r="AR69" s="967"/>
      <c r="AS69" s="967"/>
      <c r="AT69" s="967"/>
      <c r="AU69" s="967" t="s">
        <v>532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3076</v>
      </c>
      <c r="R70" s="967"/>
      <c r="S70" s="967"/>
      <c r="T70" s="967"/>
      <c r="U70" s="967"/>
      <c r="V70" s="967">
        <v>3159</v>
      </c>
      <c r="W70" s="967"/>
      <c r="X70" s="967"/>
      <c r="Y70" s="967"/>
      <c r="Z70" s="967"/>
      <c r="AA70" s="967">
        <v>-83</v>
      </c>
      <c r="AB70" s="967"/>
      <c r="AC70" s="967"/>
      <c r="AD70" s="967"/>
      <c r="AE70" s="967"/>
      <c r="AF70" s="967">
        <v>506</v>
      </c>
      <c r="AG70" s="967"/>
      <c r="AH70" s="967"/>
      <c r="AI70" s="967"/>
      <c r="AJ70" s="967"/>
      <c r="AK70" s="967">
        <v>422</v>
      </c>
      <c r="AL70" s="967"/>
      <c r="AM70" s="967"/>
      <c r="AN70" s="967"/>
      <c r="AO70" s="967"/>
      <c r="AP70" s="967">
        <v>2603</v>
      </c>
      <c r="AQ70" s="967"/>
      <c r="AR70" s="967"/>
      <c r="AS70" s="967"/>
      <c r="AT70" s="967"/>
      <c r="AU70" s="967">
        <v>380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2</v>
      </c>
      <c r="R71" s="967"/>
      <c r="S71" s="967"/>
      <c r="T71" s="967"/>
      <c r="U71" s="967"/>
      <c r="V71" s="967">
        <v>1</v>
      </c>
      <c r="W71" s="967"/>
      <c r="X71" s="967"/>
      <c r="Y71" s="967"/>
      <c r="Z71" s="967"/>
      <c r="AA71" s="967">
        <v>1</v>
      </c>
      <c r="AB71" s="967"/>
      <c r="AC71" s="967"/>
      <c r="AD71" s="967"/>
      <c r="AE71" s="967"/>
      <c r="AF71" s="967">
        <v>1</v>
      </c>
      <c r="AG71" s="967"/>
      <c r="AH71" s="967"/>
      <c r="AI71" s="967"/>
      <c r="AJ71" s="967"/>
      <c r="AK71" s="967" t="s">
        <v>532</v>
      </c>
      <c r="AL71" s="967"/>
      <c r="AM71" s="967"/>
      <c r="AN71" s="967"/>
      <c r="AO71" s="967"/>
      <c r="AP71" s="967" t="s">
        <v>532</v>
      </c>
      <c r="AQ71" s="967"/>
      <c r="AR71" s="967"/>
      <c r="AS71" s="967"/>
      <c r="AT71" s="967"/>
      <c r="AU71" s="967" t="s">
        <v>532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2</v>
      </c>
      <c r="R72" s="967"/>
      <c r="S72" s="967"/>
      <c r="T72" s="967"/>
      <c r="U72" s="967"/>
      <c r="V72" s="967">
        <v>1</v>
      </c>
      <c r="W72" s="967"/>
      <c r="X72" s="967"/>
      <c r="Y72" s="967"/>
      <c r="Z72" s="967"/>
      <c r="AA72" s="967">
        <v>0</v>
      </c>
      <c r="AB72" s="967"/>
      <c r="AC72" s="967"/>
      <c r="AD72" s="967"/>
      <c r="AE72" s="967"/>
      <c r="AF72" s="967">
        <v>0</v>
      </c>
      <c r="AG72" s="967"/>
      <c r="AH72" s="967"/>
      <c r="AI72" s="967"/>
      <c r="AJ72" s="967"/>
      <c r="AK72" s="967" t="s">
        <v>532</v>
      </c>
      <c r="AL72" s="967"/>
      <c r="AM72" s="967"/>
      <c r="AN72" s="967"/>
      <c r="AO72" s="967"/>
      <c r="AP72" s="967" t="s">
        <v>532</v>
      </c>
      <c r="AQ72" s="967"/>
      <c r="AR72" s="967"/>
      <c r="AS72" s="967"/>
      <c r="AT72" s="967"/>
      <c r="AU72" s="967" t="s">
        <v>532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539</v>
      </c>
      <c r="C73" s="971"/>
      <c r="D73" s="971"/>
      <c r="E73" s="971"/>
      <c r="F73" s="971"/>
      <c r="G73" s="971"/>
      <c r="H73" s="971"/>
      <c r="I73" s="971"/>
      <c r="J73" s="971"/>
      <c r="K73" s="971"/>
      <c r="L73" s="971"/>
      <c r="M73" s="971"/>
      <c r="N73" s="971"/>
      <c r="O73" s="971"/>
      <c r="P73" s="972"/>
      <c r="Q73" s="973">
        <v>17181</v>
      </c>
      <c r="R73" s="967"/>
      <c r="S73" s="967"/>
      <c r="T73" s="967"/>
      <c r="U73" s="967"/>
      <c r="V73" s="967">
        <v>16405</v>
      </c>
      <c r="W73" s="967"/>
      <c r="X73" s="967"/>
      <c r="Y73" s="967"/>
      <c r="Z73" s="967"/>
      <c r="AA73" s="967">
        <v>776</v>
      </c>
      <c r="AB73" s="967"/>
      <c r="AC73" s="967"/>
      <c r="AD73" s="967"/>
      <c r="AE73" s="967"/>
      <c r="AF73" s="967">
        <v>776</v>
      </c>
      <c r="AG73" s="967"/>
      <c r="AH73" s="967"/>
      <c r="AI73" s="967"/>
      <c r="AJ73" s="967"/>
      <c r="AK73" s="967">
        <v>1960</v>
      </c>
      <c r="AL73" s="967"/>
      <c r="AM73" s="967"/>
      <c r="AN73" s="967"/>
      <c r="AO73" s="967"/>
      <c r="AP73" s="967" t="s">
        <v>532</v>
      </c>
      <c r="AQ73" s="967"/>
      <c r="AR73" s="967"/>
      <c r="AS73" s="967"/>
      <c r="AT73" s="967"/>
      <c r="AU73" s="967" t="s">
        <v>532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540</v>
      </c>
      <c r="C74" s="971"/>
      <c r="D74" s="971"/>
      <c r="E74" s="971"/>
      <c r="F74" s="971"/>
      <c r="G74" s="971"/>
      <c r="H74" s="971"/>
      <c r="I74" s="971"/>
      <c r="J74" s="971"/>
      <c r="K74" s="971"/>
      <c r="L74" s="971"/>
      <c r="M74" s="971"/>
      <c r="N74" s="971"/>
      <c r="O74" s="971"/>
      <c r="P74" s="972"/>
      <c r="Q74" s="973">
        <v>141</v>
      </c>
      <c r="R74" s="967"/>
      <c r="S74" s="967"/>
      <c r="T74" s="967"/>
      <c r="U74" s="967"/>
      <c r="V74" s="967">
        <v>136</v>
      </c>
      <c r="W74" s="967"/>
      <c r="X74" s="967"/>
      <c r="Y74" s="967"/>
      <c r="Z74" s="967"/>
      <c r="AA74" s="967">
        <v>5</v>
      </c>
      <c r="AB74" s="967"/>
      <c r="AC74" s="967"/>
      <c r="AD74" s="967"/>
      <c r="AE74" s="967"/>
      <c r="AF74" s="967">
        <v>5</v>
      </c>
      <c r="AG74" s="967"/>
      <c r="AH74" s="967"/>
      <c r="AI74" s="967"/>
      <c r="AJ74" s="967"/>
      <c r="AK74" s="967" t="s">
        <v>532</v>
      </c>
      <c r="AL74" s="967"/>
      <c r="AM74" s="967"/>
      <c r="AN74" s="967"/>
      <c r="AO74" s="967"/>
      <c r="AP74" s="967" t="s">
        <v>544</v>
      </c>
      <c r="AQ74" s="967"/>
      <c r="AR74" s="967"/>
      <c r="AS74" s="967"/>
      <c r="AT74" s="967"/>
      <c r="AU74" s="967" t="s">
        <v>532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541</v>
      </c>
      <c r="C75" s="971"/>
      <c r="D75" s="971"/>
      <c r="E75" s="971"/>
      <c r="F75" s="971"/>
      <c r="G75" s="971"/>
      <c r="H75" s="971"/>
      <c r="I75" s="971"/>
      <c r="J75" s="971"/>
      <c r="K75" s="971"/>
      <c r="L75" s="971"/>
      <c r="M75" s="971"/>
      <c r="N75" s="971"/>
      <c r="O75" s="971"/>
      <c r="P75" s="972"/>
      <c r="Q75" s="974">
        <v>198</v>
      </c>
      <c r="R75" s="975"/>
      <c r="S75" s="975"/>
      <c r="T75" s="975"/>
      <c r="U75" s="976"/>
      <c r="V75" s="977">
        <v>148</v>
      </c>
      <c r="W75" s="975"/>
      <c r="X75" s="975"/>
      <c r="Y75" s="975"/>
      <c r="Z75" s="976"/>
      <c r="AA75" s="977">
        <v>50</v>
      </c>
      <c r="AB75" s="975"/>
      <c r="AC75" s="975"/>
      <c r="AD75" s="975"/>
      <c r="AE75" s="976"/>
      <c r="AF75" s="977">
        <v>50</v>
      </c>
      <c r="AG75" s="975"/>
      <c r="AH75" s="975"/>
      <c r="AI75" s="975"/>
      <c r="AJ75" s="976"/>
      <c r="AK75" s="977">
        <v>8</v>
      </c>
      <c r="AL75" s="975"/>
      <c r="AM75" s="975"/>
      <c r="AN75" s="975"/>
      <c r="AO75" s="976"/>
      <c r="AP75" s="977" t="s">
        <v>532</v>
      </c>
      <c r="AQ75" s="975"/>
      <c r="AR75" s="975"/>
      <c r="AS75" s="975"/>
      <c r="AT75" s="976"/>
      <c r="AU75" s="977" t="s">
        <v>532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542</v>
      </c>
      <c r="C76" s="971"/>
      <c r="D76" s="971"/>
      <c r="E76" s="971"/>
      <c r="F76" s="971"/>
      <c r="G76" s="971"/>
      <c r="H76" s="971"/>
      <c r="I76" s="971"/>
      <c r="J76" s="971"/>
      <c r="K76" s="971"/>
      <c r="L76" s="971"/>
      <c r="M76" s="971"/>
      <c r="N76" s="971"/>
      <c r="O76" s="971"/>
      <c r="P76" s="972"/>
      <c r="Q76" s="974">
        <v>952</v>
      </c>
      <c r="R76" s="975"/>
      <c r="S76" s="975"/>
      <c r="T76" s="975"/>
      <c r="U76" s="976"/>
      <c r="V76" s="977">
        <v>950</v>
      </c>
      <c r="W76" s="975"/>
      <c r="X76" s="975"/>
      <c r="Y76" s="975"/>
      <c r="Z76" s="976"/>
      <c r="AA76" s="977">
        <v>2</v>
      </c>
      <c r="AB76" s="975"/>
      <c r="AC76" s="975"/>
      <c r="AD76" s="975"/>
      <c r="AE76" s="976"/>
      <c r="AF76" s="977">
        <v>2</v>
      </c>
      <c r="AG76" s="975"/>
      <c r="AH76" s="975"/>
      <c r="AI76" s="975"/>
      <c r="AJ76" s="976"/>
      <c r="AK76" s="977">
        <v>0</v>
      </c>
      <c r="AL76" s="975"/>
      <c r="AM76" s="975"/>
      <c r="AN76" s="975"/>
      <c r="AO76" s="976"/>
      <c r="AP76" s="977" t="s">
        <v>532</v>
      </c>
      <c r="AQ76" s="975"/>
      <c r="AR76" s="975"/>
      <c r="AS76" s="975"/>
      <c r="AT76" s="976"/>
      <c r="AU76" s="977" t="s">
        <v>532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543</v>
      </c>
      <c r="C77" s="971"/>
      <c r="D77" s="971"/>
      <c r="E77" s="971"/>
      <c r="F77" s="971"/>
      <c r="G77" s="971"/>
      <c r="H77" s="971"/>
      <c r="I77" s="971"/>
      <c r="J77" s="971"/>
      <c r="K77" s="971"/>
      <c r="L77" s="971"/>
      <c r="M77" s="971"/>
      <c r="N77" s="971"/>
      <c r="O77" s="971"/>
      <c r="P77" s="972"/>
      <c r="Q77" s="974">
        <v>4</v>
      </c>
      <c r="R77" s="975"/>
      <c r="S77" s="975"/>
      <c r="T77" s="975"/>
      <c r="U77" s="976"/>
      <c r="V77" s="977">
        <v>3</v>
      </c>
      <c r="W77" s="975"/>
      <c r="X77" s="975"/>
      <c r="Y77" s="975"/>
      <c r="Z77" s="976"/>
      <c r="AA77" s="977">
        <v>1</v>
      </c>
      <c r="AB77" s="975"/>
      <c r="AC77" s="975"/>
      <c r="AD77" s="975"/>
      <c r="AE77" s="976"/>
      <c r="AF77" s="977">
        <v>1</v>
      </c>
      <c r="AG77" s="975"/>
      <c r="AH77" s="975"/>
      <c r="AI77" s="975"/>
      <c r="AJ77" s="976"/>
      <c r="AK77" s="977">
        <v>1</v>
      </c>
      <c r="AL77" s="975"/>
      <c r="AM77" s="975"/>
      <c r="AN77" s="975"/>
      <c r="AO77" s="976"/>
      <c r="AP77" s="977" t="s">
        <v>532</v>
      </c>
      <c r="AQ77" s="975"/>
      <c r="AR77" s="975"/>
      <c r="AS77" s="975"/>
      <c r="AT77" s="976"/>
      <c r="AU77" s="977" t="s">
        <v>532</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287</v>
      </c>
      <c r="AG109" s="888"/>
      <c r="AH109" s="888"/>
      <c r="AI109" s="888"/>
      <c r="AJ109" s="889"/>
      <c r="AK109" s="890" t="s">
        <v>286</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287</v>
      </c>
      <c r="BW109" s="888"/>
      <c r="BX109" s="888"/>
      <c r="BY109" s="888"/>
      <c r="BZ109" s="889"/>
      <c r="CA109" s="890" t="s">
        <v>286</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287</v>
      </c>
      <c r="DM109" s="888"/>
      <c r="DN109" s="888"/>
      <c r="DO109" s="888"/>
      <c r="DP109" s="889"/>
      <c r="DQ109" s="890" t="s">
        <v>286</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355747</v>
      </c>
      <c r="AB110" s="873"/>
      <c r="AC110" s="873"/>
      <c r="AD110" s="873"/>
      <c r="AE110" s="874"/>
      <c r="AF110" s="875">
        <v>354677</v>
      </c>
      <c r="AG110" s="873"/>
      <c r="AH110" s="873"/>
      <c r="AI110" s="873"/>
      <c r="AJ110" s="874"/>
      <c r="AK110" s="875">
        <v>350109</v>
      </c>
      <c r="AL110" s="873"/>
      <c r="AM110" s="873"/>
      <c r="AN110" s="873"/>
      <c r="AO110" s="874"/>
      <c r="AP110" s="876">
        <v>17.100000000000001</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3420504</v>
      </c>
      <c r="BR110" s="800"/>
      <c r="BS110" s="800"/>
      <c r="BT110" s="800"/>
      <c r="BU110" s="800"/>
      <c r="BV110" s="800">
        <v>3399093</v>
      </c>
      <c r="BW110" s="800"/>
      <c r="BX110" s="800"/>
      <c r="BY110" s="800"/>
      <c r="BZ110" s="800"/>
      <c r="CA110" s="800">
        <v>3438373</v>
      </c>
      <c r="CB110" s="800"/>
      <c r="CC110" s="800"/>
      <c r="CD110" s="800"/>
      <c r="CE110" s="800"/>
      <c r="CF110" s="861">
        <v>168</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1647128</v>
      </c>
      <c r="BR112" s="771"/>
      <c r="BS112" s="771"/>
      <c r="BT112" s="771"/>
      <c r="BU112" s="771"/>
      <c r="BV112" s="771">
        <v>1597874</v>
      </c>
      <c r="BW112" s="771"/>
      <c r="BX112" s="771"/>
      <c r="BY112" s="771"/>
      <c r="BZ112" s="771"/>
      <c r="CA112" s="771">
        <v>1567753</v>
      </c>
      <c r="CB112" s="771"/>
      <c r="CC112" s="771"/>
      <c r="CD112" s="771"/>
      <c r="CE112" s="771"/>
      <c r="CF112" s="848">
        <v>76.599999999999994</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141225</v>
      </c>
      <c r="AB113" s="909"/>
      <c r="AC113" s="909"/>
      <c r="AD113" s="909"/>
      <c r="AE113" s="910"/>
      <c r="AF113" s="911">
        <v>146337</v>
      </c>
      <c r="AG113" s="909"/>
      <c r="AH113" s="909"/>
      <c r="AI113" s="909"/>
      <c r="AJ113" s="910"/>
      <c r="AK113" s="911">
        <v>148357</v>
      </c>
      <c r="AL113" s="909"/>
      <c r="AM113" s="909"/>
      <c r="AN113" s="909"/>
      <c r="AO113" s="910"/>
      <c r="AP113" s="912">
        <v>7.2</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531669</v>
      </c>
      <c r="BR113" s="771"/>
      <c r="BS113" s="771"/>
      <c r="BT113" s="771"/>
      <c r="BU113" s="771"/>
      <c r="BV113" s="771">
        <v>484006</v>
      </c>
      <c r="BW113" s="771"/>
      <c r="BX113" s="771"/>
      <c r="BY113" s="771"/>
      <c r="BZ113" s="771"/>
      <c r="CA113" s="771">
        <v>434059</v>
      </c>
      <c r="CB113" s="771"/>
      <c r="CC113" s="771"/>
      <c r="CD113" s="771"/>
      <c r="CE113" s="771"/>
      <c r="CF113" s="848">
        <v>21.2</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60143</v>
      </c>
      <c r="AB114" s="784"/>
      <c r="AC114" s="784"/>
      <c r="AD114" s="784"/>
      <c r="AE114" s="785"/>
      <c r="AF114" s="786">
        <v>61683</v>
      </c>
      <c r="AG114" s="784"/>
      <c r="AH114" s="784"/>
      <c r="AI114" s="784"/>
      <c r="AJ114" s="785"/>
      <c r="AK114" s="786">
        <v>61054</v>
      </c>
      <c r="AL114" s="784"/>
      <c r="AM114" s="784"/>
      <c r="AN114" s="784"/>
      <c r="AO114" s="785"/>
      <c r="AP114" s="754">
        <v>3</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571670</v>
      </c>
      <c r="BR114" s="771"/>
      <c r="BS114" s="771"/>
      <c r="BT114" s="771"/>
      <c r="BU114" s="771"/>
      <c r="BV114" s="771">
        <v>538911</v>
      </c>
      <c r="BW114" s="771"/>
      <c r="BX114" s="771"/>
      <c r="BY114" s="771"/>
      <c r="BZ114" s="771"/>
      <c r="CA114" s="771">
        <v>476724</v>
      </c>
      <c r="CB114" s="771"/>
      <c r="CC114" s="771"/>
      <c r="CD114" s="771"/>
      <c r="CE114" s="771"/>
      <c r="CF114" s="848">
        <v>23.3</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709</v>
      </c>
      <c r="AB115" s="909"/>
      <c r="AC115" s="909"/>
      <c r="AD115" s="909"/>
      <c r="AE115" s="910"/>
      <c r="AF115" s="911">
        <v>589</v>
      </c>
      <c r="AG115" s="909"/>
      <c r="AH115" s="909"/>
      <c r="AI115" s="909"/>
      <c r="AJ115" s="910"/>
      <c r="AK115" s="911">
        <v>620</v>
      </c>
      <c r="AL115" s="909"/>
      <c r="AM115" s="909"/>
      <c r="AN115" s="909"/>
      <c r="AO115" s="910"/>
      <c r="AP115" s="912">
        <v>0</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557824</v>
      </c>
      <c r="AB117" s="895"/>
      <c r="AC117" s="895"/>
      <c r="AD117" s="895"/>
      <c r="AE117" s="896"/>
      <c r="AF117" s="898">
        <v>563286</v>
      </c>
      <c r="AG117" s="895"/>
      <c r="AH117" s="895"/>
      <c r="AI117" s="895"/>
      <c r="AJ117" s="896"/>
      <c r="AK117" s="898">
        <v>560140</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287</v>
      </c>
      <c r="AG118" s="888"/>
      <c r="AH118" s="888"/>
      <c r="AI118" s="888"/>
      <c r="AJ118" s="889"/>
      <c r="AK118" s="890" t="s">
        <v>286</v>
      </c>
      <c r="AL118" s="888"/>
      <c r="AM118" s="888"/>
      <c r="AN118" s="888"/>
      <c r="AO118" s="889"/>
      <c r="AP118" s="891" t="s">
        <v>402</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430</v>
      </c>
      <c r="BP118" s="838"/>
      <c r="BQ118" s="857">
        <v>6170971</v>
      </c>
      <c r="BR118" s="858"/>
      <c r="BS118" s="858"/>
      <c r="BT118" s="858"/>
      <c r="BU118" s="858"/>
      <c r="BV118" s="858">
        <v>6019884</v>
      </c>
      <c r="BW118" s="858"/>
      <c r="BX118" s="858"/>
      <c r="BY118" s="858"/>
      <c r="BZ118" s="858"/>
      <c r="CA118" s="858">
        <v>5916909</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2390154</v>
      </c>
      <c r="BR119" s="800"/>
      <c r="BS119" s="800"/>
      <c r="BT119" s="800"/>
      <c r="BU119" s="800"/>
      <c r="BV119" s="800">
        <v>2520453</v>
      </c>
      <c r="BW119" s="800"/>
      <c r="BX119" s="800"/>
      <c r="BY119" s="800"/>
      <c r="BZ119" s="800"/>
      <c r="CA119" s="800">
        <v>2518287</v>
      </c>
      <c r="CB119" s="800"/>
      <c r="CC119" s="800"/>
      <c r="CD119" s="800"/>
      <c r="CE119" s="800"/>
      <c r="CF119" s="861">
        <v>123</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205317</v>
      </c>
      <c r="BR120" s="771"/>
      <c r="BS120" s="771"/>
      <c r="BT120" s="771"/>
      <c r="BU120" s="771"/>
      <c r="BV120" s="771">
        <v>150020</v>
      </c>
      <c r="BW120" s="771"/>
      <c r="BX120" s="771"/>
      <c r="BY120" s="771"/>
      <c r="BZ120" s="771"/>
      <c r="CA120" s="771">
        <v>92631</v>
      </c>
      <c r="CB120" s="771"/>
      <c r="CC120" s="771"/>
      <c r="CD120" s="771"/>
      <c r="CE120" s="771"/>
      <c r="CF120" s="848">
        <v>4.5</v>
      </c>
      <c r="CG120" s="849"/>
      <c r="CH120" s="849"/>
      <c r="CI120" s="849"/>
      <c r="CJ120" s="849"/>
      <c r="CK120" s="850" t="s">
        <v>436</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1581848</v>
      </c>
      <c r="DH120" s="800"/>
      <c r="DI120" s="800"/>
      <c r="DJ120" s="800"/>
      <c r="DK120" s="800"/>
      <c r="DL120" s="800">
        <v>1545264</v>
      </c>
      <c r="DM120" s="800"/>
      <c r="DN120" s="800"/>
      <c r="DO120" s="800"/>
      <c r="DP120" s="800"/>
      <c r="DQ120" s="800">
        <v>1526094</v>
      </c>
      <c r="DR120" s="800"/>
      <c r="DS120" s="800"/>
      <c r="DT120" s="800"/>
      <c r="DU120" s="800"/>
      <c r="DV120" s="801">
        <v>74.599999999999994</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3583881</v>
      </c>
      <c r="BR121" s="858"/>
      <c r="BS121" s="858"/>
      <c r="BT121" s="858"/>
      <c r="BU121" s="858"/>
      <c r="BV121" s="858">
        <v>3508219</v>
      </c>
      <c r="BW121" s="858"/>
      <c r="BX121" s="858"/>
      <c r="BY121" s="858"/>
      <c r="BZ121" s="858"/>
      <c r="CA121" s="858">
        <v>3558997</v>
      </c>
      <c r="CB121" s="858"/>
      <c r="CC121" s="858"/>
      <c r="CD121" s="858"/>
      <c r="CE121" s="858"/>
      <c r="CF121" s="859">
        <v>173.9</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23701</v>
      </c>
      <c r="DH121" s="771"/>
      <c r="DI121" s="771"/>
      <c r="DJ121" s="771"/>
      <c r="DK121" s="771"/>
      <c r="DL121" s="771">
        <v>27859</v>
      </c>
      <c r="DM121" s="771"/>
      <c r="DN121" s="771"/>
      <c r="DO121" s="771"/>
      <c r="DP121" s="771"/>
      <c r="DQ121" s="771">
        <v>36557</v>
      </c>
      <c r="DR121" s="771"/>
      <c r="DS121" s="771"/>
      <c r="DT121" s="771"/>
      <c r="DU121" s="771"/>
      <c r="DV121" s="823">
        <v>1.8</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439</v>
      </c>
      <c r="BP122" s="838"/>
      <c r="BQ122" s="839">
        <v>6179352</v>
      </c>
      <c r="BR122" s="840"/>
      <c r="BS122" s="840"/>
      <c r="BT122" s="840"/>
      <c r="BU122" s="840"/>
      <c r="BV122" s="840">
        <v>6178692</v>
      </c>
      <c r="BW122" s="840"/>
      <c r="BX122" s="840"/>
      <c r="BY122" s="840"/>
      <c r="BZ122" s="840"/>
      <c r="CA122" s="840">
        <v>6169915</v>
      </c>
      <c r="CB122" s="840"/>
      <c r="CC122" s="840"/>
      <c r="CD122" s="840"/>
      <c r="CE122" s="840"/>
      <c r="CF122" s="743"/>
      <c r="CG122" s="744"/>
      <c r="CH122" s="744"/>
      <c r="CI122" s="744"/>
      <c r="CJ122" s="841"/>
      <c r="CK122" s="851"/>
      <c r="CL122" s="812"/>
      <c r="CM122" s="812"/>
      <c r="CN122" s="812"/>
      <c r="CO122" s="813"/>
      <c r="CP122" s="828" t="s">
        <v>382</v>
      </c>
      <c r="CQ122" s="829"/>
      <c r="CR122" s="829"/>
      <c r="CS122" s="829"/>
      <c r="CT122" s="829"/>
      <c r="CU122" s="829"/>
      <c r="CV122" s="829"/>
      <c r="CW122" s="829"/>
      <c r="CX122" s="829"/>
      <c r="CY122" s="829"/>
      <c r="CZ122" s="829"/>
      <c r="DA122" s="829"/>
      <c r="DB122" s="829"/>
      <c r="DC122" s="829"/>
      <c r="DD122" s="829"/>
      <c r="DE122" s="829"/>
      <c r="DF122" s="830"/>
      <c r="DG122" s="770">
        <v>41579</v>
      </c>
      <c r="DH122" s="771"/>
      <c r="DI122" s="771"/>
      <c r="DJ122" s="771"/>
      <c r="DK122" s="771"/>
      <c r="DL122" s="771">
        <v>24751</v>
      </c>
      <c r="DM122" s="771"/>
      <c r="DN122" s="771"/>
      <c r="DO122" s="771"/>
      <c r="DP122" s="771"/>
      <c r="DQ122" s="771">
        <v>5102</v>
      </c>
      <c r="DR122" s="771"/>
      <c r="DS122" s="771"/>
      <c r="DT122" s="771"/>
      <c r="DU122" s="771"/>
      <c r="DV122" s="823">
        <v>0.2</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709</v>
      </c>
      <c r="AB127" s="784"/>
      <c r="AC127" s="784"/>
      <c r="AD127" s="784"/>
      <c r="AE127" s="785"/>
      <c r="AF127" s="786">
        <v>589</v>
      </c>
      <c r="AG127" s="784"/>
      <c r="AH127" s="784"/>
      <c r="AI127" s="784"/>
      <c r="AJ127" s="785"/>
      <c r="AK127" s="786">
        <v>620</v>
      </c>
      <c r="AL127" s="784"/>
      <c r="AM127" s="784"/>
      <c r="AN127" s="784"/>
      <c r="AO127" s="785"/>
      <c r="AP127" s="754">
        <v>0</v>
      </c>
      <c r="AQ127" s="755"/>
      <c r="AR127" s="755"/>
      <c r="AS127" s="755"/>
      <c r="AT127" s="756"/>
      <c r="AU127" s="233"/>
      <c r="AV127" s="233"/>
      <c r="AW127" s="233"/>
      <c r="AX127" s="757" t="s">
        <v>450</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34642</v>
      </c>
      <c r="AB128" s="724"/>
      <c r="AC128" s="724"/>
      <c r="AD128" s="724"/>
      <c r="AE128" s="725"/>
      <c r="AF128" s="726">
        <v>23243</v>
      </c>
      <c r="AG128" s="724"/>
      <c r="AH128" s="724"/>
      <c r="AI128" s="724"/>
      <c r="AJ128" s="725"/>
      <c r="AK128" s="726">
        <v>10461</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2349025</v>
      </c>
      <c r="AB129" s="784"/>
      <c r="AC129" s="784"/>
      <c r="AD129" s="784"/>
      <c r="AE129" s="785"/>
      <c r="AF129" s="786">
        <v>2369912</v>
      </c>
      <c r="AG129" s="784"/>
      <c r="AH129" s="784"/>
      <c r="AI129" s="784"/>
      <c r="AJ129" s="785"/>
      <c r="AK129" s="786">
        <v>2395652</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9.5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342915</v>
      </c>
      <c r="AB130" s="784"/>
      <c r="AC130" s="784"/>
      <c r="AD130" s="784"/>
      <c r="AE130" s="785"/>
      <c r="AF130" s="786">
        <v>343229</v>
      </c>
      <c r="AG130" s="784"/>
      <c r="AH130" s="784"/>
      <c r="AI130" s="784"/>
      <c r="AJ130" s="785"/>
      <c r="AK130" s="786">
        <v>349030</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2006110</v>
      </c>
      <c r="AB131" s="717"/>
      <c r="AC131" s="717"/>
      <c r="AD131" s="717"/>
      <c r="AE131" s="718"/>
      <c r="AF131" s="719">
        <v>2026683</v>
      </c>
      <c r="AG131" s="717"/>
      <c r="AH131" s="717"/>
      <c r="AI131" s="717"/>
      <c r="AJ131" s="718"/>
      <c r="AK131" s="719">
        <v>2046622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8.9858980810000002</v>
      </c>
      <c r="AB132" s="740"/>
      <c r="AC132" s="740"/>
      <c r="AD132" s="740"/>
      <c r="AE132" s="741"/>
      <c r="AF132" s="742">
        <v>9.7111388410000004</v>
      </c>
      <c r="AG132" s="740"/>
      <c r="AH132" s="740"/>
      <c r="AI132" s="740"/>
      <c r="AJ132" s="741"/>
      <c r="AK132" s="742">
        <v>9.8039110300000001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9.8000000000000007</v>
      </c>
      <c r="AB133" s="749"/>
      <c r="AC133" s="749"/>
      <c r="AD133" s="749"/>
      <c r="AE133" s="750"/>
      <c r="AF133" s="748">
        <v>9.6</v>
      </c>
      <c r="AG133" s="749"/>
      <c r="AH133" s="749"/>
      <c r="AI133" s="749"/>
      <c r="AJ133" s="750"/>
      <c r="AK133" s="748">
        <v>9.5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9" t="s">
        <v>466</v>
      </c>
      <c r="L7" s="254"/>
      <c r="M7" s="255" t="s">
        <v>467</v>
      </c>
      <c r="N7" s="256"/>
    </row>
    <row r="8" spans="1:16">
      <c r="A8" s="248"/>
      <c r="B8" s="244"/>
      <c r="C8" s="244"/>
      <c r="D8" s="244"/>
      <c r="E8" s="244"/>
      <c r="F8" s="244"/>
      <c r="G8" s="257"/>
      <c r="H8" s="258"/>
      <c r="I8" s="258"/>
      <c r="J8" s="259"/>
      <c r="K8" s="1120"/>
      <c r="L8" s="260" t="s">
        <v>468</v>
      </c>
      <c r="M8" s="261" t="s">
        <v>469</v>
      </c>
      <c r="N8" s="262" t="s">
        <v>470</v>
      </c>
    </row>
    <row r="9" spans="1:16">
      <c r="A9" s="248"/>
      <c r="B9" s="244"/>
      <c r="C9" s="244"/>
      <c r="D9" s="244"/>
      <c r="E9" s="244"/>
      <c r="F9" s="244"/>
      <c r="G9" s="1133" t="s">
        <v>471</v>
      </c>
      <c r="H9" s="1134"/>
      <c r="I9" s="1134"/>
      <c r="J9" s="1135"/>
      <c r="K9" s="263">
        <v>612975</v>
      </c>
      <c r="L9" s="264">
        <v>106216</v>
      </c>
      <c r="M9" s="265">
        <v>110200</v>
      </c>
      <c r="N9" s="266">
        <v>-3.6</v>
      </c>
    </row>
    <row r="10" spans="1:16">
      <c r="A10" s="248"/>
      <c r="B10" s="244"/>
      <c r="C10" s="244"/>
      <c r="D10" s="244"/>
      <c r="E10" s="244"/>
      <c r="F10" s="244"/>
      <c r="G10" s="1133" t="s">
        <v>472</v>
      </c>
      <c r="H10" s="1134"/>
      <c r="I10" s="1134"/>
      <c r="J10" s="1135"/>
      <c r="K10" s="267">
        <v>25126</v>
      </c>
      <c r="L10" s="268">
        <v>4354</v>
      </c>
      <c r="M10" s="269">
        <v>10910</v>
      </c>
      <c r="N10" s="270">
        <v>-60.1</v>
      </c>
    </row>
    <row r="11" spans="1:16" ht="13.5" customHeight="1">
      <c r="A11" s="248"/>
      <c r="B11" s="244"/>
      <c r="C11" s="244"/>
      <c r="D11" s="244"/>
      <c r="E11" s="244"/>
      <c r="F11" s="244"/>
      <c r="G11" s="1133" t="s">
        <v>473</v>
      </c>
      <c r="H11" s="1134"/>
      <c r="I11" s="1134"/>
      <c r="J11" s="1135"/>
      <c r="K11" s="267">
        <v>131961</v>
      </c>
      <c r="L11" s="268">
        <v>22866</v>
      </c>
      <c r="M11" s="269">
        <v>15361</v>
      </c>
      <c r="N11" s="270">
        <v>48.9</v>
      </c>
    </row>
    <row r="12" spans="1:16" ht="13.5" customHeight="1">
      <c r="A12" s="248"/>
      <c r="B12" s="244"/>
      <c r="C12" s="244"/>
      <c r="D12" s="244"/>
      <c r="E12" s="244"/>
      <c r="F12" s="244"/>
      <c r="G12" s="1133" t="s">
        <v>474</v>
      </c>
      <c r="H12" s="1134"/>
      <c r="I12" s="1134"/>
      <c r="J12" s="1135"/>
      <c r="K12" s="267">
        <v>1113</v>
      </c>
      <c r="L12" s="268">
        <v>193</v>
      </c>
      <c r="M12" s="269">
        <v>1384</v>
      </c>
      <c r="N12" s="270">
        <v>-86.1</v>
      </c>
    </row>
    <row r="13" spans="1:16" ht="13.5" customHeight="1">
      <c r="A13" s="248"/>
      <c r="B13" s="244"/>
      <c r="C13" s="244"/>
      <c r="D13" s="244"/>
      <c r="E13" s="244"/>
      <c r="F13" s="244"/>
      <c r="G13" s="1133" t="s">
        <v>475</v>
      </c>
      <c r="H13" s="1134"/>
      <c r="I13" s="1134"/>
      <c r="J13" s="1135"/>
      <c r="K13" s="267" t="s">
        <v>476</v>
      </c>
      <c r="L13" s="268" t="s">
        <v>476</v>
      </c>
      <c r="M13" s="269" t="s">
        <v>476</v>
      </c>
      <c r="N13" s="270" t="s">
        <v>476</v>
      </c>
    </row>
    <row r="14" spans="1:16" ht="13.5" customHeight="1">
      <c r="A14" s="248"/>
      <c r="B14" s="244"/>
      <c r="C14" s="244"/>
      <c r="D14" s="244"/>
      <c r="E14" s="244"/>
      <c r="F14" s="244"/>
      <c r="G14" s="1133" t="s">
        <v>477</v>
      </c>
      <c r="H14" s="1134"/>
      <c r="I14" s="1134"/>
      <c r="J14" s="1135"/>
      <c r="K14" s="267">
        <v>41441</v>
      </c>
      <c r="L14" s="268">
        <v>7181</v>
      </c>
      <c r="M14" s="269">
        <v>5179</v>
      </c>
      <c r="N14" s="270">
        <v>38.700000000000003</v>
      </c>
    </row>
    <row r="15" spans="1:16" ht="13.5" customHeight="1">
      <c r="A15" s="248"/>
      <c r="B15" s="244"/>
      <c r="C15" s="244"/>
      <c r="D15" s="244"/>
      <c r="E15" s="244"/>
      <c r="F15" s="244"/>
      <c r="G15" s="1133" t="s">
        <v>478</v>
      </c>
      <c r="H15" s="1134"/>
      <c r="I15" s="1134"/>
      <c r="J15" s="1135"/>
      <c r="K15" s="267">
        <v>11119</v>
      </c>
      <c r="L15" s="268">
        <v>1927</v>
      </c>
      <c r="M15" s="269">
        <v>2730</v>
      </c>
      <c r="N15" s="270">
        <v>-29.4</v>
      </c>
    </row>
    <row r="16" spans="1:16">
      <c r="A16" s="248"/>
      <c r="B16" s="244"/>
      <c r="C16" s="244"/>
      <c r="D16" s="244"/>
      <c r="E16" s="244"/>
      <c r="F16" s="244"/>
      <c r="G16" s="1136" t="s">
        <v>479</v>
      </c>
      <c r="H16" s="1137"/>
      <c r="I16" s="1137"/>
      <c r="J16" s="1138"/>
      <c r="K16" s="268">
        <v>-66413</v>
      </c>
      <c r="L16" s="268">
        <v>-11508</v>
      </c>
      <c r="M16" s="269">
        <v>-11587</v>
      </c>
      <c r="N16" s="270">
        <v>-0.7</v>
      </c>
    </row>
    <row r="17" spans="1:16">
      <c r="A17" s="248"/>
      <c r="B17" s="244"/>
      <c r="C17" s="244"/>
      <c r="D17" s="244"/>
      <c r="E17" s="244"/>
      <c r="F17" s="244"/>
      <c r="G17" s="1136" t="s">
        <v>171</v>
      </c>
      <c r="H17" s="1137"/>
      <c r="I17" s="1137"/>
      <c r="J17" s="1138"/>
      <c r="K17" s="268">
        <v>757322</v>
      </c>
      <c r="L17" s="268">
        <v>131229</v>
      </c>
      <c r="M17" s="269">
        <v>134177</v>
      </c>
      <c r="N17" s="270">
        <v>-2.2000000000000002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0" t="s">
        <v>484</v>
      </c>
      <c r="H21" s="1131"/>
      <c r="I21" s="1131"/>
      <c r="J21" s="1132"/>
      <c r="K21" s="280">
        <v>12.48</v>
      </c>
      <c r="L21" s="281">
        <v>12.44</v>
      </c>
      <c r="M21" s="282">
        <v>0.04</v>
      </c>
      <c r="N21" s="249"/>
      <c r="O21" s="283"/>
      <c r="P21" s="279"/>
    </row>
    <row r="22" spans="1:16" s="284" customFormat="1">
      <c r="A22" s="279"/>
      <c r="B22" s="249"/>
      <c r="C22" s="249"/>
      <c r="D22" s="249"/>
      <c r="E22" s="249"/>
      <c r="F22" s="249"/>
      <c r="G22" s="1130" t="s">
        <v>485</v>
      </c>
      <c r="H22" s="1131"/>
      <c r="I22" s="1131"/>
      <c r="J22" s="1132"/>
      <c r="K22" s="285">
        <v>91.9</v>
      </c>
      <c r="L22" s="286">
        <v>95.1</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9" t="s">
        <v>466</v>
      </c>
      <c r="L30" s="254"/>
      <c r="M30" s="255" t="s">
        <v>467</v>
      </c>
      <c r="N30" s="256"/>
    </row>
    <row r="31" spans="1:16">
      <c r="A31" s="248"/>
      <c r="B31" s="244"/>
      <c r="C31" s="244"/>
      <c r="D31" s="244"/>
      <c r="E31" s="244"/>
      <c r="F31" s="244"/>
      <c r="G31" s="257"/>
      <c r="H31" s="258"/>
      <c r="I31" s="258"/>
      <c r="J31" s="259"/>
      <c r="K31" s="1120"/>
      <c r="L31" s="260" t="s">
        <v>468</v>
      </c>
      <c r="M31" s="261" t="s">
        <v>469</v>
      </c>
      <c r="N31" s="262" t="s">
        <v>470</v>
      </c>
    </row>
    <row r="32" spans="1:16" ht="27" customHeight="1">
      <c r="A32" s="248"/>
      <c r="B32" s="244"/>
      <c r="C32" s="244"/>
      <c r="D32" s="244"/>
      <c r="E32" s="244"/>
      <c r="F32" s="244"/>
      <c r="G32" s="1121" t="s">
        <v>488</v>
      </c>
      <c r="H32" s="1122"/>
      <c r="I32" s="1122"/>
      <c r="J32" s="1123"/>
      <c r="K32" s="294">
        <v>350109</v>
      </c>
      <c r="L32" s="294">
        <v>60667</v>
      </c>
      <c r="M32" s="295">
        <v>69383</v>
      </c>
      <c r="N32" s="296">
        <v>-12.6</v>
      </c>
    </row>
    <row r="33" spans="1:16" ht="13.5" customHeight="1">
      <c r="A33" s="248"/>
      <c r="B33" s="244"/>
      <c r="C33" s="244"/>
      <c r="D33" s="244"/>
      <c r="E33" s="244"/>
      <c r="F33" s="244"/>
      <c r="G33" s="1121" t="s">
        <v>489</v>
      </c>
      <c r="H33" s="1122"/>
      <c r="I33" s="1122"/>
      <c r="J33" s="1123"/>
      <c r="K33" s="294" t="s">
        <v>476</v>
      </c>
      <c r="L33" s="294" t="s">
        <v>476</v>
      </c>
      <c r="M33" s="295" t="s">
        <v>476</v>
      </c>
      <c r="N33" s="296" t="s">
        <v>476</v>
      </c>
    </row>
    <row r="34" spans="1:16" ht="27" customHeight="1">
      <c r="A34" s="248"/>
      <c r="B34" s="244"/>
      <c r="C34" s="244"/>
      <c r="D34" s="244"/>
      <c r="E34" s="244"/>
      <c r="F34" s="244"/>
      <c r="G34" s="1121" t="s">
        <v>490</v>
      </c>
      <c r="H34" s="1122"/>
      <c r="I34" s="1122"/>
      <c r="J34" s="1123"/>
      <c r="K34" s="294" t="s">
        <v>476</v>
      </c>
      <c r="L34" s="294" t="s">
        <v>476</v>
      </c>
      <c r="M34" s="295" t="s">
        <v>476</v>
      </c>
      <c r="N34" s="296" t="s">
        <v>476</v>
      </c>
    </row>
    <row r="35" spans="1:16" ht="27" customHeight="1">
      <c r="A35" s="248"/>
      <c r="B35" s="244"/>
      <c r="C35" s="244"/>
      <c r="D35" s="244"/>
      <c r="E35" s="244"/>
      <c r="F35" s="244"/>
      <c r="G35" s="1121" t="s">
        <v>491</v>
      </c>
      <c r="H35" s="1122"/>
      <c r="I35" s="1122"/>
      <c r="J35" s="1123"/>
      <c r="K35" s="294">
        <v>148357</v>
      </c>
      <c r="L35" s="294">
        <v>25707</v>
      </c>
      <c r="M35" s="295">
        <v>19734</v>
      </c>
      <c r="N35" s="296">
        <v>30.3</v>
      </c>
    </row>
    <row r="36" spans="1:16" ht="27" customHeight="1">
      <c r="A36" s="248"/>
      <c r="B36" s="244"/>
      <c r="C36" s="244"/>
      <c r="D36" s="244"/>
      <c r="E36" s="244"/>
      <c r="F36" s="244"/>
      <c r="G36" s="1121" t="s">
        <v>492</v>
      </c>
      <c r="H36" s="1122"/>
      <c r="I36" s="1122"/>
      <c r="J36" s="1123"/>
      <c r="K36" s="294">
        <v>61054</v>
      </c>
      <c r="L36" s="294">
        <v>10579</v>
      </c>
      <c r="M36" s="295">
        <v>4902</v>
      </c>
      <c r="N36" s="296">
        <v>115.8</v>
      </c>
    </row>
    <row r="37" spans="1:16" ht="13.5" customHeight="1">
      <c r="A37" s="248"/>
      <c r="B37" s="244"/>
      <c r="C37" s="244"/>
      <c r="D37" s="244"/>
      <c r="E37" s="244"/>
      <c r="F37" s="244"/>
      <c r="G37" s="1121" t="s">
        <v>493</v>
      </c>
      <c r="H37" s="1122"/>
      <c r="I37" s="1122"/>
      <c r="J37" s="1123"/>
      <c r="K37" s="294">
        <v>620</v>
      </c>
      <c r="L37" s="294">
        <v>107</v>
      </c>
      <c r="M37" s="295">
        <v>1542</v>
      </c>
      <c r="N37" s="296">
        <v>-93.1</v>
      </c>
    </row>
    <row r="38" spans="1:16" ht="27" customHeight="1">
      <c r="A38" s="248"/>
      <c r="B38" s="244"/>
      <c r="C38" s="244"/>
      <c r="D38" s="244"/>
      <c r="E38" s="244"/>
      <c r="F38" s="244"/>
      <c r="G38" s="1124" t="s">
        <v>494</v>
      </c>
      <c r="H38" s="1125"/>
      <c r="I38" s="1125"/>
      <c r="J38" s="1126"/>
      <c r="K38" s="297" t="s">
        <v>476</v>
      </c>
      <c r="L38" s="297" t="s">
        <v>476</v>
      </c>
      <c r="M38" s="298">
        <v>13</v>
      </c>
      <c r="N38" s="299" t="s">
        <v>476</v>
      </c>
      <c r="O38" s="293"/>
    </row>
    <row r="39" spans="1:16">
      <c r="A39" s="248"/>
      <c r="B39" s="244"/>
      <c r="C39" s="244"/>
      <c r="D39" s="244"/>
      <c r="E39" s="244"/>
      <c r="F39" s="244"/>
      <c r="G39" s="1124" t="s">
        <v>495</v>
      </c>
      <c r="H39" s="1125"/>
      <c r="I39" s="1125"/>
      <c r="J39" s="1126"/>
      <c r="K39" s="300">
        <v>-10461</v>
      </c>
      <c r="L39" s="300">
        <v>-1813</v>
      </c>
      <c r="M39" s="301">
        <v>-2613</v>
      </c>
      <c r="N39" s="302">
        <v>-30.6</v>
      </c>
      <c r="O39" s="293"/>
    </row>
    <row r="40" spans="1:16" ht="27" customHeight="1">
      <c r="A40" s="248"/>
      <c r="B40" s="244"/>
      <c r="C40" s="244"/>
      <c r="D40" s="244"/>
      <c r="E40" s="244"/>
      <c r="F40" s="244"/>
      <c r="G40" s="1121" t="s">
        <v>496</v>
      </c>
      <c r="H40" s="1122"/>
      <c r="I40" s="1122"/>
      <c r="J40" s="1123"/>
      <c r="K40" s="300">
        <v>-349030</v>
      </c>
      <c r="L40" s="300">
        <v>-60480</v>
      </c>
      <c r="M40" s="301">
        <v>-64897</v>
      </c>
      <c r="N40" s="302">
        <v>-6.8</v>
      </c>
      <c r="O40" s="293"/>
    </row>
    <row r="41" spans="1:16">
      <c r="A41" s="248"/>
      <c r="B41" s="244"/>
      <c r="C41" s="244"/>
      <c r="D41" s="244"/>
      <c r="E41" s="244"/>
      <c r="F41" s="244"/>
      <c r="G41" s="1127" t="s">
        <v>281</v>
      </c>
      <c r="H41" s="1128"/>
      <c r="I41" s="1128"/>
      <c r="J41" s="1129"/>
      <c r="K41" s="294">
        <v>200649</v>
      </c>
      <c r="L41" s="300">
        <v>34768</v>
      </c>
      <c r="M41" s="301">
        <v>28065</v>
      </c>
      <c r="N41" s="302">
        <v>23.9</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4" t="s">
        <v>466</v>
      </c>
      <c r="J49" s="1116" t="s">
        <v>500</v>
      </c>
      <c r="K49" s="1117"/>
      <c r="L49" s="1117"/>
      <c r="M49" s="1117"/>
      <c r="N49" s="1118"/>
    </row>
    <row r="50" spans="1:14">
      <c r="A50" s="248"/>
      <c r="B50" s="244"/>
      <c r="C50" s="244"/>
      <c r="D50" s="244"/>
      <c r="E50" s="244"/>
      <c r="F50" s="244"/>
      <c r="G50" s="312"/>
      <c r="H50" s="313"/>
      <c r="I50" s="1115"/>
      <c r="J50" s="314" t="s">
        <v>501</v>
      </c>
      <c r="K50" s="315" t="s">
        <v>502</v>
      </c>
      <c r="L50" s="316" t="s">
        <v>503</v>
      </c>
      <c r="M50" s="317" t="s">
        <v>504</v>
      </c>
      <c r="N50" s="318" t="s">
        <v>505</v>
      </c>
    </row>
    <row r="51" spans="1:14">
      <c r="A51" s="248"/>
      <c r="B51" s="244"/>
      <c r="C51" s="244"/>
      <c r="D51" s="244"/>
      <c r="E51" s="244"/>
      <c r="F51" s="244"/>
      <c r="G51" s="310" t="s">
        <v>506</v>
      </c>
      <c r="H51" s="311"/>
      <c r="I51" s="319">
        <v>908659</v>
      </c>
      <c r="J51" s="320">
        <v>165995</v>
      </c>
      <c r="K51" s="321">
        <v>-44.6</v>
      </c>
      <c r="L51" s="322">
        <v>133616</v>
      </c>
      <c r="M51" s="323">
        <v>21.6</v>
      </c>
      <c r="N51" s="324">
        <v>-66.2</v>
      </c>
    </row>
    <row r="52" spans="1:14">
      <c r="A52" s="248"/>
      <c r="B52" s="244"/>
      <c r="C52" s="244"/>
      <c r="D52" s="244"/>
      <c r="E52" s="244"/>
      <c r="F52" s="244"/>
      <c r="G52" s="325"/>
      <c r="H52" s="326" t="s">
        <v>507</v>
      </c>
      <c r="I52" s="327">
        <v>698050</v>
      </c>
      <c r="J52" s="328">
        <v>127521</v>
      </c>
      <c r="K52" s="329">
        <v>-27.7</v>
      </c>
      <c r="L52" s="330">
        <v>57933</v>
      </c>
      <c r="M52" s="331">
        <v>-10.7</v>
      </c>
      <c r="N52" s="332">
        <v>-17</v>
      </c>
    </row>
    <row r="53" spans="1:14">
      <c r="A53" s="248"/>
      <c r="B53" s="244"/>
      <c r="C53" s="244"/>
      <c r="D53" s="244"/>
      <c r="E53" s="244"/>
      <c r="F53" s="244"/>
      <c r="G53" s="310" t="s">
        <v>508</v>
      </c>
      <c r="H53" s="311"/>
      <c r="I53" s="319">
        <v>1383217</v>
      </c>
      <c r="J53" s="320">
        <v>249904</v>
      </c>
      <c r="K53" s="321">
        <v>50.5</v>
      </c>
      <c r="L53" s="322">
        <v>92021</v>
      </c>
      <c r="M53" s="323">
        <v>-31.1</v>
      </c>
      <c r="N53" s="324">
        <v>81.599999999999994</v>
      </c>
    </row>
    <row r="54" spans="1:14">
      <c r="A54" s="248"/>
      <c r="B54" s="244"/>
      <c r="C54" s="244"/>
      <c r="D54" s="244"/>
      <c r="E54" s="244"/>
      <c r="F54" s="244"/>
      <c r="G54" s="325"/>
      <c r="H54" s="326" t="s">
        <v>507</v>
      </c>
      <c r="I54" s="327">
        <v>754089</v>
      </c>
      <c r="J54" s="328">
        <v>136240</v>
      </c>
      <c r="K54" s="329">
        <v>6.8</v>
      </c>
      <c r="L54" s="330">
        <v>52579</v>
      </c>
      <c r="M54" s="331">
        <v>-9.1999999999999993</v>
      </c>
      <c r="N54" s="332">
        <v>16</v>
      </c>
    </row>
    <row r="55" spans="1:14">
      <c r="A55" s="248"/>
      <c r="B55" s="244"/>
      <c r="C55" s="244"/>
      <c r="D55" s="244"/>
      <c r="E55" s="244"/>
      <c r="F55" s="244"/>
      <c r="G55" s="310" t="s">
        <v>509</v>
      </c>
      <c r="H55" s="311"/>
      <c r="I55" s="319">
        <v>447921</v>
      </c>
      <c r="J55" s="320">
        <v>80072</v>
      </c>
      <c r="K55" s="321">
        <v>-68</v>
      </c>
      <c r="L55" s="322">
        <v>94828</v>
      </c>
      <c r="M55" s="323">
        <v>3.1</v>
      </c>
      <c r="N55" s="324">
        <v>-71.099999999999994</v>
      </c>
    </row>
    <row r="56" spans="1:14">
      <c r="A56" s="248"/>
      <c r="B56" s="244"/>
      <c r="C56" s="244"/>
      <c r="D56" s="244"/>
      <c r="E56" s="244"/>
      <c r="F56" s="244"/>
      <c r="G56" s="325"/>
      <c r="H56" s="326" t="s">
        <v>507</v>
      </c>
      <c r="I56" s="327">
        <v>348204</v>
      </c>
      <c r="J56" s="328">
        <v>62246</v>
      </c>
      <c r="K56" s="329">
        <v>-54.3</v>
      </c>
      <c r="L56" s="330">
        <v>55133</v>
      </c>
      <c r="M56" s="331">
        <v>4.9000000000000004</v>
      </c>
      <c r="N56" s="332">
        <v>-59.2</v>
      </c>
    </row>
    <row r="57" spans="1:14">
      <c r="A57" s="248"/>
      <c r="B57" s="244"/>
      <c r="C57" s="244"/>
      <c r="D57" s="244"/>
      <c r="E57" s="244"/>
      <c r="F57" s="244"/>
      <c r="G57" s="310" t="s">
        <v>510</v>
      </c>
      <c r="H57" s="311"/>
      <c r="I57" s="319">
        <v>862045</v>
      </c>
      <c r="J57" s="320">
        <v>151902</v>
      </c>
      <c r="K57" s="321">
        <v>89.7</v>
      </c>
      <c r="L57" s="322">
        <v>119674</v>
      </c>
      <c r="M57" s="323">
        <v>26.2</v>
      </c>
      <c r="N57" s="324">
        <v>63.5</v>
      </c>
    </row>
    <row r="58" spans="1:14">
      <c r="A58" s="248"/>
      <c r="B58" s="244"/>
      <c r="C58" s="244"/>
      <c r="D58" s="244"/>
      <c r="E58" s="244"/>
      <c r="F58" s="244"/>
      <c r="G58" s="325"/>
      <c r="H58" s="326" t="s">
        <v>507</v>
      </c>
      <c r="I58" s="327">
        <v>602852</v>
      </c>
      <c r="J58" s="328">
        <v>106229</v>
      </c>
      <c r="K58" s="329">
        <v>70.7</v>
      </c>
      <c r="L58" s="330">
        <v>57803</v>
      </c>
      <c r="M58" s="331">
        <v>4.8</v>
      </c>
      <c r="N58" s="332">
        <v>65.900000000000006</v>
      </c>
    </row>
    <row r="59" spans="1:14">
      <c r="A59" s="248"/>
      <c r="B59" s="244"/>
      <c r="C59" s="244"/>
      <c r="D59" s="244"/>
      <c r="E59" s="244"/>
      <c r="F59" s="244"/>
      <c r="G59" s="310" t="s">
        <v>511</v>
      </c>
      <c r="H59" s="311"/>
      <c r="I59" s="319">
        <v>1074858</v>
      </c>
      <c r="J59" s="320">
        <v>186252</v>
      </c>
      <c r="K59" s="321">
        <v>22.6</v>
      </c>
      <c r="L59" s="322">
        <v>119685</v>
      </c>
      <c r="M59" s="323">
        <v>0</v>
      </c>
      <c r="N59" s="324">
        <v>22.6</v>
      </c>
    </row>
    <row r="60" spans="1:14">
      <c r="A60" s="248"/>
      <c r="B60" s="244"/>
      <c r="C60" s="244"/>
      <c r="D60" s="244"/>
      <c r="E60" s="244"/>
      <c r="F60" s="244"/>
      <c r="G60" s="325"/>
      <c r="H60" s="326" t="s">
        <v>507</v>
      </c>
      <c r="I60" s="333">
        <v>638642</v>
      </c>
      <c r="J60" s="328">
        <v>110664</v>
      </c>
      <c r="K60" s="329">
        <v>4.2</v>
      </c>
      <c r="L60" s="330">
        <v>68464</v>
      </c>
      <c r="M60" s="331">
        <v>18.399999999999999</v>
      </c>
      <c r="N60" s="332">
        <v>-14.2</v>
      </c>
    </row>
    <row r="61" spans="1:14">
      <c r="A61" s="248"/>
      <c r="B61" s="244"/>
      <c r="C61" s="244"/>
      <c r="D61" s="244"/>
      <c r="E61" s="244"/>
      <c r="F61" s="244"/>
      <c r="G61" s="310" t="s">
        <v>512</v>
      </c>
      <c r="H61" s="334"/>
      <c r="I61" s="335">
        <v>935340</v>
      </c>
      <c r="J61" s="336">
        <v>166825</v>
      </c>
      <c r="K61" s="337">
        <v>10</v>
      </c>
      <c r="L61" s="338">
        <v>111965</v>
      </c>
      <c r="M61" s="339">
        <v>4</v>
      </c>
      <c r="N61" s="324">
        <v>6</v>
      </c>
    </row>
    <row r="62" spans="1:14">
      <c r="A62" s="248"/>
      <c r="B62" s="244"/>
      <c r="C62" s="244"/>
      <c r="D62" s="244"/>
      <c r="E62" s="244"/>
      <c r="F62" s="244"/>
      <c r="G62" s="325"/>
      <c r="H62" s="326" t="s">
        <v>507</v>
      </c>
      <c r="I62" s="327">
        <v>608367</v>
      </c>
      <c r="J62" s="328">
        <v>108580</v>
      </c>
      <c r="K62" s="329">
        <v>-0.1</v>
      </c>
      <c r="L62" s="330">
        <v>58382</v>
      </c>
      <c r="M62" s="331">
        <v>1.6</v>
      </c>
      <c r="N62" s="332">
        <v>-1.7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26.55</v>
      </c>
      <c r="G47" s="12">
        <v>27.45</v>
      </c>
      <c r="H47" s="12">
        <v>34.880000000000003</v>
      </c>
      <c r="I47" s="12">
        <v>40.29</v>
      </c>
      <c r="J47" s="13">
        <v>39.89</v>
      </c>
    </row>
    <row r="48" spans="2:10" ht="57.75" customHeight="1">
      <c r="B48" s="14"/>
      <c r="C48" s="1141" t="s">
        <v>4</v>
      </c>
      <c r="D48" s="1141"/>
      <c r="E48" s="1142"/>
      <c r="F48" s="15">
        <v>7.52</v>
      </c>
      <c r="G48" s="16">
        <v>9.49</v>
      </c>
      <c r="H48" s="16">
        <v>6.99</v>
      </c>
      <c r="I48" s="16">
        <v>7.09</v>
      </c>
      <c r="J48" s="17">
        <v>6.62</v>
      </c>
    </row>
    <row r="49" spans="2:10" ht="57.75" customHeight="1" thickBot="1">
      <c r="B49" s="18"/>
      <c r="C49" s="1143" t="s">
        <v>5</v>
      </c>
      <c r="D49" s="1143"/>
      <c r="E49" s="1144"/>
      <c r="F49" s="19" t="s">
        <v>519</v>
      </c>
      <c r="G49" s="20" t="s">
        <v>520</v>
      </c>
      <c r="H49" s="20" t="s">
        <v>521</v>
      </c>
      <c r="I49" s="20">
        <v>1.65</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523</v>
      </c>
      <c r="D34" s="1151"/>
      <c r="E34" s="1152"/>
      <c r="F34" s="32">
        <v>11.86</v>
      </c>
      <c r="G34" s="33">
        <v>13.18</v>
      </c>
      <c r="H34" s="33">
        <v>14.06</v>
      </c>
      <c r="I34" s="33">
        <v>15.62</v>
      </c>
      <c r="J34" s="34">
        <v>16.690000000000001</v>
      </c>
      <c r="K34" s="22"/>
      <c r="L34" s="22"/>
      <c r="M34" s="22"/>
      <c r="N34" s="22"/>
      <c r="O34" s="22"/>
      <c r="P34" s="22"/>
    </row>
    <row r="35" spans="1:16" ht="39" customHeight="1">
      <c r="A35" s="22"/>
      <c r="B35" s="35"/>
      <c r="C35" s="1145" t="s">
        <v>524</v>
      </c>
      <c r="D35" s="1146"/>
      <c r="E35" s="1147"/>
      <c r="F35" s="36">
        <v>7.52</v>
      </c>
      <c r="G35" s="37">
        <v>9.48</v>
      </c>
      <c r="H35" s="37">
        <v>6.98</v>
      </c>
      <c r="I35" s="37">
        <v>7.09</v>
      </c>
      <c r="J35" s="38">
        <v>6.61</v>
      </c>
      <c r="K35" s="22"/>
      <c r="L35" s="22"/>
      <c r="M35" s="22"/>
      <c r="N35" s="22"/>
      <c r="O35" s="22"/>
      <c r="P35" s="22"/>
    </row>
    <row r="36" spans="1:16" ht="39" customHeight="1">
      <c r="A36" s="22"/>
      <c r="B36" s="35"/>
      <c r="C36" s="1145" t="s">
        <v>525</v>
      </c>
      <c r="D36" s="1146"/>
      <c r="E36" s="1147"/>
      <c r="F36" s="36">
        <v>1.58</v>
      </c>
      <c r="G36" s="37">
        <v>2.1</v>
      </c>
      <c r="H36" s="37">
        <v>1.07</v>
      </c>
      <c r="I36" s="37">
        <v>1.72</v>
      </c>
      <c r="J36" s="38">
        <v>1.42</v>
      </c>
      <c r="K36" s="22"/>
      <c r="L36" s="22"/>
      <c r="M36" s="22"/>
      <c r="N36" s="22"/>
      <c r="O36" s="22"/>
      <c r="P36" s="22"/>
    </row>
    <row r="37" spans="1:16" ht="39" customHeight="1">
      <c r="A37" s="22"/>
      <c r="B37" s="35"/>
      <c r="C37" s="1145" t="s">
        <v>526</v>
      </c>
      <c r="D37" s="1146"/>
      <c r="E37" s="1147"/>
      <c r="F37" s="36">
        <v>0.51</v>
      </c>
      <c r="G37" s="37">
        <v>0.43</v>
      </c>
      <c r="H37" s="37">
        <v>0.57999999999999996</v>
      </c>
      <c r="I37" s="37">
        <v>0.64</v>
      </c>
      <c r="J37" s="38">
        <v>1.1100000000000001</v>
      </c>
      <c r="K37" s="22"/>
      <c r="L37" s="22"/>
      <c r="M37" s="22"/>
      <c r="N37" s="22"/>
      <c r="O37" s="22"/>
      <c r="P37" s="22"/>
    </row>
    <row r="38" spans="1:16" ht="39" customHeight="1">
      <c r="A38" s="22"/>
      <c r="B38" s="35"/>
      <c r="C38" s="1145" t="s">
        <v>527</v>
      </c>
      <c r="D38" s="1146"/>
      <c r="E38" s="1147"/>
      <c r="F38" s="36">
        <v>0.81</v>
      </c>
      <c r="G38" s="37">
        <v>2.14</v>
      </c>
      <c r="H38" s="37">
        <v>0.27</v>
      </c>
      <c r="I38" s="37">
        <v>0.2</v>
      </c>
      <c r="J38" s="38">
        <v>0.22</v>
      </c>
      <c r="K38" s="22"/>
      <c r="L38" s="22"/>
      <c r="M38" s="22"/>
      <c r="N38" s="22"/>
      <c r="O38" s="22"/>
      <c r="P38" s="22"/>
    </row>
    <row r="39" spans="1:16" ht="39" customHeight="1">
      <c r="A39" s="22"/>
      <c r="B39" s="35"/>
      <c r="C39" s="1145" t="s">
        <v>528</v>
      </c>
      <c r="D39" s="1146"/>
      <c r="E39" s="1147"/>
      <c r="F39" s="36">
        <v>0.02</v>
      </c>
      <c r="G39" s="37">
        <v>0.02</v>
      </c>
      <c r="H39" s="37">
        <v>0.04</v>
      </c>
      <c r="I39" s="37">
        <v>0.04</v>
      </c>
      <c r="J39" s="38">
        <v>0.04</v>
      </c>
      <c r="K39" s="22"/>
      <c r="L39" s="22"/>
      <c r="M39" s="22"/>
      <c r="N39" s="22"/>
      <c r="O39" s="22"/>
      <c r="P39" s="22"/>
    </row>
    <row r="40" spans="1:16" ht="39" customHeight="1">
      <c r="A40" s="22"/>
      <c r="B40" s="35"/>
      <c r="C40" s="1145" t="s">
        <v>529</v>
      </c>
      <c r="D40" s="1146"/>
      <c r="E40" s="1147"/>
      <c r="F40" s="36">
        <v>0.05</v>
      </c>
      <c r="G40" s="37">
        <v>0.09</v>
      </c>
      <c r="H40" s="37">
        <v>0.04</v>
      </c>
      <c r="I40" s="37">
        <v>0.04</v>
      </c>
      <c r="J40" s="38">
        <v>0.04</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530</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531</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371</v>
      </c>
      <c r="L45" s="60">
        <v>374</v>
      </c>
      <c r="M45" s="60">
        <v>356</v>
      </c>
      <c r="N45" s="60">
        <v>355</v>
      </c>
      <c r="O45" s="61">
        <v>350</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137</v>
      </c>
      <c r="L48" s="64">
        <v>135</v>
      </c>
      <c r="M48" s="64">
        <v>141</v>
      </c>
      <c r="N48" s="64">
        <v>146</v>
      </c>
      <c r="O48" s="65">
        <v>148</v>
      </c>
      <c r="P48" s="48"/>
      <c r="Q48" s="48"/>
      <c r="R48" s="48"/>
      <c r="S48" s="48"/>
      <c r="T48" s="48"/>
      <c r="U48" s="48"/>
    </row>
    <row r="49" spans="1:21" ht="30.75" customHeight="1">
      <c r="A49" s="48"/>
      <c r="B49" s="1163"/>
      <c r="C49" s="1164"/>
      <c r="D49" s="62"/>
      <c r="E49" s="1155" t="s">
        <v>16</v>
      </c>
      <c r="F49" s="1155"/>
      <c r="G49" s="1155"/>
      <c r="H49" s="1155"/>
      <c r="I49" s="1155"/>
      <c r="J49" s="1156"/>
      <c r="K49" s="63">
        <v>100</v>
      </c>
      <c r="L49" s="64">
        <v>87</v>
      </c>
      <c r="M49" s="64">
        <v>60</v>
      </c>
      <c r="N49" s="64">
        <v>62</v>
      </c>
      <c r="O49" s="65">
        <v>61</v>
      </c>
      <c r="P49" s="48"/>
      <c r="Q49" s="48"/>
      <c r="R49" s="48"/>
      <c r="S49" s="48"/>
      <c r="T49" s="48"/>
      <c r="U49" s="48"/>
    </row>
    <row r="50" spans="1:21" ht="30.75" customHeight="1">
      <c r="A50" s="48"/>
      <c r="B50" s="1163"/>
      <c r="C50" s="1164"/>
      <c r="D50" s="62"/>
      <c r="E50" s="1155" t="s">
        <v>17</v>
      </c>
      <c r="F50" s="1155"/>
      <c r="G50" s="1155"/>
      <c r="H50" s="1155"/>
      <c r="I50" s="1155"/>
      <c r="J50" s="1156"/>
      <c r="K50" s="63">
        <v>1</v>
      </c>
      <c r="L50" s="64">
        <v>1</v>
      </c>
      <c r="M50" s="64">
        <v>1</v>
      </c>
      <c r="N50" s="64">
        <v>1</v>
      </c>
      <c r="O50" s="65">
        <v>1</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400</v>
      </c>
      <c r="L52" s="64">
        <v>393</v>
      </c>
      <c r="M52" s="64">
        <v>377</v>
      </c>
      <c r="N52" s="64">
        <v>366</v>
      </c>
      <c r="O52" s="65">
        <v>359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209</v>
      </c>
      <c r="L53" s="69">
        <v>204</v>
      </c>
      <c r="M53" s="69">
        <v>181</v>
      </c>
      <c r="N53" s="69">
        <v>198</v>
      </c>
      <c r="O53" s="70">
        <v>201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2016-04-28T02:05:00Z</cp:lastPrinted>
  <dcterms:created xsi:type="dcterms:W3CDTF">2016-02-15T00:38:58Z</dcterms:created>
  <dcterms:modified xsi:type="dcterms:W3CDTF">2016-04-28T02:09:19Z</dcterms:modified>
  <cp:category/>
</cp:coreProperties>
</file>