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W39" i="9"/>
  <c r="BW40" i="9" s="1"/>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U34" i="9"/>
  <c r="U35" i="9" s="1"/>
  <c r="U36" i="9" s="1"/>
  <c r="U37" i="9" s="1"/>
</calcChain>
</file>

<file path=xl/sharedStrings.xml><?xml version="1.0" encoding="utf-8"?>
<sst xmlns="http://schemas.openxmlformats.org/spreadsheetml/2006/main" count="1008" uniqueCount="546">
  <si>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</si>
  <si>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</si>
  <si>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</si>
  <si>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</si>
  <si>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</si>
  <si>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</si>
  <si>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</si>
  <si>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</si>
  <si>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</si>
  <si>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</si>
  <si>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</si>
  <si>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</si>
  <si>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</si>
  <si>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</si>
  <si>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</si>
  <si>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</si>
  <si>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</si>
  <si>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</si>
  <si>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</si>
  <si>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</si>
  <si>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</si>
  <si>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</si>
  <si>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</si>
  <si>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</si>
  <si>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</si>
  <si>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</si>
  <si>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</si>
  <si>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</si>
  <si>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</si>
  <si>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</si>
  <si>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</si>
  <si>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</si>
  <si>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</si>
  <si>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</si>
  <si>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</si>
  <si>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</si>
  <si>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</si>
  <si>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</si>
  <si>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</si>
  <si>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</si>
  <si>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</si>
  <si>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</si>
  <si>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</si>
  <si>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</si>
  <si>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</si>
  <si>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</si>
  <si>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</si>
  <si>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</si>
  <si>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</si>
  <si>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</si>
  <si>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</si>
  <si>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</si>
  <si>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</si>
  <si>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</si>
  <si>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</si>
  <si>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</si>
  <si>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</si>
  <si>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</si>
  <si>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</si>
  <si>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</si>
  <si>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</si>
  <si>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</si>
  <si>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</si>
  <si>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</si>
  <si>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</si>
  <si>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</si>
  <si>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</si>
  <si>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</si>
  <si>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</si>
  <si>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</si>
  <si>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</si>
  <si>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</si>
  <si>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</si>
  <si>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</si>
  <si>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</si>
  <si>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</si>
  <si>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</si>
  <si>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</si>
  <si>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</si>
  <si>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</si>
  <si>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</si>
  <si>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</si>
  <si>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</si>
  <si>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</si>
  <si>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</si>
  <si>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</si>
  <si>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</si>
  <si>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</si>
  <si>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</si>
  <si>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</si>
  <si>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</si>
  <si>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</si>
  <si>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</si>
  <si>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</si>
  <si>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</si>
  <si>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</si>
  <si>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</si>
  <si>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</si>
  <si>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</si>
  <si>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</si>
  <si>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</si>
  <si>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</si>
  <si>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</si>
  <si>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</si>
  <si>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</si>
  <si>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</si>
  <si>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</si>
  <si>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</si>
  <si>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</si>
  <si>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</si>
  <si>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</si>
  <si>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</si>
  <si>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</si>
  <si>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</si>
  <si>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</si>
  <si>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</si>
  <si>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</si>
  <si>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</si>
  <si>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</si>
  <si>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</si>
  <si>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</si>
  <si>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</si>
  <si>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</si>
  <si>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</si>
  <si>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</si>
  <si>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</si>
  <si>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</si>
  <si>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</si>
  <si>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</si>
  <si>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</si>
  <si>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</si>
  <si>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</si>
  <si>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</si>
  <si>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</si>
  <si>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</si>
  <si>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</si>
  <si>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</si>
  <si>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</si>
  <si>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</si>
  <si>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</si>
  <si>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</si>
  <si>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</si>
  <si>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</si>
  <si>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</si>
  <si>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</si>
  <si>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</si>
  <si>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</si>
  <si>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</si>
  <si>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</si>
  <si>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</si>
  <si>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</si>
  <si>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</si>
  <si>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</si>
  <si>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</si>
  <si>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</si>
  <si>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</si>
  <si>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</si>
  <si>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</si>
  <si>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</si>
  <si>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</si>
  <si>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</si>
  <si>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</si>
  <si>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</si>
  <si>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</si>
  <si>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</si>
  <si>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</si>
  <si>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</si>
  <si>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</si>
  <si>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</si>
  <si>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</si>
  <si>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</si>
  <si>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</si>
  <si>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</si>
  <si>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</si>
  <si>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</si>
  <si>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</si>
  <si>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</si>
  <si>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</si>
  <si>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</si>
  <si>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</si>
  <si>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</si>
  <si>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</si>
  <si>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</si>
  <si>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</si>
  <si>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</si>
  <si>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</si>
  <si>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</si>
  <si>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</si>
  <si>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</si>
  <si>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</si>
  <si>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</si>
  <si>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</si>
  <si>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</si>
  <si>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</si>
  <si>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</si>
  <si>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</si>
  <si>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宮城県色麻町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</si>
  <si>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</si>
  <si>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</si>
  <si>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</si>
  <si>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</si>
  <si>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</si>
  <si>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</si>
  <si>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</si>
  <si>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</si>
  <si>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</si>
  <si>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</si>
  <si>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</si>
  <si>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</si>
  <si>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</si>
  <si>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</si>
  <si>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</si>
  <si>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</si>
  <si>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</si>
  <si>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</si>
  <si>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</si>
  <si>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</si>
  <si>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</si>
  <si>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</si>
  <si>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</si>
  <si>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</si>
  <si>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</si>
  <si>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</si>
  <si>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</si>
  <si>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</si>
  <si>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</si>
  <si>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</si>
  <si>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</si>
  <si>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</si>
  <si>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</si>
  <si>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</si>
  <si>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</si>
  <si>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</si>
  <si>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</si>
  <si>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</si>
  <si>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</si>
  <si>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</si>
  <si>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</si>
  <si>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</si>
  <si>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</si>
  <si>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</si>
  <si>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</si>
  <si>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</si>
  <si>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</si>
  <si>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</si>
  <si>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</si>
  <si>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</si>
  <si>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</si>
  <si>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</si>
  <si>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</si>
  <si>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</si>
  <si>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</si>
  <si>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</si>
  <si>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</si>
  <si>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</si>
  <si>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</si>
  <si>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</si>
  <si>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</si>
  <si>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</si>
  <si>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</si>
  <si>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</si>
  <si>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</si>
  <si>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</si>
  <si>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</si>
  <si>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</si>
  <si>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</si>
  <si>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</si>
  <si>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</si>
  <si>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</si>
  <si>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</si>
  <si>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</si>
  <si>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</si>
  <si>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</si>
  <si>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</si>
  <si>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</si>
  <si>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</si>
  <si>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</si>
  <si>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</si>
  <si>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</si>
  <si>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</si>
  <si>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</si>
  <si>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</si>
  <si>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</si>
  <si>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</si>
  <si>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</si>
  <si>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</si>
  <si>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</si>
  <si>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</si>
  <si>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</si>
  <si>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</si>
  <si>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</si>
  <si>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</si>
  <si>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</si>
  <si>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</si>
  <si>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</si>
  <si>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</si>
  <si>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</si>
  <si>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</si>
  <si>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</si>
  <si>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</si>
  <si>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</si>
  <si>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</si>
  <si>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</si>
  <si>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</si>
  <si>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</si>
  <si>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</si>
  <si>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</si>
  <si>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</si>
  <si>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</si>
  <si>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</si>
  <si>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</si>
  <si>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</si>
  <si>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</si>
  <si>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</si>
  <si>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</si>
  <si>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</si>
  <si>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</si>
  <si>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</si>
  <si>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</si>
  <si>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</si>
  <si>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</si>
  <si>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</si>
  <si>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</si>
  <si>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</si>
  <si>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</si>
  <si>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</si>
  <si>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</si>
  <si>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</si>
  <si>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</si>
  <si>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</si>
  <si>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</si>
  <si>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</si>
  <si>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</si>
  <si>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</si>
  <si>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</si>
  <si>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</si>
  <si>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</si>
  <si>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</si>
  <si>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</si>
  <si>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</si>
  <si>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</si>
  <si>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</si>
  <si>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</si>
  <si>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</si>
  <si>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</si>
  <si>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</si>
  <si>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</si>
  <si>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宮城県色麻町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</si>
  <si>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</si>
  <si>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</si>
  <si>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</si>
  <si>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</si>
  <si>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</si>
  <si>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</si>
  <si>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</si>
  <si>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</si>
  <si>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</si>
  <si>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</si>
  <si>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</si>
  <si>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</si>
  <si>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</si>
  <si>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</si>
  <si>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</si>
  <si>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</si>
  <si>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</si>
  <si>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</si>
  <si>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</si>
  <si>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</si>
  <si>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</si>
  <si>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</si>
  <si>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</si>
  <si>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</si>
  <si>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</si>
  <si>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</si>
  <si>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</si>
  <si>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</si>
  <si>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</si>
  <si>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</si>
  <si>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</si>
  <si>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</si>
  <si>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</si>
  <si>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</si>
  <si>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</si>
  <si>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</si>
  <si>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</si>
  <si>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</si>
  <si>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</si>
  <si>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</si>
  <si>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</si>
  <si>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</si>
  <si>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</si>
  <si>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</si>
  <si>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</si>
  <si>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</si>
  <si>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</si>
  <si>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</si>
  <si>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</si>
  <si>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</si>
  <si>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</si>
  <si>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</si>
  <si>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</si>
  <si>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</si>
  <si>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</si>
  <si>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</si>
  <si>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</si>
  <si>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</si>
  <si>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</si>
  <si>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</si>
  <si>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</si>
  <si>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</si>
  <si>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</si>
  <si>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</si>
  <si>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</si>
  <si>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</si>
  <si>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</si>
  <si>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</si>
  <si>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</si>
  <si>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</si>
  <si>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</si>
  <si>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</si>
  <si>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</si>
  <si>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</si>
  <si>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</si>
  <si>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</si>
  <si>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</si>
  <si>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</si>
  <si>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</si>
  <si>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</si>
  <si>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</si>
  <si>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</si>
  <si>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</si>
  <si>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</si>
  <si>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</si>
  <si>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</si>
  <si>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</si>
  <si>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</si>
  <si>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</si>
  <si>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</si>
  <si>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</si>
  <si>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</si>
  <si>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</si>
  <si>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</si>
  <si>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</si>
  <si>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</si>
  <si>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</si>
  <si>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</si>
  <si>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</si>
  <si>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</si>
  <si>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</si>
  <si>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</si>
  <si>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</si>
  <si>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</si>
  <si>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</si>
  <si>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</si>
  <si>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</si>
  <si>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</si>
  <si>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</si>
  <si>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</si>
  <si>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</si>
  <si>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</si>
  <si>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</si>
  <si>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</si>
  <si>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</si>
  <si>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</si>
  <si>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</si>
  <si>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</si>
  <si>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</si>
  <si>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</si>
  <si>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</si>
  <si>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</si>
  <si>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</si>
  <si>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</si>
  <si>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</si>
  <si>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</si>
  <si>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</si>
  <si>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</si>
  <si>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</si>
  <si>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</si>
  <si>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</si>
  <si>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</si>
  <si>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</si>
  <si>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</si>
  <si>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</si>
  <si>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</si>
  <si>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</si>
  <si>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</si>
  <si>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</si>
  <si>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</si>
  <si>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</si>
  <si>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</si>
  <si>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</si>
  <si>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</si>
  <si>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</si>
  <si>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</si>
  <si>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</si>
  <si>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</si>
  <si>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</si>
  <si>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</si>
  <si>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</si>
  <si>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</si>
  <si>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</si>
  <si>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</si>
  <si>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</si>
  <si>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</si>
  <si>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</si>
  <si>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</si>
  <si>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</si>
  <si>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</si>
  <si>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</si>
  <si>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</si>
  <si>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</si>
  <si>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</si>
  <si>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</si>
  <si>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</si>
  <si>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</si>
  <si>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</si>
  <si>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</si>
  <si>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</si>
  <si>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</si>
  <si>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</si>
  <si>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</si>
  <si>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</si>
  <si>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3.89</t>
  </si>
  <si>
    <t>▲ 3.09</t>
  </si>
  <si>
    <t>一般会計</t>
  </si>
  <si>
    <t>国民健康保険事業特別会計</t>
  </si>
  <si>
    <t>水道事業会計</t>
  </si>
  <si>
    <t>介護保険特別会計</t>
  </si>
  <si>
    <t>下水道事業特別会計</t>
  </si>
  <si>
    <t>奨学資金貸付基金特別会計</t>
  </si>
  <si>
    <t>後期高齢者医療特別会計</t>
  </si>
  <si>
    <t>介護サービス事業特別会計</t>
  </si>
  <si>
    <t>その他会計（赤字）</t>
  </si>
  <si>
    <t>その他会計（黒字）</t>
  </si>
  <si>
    <t>色麻町外一市一ヶ村花川ダム管理組合</t>
    <rPh sb="0" eb="3">
      <t>シカマチョウ</t>
    </rPh>
    <rPh sb="3" eb="4">
      <t>ホカ</t>
    </rPh>
    <rPh sb="4" eb="5">
      <t>1</t>
    </rPh>
    <rPh sb="5" eb="6">
      <t>シ</t>
    </rPh>
    <rPh sb="6" eb="7">
      <t>1</t>
    </rPh>
    <rPh sb="8" eb="9">
      <t>ソン</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</si>
  <si>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</si>
  <si>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宮城県市町村非常勤職員消防団員補償報償組合</t>
    <rPh sb="0" eb="3">
      <t>ミヤギケン</t>
    </rPh>
    <rPh sb="3" eb="6">
      <t>シチョウソン</t>
    </rPh>
    <rPh sb="6" eb="9">
      <t>ヒジョウキン</t>
    </rPh>
    <rPh sb="9" eb="11">
      <t>ショクイン</t>
    </rPh>
    <rPh sb="11" eb="13">
      <t>ショウボウ</t>
    </rPh>
    <rPh sb="13" eb="15">
      <t>ダンイン</t>
    </rPh>
    <rPh sb="15" eb="17">
      <t>ホショウ</t>
    </rPh>
    <rPh sb="17" eb="19">
      <t>ホウショウ</t>
    </rPh>
    <rPh sb="19" eb="21">
      <t>クミアイ</t>
    </rPh>
    <phoneticPr fontId="2"/>
  </si>
  <si>
    <t>大崎地域広域行政事務組合</t>
    <rPh sb="0" eb="2">
      <t>オオサキ</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</si>
  <si>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</si>
  <si>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2"/>
  </si>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</sst>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51823</c:v>
                </c:pt>
                <c:pt idx="1">
                  <c:v>102616</c:v>
                </c:pt>
                <c:pt idx="2">
                  <c:v>138301</c:v>
                </c:pt>
                <c:pt idx="3">
                  <c:v>275798</c:v>
                </c:pt>
                <c:pt idx="4">
                  <c:v>89286</c:v>
                </c:pt>
              </c:numCache>
            </c:numRef>
          </c:val>
          <c:smooth val="0"/>
        </c:ser>
        <c:dLbls>
          <c:showLegendKey val="0"/>
          <c:showVal val="0"/>
          <c:showCatName val="0"/>
          <c:showSerName val="0"/>
          <c:showPercent val="0"/>
          <c:showBubbleSize val="0"/>
        </c:dLbls>
        <c:marker val="1"/>
        <c:smooth val="0"/>
        <c:axId val="68328832"/>
        <c:axId val="68339200"/>
      </c:lineChart>
      <c:catAx>
        <c:axId val="6832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339200"/>
        <c:crosses val="autoZero"/>
        <c:auto val="1"/>
        <c:lblAlgn val="ctr"/>
        <c:lblOffset val="100"/>
        <c:tickLblSkip val="1"/>
        <c:tickMarkSkip val="1"/>
        <c:noMultiLvlLbl val="0"/>
      </c:catAx>
      <c:valAx>
        <c:axId val="6833920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32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5.52</c:v>
                </c:pt>
                <c:pt idx="1">
                  <c:v>8.18</c:v>
                </c:pt>
                <c:pt idx="2">
                  <c:v>10.91</c:v>
                </c:pt>
                <c:pt idx="3">
                  <c:v>5.58</c:v>
                </c:pt>
                <c:pt idx="4">
                  <c:v>4.3499999999999996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16.98</c:v>
                </c:pt>
                <c:pt idx="1">
                  <c:v>20.73</c:v>
                </c:pt>
                <c:pt idx="2">
                  <c:v>24.95</c:v>
                </c:pt>
                <c:pt idx="3">
                  <c:v>32.92</c:v>
                </c:pt>
                <c:pt idx="4">
                  <c:v>34.64</c:v>
                </c:pt>
              </c:numCache>
            </c:numRef>
          </c:val>
        </c:ser>
        <c:dLbls>
          <c:showLegendKey val="0"/>
          <c:showVal val="0"/>
          <c:showCatName val="0"/>
          <c:showSerName val="0"/>
          <c:showPercent val="0"/>
          <c:showBubbleSize val="0"/>
        </c:dLbls>
        <c:gapWidth val="250"/>
        <c:overlap val="100"/>
        <c:axId val="83616896"/>
        <c:axId val="8361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3.15</c:v>
                </c:pt>
                <c:pt idx="1">
                  <c:v>2.59</c:v>
                </c:pt>
                <c:pt idx="2">
                  <c:v>2.1</c:v>
                </c:pt>
                <c:pt idx="3">
                  <c:v>-3.89</c:v>
                </c:pt>
                <c:pt idx="4">
                  <c:v>-3.09</c:v>
                </c:pt>
              </c:numCache>
            </c:numRef>
          </c:val>
          <c:smooth val="0"/>
        </c:ser>
        <c:dLbls>
          <c:showLegendKey val="0"/>
          <c:showVal val="0"/>
          <c:showCatName val="0"/>
          <c:showSerName val="0"/>
          <c:showPercent val="0"/>
          <c:showBubbleSize val="0"/>
        </c:dLbls>
        <c:marker val="1"/>
        <c:smooth val="0"/>
        <c:axId val="83616896"/>
        <c:axId val="83618816"/>
      </c:lineChart>
      <c:catAx>
        <c:axId val="836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618816"/>
        <c:crosses val="autoZero"/>
        <c:auto val="1"/>
        <c:lblAlgn val="ctr"/>
        <c:lblOffset val="100"/>
        <c:tickLblSkip val="1"/>
        <c:tickMarkSkip val="1"/>
        <c:noMultiLvlLbl val="0"/>
      </c:catAx>
      <c:valAx>
        <c:axId val="8361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61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1.1100000000000001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0.04</c:v>
                </c:pt>
                <c:pt idx="4">
                  <c:v>#N/A</c:v>
                </c:pt>
                <c:pt idx="5">
                  <c:v>0.02</c:v>
                </c:pt>
                <c:pt idx="6">
                  <c:v>#N/A</c:v>
                </c:pt>
                <c:pt idx="7">
                  <c:v>0.02</c:v>
                </c:pt>
                <c:pt idx="8">
                  <c:v>#N/A</c:v>
                </c:pt>
                <c:pt idx="9">
                  <c:v>0.03</c:v>
                </c:pt>
              </c:numCache>
            </c:numRef>
          </c:val>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7.0000000000000007E-2</c:v>
                </c:pt>
                <c:pt idx="6">
                  <c:v>#N/A</c:v>
                </c:pt>
                <c:pt idx="7">
                  <c:v>0.06</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0.98</c:v>
                </c:pt>
                <c:pt idx="4">
                  <c:v>#N/A</c:v>
                </c:pt>
                <c:pt idx="5">
                  <c:v>0.03</c:v>
                </c:pt>
                <c:pt idx="6">
                  <c:v>#N/A</c:v>
                </c:pt>
                <c:pt idx="7">
                  <c:v>0.05</c:v>
                </c:pt>
                <c:pt idx="8">
                  <c:v>#N/A</c:v>
                </c:pt>
                <c:pt idx="9">
                  <c:v>0.81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1.57</c:v>
                </c:pt>
                <c:pt idx="2">
                  <c:v>#N/A</c:v>
                </c:pt>
                <c:pt idx="3">
                  <c:v>1.08</c:v>
                </c:pt>
                <c:pt idx="4">
                  <c:v>#N/A</c:v>
                </c:pt>
                <c:pt idx="5">
                  <c:v>1.1100000000000001</c:v>
                </c:pt>
                <c:pt idx="6">
                  <c:v>#N/A</c:v>
                </c:pt>
                <c:pt idx="7">
                  <c:v>1.02</c:v>
                </c:pt>
                <c:pt idx="8">
                  <c:v>#N/A</c:v>
                </c:pt>
                <c:pt idx="9">
                  <c:v>1.47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6.34</c:v>
                </c:pt>
                <c:pt idx="2">
                  <c:v>#N/A</c:v>
                </c:pt>
                <c:pt idx="3">
                  <c:v>6.19</c:v>
                </c:pt>
                <c:pt idx="4">
                  <c:v>#N/A</c:v>
                </c:pt>
                <c:pt idx="5">
                  <c:v>6.78</c:v>
                </c:pt>
                <c:pt idx="6">
                  <c:v>#N/A</c:v>
                </c:pt>
                <c:pt idx="7">
                  <c:v>3.74</c:v>
                </c:pt>
                <c:pt idx="8">
                  <c:v>#N/A</c:v>
                </c:pt>
                <c:pt idx="9">
                  <c:v>2.9</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1.85</c:v>
                </c:pt>
                <c:pt idx="2">
                  <c:v>#N/A</c:v>
                </c:pt>
                <c:pt idx="3">
                  <c:v>2.38</c:v>
                </c:pt>
                <c:pt idx="4">
                  <c:v>#N/A</c:v>
                </c:pt>
                <c:pt idx="5">
                  <c:v>2.38</c:v>
                </c:pt>
                <c:pt idx="6">
                  <c:v>#N/A</c:v>
                </c:pt>
                <c:pt idx="7">
                  <c:v>2.92</c:v>
                </c:pt>
                <c:pt idx="8">
                  <c:v>#N/A</c:v>
                </c:pt>
                <c:pt idx="9">
                  <c:v>3.65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5.47</c:v>
                </c:pt>
                <c:pt idx="2">
                  <c:v>#N/A</c:v>
                </c:pt>
                <c:pt idx="3">
                  <c:v>8.14</c:v>
                </c:pt>
                <c:pt idx="4">
                  <c:v>#N/A</c:v>
                </c:pt>
                <c:pt idx="5">
                  <c:v>10.83</c:v>
                </c:pt>
                <c:pt idx="6">
                  <c:v>#N/A</c:v>
                </c:pt>
                <c:pt idx="7">
                  <c:v>5.51</c:v>
                </c:pt>
                <c:pt idx="8">
                  <c:v>#N/A</c:v>
                </c:pt>
                <c:pt idx="9">
                  <c:v>4.3</c:v>
                </c:pt>
              </c:numCache>
            </c:numRef>
          </c:val>
        </c:ser>
        <c:dLbls>
          <c:showLegendKey val="0"/>
          <c:showVal val="0"/>
          <c:showCatName val="0"/>
          <c:showSerName val="0"/>
          <c:showPercent val="0"/>
          <c:showBubbleSize val="0"/>
        </c:dLbls>
        <c:gapWidth val="150"/>
        <c:overlap val="100"/>
        <c:axId val="83885440"/>
        <c:axId val="83903616"/>
      </c:barChart>
      <c:catAx>
        <c:axId val="838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903616"/>
        <c:crosses val="autoZero"/>
        <c:auto val="1"/>
        <c:lblAlgn val="ctr"/>
        <c:lblOffset val="100"/>
        <c:tickLblSkip val="1"/>
        <c:tickMarkSkip val="1"/>
        <c:noMultiLvlLbl val="0"/>
      </c:catAx>
      <c:valAx>
        <c:axId val="8390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8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440</c:v>
                </c:pt>
                <c:pt idx="5">
                  <c:v>427</c:v>
                </c:pt>
                <c:pt idx="8">
                  <c:v>400</c:v>
                </c:pt>
                <c:pt idx="11">
                  <c:v>420</c:v>
                </c:pt>
                <c:pt idx="14">
                  <c:v>434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11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120</c:v>
                </c:pt>
                <c:pt idx="3">
                  <c:v>129</c:v>
                </c:pt>
                <c:pt idx="6">
                  <c:v>126</c:v>
                </c:pt>
                <c:pt idx="9">
                  <c:v>124</c:v>
                </c:pt>
                <c:pt idx="12">
                  <c:v>132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186</c:v>
                </c:pt>
                <c:pt idx="3">
                  <c:v>184</c:v>
                </c:pt>
                <c:pt idx="6">
                  <c:v>184</c:v>
                </c:pt>
                <c:pt idx="9">
                  <c:v>198</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469</c:v>
                </c:pt>
                <c:pt idx="3">
                  <c:v>449</c:v>
                </c:pt>
                <c:pt idx="6">
                  <c:v>341</c:v>
                </c:pt>
                <c:pt idx="9">
                  <c:v>323</c:v>
                </c:pt>
                <c:pt idx="12">
                  <c:v>329</c:v>
                </c:pt>
              </c:numCache>
            </c:numRef>
          </c:val>
        </c:ser>
        <c:dLbls>
          <c:showLegendKey val="0"/>
          <c:showVal val="0"/>
          <c:showCatName val="0"/>
          <c:showSerName val="0"/>
          <c:showPercent val="0"/>
          <c:showBubbleSize val="0"/>
        </c:dLbls>
        <c:gapWidth val="100"/>
        <c:overlap val="100"/>
        <c:axId val="84531840"/>
        <c:axId val="8454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340</c:v>
                </c:pt>
                <c:pt idx="2">
                  <c:v>#N/A</c:v>
                </c:pt>
                <c:pt idx="3">
                  <c:v>#N/A</c:v>
                </c:pt>
                <c:pt idx="4">
                  <c:v>346</c:v>
                </c:pt>
                <c:pt idx="5">
                  <c:v>#N/A</c:v>
                </c:pt>
                <c:pt idx="6">
                  <c:v>#N/A</c:v>
                </c:pt>
                <c:pt idx="7">
                  <c:v>251</c:v>
                </c:pt>
                <c:pt idx="8">
                  <c:v>#N/A</c:v>
                </c:pt>
                <c:pt idx="9">
                  <c:v>#N/A</c:v>
                </c:pt>
                <c:pt idx="10">
                  <c:v>225</c:v>
                </c:pt>
                <c:pt idx="11">
                  <c:v>#N/A</c:v>
                </c:pt>
                <c:pt idx="12">
                  <c:v>#N/A</c:v>
                </c:pt>
                <c:pt idx="13">
                  <c:v>219</c:v>
                </c:pt>
                <c:pt idx="14">
                  <c:v>#N/A</c:v>
                </c:pt>
              </c:numCache>
            </c:numRef>
          </c:val>
          <c:smooth val="0"/>
        </c:ser>
        <c:dLbls>
          <c:showLegendKey val="0"/>
          <c:showVal val="0"/>
          <c:showCatName val="0"/>
          <c:showSerName val="0"/>
          <c:showPercent val="0"/>
          <c:showBubbleSize val="0"/>
        </c:dLbls>
        <c:marker val="1"/>
        <c:smooth val="0"/>
        <c:axId val="84531840"/>
        <c:axId val="84546304"/>
      </c:lineChart>
      <c:catAx>
        <c:axId val="845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546304"/>
        <c:crosses val="autoZero"/>
        <c:auto val="1"/>
        <c:lblAlgn val="ctr"/>
        <c:lblOffset val="100"/>
        <c:tickLblSkip val="1"/>
        <c:tickMarkSkip val="1"/>
        <c:noMultiLvlLbl val="0"/>
      </c:catAx>
      <c:valAx>
        <c:axId val="8454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3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4480</c:v>
                </c:pt>
                <c:pt idx="5">
                  <c:v>4486</c:v>
                </c:pt>
                <c:pt idx="8">
                  <c:v>4644</c:v>
                </c:pt>
                <c:pt idx="11">
                  <c:v>4889</c:v>
                </c:pt>
                <c:pt idx="14">
                  <c:v>4798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159</c:v>
                </c:pt>
                <c:pt idx="5">
                  <c:v>155</c:v>
                </c:pt>
                <c:pt idx="8">
                  <c:v>154</c:v>
                </c:pt>
                <c:pt idx="11">
                  <c:v>146</c:v>
                </c:pt>
                <c:pt idx="14">
                  <c:v>140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920</c:v>
                </c:pt>
                <c:pt idx="5">
                  <c:v>1021</c:v>
                </c:pt>
                <c:pt idx="8">
                  <c:v>1154</c:v>
                </c:pt>
                <c:pt idx="11">
                  <c:v>1196</c:v>
                </c:pt>
                <c:pt idx="14">
                  <c:v>1405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939</c:v>
                </c:pt>
                <c:pt idx="3">
                  <c:v>913</c:v>
                </c:pt>
                <c:pt idx="6">
                  <c:v>925</c:v>
                </c:pt>
                <c:pt idx="9">
                  <c:v>861</c:v>
                </c:pt>
                <c:pt idx="12">
                  <c:v>716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2412</c:v>
                </c:pt>
                <c:pt idx="3">
                  <c:v>2299</c:v>
                </c:pt>
                <c:pt idx="6">
                  <c:v>2163</c:v>
                </c:pt>
                <c:pt idx="9">
                  <c:v>2009</c:v>
                </c:pt>
                <c:pt idx="12">
                  <c:v>1935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2975</c:v>
                </c:pt>
                <c:pt idx="3">
                  <c:v>2894</c:v>
                </c:pt>
                <c:pt idx="6">
                  <c:v>2877</c:v>
                </c:pt>
                <c:pt idx="9">
                  <c:v>2787</c:v>
                </c:pt>
                <c:pt idx="12">
                  <c:v>2657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2926</c:v>
                </c:pt>
                <c:pt idx="3">
                  <c:v>2906</c:v>
                </c:pt>
                <c:pt idx="6">
                  <c:v>3311</c:v>
                </c:pt>
                <c:pt idx="9">
                  <c:v>3914</c:v>
                </c:pt>
                <c:pt idx="12">
                  <c:v>3897</c:v>
                </c:pt>
              </c:numCache>
            </c:numRef>
          </c:val>
        </c:ser>
        <c:dLbls>
          <c:showLegendKey val="0"/>
          <c:showVal val="0"/>
          <c:showCatName val="0"/>
          <c:showSerName val="0"/>
          <c:showPercent val="0"/>
          <c:showBubbleSize val="0"/>
        </c:dLbls>
        <c:gapWidth val="100"/>
        <c:overlap val="100"/>
        <c:axId val="84742912"/>
        <c:axId val="8474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3703</c:v>
                </c:pt>
                <c:pt idx="2">
                  <c:v>#N/A</c:v>
                </c:pt>
                <c:pt idx="3">
                  <c:v>#N/A</c:v>
                </c:pt>
                <c:pt idx="4">
                  <c:v>3349</c:v>
                </c:pt>
                <c:pt idx="5">
                  <c:v>#N/A</c:v>
                </c:pt>
                <c:pt idx="6">
                  <c:v>#N/A</c:v>
                </c:pt>
                <c:pt idx="7">
                  <c:v>3324</c:v>
                </c:pt>
                <c:pt idx="8">
                  <c:v>#N/A</c:v>
                </c:pt>
                <c:pt idx="9">
                  <c:v>#N/A</c:v>
                </c:pt>
                <c:pt idx="10">
                  <c:v>3340</c:v>
                </c:pt>
                <c:pt idx="11">
                  <c:v>#N/A</c:v>
                </c:pt>
                <c:pt idx="12">
                  <c:v>#N/A</c:v>
                </c:pt>
                <c:pt idx="13">
                  <c:v>2861</c:v>
                </c:pt>
                <c:pt idx="14">
                  <c:v>#N/A</c:v>
                </c:pt>
              </c:numCache>
            </c:numRef>
          </c:val>
          <c:smooth val="0"/>
        </c:ser>
        <c:dLbls>
          <c:showLegendKey val="0"/>
          <c:showVal val="0"/>
          <c:showCatName val="0"/>
          <c:showSerName val="0"/>
          <c:showPercent val="0"/>
          <c:showBubbleSize val="0"/>
        </c:dLbls>
        <c:marker val="1"/>
        <c:smooth val="0"/>
        <c:axId val="84742912"/>
        <c:axId val="84744832"/>
      </c:lineChart>
      <c:catAx>
        <c:axId val="847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744832"/>
        <c:crosses val="autoZero"/>
        <c:auto val="1"/>
        <c:lblAlgn val="ctr"/>
        <c:lblOffset val="100"/>
        <c:tickLblSkip val="1"/>
        <c:tickMarkSkip val="1"/>
        <c:noMultiLvlLbl val="0"/>
      </c:catAx>
      <c:valAx>
        <c:axId val="8474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7,317
7,259
109.28
4,620,663
4,455,249
131,418
3,019,350
3,896,831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110.3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年度より横ばいであり、類似団体平均（</a:t>
          </a:r>
          <a:r>
            <a:rPr kumimoji="1" lang="en-US" altLang="ja-JP" sz="1300">
              <a:latin typeface="ＭＳ Ｐゴシック"/>
            </a:rPr>
            <a:t>0.23</a:t>
          </a:r>
          <a:r>
            <a:rPr kumimoji="1" lang="ja-JP" altLang="en-US" sz="1300">
              <a:latin typeface="ＭＳ Ｐゴシック"/>
            </a:rPr>
            <a:t>）は上回っているものの、宮城県平均（</a:t>
          </a:r>
          <a:r>
            <a:rPr kumimoji="1" lang="en-US" altLang="ja-JP" sz="1300">
              <a:latin typeface="ＭＳ Ｐゴシック"/>
            </a:rPr>
            <a:t>0.51</a:t>
          </a:r>
          <a:r>
            <a:rPr kumimoji="1" lang="ja-JP" altLang="en-US" sz="1300">
              <a:latin typeface="ＭＳ Ｐゴシック"/>
            </a:rPr>
            <a:t>）全国平均（</a:t>
          </a:r>
          <a:r>
            <a:rPr kumimoji="1" lang="en-US" altLang="ja-JP" sz="1300">
              <a:latin typeface="ＭＳ Ｐゴシック"/>
            </a:rPr>
            <a:t>0.49</a:t>
          </a:r>
          <a:r>
            <a:rPr kumimoji="1" lang="ja-JP" altLang="en-US" sz="1300">
              <a:latin typeface="ＭＳ Ｐゴシック"/>
            </a:rPr>
            <a:t>）よりは下回っている状況にある。</a:t>
          </a:r>
          <a:endParaRPr kumimoji="1" lang="en-US" altLang="ja-JP" sz="1300">
            <a:latin typeface="ＭＳ Ｐゴシック"/>
          </a:endParaRPr>
        </a:p>
        <a:p>
          <a:r>
            <a:rPr kumimoji="1" lang="ja-JP" altLang="en-US" sz="1300">
              <a:latin typeface="ＭＳ Ｐゴシック"/>
            </a:rPr>
            <a:t>再任用の活用、人員の削減を中心とした人件費の削減は頭打ちの状況にあるが、投資的経費の選択と集中、集中改革プランに基づいた事務事業の見直し等による経常経費の削減、企業誘致による雇用創出や住宅整備による人口の増加など、新たな自主財源の創出や歳入の確保に努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6" name="直線コネクタ 65"/>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69" name="直線コネクタ 68"/>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55033</xdr:rowOff>
    </xdr:to>
    <xdr:cxnSp macro="">
      <xdr:nvCxnSpPr>
        <xdr:cNvPr id="72" name="直線コネクタ 71"/>
        <xdr:cNvCxnSpPr/>
      </xdr:nvCxnSpPr>
      <xdr:spPr>
        <a:xfrm>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41628</xdr:rowOff>
    </xdr:to>
    <xdr:cxnSp macro="">
      <xdr:nvCxnSpPr>
        <xdr:cNvPr id="75" name="直線コネクタ 74"/>
        <xdr:cNvCxnSpPr/>
      </xdr:nvCxnSpPr>
      <xdr:spPr>
        <a:xfrm>
          <a:off x="1447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5" name="円/楕円 84"/>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86"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7" name="円/楕円 86"/>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88" name="テキスト ボックス 87"/>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89" name="円/楕円 88"/>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116010</xdr:rowOff>
    </xdr:from>
    <xdr:ext cx="762000" cy="259045"/>
    <xdr:sp macro="" textlink="">
      <xdr:nvSpPr>
        <xdr:cNvPr id="90" name="テキスト ボックス 8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1" name="円/楕円 90"/>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2" name="テキスト ボックス 91"/>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3" name="円/楕円 92"/>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94" name="テキスト ボックス 93"/>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宮城県平均（</a:t>
          </a:r>
          <a:r>
            <a:rPr kumimoji="1" lang="en-US" altLang="ja-JP" sz="1300">
              <a:latin typeface="ＭＳ Ｐゴシック"/>
            </a:rPr>
            <a:t>94.1</a:t>
          </a:r>
          <a:r>
            <a:rPr kumimoji="1" lang="ja-JP" altLang="en-US" sz="1300">
              <a:latin typeface="ＭＳ Ｐゴシック"/>
            </a:rPr>
            <a:t>）、全国平均（</a:t>
          </a:r>
          <a:r>
            <a:rPr kumimoji="1" lang="en-US" altLang="ja-JP" sz="1300">
              <a:latin typeface="ＭＳ Ｐゴシック"/>
            </a:rPr>
            <a:t>91.3</a:t>
          </a:r>
          <a:r>
            <a:rPr kumimoji="1" lang="ja-JP" altLang="en-US" sz="1300">
              <a:latin typeface="ＭＳ Ｐゴシック"/>
            </a:rPr>
            <a:t>）は下回っているものの、類似団体平均（</a:t>
          </a:r>
          <a:r>
            <a:rPr kumimoji="1" lang="en-US" altLang="ja-JP" sz="1300">
              <a:latin typeface="ＭＳ Ｐゴシック"/>
            </a:rPr>
            <a:t>83.6</a:t>
          </a:r>
          <a:r>
            <a:rPr kumimoji="1" lang="ja-JP" altLang="en-US" sz="1300">
              <a:latin typeface="ＭＳ Ｐゴシック"/>
            </a:rPr>
            <a:t>）は上回っている状況にある。</a:t>
          </a:r>
          <a:endParaRPr kumimoji="1" lang="en-US" altLang="ja-JP" sz="1300">
            <a:latin typeface="ＭＳ Ｐゴシック"/>
          </a:endParaRPr>
        </a:p>
        <a:p>
          <a:r>
            <a:rPr kumimoji="1" lang="ja-JP" altLang="en-US" sz="1300">
              <a:latin typeface="ＭＳ Ｐゴシック"/>
            </a:rPr>
            <a:t>一部事務組合負担金（加美郡保健医療福祉行政事務組合）、特別会計（下水道事業）への操出金等が経常収支比率の大きな比率を占めている。小中一貫校教育施設整備のために平成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年度に大型の地方債の発行を行ったが、その前後は起債をある程度抑制していることから、公債費が爆発的に増加することはない。今後とも行財政改革の推進、投資的経費の選択と集中に努める。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94192</xdr:rowOff>
    </xdr:from>
    <xdr:to>
      <xdr:col>7</xdr:col>
      <xdr:colOff>152400</xdr:colOff>
      <xdr:row>64</xdr:row>
      <xdr:rowOff>103717</xdr:rowOff>
    </xdr:to>
    <xdr:cxnSp macro="">
      <xdr:nvCxnSpPr>
        <xdr:cNvPr id="129" name="直線コネクタ 128"/>
        <xdr:cNvCxnSpPr/>
      </xdr:nvCxnSpPr>
      <xdr:spPr>
        <a:xfrm>
          <a:off x="4114800" y="1089554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57996</xdr:rowOff>
    </xdr:from>
    <xdr:to>
      <xdr:col>6</xdr:col>
      <xdr:colOff>0</xdr:colOff>
      <xdr:row>63</xdr:row>
      <xdr:rowOff>94192</xdr:rowOff>
    </xdr:to>
    <xdr:cxnSp macro="">
      <xdr:nvCxnSpPr>
        <xdr:cNvPr id="132" name="直線コネクタ 131"/>
        <xdr:cNvCxnSpPr/>
      </xdr:nvCxnSpPr>
      <xdr:spPr>
        <a:xfrm>
          <a:off x="3225800" y="108593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64</xdr:row>
      <xdr:rowOff>35348</xdr:rowOff>
    </xdr:to>
    <xdr:cxnSp macro="">
      <xdr:nvCxnSpPr>
        <xdr:cNvPr id="135" name="直線コネクタ 134"/>
        <xdr:cNvCxnSpPr/>
      </xdr:nvCxnSpPr>
      <xdr:spPr>
        <a:xfrm flipV="1">
          <a:off x="2336800" y="10859346"/>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62019</xdr:rowOff>
    </xdr:from>
    <xdr:to>
      <xdr:col>3</xdr:col>
      <xdr:colOff>279400</xdr:colOff>
      <xdr:row>64</xdr:row>
      <xdr:rowOff>35348</xdr:rowOff>
    </xdr:to>
    <xdr:cxnSp macro="">
      <xdr:nvCxnSpPr>
        <xdr:cNvPr id="138" name="直線コネクタ 137"/>
        <xdr:cNvCxnSpPr/>
      </xdr:nvCxnSpPr>
      <xdr:spPr>
        <a:xfrm>
          <a:off x="1447800" y="1086336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48" name="円/楕円 147"/>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24994</xdr:rowOff>
    </xdr:from>
    <xdr:ext cx="762000" cy="259045"/>
    <xdr:sp macro="" textlink="">
      <xdr:nvSpPr>
        <xdr:cNvPr id="149"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43392</xdr:rowOff>
    </xdr:from>
    <xdr:to>
      <xdr:col>6</xdr:col>
      <xdr:colOff>50800</xdr:colOff>
      <xdr:row>63</xdr:row>
      <xdr:rowOff>144992</xdr:rowOff>
    </xdr:to>
    <xdr:sp macro="" textlink="">
      <xdr:nvSpPr>
        <xdr:cNvPr id="150" name="円/楕円 149"/>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129769</xdr:rowOff>
    </xdr:from>
    <xdr:ext cx="736600" cy="259045"/>
    <xdr:sp macro="" textlink="">
      <xdr:nvSpPr>
        <xdr:cNvPr id="151" name="テキスト ボックス 150"/>
        <xdr:cNvSpPr txBox="1"/>
      </xdr:nvSpPr>
      <xdr:spPr>
        <a:xfrm>
          <a:off x="3733800" y="1093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2" name="円/楕円 151"/>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3" name="テキスト ボックス 152"/>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155998</xdr:rowOff>
    </xdr:from>
    <xdr:to>
      <xdr:col>3</xdr:col>
      <xdr:colOff>330200</xdr:colOff>
      <xdr:row>64</xdr:row>
      <xdr:rowOff>86148</xdr:rowOff>
    </xdr:to>
    <xdr:sp macro="" textlink="">
      <xdr:nvSpPr>
        <xdr:cNvPr id="154" name="円/楕円 153"/>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70925</xdr:rowOff>
    </xdr:from>
    <xdr:ext cx="762000" cy="259045"/>
    <xdr:sp macro="" textlink="">
      <xdr:nvSpPr>
        <xdr:cNvPr id="155" name="テキスト ボックス 154"/>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11219</xdr:rowOff>
    </xdr:from>
    <xdr:to>
      <xdr:col>2</xdr:col>
      <xdr:colOff>127000</xdr:colOff>
      <xdr:row>63</xdr:row>
      <xdr:rowOff>112819</xdr:rowOff>
    </xdr:to>
    <xdr:sp macro="" textlink="">
      <xdr:nvSpPr>
        <xdr:cNvPr id="156" name="円/楕円 155"/>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97596</xdr:rowOff>
    </xdr:from>
    <xdr:ext cx="762000" cy="259045"/>
    <xdr:sp macro="" textlink="">
      <xdr:nvSpPr>
        <xdr:cNvPr id="157" name="テキスト ボックス 156"/>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[210,683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年から平成</a:t>
          </a:r>
          <a:r>
            <a:rPr kumimoji="1" lang="en-US" altLang="ja-JP" sz="1300">
              <a:latin typeface="ＭＳ Ｐゴシック"/>
            </a:rPr>
            <a:t>25</a:t>
          </a:r>
          <a:r>
            <a:rPr kumimoji="1" lang="ja-JP" altLang="en-US" sz="1300">
              <a:latin typeface="ＭＳ Ｐゴシック"/>
            </a:rPr>
            <a:t>年まで漸減傾向にあったが、平成</a:t>
          </a:r>
          <a:r>
            <a:rPr kumimoji="1" lang="en-US" altLang="ja-JP" sz="1300">
              <a:latin typeface="ＭＳ Ｐゴシック"/>
            </a:rPr>
            <a:t>26</a:t>
          </a:r>
          <a:r>
            <a:rPr kumimoji="1" lang="ja-JP" altLang="en-US" sz="1300">
              <a:latin typeface="ＭＳ Ｐゴシック"/>
            </a:rPr>
            <a:t>年度は人件費で</a:t>
          </a:r>
          <a:r>
            <a:rPr kumimoji="1" lang="en-US" altLang="ja-JP" sz="1300">
              <a:latin typeface="ＭＳ Ｐゴシック"/>
            </a:rPr>
            <a:t>27</a:t>
          </a:r>
          <a:r>
            <a:rPr kumimoji="1" lang="ja-JP" altLang="en-US" sz="1300">
              <a:latin typeface="ＭＳ Ｐゴシック"/>
            </a:rPr>
            <a:t>百万円増（再任用制度）、物件費で</a:t>
          </a:r>
          <a:r>
            <a:rPr kumimoji="1" lang="en-US" altLang="ja-JP" sz="1300">
              <a:latin typeface="ＭＳ Ｐゴシック"/>
            </a:rPr>
            <a:t>51</a:t>
          </a:r>
          <a:r>
            <a:rPr kumimoji="1" lang="ja-JP" altLang="en-US" sz="1300">
              <a:latin typeface="ＭＳ Ｐゴシック"/>
            </a:rPr>
            <a:t>百万円増（賃金</a:t>
          </a:r>
          <a:r>
            <a:rPr kumimoji="1" lang="en-US" altLang="ja-JP" sz="1300">
              <a:latin typeface="ＭＳ Ｐゴシック"/>
            </a:rPr>
            <a:t>10</a:t>
          </a:r>
          <a:r>
            <a:rPr kumimoji="1" lang="ja-JP" altLang="en-US" sz="1300">
              <a:latin typeface="ＭＳ Ｐゴシック"/>
            </a:rPr>
            <a:t>百万増、平沢交流センター指定管理者委託料</a:t>
          </a:r>
          <a:r>
            <a:rPr kumimoji="1" lang="en-US" altLang="ja-JP" sz="1300">
              <a:latin typeface="ＭＳ Ｐゴシック"/>
            </a:rPr>
            <a:t>10</a:t>
          </a:r>
          <a:r>
            <a:rPr kumimoji="1" lang="ja-JP" altLang="en-US" sz="1300">
              <a:latin typeface="ＭＳ Ｐゴシック"/>
            </a:rPr>
            <a:t>百万円増）となったため、前年度より</a:t>
          </a:r>
          <a:r>
            <a:rPr kumimoji="1" lang="en-US" altLang="ja-JP" sz="1300">
              <a:latin typeface="ＭＳ Ｐゴシック"/>
            </a:rPr>
            <a:t>12,845</a:t>
          </a:r>
          <a:r>
            <a:rPr kumimoji="1" lang="ja-JP" altLang="en-US" sz="1300">
              <a:latin typeface="ＭＳ Ｐゴシック"/>
            </a:rPr>
            <a:t>円増となった。</a:t>
          </a:r>
          <a:endParaRPr kumimoji="1" lang="en-US" altLang="ja-JP" sz="1300">
            <a:latin typeface="ＭＳ Ｐゴシック"/>
          </a:endParaRPr>
        </a:p>
        <a:p>
          <a:r>
            <a:rPr kumimoji="1" lang="ja-JP" altLang="en-US" sz="1300">
              <a:latin typeface="ＭＳ Ｐゴシック"/>
            </a:rPr>
            <a:t>類似団体平均</a:t>
          </a:r>
          <a:r>
            <a:rPr kumimoji="1" lang="en-US" altLang="ja-JP" sz="1300">
              <a:latin typeface="ＭＳ Ｐゴシック"/>
            </a:rPr>
            <a:t>(264,257</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を下回っているものの、宮城県平均（</a:t>
          </a:r>
          <a:r>
            <a:rPr kumimoji="1" lang="en-US" altLang="ja-JP" sz="1300">
              <a:latin typeface="ＭＳ Ｐゴシック"/>
            </a:rPr>
            <a:t>137,600</a:t>
          </a:r>
          <a:r>
            <a:rPr kumimoji="1" lang="ja-JP" altLang="en-US" sz="1300">
              <a:latin typeface="ＭＳ Ｐゴシック"/>
            </a:rPr>
            <a:t>円）、全国平均</a:t>
          </a:r>
          <a:r>
            <a:rPr kumimoji="1" lang="en-US" altLang="ja-JP" sz="1300">
              <a:latin typeface="ＭＳ Ｐゴシック"/>
            </a:rPr>
            <a:t>(119,984</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を上回っている状況にある。今後とも行財政改革を進め、経常経費の削減を継続することで宮城県平均、全国平均の水準を目指す。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128133</xdr:rowOff>
    </xdr:from>
    <xdr:to>
      <xdr:col>7</xdr:col>
      <xdr:colOff>152400</xdr:colOff>
      <xdr:row>83</xdr:row>
      <xdr:rowOff>159128</xdr:rowOff>
    </xdr:to>
    <xdr:cxnSp macro="">
      <xdr:nvCxnSpPr>
        <xdr:cNvPr id="189" name="直線コネクタ 188"/>
        <xdr:cNvCxnSpPr/>
      </xdr:nvCxnSpPr>
      <xdr:spPr>
        <a:xfrm>
          <a:off x="4114800" y="14358483"/>
          <a:ext cx="838200" cy="3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128133</xdr:rowOff>
    </xdr:from>
    <xdr:to>
      <xdr:col>6</xdr:col>
      <xdr:colOff>0</xdr:colOff>
      <xdr:row>83</xdr:row>
      <xdr:rowOff>136108</xdr:rowOff>
    </xdr:to>
    <xdr:cxnSp macro="">
      <xdr:nvCxnSpPr>
        <xdr:cNvPr id="192" name="直線コネクタ 191"/>
        <xdr:cNvCxnSpPr/>
      </xdr:nvCxnSpPr>
      <xdr:spPr>
        <a:xfrm flipV="1">
          <a:off x="3225800" y="14358483"/>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136108</xdr:rowOff>
    </xdr:from>
    <xdr:to>
      <xdr:col>4</xdr:col>
      <xdr:colOff>482600</xdr:colOff>
      <xdr:row>83</xdr:row>
      <xdr:rowOff>152183</xdr:rowOff>
    </xdr:to>
    <xdr:cxnSp macro="">
      <xdr:nvCxnSpPr>
        <xdr:cNvPr id="195" name="直線コネクタ 194"/>
        <xdr:cNvCxnSpPr/>
      </xdr:nvCxnSpPr>
      <xdr:spPr>
        <a:xfrm flipV="1">
          <a:off x="2336800" y="14366458"/>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103293</xdr:rowOff>
    </xdr:from>
    <xdr:to>
      <xdr:col>3</xdr:col>
      <xdr:colOff>279400</xdr:colOff>
      <xdr:row>83</xdr:row>
      <xdr:rowOff>152183</xdr:rowOff>
    </xdr:to>
    <xdr:cxnSp macro="">
      <xdr:nvCxnSpPr>
        <xdr:cNvPr id="198" name="直線コネクタ 197"/>
        <xdr:cNvCxnSpPr/>
      </xdr:nvCxnSpPr>
      <xdr:spPr>
        <a:xfrm>
          <a:off x="1447800" y="14333643"/>
          <a:ext cx="889000" cy="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108328</xdr:rowOff>
    </xdr:from>
    <xdr:to>
      <xdr:col>7</xdr:col>
      <xdr:colOff>203200</xdr:colOff>
      <xdr:row>84</xdr:row>
      <xdr:rowOff>38478</xdr:rowOff>
    </xdr:to>
    <xdr:sp macro="" textlink="">
      <xdr:nvSpPr>
        <xdr:cNvPr id="208" name="円/楕円 207"/>
        <xdr:cNvSpPr/>
      </xdr:nvSpPr>
      <xdr:spPr>
        <a:xfrm>
          <a:off x="4902200" y="143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124855</xdr:rowOff>
    </xdr:from>
    <xdr:ext cx="762000" cy="259045"/>
    <xdr:sp macro="" textlink="">
      <xdr:nvSpPr>
        <xdr:cNvPr id="209" name="人件費・物件費等の状況該当値テキスト"/>
        <xdr:cNvSpPr txBox="1"/>
      </xdr:nvSpPr>
      <xdr:spPr>
        <a:xfrm>
          <a:off x="5041900" y="141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210,683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77333</xdr:rowOff>
    </xdr:from>
    <xdr:to>
      <xdr:col>6</xdr:col>
      <xdr:colOff>50800</xdr:colOff>
      <xdr:row>84</xdr:row>
      <xdr:rowOff>7483</xdr:rowOff>
    </xdr:to>
    <xdr:sp macro="" textlink="">
      <xdr:nvSpPr>
        <xdr:cNvPr id="210" name="円/楕円 209"/>
        <xdr:cNvSpPr/>
      </xdr:nvSpPr>
      <xdr:spPr>
        <a:xfrm>
          <a:off x="4064000" y="143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17660</xdr:rowOff>
    </xdr:from>
    <xdr:ext cx="736600" cy="259045"/>
    <xdr:sp macro="" textlink="">
      <xdr:nvSpPr>
        <xdr:cNvPr id="211" name="テキスト ボックス 210"/>
        <xdr:cNvSpPr txBox="1"/>
      </xdr:nvSpPr>
      <xdr:spPr>
        <a:xfrm>
          <a:off x="3733800" y="1407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197,838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85308</xdr:rowOff>
    </xdr:from>
    <xdr:to>
      <xdr:col>4</xdr:col>
      <xdr:colOff>533400</xdr:colOff>
      <xdr:row>84</xdr:row>
      <xdr:rowOff>15458</xdr:rowOff>
    </xdr:to>
    <xdr:sp macro="" textlink="">
      <xdr:nvSpPr>
        <xdr:cNvPr id="212" name="円/楕円 211"/>
        <xdr:cNvSpPr/>
      </xdr:nvSpPr>
      <xdr:spPr>
        <a:xfrm>
          <a:off x="3175000" y="143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25635</xdr:rowOff>
    </xdr:from>
    <xdr:ext cx="762000" cy="259045"/>
    <xdr:sp macro="" textlink="">
      <xdr:nvSpPr>
        <xdr:cNvPr id="213" name="テキスト ボックス 212"/>
        <xdr:cNvSpPr txBox="1"/>
      </xdr:nvSpPr>
      <xdr:spPr>
        <a:xfrm>
          <a:off x="2844800" y="14084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201,143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101383</xdr:rowOff>
    </xdr:from>
    <xdr:to>
      <xdr:col>3</xdr:col>
      <xdr:colOff>330200</xdr:colOff>
      <xdr:row>84</xdr:row>
      <xdr:rowOff>31533</xdr:rowOff>
    </xdr:to>
    <xdr:sp macro="" textlink="">
      <xdr:nvSpPr>
        <xdr:cNvPr id="214" name="円/楕円 213"/>
        <xdr:cNvSpPr/>
      </xdr:nvSpPr>
      <xdr:spPr>
        <a:xfrm>
          <a:off x="2286000" y="143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41710</xdr:rowOff>
    </xdr:from>
    <xdr:ext cx="762000" cy="259045"/>
    <xdr:sp macro="" textlink="">
      <xdr:nvSpPr>
        <xdr:cNvPr id="215" name="テキスト ボックス 214"/>
        <xdr:cNvSpPr txBox="1"/>
      </xdr:nvSpPr>
      <xdr:spPr>
        <a:xfrm>
          <a:off x="1955800" y="141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207,805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52493</xdr:rowOff>
    </xdr:from>
    <xdr:to>
      <xdr:col>2</xdr:col>
      <xdr:colOff>127000</xdr:colOff>
      <xdr:row>83</xdr:row>
      <xdr:rowOff>154093</xdr:rowOff>
    </xdr:to>
    <xdr:sp macro="" textlink="">
      <xdr:nvSpPr>
        <xdr:cNvPr id="216" name="円/楕円 215"/>
        <xdr:cNvSpPr/>
      </xdr:nvSpPr>
      <xdr:spPr>
        <a:xfrm>
          <a:off x="1397000" y="142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164270</xdr:rowOff>
    </xdr:from>
    <xdr:ext cx="762000" cy="259045"/>
    <xdr:sp macro="" textlink="">
      <xdr:nvSpPr>
        <xdr:cNvPr id="217" name="テキスト ボックス 216"/>
        <xdr:cNvSpPr txBox="1"/>
      </xdr:nvSpPr>
      <xdr:spPr>
        <a:xfrm>
          <a:off x="1066800" y="140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a:t>
          </a:r>
          <a:r>
            <a:rPr kumimoji="1" lang="en-US" altLang="ja-JP" sz="1300">
              <a:latin typeface="ＭＳ Ｐゴシック"/>
            </a:rPr>
            <a:t>95.8</a:t>
          </a:r>
          <a:r>
            <a:rPr kumimoji="1" lang="ja-JP" altLang="en-US" sz="1300">
              <a:latin typeface="ＭＳ Ｐゴシック"/>
            </a:rPr>
            <a:t>％）、全国市平均（</a:t>
          </a:r>
          <a:r>
            <a:rPr kumimoji="1" lang="en-US" altLang="ja-JP" sz="1300">
              <a:latin typeface="ＭＳ Ｐゴシック"/>
            </a:rPr>
            <a:t>98.7</a:t>
          </a:r>
          <a:r>
            <a:rPr kumimoji="1" lang="ja-JP" altLang="en-US" sz="1300">
              <a:latin typeface="ＭＳ Ｐゴシック"/>
            </a:rPr>
            <a:t>％）、全国町村平均（</a:t>
          </a:r>
          <a:r>
            <a:rPr kumimoji="1" lang="en-US" altLang="ja-JP" sz="1300">
              <a:latin typeface="ＭＳ Ｐゴシック"/>
            </a:rPr>
            <a:t>95.8</a:t>
          </a:r>
          <a:r>
            <a:rPr kumimoji="1" lang="ja-JP" altLang="en-US" sz="1300">
              <a:latin typeface="ＭＳ Ｐゴシック"/>
            </a:rPr>
            <a:t>％）のいずれよりも下回る水準にある。</a:t>
          </a:r>
          <a:endParaRPr kumimoji="1" lang="en-US" altLang="ja-JP" sz="1300">
            <a:latin typeface="ＭＳ Ｐゴシック"/>
          </a:endParaRPr>
        </a:p>
        <a:p>
          <a:r>
            <a:rPr kumimoji="1" lang="ja-JP" altLang="en-US" sz="1300">
              <a:latin typeface="ＭＳ Ｐゴシック"/>
            </a:rPr>
            <a:t>今後も人事院勧告に基づいた運用に努め、適正な給与水準を保つことを目標としている。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74507</xdr:rowOff>
    </xdr:to>
    <xdr:cxnSp macro="">
      <xdr:nvCxnSpPr>
        <xdr:cNvPr id="251" name="直線コネクタ 250"/>
        <xdr:cNvCxnSpPr/>
      </xdr:nvCxnSpPr>
      <xdr:spPr>
        <a:xfrm flipV="1">
          <a:off x="16179800" y="1439587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87</xdr:row>
      <xdr:rowOff>107104</xdr:rowOff>
    </xdr:to>
    <xdr:cxnSp macro="">
      <xdr:nvCxnSpPr>
        <xdr:cNvPr id="254" name="直線コネクタ 253"/>
        <xdr:cNvCxnSpPr/>
      </xdr:nvCxnSpPr>
      <xdr:spPr>
        <a:xfrm flipV="1">
          <a:off x="15290800" y="14476307"/>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58843</xdr:rowOff>
    </xdr:from>
    <xdr:to>
      <xdr:col>22</xdr:col>
      <xdr:colOff>203200</xdr:colOff>
      <xdr:row>87</xdr:row>
      <xdr:rowOff>107104</xdr:rowOff>
    </xdr:to>
    <xdr:cxnSp macro="">
      <xdr:nvCxnSpPr>
        <xdr:cNvPr id="257" name="直線コネクタ 256"/>
        <xdr:cNvCxnSpPr/>
      </xdr:nvCxnSpPr>
      <xdr:spPr>
        <a:xfrm>
          <a:off x="14401800" y="149749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117263</xdr:rowOff>
    </xdr:from>
    <xdr:to>
      <xdr:col>21</xdr:col>
      <xdr:colOff>0</xdr:colOff>
      <xdr:row>87</xdr:row>
      <xdr:rowOff>58843</xdr:rowOff>
    </xdr:to>
    <xdr:cxnSp macro="">
      <xdr:nvCxnSpPr>
        <xdr:cNvPr id="260" name="直線コネクタ 259"/>
        <xdr:cNvCxnSpPr/>
      </xdr:nvCxnSpPr>
      <xdr:spPr>
        <a:xfrm>
          <a:off x="13512800" y="143476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0" name="円/楕円 269"/>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1"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2" name="円/楕円 271"/>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73" name="テキスト ボックス 272"/>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74" name="円/楕円 273"/>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75" name="テキスト ボックス 274"/>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xdr:rowOff>
    </xdr:from>
    <xdr:to>
      <xdr:col>21</xdr:col>
      <xdr:colOff>50800</xdr:colOff>
      <xdr:row>87</xdr:row>
      <xdr:rowOff>109643</xdr:rowOff>
    </xdr:to>
    <xdr:sp macro="" textlink="">
      <xdr:nvSpPr>
        <xdr:cNvPr id="276" name="円/楕円 275"/>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77" name="テキスト ボックス 276"/>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66463</xdr:rowOff>
    </xdr:from>
    <xdr:to>
      <xdr:col>19</xdr:col>
      <xdr:colOff>533400</xdr:colOff>
      <xdr:row>83</xdr:row>
      <xdr:rowOff>168063</xdr:rowOff>
    </xdr:to>
    <xdr:sp macro="" textlink="">
      <xdr:nvSpPr>
        <xdr:cNvPr id="278" name="円/楕円 277"/>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6790</xdr:rowOff>
    </xdr:from>
    <xdr:ext cx="762000" cy="259045"/>
    <xdr:sp macro="" textlink="">
      <xdr:nvSpPr>
        <xdr:cNvPr id="279" name="テキスト ボックス 278"/>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横ばいの推移となっている。</a:t>
          </a:r>
          <a:endParaRPr kumimoji="1" lang="en-US" altLang="ja-JP" sz="1300">
            <a:latin typeface="ＭＳ Ｐゴシック"/>
          </a:endParaRPr>
        </a:p>
        <a:p>
          <a:r>
            <a:rPr kumimoji="1" lang="ja-JP" altLang="en-US" sz="1300">
              <a:latin typeface="ＭＳ Ｐゴシック"/>
            </a:rPr>
            <a:t>類似団体平均（</a:t>
          </a:r>
          <a:r>
            <a:rPr kumimoji="1" lang="en-US" altLang="ja-JP" sz="1300">
              <a:latin typeface="ＭＳ Ｐゴシック"/>
            </a:rPr>
            <a:t>15.52</a:t>
          </a:r>
          <a:r>
            <a:rPr kumimoji="1" lang="ja-JP" altLang="en-US" sz="1300">
              <a:latin typeface="ＭＳ Ｐゴシック"/>
            </a:rPr>
            <a:t>人）よりは良好だが、宮城県平均（</a:t>
          </a:r>
          <a:r>
            <a:rPr kumimoji="1" lang="en-US" altLang="ja-JP" sz="1300">
              <a:latin typeface="ＭＳ Ｐゴシック"/>
            </a:rPr>
            <a:t>7.58</a:t>
          </a:r>
          <a:r>
            <a:rPr kumimoji="1" lang="ja-JP" altLang="en-US" sz="1300">
              <a:latin typeface="ＭＳ Ｐゴシック"/>
            </a:rPr>
            <a:t>人）、全国平均（</a:t>
          </a:r>
          <a:r>
            <a:rPr kumimoji="1" lang="en-US" altLang="ja-JP" sz="1300">
              <a:latin typeface="ＭＳ Ｐゴシック"/>
            </a:rPr>
            <a:t>6.96</a:t>
          </a:r>
          <a:r>
            <a:rPr kumimoji="1" lang="ja-JP" altLang="en-US" sz="1300">
              <a:latin typeface="ＭＳ Ｐゴシック"/>
            </a:rPr>
            <a:t>人）には及んでいない。</a:t>
          </a:r>
          <a:endParaRPr kumimoji="1" lang="en-US" altLang="ja-JP" sz="1300">
            <a:latin typeface="ＭＳ Ｐゴシック"/>
          </a:endParaRPr>
        </a:p>
        <a:p>
          <a:r>
            <a:rPr kumimoji="1" lang="ja-JP" altLang="en-US" sz="1300">
              <a:latin typeface="ＭＳ Ｐゴシック"/>
            </a:rPr>
            <a:t>今後とも事務の効率化を進め、職員の定員管理に努める。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109</xdr:rowOff>
    </xdr:from>
    <xdr:to>
      <xdr:col>24</xdr:col>
      <xdr:colOff>558800</xdr:colOff>
      <xdr:row>61</xdr:row>
      <xdr:rowOff>34580</xdr:rowOff>
    </xdr:to>
    <xdr:cxnSp macro="">
      <xdr:nvCxnSpPr>
        <xdr:cNvPr id="316" name="直線コネクタ 315"/>
        <xdr:cNvCxnSpPr/>
      </xdr:nvCxnSpPr>
      <xdr:spPr>
        <a:xfrm>
          <a:off x="16179800" y="1045855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149497</xdr:rowOff>
    </xdr:from>
    <xdr:to>
      <xdr:col>23</xdr:col>
      <xdr:colOff>406400</xdr:colOff>
      <xdr:row>61</xdr:row>
      <xdr:rowOff>109</xdr:rowOff>
    </xdr:to>
    <xdr:cxnSp macro="">
      <xdr:nvCxnSpPr>
        <xdr:cNvPr id="319" name="直線コネクタ 318"/>
        <xdr:cNvCxnSpPr/>
      </xdr:nvCxnSpPr>
      <xdr:spPr>
        <a:xfrm>
          <a:off x="15290800" y="10436497"/>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149497</xdr:rowOff>
    </xdr:from>
    <xdr:to>
      <xdr:col>22</xdr:col>
      <xdr:colOff>203200</xdr:colOff>
      <xdr:row>60</xdr:row>
      <xdr:rowOff>160528</xdr:rowOff>
    </xdr:to>
    <xdr:cxnSp macro="">
      <xdr:nvCxnSpPr>
        <xdr:cNvPr id="322" name="直線コネクタ 321"/>
        <xdr:cNvCxnSpPr/>
      </xdr:nvCxnSpPr>
      <xdr:spPr>
        <a:xfrm flipV="1">
          <a:off x="14401800" y="10436497"/>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147429</xdr:rowOff>
    </xdr:from>
    <xdr:to>
      <xdr:col>21</xdr:col>
      <xdr:colOff>0</xdr:colOff>
      <xdr:row>60</xdr:row>
      <xdr:rowOff>160528</xdr:rowOff>
    </xdr:to>
    <xdr:cxnSp macro="">
      <xdr:nvCxnSpPr>
        <xdr:cNvPr id="325" name="直線コネクタ 324"/>
        <xdr:cNvCxnSpPr/>
      </xdr:nvCxnSpPr>
      <xdr:spPr>
        <a:xfrm>
          <a:off x="13512800" y="10434429"/>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155230</xdr:rowOff>
    </xdr:from>
    <xdr:to>
      <xdr:col>24</xdr:col>
      <xdr:colOff>609600</xdr:colOff>
      <xdr:row>61</xdr:row>
      <xdr:rowOff>85380</xdr:rowOff>
    </xdr:to>
    <xdr:sp macro="" textlink="">
      <xdr:nvSpPr>
        <xdr:cNvPr id="335" name="円/楕円 334"/>
        <xdr:cNvSpPr/>
      </xdr:nvSpPr>
      <xdr:spPr>
        <a:xfrm>
          <a:off x="16967200" y="104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307</xdr:rowOff>
    </xdr:from>
    <xdr:ext cx="762000" cy="259045"/>
    <xdr:sp macro="" textlink="">
      <xdr:nvSpPr>
        <xdr:cNvPr id="336" name="定員管理の状況該当値テキスト"/>
        <xdr:cNvSpPr txBox="1"/>
      </xdr:nvSpPr>
      <xdr:spPr>
        <a:xfrm>
          <a:off x="17106900" y="1028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120759</xdr:rowOff>
    </xdr:from>
    <xdr:to>
      <xdr:col>23</xdr:col>
      <xdr:colOff>457200</xdr:colOff>
      <xdr:row>61</xdr:row>
      <xdr:rowOff>50909</xdr:rowOff>
    </xdr:to>
    <xdr:sp macro="" textlink="">
      <xdr:nvSpPr>
        <xdr:cNvPr id="337" name="円/楕円 336"/>
        <xdr:cNvSpPr/>
      </xdr:nvSpPr>
      <xdr:spPr>
        <a:xfrm>
          <a:off x="16129000" y="104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61086</xdr:rowOff>
    </xdr:from>
    <xdr:ext cx="736600" cy="259045"/>
    <xdr:sp macro="" textlink="">
      <xdr:nvSpPr>
        <xdr:cNvPr id="338" name="テキスト ボックス 337"/>
        <xdr:cNvSpPr txBox="1"/>
      </xdr:nvSpPr>
      <xdr:spPr>
        <a:xfrm>
          <a:off x="15798800" y="1017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98697</xdr:rowOff>
    </xdr:from>
    <xdr:to>
      <xdr:col>22</xdr:col>
      <xdr:colOff>254000</xdr:colOff>
      <xdr:row>61</xdr:row>
      <xdr:rowOff>28847</xdr:rowOff>
    </xdr:to>
    <xdr:sp macro="" textlink="">
      <xdr:nvSpPr>
        <xdr:cNvPr id="339" name="円/楕円 338"/>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39024</xdr:rowOff>
    </xdr:from>
    <xdr:ext cx="762000" cy="259045"/>
    <xdr:sp macro="" textlink="">
      <xdr:nvSpPr>
        <xdr:cNvPr id="340" name="テキスト ボックス 339"/>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109728</xdr:rowOff>
    </xdr:from>
    <xdr:to>
      <xdr:col>21</xdr:col>
      <xdr:colOff>50800</xdr:colOff>
      <xdr:row>61</xdr:row>
      <xdr:rowOff>39878</xdr:rowOff>
    </xdr:to>
    <xdr:sp macro="" textlink="">
      <xdr:nvSpPr>
        <xdr:cNvPr id="341" name="円/楕円 340"/>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50055</xdr:rowOff>
    </xdr:from>
    <xdr:ext cx="762000" cy="259045"/>
    <xdr:sp macro="" textlink="">
      <xdr:nvSpPr>
        <xdr:cNvPr id="342" name="テキスト ボックス 341"/>
        <xdr:cNvSpPr txBox="1"/>
      </xdr:nvSpPr>
      <xdr:spPr>
        <a:xfrm>
          <a:off x="14020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96629</xdr:rowOff>
    </xdr:from>
    <xdr:to>
      <xdr:col>19</xdr:col>
      <xdr:colOff>533400</xdr:colOff>
      <xdr:row>61</xdr:row>
      <xdr:rowOff>26779</xdr:rowOff>
    </xdr:to>
    <xdr:sp macro="" textlink="">
      <xdr:nvSpPr>
        <xdr:cNvPr id="343" name="円/楕円 342"/>
        <xdr:cNvSpPr/>
      </xdr:nvSpPr>
      <xdr:spPr>
        <a:xfrm>
          <a:off x="13462000" y="103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36956</xdr:rowOff>
    </xdr:from>
    <xdr:ext cx="762000" cy="259045"/>
    <xdr:sp macro="" textlink="">
      <xdr:nvSpPr>
        <xdr:cNvPr id="344" name="テキスト ボックス 343"/>
        <xdr:cNvSpPr txBox="1"/>
      </xdr:nvSpPr>
      <xdr:spPr>
        <a:xfrm>
          <a:off x="13131800" y="101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1.6</a:t>
          </a:r>
          <a:r>
            <a:rPr kumimoji="1" lang="ja-JP" altLang="en-US" sz="1300">
              <a:latin typeface="ＭＳ Ｐゴシック"/>
            </a:rPr>
            <a:t>％改善し</a:t>
          </a:r>
          <a:r>
            <a:rPr kumimoji="1" lang="en-US" altLang="ja-JP" sz="1300">
              <a:latin typeface="ＭＳ Ｐゴシック"/>
            </a:rPr>
            <a:t>8.8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色麻町一般会計の地方債償還のピークは過ぎており、漸減になると見込んでいる。その一方で、地方債償還の財源に充てたと認められる公営企業への操出金、一部事務組合への負担金（加美郡保健医療福祉行政事務組合）の増を見込んで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42</xdr:row>
      <xdr:rowOff>44704</xdr:rowOff>
    </xdr:to>
    <xdr:cxnSp macro="">
      <xdr:nvCxnSpPr>
        <xdr:cNvPr id="375" name="直線コネクタ 374"/>
        <xdr:cNvCxnSpPr/>
      </xdr:nvCxnSpPr>
      <xdr:spPr>
        <a:xfrm flipV="1">
          <a:off x="16179800" y="716838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121920</xdr:rowOff>
    </xdr:to>
    <xdr:cxnSp macro="">
      <xdr:nvCxnSpPr>
        <xdr:cNvPr id="378" name="直線コネクタ 377"/>
        <xdr:cNvCxnSpPr/>
      </xdr:nvCxnSpPr>
      <xdr:spPr>
        <a:xfrm flipV="1">
          <a:off x="15290800" y="72456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32512</xdr:rowOff>
    </xdr:to>
    <xdr:cxnSp macro="">
      <xdr:nvCxnSpPr>
        <xdr:cNvPr id="381" name="直線コネクタ 380"/>
        <xdr:cNvCxnSpPr/>
      </xdr:nvCxnSpPr>
      <xdr:spPr>
        <a:xfrm flipV="1">
          <a:off x="14401800" y="732282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32512</xdr:rowOff>
    </xdr:from>
    <xdr:to>
      <xdr:col>21</xdr:col>
      <xdr:colOff>0</xdr:colOff>
      <xdr:row>43</xdr:row>
      <xdr:rowOff>71120</xdr:rowOff>
    </xdr:to>
    <xdr:cxnSp macro="">
      <xdr:nvCxnSpPr>
        <xdr:cNvPr id="384" name="直線コネクタ 383"/>
        <xdr:cNvCxnSpPr/>
      </xdr:nvCxnSpPr>
      <xdr:spPr>
        <a:xfrm flipV="1">
          <a:off x="13512800" y="74048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4" name="円/楕円 393"/>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104665</xdr:rowOff>
    </xdr:from>
    <xdr:ext cx="762000" cy="259045"/>
    <xdr:sp macro="" textlink="">
      <xdr:nvSpPr>
        <xdr:cNvPr id="395" name="公債費負担の状況該当値テキスト"/>
        <xdr:cNvSpPr txBox="1"/>
      </xdr:nvSpPr>
      <xdr:spPr>
        <a:xfrm>
          <a:off x="171069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396" name="円/楕円 395"/>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397" name="テキスト ボックス 396"/>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8" name="円/楕円 397"/>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99" name="テキスト ボックス 39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153162</xdr:rowOff>
    </xdr:from>
    <xdr:to>
      <xdr:col>21</xdr:col>
      <xdr:colOff>50800</xdr:colOff>
      <xdr:row>43</xdr:row>
      <xdr:rowOff>83312</xdr:rowOff>
    </xdr:to>
    <xdr:sp macro="" textlink="">
      <xdr:nvSpPr>
        <xdr:cNvPr id="400" name="円/楕円 399"/>
        <xdr:cNvSpPr/>
      </xdr:nvSpPr>
      <xdr:spPr>
        <a:xfrm>
          <a:off x="14351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68089</xdr:rowOff>
    </xdr:from>
    <xdr:ext cx="762000" cy="259045"/>
    <xdr:sp macro="" textlink="">
      <xdr:nvSpPr>
        <xdr:cNvPr id="401" name="テキスト ボックス 400"/>
        <xdr:cNvSpPr txBox="1"/>
      </xdr:nvSpPr>
      <xdr:spPr>
        <a:xfrm>
          <a:off x="14020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2" name="円/楕円 401"/>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3" name="テキスト ボックス 402"/>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財政調整基金等の増、標準財政規模の増により前年度と比較すると</a:t>
          </a:r>
          <a:r>
            <a:rPr kumimoji="1" lang="en-US" altLang="ja-JP" sz="1300">
              <a:latin typeface="ＭＳ Ｐゴシック"/>
            </a:rPr>
            <a:t>15.7</a:t>
          </a:r>
          <a:r>
            <a:rPr kumimoji="1" lang="ja-JP" altLang="en-US" sz="1300">
              <a:latin typeface="ＭＳ Ｐゴシック"/>
            </a:rPr>
            <a:t>％改善して</a:t>
          </a:r>
          <a:r>
            <a:rPr kumimoji="1" lang="en-US" altLang="ja-JP" sz="1300">
              <a:latin typeface="ＭＳ Ｐゴシック"/>
            </a:rPr>
            <a:t>110.3</a:t>
          </a:r>
          <a:r>
            <a:rPr kumimoji="1" lang="ja-JP" altLang="en-US" sz="1300">
              <a:latin typeface="ＭＳ Ｐゴシック"/>
            </a:rPr>
            <a:t>％となった。類似団体平均、宮城県平均（</a:t>
          </a:r>
          <a:r>
            <a:rPr kumimoji="1" lang="en-US" altLang="ja-JP" sz="1300">
              <a:latin typeface="ＭＳ Ｐゴシック"/>
            </a:rPr>
            <a:t>62.9</a:t>
          </a:r>
          <a:r>
            <a:rPr kumimoji="1" lang="ja-JP" altLang="en-US" sz="1300">
              <a:latin typeface="ＭＳ Ｐゴシック"/>
            </a:rPr>
            <a:t>％）、全国平均（</a:t>
          </a:r>
          <a:r>
            <a:rPr kumimoji="1" lang="en-US" altLang="ja-JP" sz="1300">
              <a:latin typeface="ＭＳ Ｐゴシック"/>
            </a:rPr>
            <a:t>45.8</a:t>
          </a:r>
          <a:r>
            <a:rPr kumimoji="1" lang="ja-JP" altLang="en-US" sz="1300">
              <a:latin typeface="ＭＳ Ｐゴシック"/>
            </a:rPr>
            <a:t>％）の全てを上回っている。</a:t>
          </a:r>
          <a:endParaRPr kumimoji="1" lang="en-US" altLang="ja-JP" sz="1300">
            <a:latin typeface="ＭＳ Ｐゴシック"/>
          </a:endParaRPr>
        </a:p>
        <a:p>
          <a:r>
            <a:rPr kumimoji="1" lang="ja-JP" altLang="en-US" sz="1300">
              <a:latin typeface="ＭＳ Ｐゴシック"/>
            </a:rPr>
            <a:t>分母については、平成</a:t>
          </a:r>
          <a:r>
            <a:rPr kumimoji="1" lang="en-US" altLang="ja-JP" sz="1300">
              <a:latin typeface="ＭＳ Ｐゴシック"/>
            </a:rPr>
            <a:t>25</a:t>
          </a:r>
          <a:r>
            <a:rPr kumimoji="1" lang="ja-JP" altLang="en-US" sz="1300">
              <a:latin typeface="ＭＳ Ｐゴシック"/>
            </a:rPr>
            <a:t>年度に小中一貫校教育施設整備のため大きな起債をしたが、その前に数年度である程度起債の抑制をしていた。その一方で、公営企業債等の繰入、加美郡保健医療福祉行政事務組合をはじめとした組合等への負担は依然として大きな割合を占めている。</a:t>
          </a:r>
          <a:endParaRPr kumimoji="1" lang="en-US" altLang="ja-JP" sz="1300">
            <a:latin typeface="ＭＳ Ｐゴシック"/>
          </a:endParaRPr>
        </a:p>
        <a:p>
          <a:r>
            <a:rPr kumimoji="1" lang="ja-JP" altLang="en-US" sz="1300">
              <a:latin typeface="ＭＳ Ｐゴシック"/>
            </a:rPr>
            <a:t>当面は現在の水準前後を推移することと見込んでいる。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151614</xdr:rowOff>
    </xdr:from>
    <xdr:to>
      <xdr:col>24</xdr:col>
      <xdr:colOff>558800</xdr:colOff>
      <xdr:row>21</xdr:row>
      <xdr:rowOff>160564</xdr:rowOff>
    </xdr:to>
    <xdr:cxnSp macro="">
      <xdr:nvCxnSpPr>
        <xdr:cNvPr id="439" name="直線コネクタ 438"/>
        <xdr:cNvCxnSpPr/>
      </xdr:nvCxnSpPr>
      <xdr:spPr>
        <a:xfrm flipV="1">
          <a:off x="16179800" y="3580614"/>
          <a:ext cx="8382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160564</xdr:rowOff>
    </xdr:from>
    <xdr:to>
      <xdr:col>23</xdr:col>
      <xdr:colOff>406400</xdr:colOff>
      <xdr:row>22</xdr:row>
      <xdr:rowOff>5201</xdr:rowOff>
    </xdr:to>
    <xdr:cxnSp macro="">
      <xdr:nvCxnSpPr>
        <xdr:cNvPr id="442" name="直線コネクタ 441"/>
        <xdr:cNvCxnSpPr/>
      </xdr:nvCxnSpPr>
      <xdr:spPr>
        <a:xfrm flipV="1">
          <a:off x="15290800" y="37610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5201</xdr:rowOff>
    </xdr:from>
    <xdr:to>
      <xdr:col>22</xdr:col>
      <xdr:colOff>203200</xdr:colOff>
      <xdr:row>22</xdr:row>
      <xdr:rowOff>59206</xdr:rowOff>
    </xdr:to>
    <xdr:cxnSp macro="">
      <xdr:nvCxnSpPr>
        <xdr:cNvPr id="445" name="直線コネクタ 444"/>
        <xdr:cNvCxnSpPr/>
      </xdr:nvCxnSpPr>
      <xdr:spPr>
        <a:xfrm flipV="1">
          <a:off x="14401800" y="3777101"/>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59206</xdr:rowOff>
    </xdr:from>
    <xdr:to>
      <xdr:col>21</xdr:col>
      <xdr:colOff>0</xdr:colOff>
      <xdr:row>23</xdr:row>
      <xdr:rowOff>19897</xdr:rowOff>
    </xdr:to>
    <xdr:cxnSp macro="">
      <xdr:nvCxnSpPr>
        <xdr:cNvPr id="448" name="直線コネクタ 447"/>
        <xdr:cNvCxnSpPr/>
      </xdr:nvCxnSpPr>
      <xdr:spPr>
        <a:xfrm flipV="1">
          <a:off x="13512800" y="3831106"/>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100814</xdr:rowOff>
    </xdr:from>
    <xdr:to>
      <xdr:col>24</xdr:col>
      <xdr:colOff>609600</xdr:colOff>
      <xdr:row>21</xdr:row>
      <xdr:rowOff>30964</xdr:rowOff>
    </xdr:to>
    <xdr:sp macro="" textlink="">
      <xdr:nvSpPr>
        <xdr:cNvPr id="458" name="円/楕円 457"/>
        <xdr:cNvSpPr/>
      </xdr:nvSpPr>
      <xdr:spPr>
        <a:xfrm>
          <a:off x="16967200" y="35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72891</xdr:rowOff>
    </xdr:from>
    <xdr:ext cx="762000" cy="259045"/>
    <xdr:sp macro="" textlink="">
      <xdr:nvSpPr>
        <xdr:cNvPr id="459" name="将来負担の状況該当値テキスト"/>
        <xdr:cNvSpPr txBox="1"/>
      </xdr:nvSpPr>
      <xdr:spPr>
        <a:xfrm>
          <a:off x="17106900" y="350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109764</xdr:rowOff>
    </xdr:from>
    <xdr:to>
      <xdr:col>23</xdr:col>
      <xdr:colOff>457200</xdr:colOff>
      <xdr:row>22</xdr:row>
      <xdr:rowOff>39914</xdr:rowOff>
    </xdr:to>
    <xdr:sp macro="" textlink="">
      <xdr:nvSpPr>
        <xdr:cNvPr id="460" name="円/楕円 459"/>
        <xdr:cNvSpPr/>
      </xdr:nvSpPr>
      <xdr:spPr>
        <a:xfrm>
          <a:off x="16129000" y="37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24691</xdr:rowOff>
    </xdr:from>
    <xdr:ext cx="736600" cy="259045"/>
    <xdr:sp macro="" textlink="">
      <xdr:nvSpPr>
        <xdr:cNvPr id="461" name="テキスト ボックス 460"/>
        <xdr:cNvSpPr txBox="1"/>
      </xdr:nvSpPr>
      <xdr:spPr>
        <a:xfrm>
          <a:off x="15798800" y="379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125851</xdr:rowOff>
    </xdr:from>
    <xdr:to>
      <xdr:col>22</xdr:col>
      <xdr:colOff>254000</xdr:colOff>
      <xdr:row>22</xdr:row>
      <xdr:rowOff>56001</xdr:rowOff>
    </xdr:to>
    <xdr:sp macro="" textlink="">
      <xdr:nvSpPr>
        <xdr:cNvPr id="462" name="円/楕円 461"/>
        <xdr:cNvSpPr/>
      </xdr:nvSpPr>
      <xdr:spPr>
        <a:xfrm>
          <a:off x="15240000" y="3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40778</xdr:rowOff>
    </xdr:from>
    <xdr:ext cx="762000" cy="259045"/>
    <xdr:sp macro="" textlink="">
      <xdr:nvSpPr>
        <xdr:cNvPr id="463" name="テキスト ボックス 462"/>
        <xdr:cNvSpPr txBox="1"/>
      </xdr:nvSpPr>
      <xdr:spPr>
        <a:xfrm>
          <a:off x="14909800" y="38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8406</xdr:rowOff>
    </xdr:from>
    <xdr:to>
      <xdr:col>21</xdr:col>
      <xdr:colOff>50800</xdr:colOff>
      <xdr:row>22</xdr:row>
      <xdr:rowOff>110006</xdr:rowOff>
    </xdr:to>
    <xdr:sp macro="" textlink="">
      <xdr:nvSpPr>
        <xdr:cNvPr id="464" name="円/楕円 463"/>
        <xdr:cNvSpPr/>
      </xdr:nvSpPr>
      <xdr:spPr>
        <a:xfrm>
          <a:off x="14351000" y="37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94783</xdr:rowOff>
    </xdr:from>
    <xdr:ext cx="762000" cy="259045"/>
    <xdr:sp macro="" textlink="">
      <xdr:nvSpPr>
        <xdr:cNvPr id="465" name="テキスト ボックス 464"/>
        <xdr:cNvSpPr txBox="1"/>
      </xdr:nvSpPr>
      <xdr:spPr>
        <a:xfrm>
          <a:off x="14020800" y="386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140547</xdr:rowOff>
    </xdr:from>
    <xdr:to>
      <xdr:col>19</xdr:col>
      <xdr:colOff>533400</xdr:colOff>
      <xdr:row>23</xdr:row>
      <xdr:rowOff>70697</xdr:rowOff>
    </xdr:to>
    <xdr:sp macro="" textlink="">
      <xdr:nvSpPr>
        <xdr:cNvPr id="466" name="円/楕円 465"/>
        <xdr:cNvSpPr/>
      </xdr:nvSpPr>
      <xdr:spPr>
        <a:xfrm>
          <a:off x="13462000" y="391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55474</xdr:rowOff>
    </xdr:from>
    <xdr:ext cx="762000" cy="259045"/>
    <xdr:sp macro="" textlink="">
      <xdr:nvSpPr>
        <xdr:cNvPr id="467" name="テキスト ボックス 466"/>
        <xdr:cNvSpPr txBox="1"/>
      </xdr:nvSpPr>
      <xdr:spPr>
        <a:xfrm>
          <a:off x="13131800" y="399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宮城県色麻町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7,317
7,259
109.28
4,620,663
4,455,249
131,418
3,019,350
3,896,831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110.3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ほぼ横ばいで推移していたが、平成</a:t>
          </a:r>
          <a:r>
            <a:rPr kumimoji="1" lang="en-US" altLang="ja-JP" sz="1200">
              <a:latin typeface="ＭＳ Ｐゴシック"/>
            </a:rPr>
            <a:t>26</a:t>
          </a:r>
          <a:r>
            <a:rPr kumimoji="1" lang="ja-JP" altLang="en-US" sz="1200">
              <a:latin typeface="ＭＳ Ｐゴシック"/>
            </a:rPr>
            <a:t>年度から再任用制度が始まり人件費が前年度より</a:t>
          </a:r>
          <a:r>
            <a:rPr kumimoji="1" lang="en-US" altLang="ja-JP" sz="1200">
              <a:latin typeface="ＭＳ Ｐゴシック"/>
            </a:rPr>
            <a:t>27</a:t>
          </a:r>
          <a:r>
            <a:rPr kumimoji="1" lang="ja-JP" altLang="en-US" sz="1200">
              <a:latin typeface="ＭＳ Ｐゴシック"/>
            </a:rPr>
            <a:t>百万円増。</a:t>
          </a:r>
          <a:endParaRPr kumimoji="1" lang="en-US" altLang="ja-JP" sz="1200">
            <a:latin typeface="ＭＳ Ｐゴシック"/>
          </a:endParaRPr>
        </a:p>
        <a:p>
          <a:r>
            <a:rPr kumimoji="1" lang="ja-JP" altLang="en-US" sz="1200">
              <a:latin typeface="ＭＳ Ｐゴシック"/>
            </a:rPr>
            <a:t>類似団体の平均（</a:t>
          </a:r>
          <a:r>
            <a:rPr kumimoji="1" lang="en-US" altLang="ja-JP" sz="1200">
              <a:latin typeface="ＭＳ Ｐゴシック"/>
            </a:rPr>
            <a:t>23.6</a:t>
          </a:r>
          <a:r>
            <a:rPr kumimoji="1" lang="ja-JP" altLang="en-US" sz="1200">
              <a:latin typeface="ＭＳ Ｐゴシック"/>
            </a:rPr>
            <a:t>％）、全国平均（</a:t>
          </a:r>
          <a:r>
            <a:rPr kumimoji="1" lang="en-US" altLang="ja-JP" sz="1200">
              <a:latin typeface="ＭＳ Ｐゴシック"/>
            </a:rPr>
            <a:t>23.8</a:t>
          </a:r>
          <a:r>
            <a:rPr kumimoji="1" lang="ja-JP" altLang="en-US" sz="1200">
              <a:latin typeface="ＭＳ Ｐゴシック"/>
            </a:rPr>
            <a:t>％）、宮城県平均（</a:t>
          </a:r>
          <a:r>
            <a:rPr kumimoji="1" lang="en-US" altLang="ja-JP" sz="1200">
              <a:latin typeface="ＭＳ Ｐゴシック"/>
            </a:rPr>
            <a:t>25.1</a:t>
          </a:r>
          <a:r>
            <a:rPr kumimoji="1" lang="ja-JP" altLang="en-US" sz="1200">
              <a:latin typeface="ＭＳ Ｐゴシック"/>
            </a:rPr>
            <a:t>％）とも大きな乖離はない。</a:t>
          </a:r>
          <a:endParaRPr kumimoji="1" lang="en-US" altLang="ja-JP" sz="1200">
            <a:latin typeface="ＭＳ Ｐゴシック"/>
          </a:endParaRPr>
        </a:p>
        <a:p>
          <a:r>
            <a:rPr kumimoji="1" lang="ja-JP" altLang="en-US" sz="1200">
              <a:latin typeface="ＭＳ Ｐゴシック"/>
            </a:rPr>
            <a:t>事務事業の見直しによる効率化や職員の定数管理に努め、今後とも人件費の抑制に努める。</a:t>
          </a:r>
          <a:endParaRPr kumimoji="1" lang="en-US" altLang="ja-JP" sz="1200">
            <a:latin typeface="ＭＳ Ｐゴシック"/>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83566</xdr:rowOff>
    </xdr:from>
    <xdr:to>
      <xdr:col>7</xdr:col>
      <xdr:colOff>15875</xdr:colOff>
      <xdr:row>37</xdr:row>
      <xdr:rowOff>133858</xdr:rowOff>
    </xdr:to>
    <xdr:cxnSp macro="">
      <xdr:nvCxnSpPr>
        <xdr:cNvPr id="62" name="直線コネクタ 61"/>
        <xdr:cNvCxnSpPr/>
      </xdr:nvCxnSpPr>
      <xdr:spPr>
        <a:xfrm>
          <a:off x="3987800" y="64272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83566</xdr:rowOff>
    </xdr:from>
    <xdr:to>
      <xdr:col>5</xdr:col>
      <xdr:colOff>549275</xdr:colOff>
      <xdr:row>37</xdr:row>
      <xdr:rowOff>83566</xdr:rowOff>
    </xdr:to>
    <xdr:cxnSp macro="">
      <xdr:nvCxnSpPr>
        <xdr:cNvPr id="65" name="直線コネクタ 64"/>
        <xdr:cNvCxnSpPr/>
      </xdr:nvCxnSpPr>
      <xdr:spPr>
        <a:xfrm>
          <a:off x="3098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83566</xdr:rowOff>
    </xdr:from>
    <xdr:to>
      <xdr:col>4</xdr:col>
      <xdr:colOff>346075</xdr:colOff>
      <xdr:row>37</xdr:row>
      <xdr:rowOff>88138</xdr:rowOff>
    </xdr:to>
    <xdr:cxnSp macro="">
      <xdr:nvCxnSpPr>
        <xdr:cNvPr id="68" name="直線コネクタ 67"/>
        <xdr:cNvCxnSpPr/>
      </xdr:nvCxnSpPr>
      <xdr:spPr>
        <a:xfrm flipV="1">
          <a:off x="2209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88138</xdr:rowOff>
    </xdr:to>
    <xdr:cxnSp macro="">
      <xdr:nvCxnSpPr>
        <xdr:cNvPr id="71" name="直線コネクタ 70"/>
        <xdr:cNvCxnSpPr/>
      </xdr:nvCxnSpPr>
      <xdr:spPr>
        <a:xfrm>
          <a:off x="1320800" y="6335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83058</xdr:rowOff>
    </xdr:from>
    <xdr:to>
      <xdr:col>7</xdr:col>
      <xdr:colOff>66675</xdr:colOff>
      <xdr:row>38</xdr:row>
      <xdr:rowOff>13208</xdr:rowOff>
    </xdr:to>
    <xdr:sp macro="" textlink="">
      <xdr:nvSpPr>
        <xdr:cNvPr id="81" name="円/楕円 80"/>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55135</xdr:rowOff>
    </xdr:from>
    <xdr:ext cx="762000" cy="259045"/>
    <xdr:sp macro="" textlink="">
      <xdr:nvSpPr>
        <xdr:cNvPr id="82"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32766</xdr:rowOff>
    </xdr:from>
    <xdr:to>
      <xdr:col>5</xdr:col>
      <xdr:colOff>600075</xdr:colOff>
      <xdr:row>37</xdr:row>
      <xdr:rowOff>134366</xdr:rowOff>
    </xdr:to>
    <xdr:sp macro="" textlink="">
      <xdr:nvSpPr>
        <xdr:cNvPr id="83" name="円/楕円 82"/>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119143</xdr:rowOff>
    </xdr:from>
    <xdr:ext cx="736600" cy="259045"/>
    <xdr:sp macro="" textlink="">
      <xdr:nvSpPr>
        <xdr:cNvPr id="84" name="テキスト ボックス 83"/>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32766</xdr:rowOff>
    </xdr:from>
    <xdr:to>
      <xdr:col>4</xdr:col>
      <xdr:colOff>396875</xdr:colOff>
      <xdr:row>37</xdr:row>
      <xdr:rowOff>134366</xdr:rowOff>
    </xdr:to>
    <xdr:sp macro="" textlink="">
      <xdr:nvSpPr>
        <xdr:cNvPr id="85" name="円/楕円 84"/>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86" name="テキスト ボックス 85"/>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7" name="円/楕円 86"/>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8" name="テキスト ボックス 87"/>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89" name="円/楕円 88"/>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27703</xdr:rowOff>
    </xdr:from>
    <xdr:ext cx="762000" cy="259045"/>
    <xdr:sp macro="" textlink="">
      <xdr:nvSpPr>
        <xdr:cNvPr id="90" name="テキスト ボックス 89"/>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宮城県平均</a:t>
          </a:r>
          <a:r>
            <a:rPr kumimoji="1" lang="en-US" altLang="ja-JP" sz="1300">
              <a:latin typeface="ＭＳ Ｐゴシック"/>
            </a:rPr>
            <a:t>(15.1</a:t>
          </a:r>
          <a:r>
            <a:rPr kumimoji="1" lang="ja-JP" altLang="en-US" sz="1300">
              <a:latin typeface="ＭＳ Ｐゴシック"/>
            </a:rPr>
            <a:t>％）、全国平均</a:t>
          </a:r>
          <a:r>
            <a:rPr kumimoji="1" lang="en-US" altLang="ja-JP" sz="1300">
              <a:latin typeface="ＭＳ Ｐゴシック"/>
            </a:rPr>
            <a:t>(14.3</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よりは下回っているものの、類似団体平均（</a:t>
          </a:r>
          <a:r>
            <a:rPr kumimoji="1" lang="en-US" altLang="ja-JP" sz="1300">
              <a:latin typeface="ＭＳ Ｐゴシック"/>
            </a:rPr>
            <a:t>12.7</a:t>
          </a:r>
          <a:r>
            <a:rPr kumimoji="1" lang="ja-JP" altLang="en-US" sz="1300">
              <a:latin typeface="ＭＳ Ｐゴシック"/>
            </a:rPr>
            <a:t>％）より上回っている状況にある。</a:t>
          </a:r>
          <a:endParaRPr kumimoji="1" lang="en-US" altLang="ja-JP" sz="1300">
            <a:latin typeface="ＭＳ Ｐゴシック"/>
          </a:endParaRPr>
        </a:p>
        <a:p>
          <a:r>
            <a:rPr kumimoji="1" lang="ja-JP" altLang="en-US" sz="1300">
              <a:latin typeface="ＭＳ Ｐゴシック"/>
            </a:rPr>
            <a:t>企業立地アンケート調査、地域情報通信基盤整備事業、情報提供施設整備事業などが終了したものの、小中一貫校教育施設の開校、統合幼稚園の開園に伴い児童園児送迎バス委託料の増加など、事業の入れ替わりはあるものの、ほぼ横ばいで推移し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17</xdr:row>
      <xdr:rowOff>10414</xdr:rowOff>
    </xdr:to>
    <xdr:cxnSp macro="">
      <xdr:nvCxnSpPr>
        <xdr:cNvPr id="120" name="直線コネクタ 119"/>
        <xdr:cNvCxnSpPr/>
      </xdr:nvCxnSpPr>
      <xdr:spPr>
        <a:xfrm>
          <a:off x="15671800" y="28381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67564</xdr:rowOff>
    </xdr:from>
    <xdr:to>
      <xdr:col>22</xdr:col>
      <xdr:colOff>565150</xdr:colOff>
      <xdr:row>16</xdr:row>
      <xdr:rowOff>94996</xdr:rowOff>
    </xdr:to>
    <xdr:cxnSp macro="">
      <xdr:nvCxnSpPr>
        <xdr:cNvPr id="123" name="直線コネクタ 122"/>
        <xdr:cNvCxnSpPr/>
      </xdr:nvCxnSpPr>
      <xdr:spPr>
        <a:xfrm>
          <a:off x="14782800" y="2810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72136</xdr:rowOff>
    </xdr:to>
    <xdr:cxnSp macro="">
      <xdr:nvCxnSpPr>
        <xdr:cNvPr id="126" name="直線コネクタ 125"/>
        <xdr:cNvCxnSpPr/>
      </xdr:nvCxnSpPr>
      <xdr:spPr>
        <a:xfrm flipV="1">
          <a:off x="13893800" y="2810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62992</xdr:rowOff>
    </xdr:from>
    <xdr:to>
      <xdr:col>20</xdr:col>
      <xdr:colOff>158750</xdr:colOff>
      <xdr:row>16</xdr:row>
      <xdr:rowOff>72136</xdr:rowOff>
    </xdr:to>
    <xdr:cxnSp macro="">
      <xdr:nvCxnSpPr>
        <xdr:cNvPr id="129" name="直線コネクタ 128"/>
        <xdr:cNvCxnSpPr/>
      </xdr:nvCxnSpPr>
      <xdr:spPr>
        <a:xfrm>
          <a:off x="13004800" y="2806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39" name="円/楕円 138"/>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103141</xdr:rowOff>
    </xdr:from>
    <xdr:ext cx="762000" cy="259045"/>
    <xdr:sp macro="" textlink="">
      <xdr:nvSpPr>
        <xdr:cNvPr id="140"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1" name="円/楕円 140"/>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2" name="テキスト ボックス 141"/>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xdr:rowOff>
    </xdr:from>
    <xdr:to>
      <xdr:col>21</xdr:col>
      <xdr:colOff>412750</xdr:colOff>
      <xdr:row>16</xdr:row>
      <xdr:rowOff>118364</xdr:rowOff>
    </xdr:to>
    <xdr:sp macro="" textlink="">
      <xdr:nvSpPr>
        <xdr:cNvPr id="143" name="円/楕円 142"/>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128541</xdr:rowOff>
    </xdr:from>
    <xdr:ext cx="762000" cy="259045"/>
    <xdr:sp macro="" textlink="">
      <xdr:nvSpPr>
        <xdr:cNvPr id="144" name="テキスト ボックス 143"/>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21336</xdr:rowOff>
    </xdr:from>
    <xdr:to>
      <xdr:col>20</xdr:col>
      <xdr:colOff>209550</xdr:colOff>
      <xdr:row>16</xdr:row>
      <xdr:rowOff>122936</xdr:rowOff>
    </xdr:to>
    <xdr:sp macro="" textlink="">
      <xdr:nvSpPr>
        <xdr:cNvPr id="145" name="円/楕円 144"/>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46" name="テキスト ボックス 145"/>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xdr:rowOff>
    </xdr:from>
    <xdr:to>
      <xdr:col>19</xdr:col>
      <xdr:colOff>6350</xdr:colOff>
      <xdr:row>16</xdr:row>
      <xdr:rowOff>113792</xdr:rowOff>
    </xdr:to>
    <xdr:sp macro="" textlink="">
      <xdr:nvSpPr>
        <xdr:cNvPr id="147" name="円/楕円 146"/>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98569</xdr:rowOff>
    </xdr:from>
    <xdr:ext cx="762000" cy="259045"/>
    <xdr:sp macro="" textlink="">
      <xdr:nvSpPr>
        <xdr:cNvPr id="148" name="テキスト ボックス 147"/>
        <xdr:cNvSpPr txBox="1"/>
      </xdr:nvSpPr>
      <xdr:spPr>
        <a:xfrm>
          <a:off x="126238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ほぼ横ばいで推移している。</a:t>
          </a:r>
          <a:endParaRPr kumimoji="1" lang="en-US" altLang="ja-JP" sz="1200">
            <a:latin typeface="ＭＳ Ｐゴシック"/>
          </a:endParaRPr>
        </a:p>
        <a:p>
          <a:r>
            <a:rPr kumimoji="1" lang="ja-JP" altLang="en-US" sz="1200">
              <a:latin typeface="ＭＳ Ｐゴシック"/>
            </a:rPr>
            <a:t>類似団体平均（</a:t>
          </a:r>
          <a:r>
            <a:rPr kumimoji="1" lang="en-US" altLang="ja-JP" sz="1200">
              <a:latin typeface="ＭＳ Ｐゴシック"/>
            </a:rPr>
            <a:t>3.5</a:t>
          </a:r>
          <a:r>
            <a:rPr kumimoji="1" lang="ja-JP" altLang="en-US" sz="1200">
              <a:latin typeface="ＭＳ Ｐゴシック"/>
            </a:rPr>
            <a:t>％）、宮城県平均（</a:t>
          </a:r>
          <a:r>
            <a:rPr kumimoji="1" lang="en-US" altLang="ja-JP" sz="1200">
              <a:latin typeface="ＭＳ Ｐゴシック"/>
            </a:rPr>
            <a:t>9.3</a:t>
          </a:r>
          <a:r>
            <a:rPr kumimoji="1" lang="ja-JP" altLang="en-US" sz="1200">
              <a:latin typeface="ＭＳ Ｐゴシック"/>
            </a:rPr>
            <a:t>％）、全国平均（</a:t>
          </a:r>
          <a:r>
            <a:rPr kumimoji="1" lang="en-US" altLang="ja-JP" sz="1200">
              <a:latin typeface="ＭＳ Ｐゴシック"/>
            </a:rPr>
            <a:t>11.7</a:t>
          </a:r>
          <a:r>
            <a:rPr kumimoji="1" lang="ja-JP" altLang="en-US" sz="1200">
              <a:latin typeface="ＭＳ Ｐゴシック"/>
            </a:rPr>
            <a:t>％）といずれよりも低い水準となっている。</a:t>
          </a:r>
          <a:endParaRPr kumimoji="1" lang="en-US" altLang="ja-JP" sz="1200">
            <a:latin typeface="ＭＳ Ｐゴシック"/>
          </a:endParaRPr>
        </a:p>
        <a:p>
          <a:r>
            <a:rPr kumimoji="1" lang="ja-JP" altLang="en-US" sz="1200">
              <a:latin typeface="ＭＳ Ｐゴシック"/>
            </a:rPr>
            <a:t>今後は社会情勢の変化に伴う社会保障関係経費の増加が見込まれており、特に町単独施策として実施している乳幼児・児童医療費助成（無料化）の対象を平成</a:t>
          </a:r>
          <a:r>
            <a:rPr kumimoji="1" lang="en-US" altLang="ja-JP" sz="1200">
              <a:latin typeface="ＭＳ Ｐゴシック"/>
            </a:rPr>
            <a:t>27</a:t>
          </a:r>
          <a:r>
            <a:rPr kumimoji="1" lang="ja-JP" altLang="en-US" sz="1200">
              <a:latin typeface="ＭＳ Ｐゴシック"/>
            </a:rPr>
            <a:t>年度に</a:t>
          </a:r>
          <a:r>
            <a:rPr kumimoji="1" lang="en-US" altLang="ja-JP" sz="1200">
              <a:latin typeface="ＭＳ Ｐゴシック"/>
            </a:rPr>
            <a:t>15</a:t>
          </a:r>
          <a:r>
            <a:rPr kumimoji="1" lang="ja-JP" altLang="en-US" sz="1200">
              <a:latin typeface="ＭＳ Ｐゴシック"/>
            </a:rPr>
            <a:t>歳から</a:t>
          </a:r>
          <a:r>
            <a:rPr kumimoji="1" lang="en-US" altLang="ja-JP" sz="1200">
              <a:latin typeface="ＭＳ Ｐゴシック"/>
            </a:rPr>
            <a:t>18</a:t>
          </a:r>
          <a:r>
            <a:rPr kumimoji="1" lang="ja-JP" altLang="en-US" sz="1200">
              <a:latin typeface="ＭＳ Ｐゴシック"/>
            </a:rPr>
            <a:t>歳に拡大したことから、今後は増加傾向になると見込まれる。</a:t>
          </a:r>
          <a:endParaRPr kumimoji="1" lang="en-US" altLang="ja-JP" sz="1200">
            <a:latin typeface="ＭＳ Ｐゴシック"/>
          </a:endParaRP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81" name="直線コネクタ 180"/>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84" name="直線コネクタ 183"/>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50800</xdr:rowOff>
    </xdr:to>
    <xdr:cxnSp macro="">
      <xdr:nvCxnSpPr>
        <xdr:cNvPr id="187" name="直線コネクタ 186"/>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0" name="直線コネクタ 189"/>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0" name="円/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2" name="円/楕円 201"/>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3" name="テキスト ボックス 202"/>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4" name="円/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08" name="円/楕円 207"/>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09" name="テキスト ボックス 208"/>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a:t>
          </a:r>
          <a:r>
            <a:rPr kumimoji="1" lang="en-US" altLang="ja-JP" sz="1300">
              <a:latin typeface="ＭＳ Ｐゴシック"/>
            </a:rPr>
            <a:t>12.3</a:t>
          </a:r>
          <a:r>
            <a:rPr kumimoji="1" lang="ja-JP" altLang="en-US" sz="1300">
              <a:latin typeface="ＭＳ Ｐゴシック"/>
            </a:rPr>
            <a:t>％）、宮城県平均（</a:t>
          </a:r>
          <a:r>
            <a:rPr kumimoji="1" lang="en-US" altLang="ja-JP" sz="1300">
              <a:latin typeface="ＭＳ Ｐゴシック"/>
            </a:rPr>
            <a:t>14.4</a:t>
          </a:r>
          <a:r>
            <a:rPr kumimoji="1" lang="ja-JP" altLang="en-US" sz="1300">
              <a:latin typeface="ＭＳ Ｐゴシック"/>
            </a:rPr>
            <a:t>％）、全国平均（</a:t>
          </a:r>
          <a:r>
            <a:rPr kumimoji="1" lang="en-US" altLang="ja-JP" sz="1300">
              <a:latin typeface="ＭＳ Ｐゴシック"/>
            </a:rPr>
            <a:t>13.2</a:t>
          </a:r>
          <a:r>
            <a:rPr kumimoji="1" lang="ja-JP" altLang="en-US" sz="1300">
              <a:latin typeface="ＭＳ Ｐゴシック"/>
            </a:rPr>
            <a:t>％）のいずれよりも高い</a:t>
          </a:r>
          <a:r>
            <a:rPr kumimoji="1" lang="en-US" altLang="ja-JP" sz="1300">
              <a:latin typeface="ＭＳ Ｐゴシック"/>
            </a:rPr>
            <a:t>15.6</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年度以降はほぼ横ばいで推移している。下水道事業特別会計に対する負担金は、設備更新などのために増大する恐れがあると見込んでいる。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xdr:rowOff>
    </xdr:from>
    <xdr:to>
      <xdr:col>24</xdr:col>
      <xdr:colOff>31750</xdr:colOff>
      <xdr:row>59</xdr:row>
      <xdr:rowOff>46990</xdr:rowOff>
    </xdr:to>
    <xdr:cxnSp macro="">
      <xdr:nvCxnSpPr>
        <xdr:cNvPr id="237" name="直線コネクタ 236"/>
        <xdr:cNvCxnSpPr/>
      </xdr:nvCxnSpPr>
      <xdr:spPr>
        <a:xfrm>
          <a:off x="15671800" y="101225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xdr:rowOff>
    </xdr:from>
    <xdr:to>
      <xdr:col>22</xdr:col>
      <xdr:colOff>565150</xdr:colOff>
      <xdr:row>59</xdr:row>
      <xdr:rowOff>75565</xdr:rowOff>
    </xdr:to>
    <xdr:cxnSp macro="">
      <xdr:nvCxnSpPr>
        <xdr:cNvPr id="240" name="直線コネクタ 239"/>
        <xdr:cNvCxnSpPr/>
      </xdr:nvCxnSpPr>
      <xdr:spPr>
        <a:xfrm flipV="1">
          <a:off x="14782800" y="101225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75565</xdr:rowOff>
    </xdr:from>
    <xdr:to>
      <xdr:col>21</xdr:col>
      <xdr:colOff>361950</xdr:colOff>
      <xdr:row>59</xdr:row>
      <xdr:rowOff>98425</xdr:rowOff>
    </xdr:to>
    <xdr:cxnSp macro="">
      <xdr:nvCxnSpPr>
        <xdr:cNvPr id="243" name="直線コネクタ 242"/>
        <xdr:cNvCxnSpPr/>
      </xdr:nvCxnSpPr>
      <xdr:spPr>
        <a:xfrm flipV="1">
          <a:off x="13893800" y="10191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98425</xdr:rowOff>
    </xdr:to>
    <xdr:cxnSp macro="">
      <xdr:nvCxnSpPr>
        <xdr:cNvPr id="246" name="直線コネクタ 245"/>
        <xdr:cNvCxnSpPr/>
      </xdr:nvCxnSpPr>
      <xdr:spPr>
        <a:xfrm>
          <a:off x="13004800" y="10185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56" name="円/楕円 255"/>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57"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127635</xdr:rowOff>
    </xdr:from>
    <xdr:to>
      <xdr:col>22</xdr:col>
      <xdr:colOff>615950</xdr:colOff>
      <xdr:row>59</xdr:row>
      <xdr:rowOff>57785</xdr:rowOff>
    </xdr:to>
    <xdr:sp macro="" textlink="">
      <xdr:nvSpPr>
        <xdr:cNvPr id="258" name="円/楕円 257"/>
        <xdr:cNvSpPr/>
      </xdr:nvSpPr>
      <xdr:spPr>
        <a:xfrm>
          <a:off x="15621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42562</xdr:rowOff>
    </xdr:from>
    <xdr:ext cx="736600" cy="259045"/>
    <xdr:sp macro="" textlink="">
      <xdr:nvSpPr>
        <xdr:cNvPr id="259" name="テキスト ボックス 258"/>
        <xdr:cNvSpPr txBox="1"/>
      </xdr:nvSpPr>
      <xdr:spPr>
        <a:xfrm>
          <a:off x="15290800" y="1015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24765</xdr:rowOff>
    </xdr:from>
    <xdr:to>
      <xdr:col>21</xdr:col>
      <xdr:colOff>412750</xdr:colOff>
      <xdr:row>59</xdr:row>
      <xdr:rowOff>126365</xdr:rowOff>
    </xdr:to>
    <xdr:sp macro="" textlink="">
      <xdr:nvSpPr>
        <xdr:cNvPr id="260" name="円/楕円 259"/>
        <xdr:cNvSpPr/>
      </xdr:nvSpPr>
      <xdr:spPr>
        <a:xfrm>
          <a:off x="14732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111142</xdr:rowOff>
    </xdr:from>
    <xdr:ext cx="762000" cy="259045"/>
    <xdr:sp macro="" textlink="">
      <xdr:nvSpPr>
        <xdr:cNvPr id="261" name="テキスト ボックス 260"/>
        <xdr:cNvSpPr txBox="1"/>
      </xdr:nvSpPr>
      <xdr:spPr>
        <a:xfrm>
          <a:off x="14401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47625</xdr:rowOff>
    </xdr:from>
    <xdr:to>
      <xdr:col>20</xdr:col>
      <xdr:colOff>209550</xdr:colOff>
      <xdr:row>59</xdr:row>
      <xdr:rowOff>149225</xdr:rowOff>
    </xdr:to>
    <xdr:sp macro="" textlink="">
      <xdr:nvSpPr>
        <xdr:cNvPr id="262" name="円/楕円 261"/>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134002</xdr:rowOff>
    </xdr:from>
    <xdr:ext cx="762000" cy="259045"/>
    <xdr:sp macro="" textlink="">
      <xdr:nvSpPr>
        <xdr:cNvPr id="263" name="テキスト ボックス 262"/>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64" name="円/楕円 263"/>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65" name="テキスト ボックス 264"/>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前年とほぼ同水準であり、類似団体平均（</a:t>
          </a:r>
          <a:r>
            <a:rPr kumimoji="1" lang="en-US" altLang="ja-JP" sz="1300">
              <a:latin typeface="ＭＳ Ｐゴシック"/>
            </a:rPr>
            <a:t>12.6</a:t>
          </a:r>
          <a:r>
            <a:rPr kumimoji="1" lang="ja-JP" altLang="en-US" sz="1300">
              <a:latin typeface="ＭＳ Ｐゴシック"/>
            </a:rPr>
            <a:t>％）、宮城県平均（</a:t>
          </a:r>
          <a:r>
            <a:rPr kumimoji="1" lang="en-US" altLang="ja-JP" sz="1300">
              <a:latin typeface="ＭＳ Ｐゴシック"/>
            </a:rPr>
            <a:t>11.0</a:t>
          </a:r>
          <a:r>
            <a:rPr kumimoji="1" lang="ja-JP" altLang="en-US" sz="1300">
              <a:latin typeface="ＭＳ Ｐゴシック"/>
            </a:rPr>
            <a:t>％）、全国平均（</a:t>
          </a:r>
          <a:r>
            <a:rPr kumimoji="1" lang="en-US" altLang="ja-JP" sz="1300">
              <a:latin typeface="ＭＳ Ｐゴシック"/>
            </a:rPr>
            <a:t>10.1</a:t>
          </a:r>
          <a:r>
            <a:rPr kumimoji="1" lang="ja-JP" altLang="en-US" sz="1300">
              <a:latin typeface="ＭＳ Ｐゴシック"/>
            </a:rPr>
            <a:t>％）のいずれよりも高い値となっている。</a:t>
          </a:r>
          <a:endParaRPr kumimoji="1" lang="en-US" altLang="ja-JP" sz="1300">
            <a:latin typeface="ＭＳ Ｐゴシック"/>
          </a:endParaRPr>
        </a:p>
        <a:p>
          <a:r>
            <a:rPr kumimoji="1" lang="ja-JP" altLang="en-US" sz="1300">
              <a:latin typeface="ＭＳ Ｐゴシック"/>
            </a:rPr>
            <a:t>加美郡保健医療福祉行政事務組合への負担金（</a:t>
          </a:r>
          <a:r>
            <a:rPr kumimoji="1" lang="en-US" altLang="ja-JP" sz="1300">
              <a:latin typeface="ＭＳ Ｐゴシック"/>
            </a:rPr>
            <a:t>23</a:t>
          </a:r>
          <a:r>
            <a:rPr kumimoji="1" lang="ja-JP" altLang="en-US" sz="1300">
              <a:latin typeface="ＭＳ Ｐゴシック"/>
            </a:rPr>
            <a:t>百万円増）、加美郡農畜産物被害対策協議会への補助金（</a:t>
          </a:r>
          <a:r>
            <a:rPr kumimoji="1" lang="en-US" altLang="ja-JP" sz="1300">
              <a:latin typeface="ＭＳ Ｐゴシック"/>
            </a:rPr>
            <a:t>14</a:t>
          </a:r>
          <a:r>
            <a:rPr kumimoji="1" lang="ja-JP" altLang="en-US" sz="1300">
              <a:latin typeface="ＭＳ Ｐゴシック"/>
            </a:rPr>
            <a:t>百万円皆蔵）などが前年度からの上昇の主因となっている。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46990</xdr:rowOff>
    </xdr:from>
    <xdr:to>
      <xdr:col>24</xdr:col>
      <xdr:colOff>31750</xdr:colOff>
      <xdr:row>39</xdr:row>
      <xdr:rowOff>60053</xdr:rowOff>
    </xdr:to>
    <xdr:cxnSp macro="">
      <xdr:nvCxnSpPr>
        <xdr:cNvPr id="299" name="直線コネクタ 298"/>
        <xdr:cNvCxnSpPr/>
      </xdr:nvCxnSpPr>
      <xdr:spPr>
        <a:xfrm>
          <a:off x="15671800" y="67335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87812</xdr:rowOff>
    </xdr:from>
    <xdr:to>
      <xdr:col>22</xdr:col>
      <xdr:colOff>565150</xdr:colOff>
      <xdr:row>39</xdr:row>
      <xdr:rowOff>46990</xdr:rowOff>
    </xdr:to>
    <xdr:cxnSp macro="">
      <xdr:nvCxnSpPr>
        <xdr:cNvPr id="302" name="直線コネクタ 301"/>
        <xdr:cNvCxnSpPr/>
      </xdr:nvCxnSpPr>
      <xdr:spPr>
        <a:xfrm>
          <a:off x="14782800" y="660291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68217</xdr:rowOff>
    </xdr:from>
    <xdr:to>
      <xdr:col>21</xdr:col>
      <xdr:colOff>361950</xdr:colOff>
      <xdr:row>38</xdr:row>
      <xdr:rowOff>87812</xdr:rowOff>
    </xdr:to>
    <xdr:cxnSp macro="">
      <xdr:nvCxnSpPr>
        <xdr:cNvPr id="305" name="直線コネクタ 304"/>
        <xdr:cNvCxnSpPr/>
      </xdr:nvCxnSpPr>
      <xdr:spPr>
        <a:xfrm>
          <a:off x="13893800" y="6583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2903</xdr:rowOff>
    </xdr:from>
    <xdr:to>
      <xdr:col>20</xdr:col>
      <xdr:colOff>158750</xdr:colOff>
      <xdr:row>38</xdr:row>
      <xdr:rowOff>68217</xdr:rowOff>
    </xdr:to>
    <xdr:cxnSp macro="">
      <xdr:nvCxnSpPr>
        <xdr:cNvPr id="308" name="直線コネクタ 307"/>
        <xdr:cNvCxnSpPr/>
      </xdr:nvCxnSpPr>
      <xdr:spPr>
        <a:xfrm>
          <a:off x="13004800" y="65180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9253</xdr:rowOff>
    </xdr:from>
    <xdr:to>
      <xdr:col>24</xdr:col>
      <xdr:colOff>82550</xdr:colOff>
      <xdr:row>39</xdr:row>
      <xdr:rowOff>110853</xdr:rowOff>
    </xdr:to>
    <xdr:sp macro="" textlink="">
      <xdr:nvSpPr>
        <xdr:cNvPr id="318" name="円/楕円 317"/>
        <xdr:cNvSpPr/>
      </xdr:nvSpPr>
      <xdr:spPr>
        <a:xfrm>
          <a:off x="164592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152780</xdr:rowOff>
    </xdr:from>
    <xdr:ext cx="762000" cy="259045"/>
    <xdr:sp macro="" textlink="">
      <xdr:nvSpPr>
        <xdr:cNvPr id="319" name="補助費等該当値テキスト"/>
        <xdr:cNvSpPr txBox="1"/>
      </xdr:nvSpPr>
      <xdr:spPr>
        <a:xfrm>
          <a:off x="16598900" y="66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167640</xdr:rowOff>
    </xdr:from>
    <xdr:to>
      <xdr:col>22</xdr:col>
      <xdr:colOff>615950</xdr:colOff>
      <xdr:row>39</xdr:row>
      <xdr:rowOff>97790</xdr:rowOff>
    </xdr:to>
    <xdr:sp macro="" textlink="">
      <xdr:nvSpPr>
        <xdr:cNvPr id="320" name="円/楕円 31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82567</xdr:rowOff>
    </xdr:from>
    <xdr:ext cx="736600" cy="259045"/>
    <xdr:sp macro="" textlink="">
      <xdr:nvSpPr>
        <xdr:cNvPr id="321" name="テキスト ボックス 32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37012</xdr:rowOff>
    </xdr:from>
    <xdr:to>
      <xdr:col>21</xdr:col>
      <xdr:colOff>412750</xdr:colOff>
      <xdr:row>38</xdr:row>
      <xdr:rowOff>138612</xdr:rowOff>
    </xdr:to>
    <xdr:sp macro="" textlink="">
      <xdr:nvSpPr>
        <xdr:cNvPr id="322" name="円/楕円 321"/>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123389</xdr:rowOff>
    </xdr:from>
    <xdr:ext cx="762000" cy="259045"/>
    <xdr:sp macro="" textlink="">
      <xdr:nvSpPr>
        <xdr:cNvPr id="323" name="テキスト ボックス 322"/>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17417</xdr:rowOff>
    </xdr:from>
    <xdr:to>
      <xdr:col>20</xdr:col>
      <xdr:colOff>209550</xdr:colOff>
      <xdr:row>38</xdr:row>
      <xdr:rowOff>119017</xdr:rowOff>
    </xdr:to>
    <xdr:sp macro="" textlink="">
      <xdr:nvSpPr>
        <xdr:cNvPr id="324" name="円/楕円 323"/>
        <xdr:cNvSpPr/>
      </xdr:nvSpPr>
      <xdr:spPr>
        <a:xfrm>
          <a:off x="13843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103794</xdr:rowOff>
    </xdr:from>
    <xdr:ext cx="762000" cy="259045"/>
    <xdr:sp macro="" textlink="">
      <xdr:nvSpPr>
        <xdr:cNvPr id="325" name="テキスト ボックス 324"/>
        <xdr:cNvSpPr txBox="1"/>
      </xdr:nvSpPr>
      <xdr:spPr>
        <a:xfrm>
          <a:off x="13512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123553</xdr:rowOff>
    </xdr:from>
    <xdr:to>
      <xdr:col>19</xdr:col>
      <xdr:colOff>6350</xdr:colOff>
      <xdr:row>38</xdr:row>
      <xdr:rowOff>53703</xdr:rowOff>
    </xdr:to>
    <xdr:sp macro="" textlink="">
      <xdr:nvSpPr>
        <xdr:cNvPr id="326" name="円/楕円 325"/>
        <xdr:cNvSpPr/>
      </xdr:nvSpPr>
      <xdr:spPr>
        <a:xfrm>
          <a:off x="12954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38480</xdr:rowOff>
    </xdr:from>
    <xdr:ext cx="762000" cy="259045"/>
    <xdr:sp macro="" textlink="">
      <xdr:nvSpPr>
        <xdr:cNvPr id="327" name="テキスト ボックス 326"/>
        <xdr:cNvSpPr txBox="1"/>
      </xdr:nvSpPr>
      <xdr:spPr>
        <a:xfrm>
          <a:off x="12623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21</a:t>
          </a:r>
          <a:r>
            <a:rPr kumimoji="1" lang="ja-JP" altLang="en-US" sz="1200">
              <a:latin typeface="ＭＳ Ｐゴシック"/>
            </a:rPr>
            <a:t>年度が地方債償還のピーク</a:t>
          </a:r>
          <a:r>
            <a:rPr kumimoji="1" lang="en-US" altLang="ja-JP" sz="1200">
              <a:latin typeface="ＭＳ Ｐゴシック"/>
            </a:rPr>
            <a:t>(5</a:t>
          </a:r>
          <a:r>
            <a:rPr kumimoji="1" lang="ja-JP" altLang="en-US" sz="1200">
              <a:latin typeface="ＭＳ Ｐゴシック"/>
            </a:rPr>
            <a:t>億円程度</a:t>
          </a:r>
          <a:r>
            <a:rPr kumimoji="1" lang="en-US" altLang="ja-JP" sz="1200">
              <a:latin typeface="ＭＳ Ｐゴシック"/>
            </a:rPr>
            <a:t>)</a:t>
          </a:r>
          <a:r>
            <a:rPr kumimoji="1" lang="ja-JP" altLang="en-US" sz="1200">
              <a:latin typeface="ＭＳ Ｐゴシック"/>
            </a:rPr>
            <a:t>を経過し、その以後は漸減している。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年度に小中一貫校教育施設整備に伴う大型の地方債を発行したために、増加が見込まれるが、現在とほぼ同程度の水準で推移するものと見込んでいる。</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35561</xdr:rowOff>
    </xdr:to>
    <xdr:cxnSp macro="">
      <xdr:nvCxnSpPr>
        <xdr:cNvPr id="357" name="直線コネクタ 356"/>
        <xdr:cNvCxnSpPr/>
      </xdr:nvCxnSpPr>
      <xdr:spPr>
        <a:xfrm>
          <a:off x="3987800" y="130429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30987</xdr:rowOff>
    </xdr:to>
    <xdr:cxnSp macro="">
      <xdr:nvCxnSpPr>
        <xdr:cNvPr id="360" name="直線コネクタ 359"/>
        <xdr:cNvCxnSpPr/>
      </xdr:nvCxnSpPr>
      <xdr:spPr>
        <a:xfrm flipV="1">
          <a:off x="3098800" y="130429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77</xdr:row>
      <xdr:rowOff>24130</xdr:rowOff>
    </xdr:to>
    <xdr:cxnSp macro="">
      <xdr:nvCxnSpPr>
        <xdr:cNvPr id="363" name="直線コネクタ 362"/>
        <xdr:cNvCxnSpPr/>
      </xdr:nvCxnSpPr>
      <xdr:spPr>
        <a:xfrm flipV="1">
          <a:off x="2209800" y="130611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37846</xdr:rowOff>
    </xdr:to>
    <xdr:cxnSp macro="">
      <xdr:nvCxnSpPr>
        <xdr:cNvPr id="366" name="直線コネクタ 365"/>
        <xdr:cNvCxnSpPr/>
      </xdr:nvCxnSpPr>
      <xdr:spPr>
        <a:xfrm flipV="1">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6" name="円/楕円 375"/>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77"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78" name="円/楕円 377"/>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9" name="テキスト ボックス 378"/>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0" name="円/楕円 379"/>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1" name="テキスト ボックス 380"/>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2" name="円/楕円 381"/>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3" name="テキスト ボックス 38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84" name="円/楕円 383"/>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85" name="テキスト ボックス 384"/>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公債費償還のピークが過ぎたこともあり、相対的に公債費以外の占める割合は増えていくこととなる。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年度に小中一貫校教育施設整備事業に際して多額の起債をしたが、ここ数年は起債の抑制に努めていたこともあり、激増することは見込んでいない。</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159657</xdr:rowOff>
    </xdr:from>
    <xdr:to>
      <xdr:col>24</xdr:col>
      <xdr:colOff>31750</xdr:colOff>
      <xdr:row>77</xdr:row>
      <xdr:rowOff>118836</xdr:rowOff>
    </xdr:to>
    <xdr:cxnSp macro="">
      <xdr:nvCxnSpPr>
        <xdr:cNvPr id="420" name="直線コネクタ 419"/>
        <xdr:cNvCxnSpPr/>
      </xdr:nvCxnSpPr>
      <xdr:spPr>
        <a:xfrm>
          <a:off x="15671800" y="131898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117202</xdr:rowOff>
    </xdr:from>
    <xdr:to>
      <xdr:col>22</xdr:col>
      <xdr:colOff>565150</xdr:colOff>
      <xdr:row>76</xdr:row>
      <xdr:rowOff>159657</xdr:rowOff>
    </xdr:to>
    <xdr:cxnSp macro="">
      <xdr:nvCxnSpPr>
        <xdr:cNvPr id="423" name="直線コネクタ 422"/>
        <xdr:cNvCxnSpPr/>
      </xdr:nvCxnSpPr>
      <xdr:spPr>
        <a:xfrm>
          <a:off x="14782800" y="131474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117202</xdr:rowOff>
    </xdr:from>
    <xdr:to>
      <xdr:col>21</xdr:col>
      <xdr:colOff>361950</xdr:colOff>
      <xdr:row>76</xdr:row>
      <xdr:rowOff>120469</xdr:rowOff>
    </xdr:to>
    <xdr:cxnSp macro="">
      <xdr:nvCxnSpPr>
        <xdr:cNvPr id="426" name="直線コネクタ 425"/>
        <xdr:cNvCxnSpPr/>
      </xdr:nvCxnSpPr>
      <xdr:spPr>
        <a:xfrm flipV="1">
          <a:off x="13893800" y="13147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164556</xdr:rowOff>
    </xdr:from>
    <xdr:to>
      <xdr:col>20</xdr:col>
      <xdr:colOff>158750</xdr:colOff>
      <xdr:row>76</xdr:row>
      <xdr:rowOff>120469</xdr:rowOff>
    </xdr:to>
    <xdr:cxnSp macro="">
      <xdr:nvCxnSpPr>
        <xdr:cNvPr id="429" name="直線コネクタ 428"/>
        <xdr:cNvCxnSpPr/>
      </xdr:nvCxnSpPr>
      <xdr:spPr>
        <a:xfrm>
          <a:off x="13004800" y="1302330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68036</xdr:rowOff>
    </xdr:from>
    <xdr:to>
      <xdr:col>24</xdr:col>
      <xdr:colOff>82550</xdr:colOff>
      <xdr:row>77</xdr:row>
      <xdr:rowOff>169636</xdr:rowOff>
    </xdr:to>
    <xdr:sp macro="" textlink="">
      <xdr:nvSpPr>
        <xdr:cNvPr id="439" name="円/楕円 438"/>
        <xdr:cNvSpPr/>
      </xdr:nvSpPr>
      <xdr:spPr>
        <a:xfrm>
          <a:off x="164592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40113</xdr:rowOff>
    </xdr:from>
    <xdr:ext cx="762000" cy="259045"/>
    <xdr:sp macro="" textlink="">
      <xdr:nvSpPr>
        <xdr:cNvPr id="440" name="公債費以外該当値テキスト"/>
        <xdr:cNvSpPr txBox="1"/>
      </xdr:nvSpPr>
      <xdr:spPr>
        <a:xfrm>
          <a:off x="165989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108857</xdr:rowOff>
    </xdr:from>
    <xdr:to>
      <xdr:col>22</xdr:col>
      <xdr:colOff>615950</xdr:colOff>
      <xdr:row>77</xdr:row>
      <xdr:rowOff>39007</xdr:rowOff>
    </xdr:to>
    <xdr:sp macro="" textlink="">
      <xdr:nvSpPr>
        <xdr:cNvPr id="441" name="円/楕円 440"/>
        <xdr:cNvSpPr/>
      </xdr:nvSpPr>
      <xdr:spPr>
        <a:xfrm>
          <a:off x="15621000" y="131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23784</xdr:rowOff>
    </xdr:from>
    <xdr:ext cx="736600" cy="259045"/>
    <xdr:sp macro="" textlink="">
      <xdr:nvSpPr>
        <xdr:cNvPr id="442" name="テキスト ボックス 441"/>
        <xdr:cNvSpPr txBox="1"/>
      </xdr:nvSpPr>
      <xdr:spPr>
        <a:xfrm>
          <a:off x="15290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66402</xdr:rowOff>
    </xdr:from>
    <xdr:to>
      <xdr:col>21</xdr:col>
      <xdr:colOff>412750</xdr:colOff>
      <xdr:row>76</xdr:row>
      <xdr:rowOff>168002</xdr:rowOff>
    </xdr:to>
    <xdr:sp macro="" textlink="">
      <xdr:nvSpPr>
        <xdr:cNvPr id="443" name="円/楕円 442"/>
        <xdr:cNvSpPr/>
      </xdr:nvSpPr>
      <xdr:spPr>
        <a:xfrm>
          <a:off x="14732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152779</xdr:rowOff>
    </xdr:from>
    <xdr:ext cx="762000" cy="259045"/>
    <xdr:sp macro="" textlink="">
      <xdr:nvSpPr>
        <xdr:cNvPr id="444" name="テキスト ボックス 443"/>
        <xdr:cNvSpPr txBox="1"/>
      </xdr:nvSpPr>
      <xdr:spPr>
        <a:xfrm>
          <a:off x="144018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69669</xdr:rowOff>
    </xdr:from>
    <xdr:to>
      <xdr:col>20</xdr:col>
      <xdr:colOff>209550</xdr:colOff>
      <xdr:row>76</xdr:row>
      <xdr:rowOff>171269</xdr:rowOff>
    </xdr:to>
    <xdr:sp macro="" textlink="">
      <xdr:nvSpPr>
        <xdr:cNvPr id="445" name="円/楕円 444"/>
        <xdr:cNvSpPr/>
      </xdr:nvSpPr>
      <xdr:spPr>
        <a:xfrm>
          <a:off x="13843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156046</xdr:rowOff>
    </xdr:from>
    <xdr:ext cx="762000" cy="259045"/>
    <xdr:sp macro="" textlink="">
      <xdr:nvSpPr>
        <xdr:cNvPr id="446" name="テキスト ボックス 445"/>
        <xdr:cNvSpPr txBox="1"/>
      </xdr:nvSpPr>
      <xdr:spPr>
        <a:xfrm>
          <a:off x="13512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113756</xdr:rowOff>
    </xdr:from>
    <xdr:to>
      <xdr:col>19</xdr:col>
      <xdr:colOff>6350</xdr:colOff>
      <xdr:row>76</xdr:row>
      <xdr:rowOff>43906</xdr:rowOff>
    </xdr:to>
    <xdr:sp macro="" textlink="">
      <xdr:nvSpPr>
        <xdr:cNvPr id="447" name="円/楕円 446"/>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28683</xdr:rowOff>
    </xdr:from>
    <xdr:ext cx="762000" cy="259045"/>
    <xdr:sp macro="" textlink="">
      <xdr:nvSpPr>
        <xdr:cNvPr id="448" name="テキスト ボックス 447"/>
        <xdr:cNvSpPr txBox="1"/>
      </xdr:nvSpPr>
      <xdr:spPr>
        <a:xfrm>
          <a:off x="12623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宮城県色麻町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137712</xdr:rowOff>
    </xdr:from>
    <xdr:to>
      <xdr:col>4</xdr:col>
      <xdr:colOff>1117600</xdr:colOff>
      <xdr:row>18</xdr:row>
      <xdr:rowOff>36179</xdr:rowOff>
    </xdr:to>
    <xdr:cxnSp macro="">
      <xdr:nvCxnSpPr>
        <xdr:cNvPr id="46" name="直線コネクタ 45"/>
        <xdr:cNvCxnSpPr/>
      </xdr:nvCxnSpPr>
      <xdr:spPr bwMode="auto">
        <a:xfrm flipV="1">
          <a:off x="5003800" y="3099987"/>
          <a:ext cx="647700" cy="69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24400</xdr:rowOff>
    </xdr:from>
    <xdr:to>
      <xdr:col>4</xdr:col>
      <xdr:colOff>469900</xdr:colOff>
      <xdr:row>18</xdr:row>
      <xdr:rowOff>36179</xdr:rowOff>
    </xdr:to>
    <xdr:cxnSp macro="">
      <xdr:nvCxnSpPr>
        <xdr:cNvPr id="49" name="直線コネクタ 48"/>
        <xdr:cNvCxnSpPr/>
      </xdr:nvCxnSpPr>
      <xdr:spPr bwMode="auto">
        <a:xfrm>
          <a:off x="4305300" y="3158125"/>
          <a:ext cx="698500" cy="1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6627</xdr:rowOff>
    </xdr:from>
    <xdr:to>
      <xdr:col>3</xdr:col>
      <xdr:colOff>904875</xdr:colOff>
      <xdr:row>18</xdr:row>
      <xdr:rowOff>24400</xdr:rowOff>
    </xdr:to>
    <xdr:cxnSp macro="">
      <xdr:nvCxnSpPr>
        <xdr:cNvPr id="52" name="直線コネクタ 51"/>
        <xdr:cNvCxnSpPr/>
      </xdr:nvCxnSpPr>
      <xdr:spPr bwMode="auto">
        <a:xfrm>
          <a:off x="3606800" y="3140352"/>
          <a:ext cx="698500" cy="1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6627</xdr:rowOff>
    </xdr:from>
    <xdr:to>
      <xdr:col>3</xdr:col>
      <xdr:colOff>206375</xdr:colOff>
      <xdr:row>18</xdr:row>
      <xdr:rowOff>30527</xdr:rowOff>
    </xdr:to>
    <xdr:cxnSp macro="">
      <xdr:nvCxnSpPr>
        <xdr:cNvPr id="55" name="直線コネクタ 54"/>
        <xdr:cNvCxnSpPr/>
      </xdr:nvCxnSpPr>
      <xdr:spPr bwMode="auto">
        <a:xfrm flipV="1">
          <a:off x="2908300" y="3140352"/>
          <a:ext cx="698500" cy="23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86912</xdr:rowOff>
    </xdr:from>
    <xdr:to>
      <xdr:col>5</xdr:col>
      <xdr:colOff>34925</xdr:colOff>
      <xdr:row>18</xdr:row>
      <xdr:rowOff>17062</xdr:rowOff>
    </xdr:to>
    <xdr:sp macro="" textlink="">
      <xdr:nvSpPr>
        <xdr:cNvPr id="65" name="円/楕円 64"/>
        <xdr:cNvSpPr/>
      </xdr:nvSpPr>
      <xdr:spPr bwMode="auto">
        <a:xfrm>
          <a:off x="5600700" y="304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58989</xdr:rowOff>
    </xdr:from>
    <xdr:ext cx="762000" cy="259045"/>
    <xdr:sp macro="" textlink="">
      <xdr:nvSpPr>
        <xdr:cNvPr id="66" name="人口1人当たり決算額の推移該当値テキスト130"/>
        <xdr:cNvSpPr txBox="1"/>
      </xdr:nvSpPr>
      <xdr:spPr>
        <a:xfrm>
          <a:off x="5740400" y="302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146,459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156829</xdr:rowOff>
    </xdr:from>
    <xdr:to>
      <xdr:col>4</xdr:col>
      <xdr:colOff>520700</xdr:colOff>
      <xdr:row>18</xdr:row>
      <xdr:rowOff>86979</xdr:rowOff>
    </xdr:to>
    <xdr:sp macro="" textlink="">
      <xdr:nvSpPr>
        <xdr:cNvPr id="67" name="円/楕円 66"/>
        <xdr:cNvSpPr/>
      </xdr:nvSpPr>
      <xdr:spPr bwMode="auto">
        <a:xfrm>
          <a:off x="4953000" y="311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71756</xdr:rowOff>
    </xdr:from>
    <xdr:ext cx="736600" cy="259045"/>
    <xdr:sp macro="" textlink="">
      <xdr:nvSpPr>
        <xdr:cNvPr id="68" name="テキスト ボックス 67"/>
        <xdr:cNvSpPr txBox="1"/>
      </xdr:nvSpPr>
      <xdr:spPr>
        <a:xfrm>
          <a:off x="4622800" y="320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145050</xdr:rowOff>
    </xdr:from>
    <xdr:to>
      <xdr:col>3</xdr:col>
      <xdr:colOff>955675</xdr:colOff>
      <xdr:row>18</xdr:row>
      <xdr:rowOff>75200</xdr:rowOff>
    </xdr:to>
    <xdr:sp macro="" textlink="">
      <xdr:nvSpPr>
        <xdr:cNvPr id="69" name="円/楕円 68"/>
        <xdr:cNvSpPr/>
      </xdr:nvSpPr>
      <xdr:spPr bwMode="auto">
        <a:xfrm>
          <a:off x="4254500" y="310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59977</xdr:rowOff>
    </xdr:from>
    <xdr:ext cx="762000" cy="259045"/>
    <xdr:sp macro="" textlink="">
      <xdr:nvSpPr>
        <xdr:cNvPr id="70" name="テキスト ボックス 69"/>
        <xdr:cNvSpPr txBox="1"/>
      </xdr:nvSpPr>
      <xdr:spPr>
        <a:xfrm>
          <a:off x="3924300" y="319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127277</xdr:rowOff>
    </xdr:from>
    <xdr:to>
      <xdr:col>3</xdr:col>
      <xdr:colOff>257175</xdr:colOff>
      <xdr:row>18</xdr:row>
      <xdr:rowOff>57427</xdr:rowOff>
    </xdr:to>
    <xdr:sp macro="" textlink="">
      <xdr:nvSpPr>
        <xdr:cNvPr id="71" name="円/楕円 70"/>
        <xdr:cNvSpPr/>
      </xdr:nvSpPr>
      <xdr:spPr bwMode="auto">
        <a:xfrm>
          <a:off x="3556000" y="308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42204</xdr:rowOff>
    </xdr:from>
    <xdr:ext cx="762000" cy="259045"/>
    <xdr:sp macro="" textlink="">
      <xdr:nvSpPr>
        <xdr:cNvPr id="72" name="テキスト ボックス 71"/>
        <xdr:cNvSpPr txBox="1"/>
      </xdr:nvSpPr>
      <xdr:spPr>
        <a:xfrm>
          <a:off x="3225800" y="317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151177</xdr:rowOff>
    </xdr:from>
    <xdr:to>
      <xdr:col>2</xdr:col>
      <xdr:colOff>692150</xdr:colOff>
      <xdr:row>18</xdr:row>
      <xdr:rowOff>81327</xdr:rowOff>
    </xdr:to>
    <xdr:sp macro="" textlink="">
      <xdr:nvSpPr>
        <xdr:cNvPr id="73" name="円/楕円 72"/>
        <xdr:cNvSpPr/>
      </xdr:nvSpPr>
      <xdr:spPr bwMode="auto">
        <a:xfrm>
          <a:off x="2857500" y="311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66104</xdr:rowOff>
    </xdr:from>
    <xdr:ext cx="762000" cy="259045"/>
    <xdr:sp macro="" textlink="">
      <xdr:nvSpPr>
        <xdr:cNvPr id="74" name="テキスト ボックス 73"/>
        <xdr:cNvSpPr txBox="1"/>
      </xdr:nvSpPr>
      <xdr:spPr>
        <a:xfrm>
          <a:off x="2527300" y="3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176835</xdr:rowOff>
    </xdr:from>
    <xdr:to>
      <xdr:col>4</xdr:col>
      <xdr:colOff>1117600</xdr:colOff>
      <xdr:row>35</xdr:row>
      <xdr:rowOff>183121</xdr:rowOff>
    </xdr:to>
    <xdr:cxnSp macro="">
      <xdr:nvCxnSpPr>
        <xdr:cNvPr id="107" name="直線コネクタ 106"/>
        <xdr:cNvCxnSpPr/>
      </xdr:nvCxnSpPr>
      <xdr:spPr bwMode="auto">
        <a:xfrm>
          <a:off x="5003800" y="6787185"/>
          <a:ext cx="647700" cy="6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133693</xdr:rowOff>
    </xdr:from>
    <xdr:to>
      <xdr:col>4</xdr:col>
      <xdr:colOff>469900</xdr:colOff>
      <xdr:row>35</xdr:row>
      <xdr:rowOff>176835</xdr:rowOff>
    </xdr:to>
    <xdr:cxnSp macro="">
      <xdr:nvCxnSpPr>
        <xdr:cNvPr id="110" name="直線コネクタ 109"/>
        <xdr:cNvCxnSpPr/>
      </xdr:nvCxnSpPr>
      <xdr:spPr bwMode="auto">
        <a:xfrm>
          <a:off x="4305300" y="6744043"/>
          <a:ext cx="698500" cy="43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321678</xdr:rowOff>
    </xdr:from>
    <xdr:to>
      <xdr:col>3</xdr:col>
      <xdr:colOff>904875</xdr:colOff>
      <xdr:row>35</xdr:row>
      <xdr:rowOff>133693</xdr:rowOff>
    </xdr:to>
    <xdr:cxnSp macro="">
      <xdr:nvCxnSpPr>
        <xdr:cNvPr id="113" name="直線コネクタ 112"/>
        <xdr:cNvCxnSpPr/>
      </xdr:nvCxnSpPr>
      <xdr:spPr bwMode="auto">
        <a:xfrm>
          <a:off x="3606800" y="6589128"/>
          <a:ext cx="698500" cy="15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321678</xdr:rowOff>
    </xdr:from>
    <xdr:to>
      <xdr:col>3</xdr:col>
      <xdr:colOff>206375</xdr:colOff>
      <xdr:row>34</xdr:row>
      <xdr:rowOff>331139</xdr:rowOff>
    </xdr:to>
    <xdr:cxnSp macro="">
      <xdr:nvCxnSpPr>
        <xdr:cNvPr id="116" name="直線コネクタ 115"/>
        <xdr:cNvCxnSpPr/>
      </xdr:nvCxnSpPr>
      <xdr:spPr bwMode="auto">
        <a:xfrm flipV="1">
          <a:off x="2908300" y="6589128"/>
          <a:ext cx="698500" cy="9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132321</xdr:rowOff>
    </xdr:from>
    <xdr:to>
      <xdr:col>5</xdr:col>
      <xdr:colOff>34925</xdr:colOff>
      <xdr:row>35</xdr:row>
      <xdr:rowOff>233921</xdr:rowOff>
    </xdr:to>
    <xdr:sp macro="" textlink="">
      <xdr:nvSpPr>
        <xdr:cNvPr id="126" name="円/楕円 125"/>
        <xdr:cNvSpPr/>
      </xdr:nvSpPr>
      <xdr:spPr bwMode="auto">
        <a:xfrm>
          <a:off x="5600700" y="674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104398</xdr:rowOff>
    </xdr:from>
    <xdr:ext cx="762000" cy="259045"/>
    <xdr:sp macro="" textlink="">
      <xdr:nvSpPr>
        <xdr:cNvPr id="127" name="人口1人当たり決算額の推移該当値テキスト445"/>
        <xdr:cNvSpPr txBox="1"/>
      </xdr:nvSpPr>
      <xdr:spPr>
        <a:xfrm>
          <a:off x="5740400" y="67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126035</xdr:rowOff>
    </xdr:from>
    <xdr:to>
      <xdr:col>4</xdr:col>
      <xdr:colOff>520700</xdr:colOff>
      <xdr:row>35</xdr:row>
      <xdr:rowOff>227635</xdr:rowOff>
    </xdr:to>
    <xdr:sp macro="" textlink="">
      <xdr:nvSpPr>
        <xdr:cNvPr id="128" name="円/楕円 127"/>
        <xdr:cNvSpPr/>
      </xdr:nvSpPr>
      <xdr:spPr bwMode="auto">
        <a:xfrm>
          <a:off x="4953000" y="673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212412</xdr:rowOff>
    </xdr:from>
    <xdr:ext cx="736600" cy="259045"/>
    <xdr:sp macro="" textlink="">
      <xdr:nvSpPr>
        <xdr:cNvPr id="129" name="テキスト ボックス 128"/>
        <xdr:cNvSpPr txBox="1"/>
      </xdr:nvSpPr>
      <xdr:spPr>
        <a:xfrm>
          <a:off x="4622800" y="682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82893</xdr:rowOff>
    </xdr:from>
    <xdr:to>
      <xdr:col>3</xdr:col>
      <xdr:colOff>955675</xdr:colOff>
      <xdr:row>35</xdr:row>
      <xdr:rowOff>184493</xdr:rowOff>
    </xdr:to>
    <xdr:sp macro="" textlink="">
      <xdr:nvSpPr>
        <xdr:cNvPr id="130" name="円/楕円 129"/>
        <xdr:cNvSpPr/>
      </xdr:nvSpPr>
      <xdr:spPr bwMode="auto">
        <a:xfrm>
          <a:off x="4254500" y="669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169270</xdr:rowOff>
    </xdr:from>
    <xdr:ext cx="762000" cy="259045"/>
    <xdr:sp macro="" textlink="">
      <xdr:nvSpPr>
        <xdr:cNvPr id="131" name="テキスト ボックス 130"/>
        <xdr:cNvSpPr txBox="1"/>
      </xdr:nvSpPr>
      <xdr:spPr>
        <a:xfrm>
          <a:off x="3924300" y="677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270878</xdr:rowOff>
    </xdr:from>
    <xdr:to>
      <xdr:col>3</xdr:col>
      <xdr:colOff>257175</xdr:colOff>
      <xdr:row>35</xdr:row>
      <xdr:rowOff>29578</xdr:rowOff>
    </xdr:to>
    <xdr:sp macro="" textlink="">
      <xdr:nvSpPr>
        <xdr:cNvPr id="132" name="円/楕円 131"/>
        <xdr:cNvSpPr/>
      </xdr:nvSpPr>
      <xdr:spPr bwMode="auto">
        <a:xfrm>
          <a:off x="3556000" y="6538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14355</xdr:rowOff>
    </xdr:from>
    <xdr:ext cx="762000" cy="259045"/>
    <xdr:sp macro="" textlink="">
      <xdr:nvSpPr>
        <xdr:cNvPr id="133" name="テキスト ボックス 132"/>
        <xdr:cNvSpPr txBox="1"/>
      </xdr:nvSpPr>
      <xdr:spPr>
        <a:xfrm>
          <a:off x="3225800" y="662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280339</xdr:rowOff>
    </xdr:from>
    <xdr:to>
      <xdr:col>2</xdr:col>
      <xdr:colOff>692150</xdr:colOff>
      <xdr:row>35</xdr:row>
      <xdr:rowOff>39039</xdr:rowOff>
    </xdr:to>
    <xdr:sp macro="" textlink="">
      <xdr:nvSpPr>
        <xdr:cNvPr id="134" name="円/楕円 133"/>
        <xdr:cNvSpPr/>
      </xdr:nvSpPr>
      <xdr:spPr bwMode="auto">
        <a:xfrm>
          <a:off x="2857500" y="654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23816</xdr:rowOff>
    </xdr:from>
    <xdr:ext cx="762000" cy="259045"/>
    <xdr:sp macro="" textlink="">
      <xdr:nvSpPr>
        <xdr:cNvPr id="135" name="テキスト ボックス 134"/>
        <xdr:cNvSpPr txBox="1"/>
      </xdr:nvSpPr>
      <xdr:spPr>
        <a:xfrm>
          <a:off x="2527300" y="663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財政調整基金残高</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標準財政規模の</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％程度を確保することとしている。今後も現在の水準を維持することを目標としているが、義務的経費が増加傾向にあり、取り崩し額についても漸増することが見込まれる。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実質収支額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地方交付税が減額となり、平成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年度より</a:t>
          </a:r>
          <a:r>
            <a:rPr kumimoji="1" lang="en-US" altLang="ja-JP" sz="1050">
              <a:latin typeface="ＭＳ ゴシック" pitchFamily="49" charset="-128"/>
              <a:ea typeface="ＭＳ ゴシック" pitchFamily="49" charset="-128"/>
            </a:rPr>
            <a:t>1.23</a:t>
          </a:r>
          <a:r>
            <a:rPr kumimoji="1" lang="ja-JP" altLang="en-US" sz="1050">
              <a:latin typeface="ＭＳ ゴシック" pitchFamily="49" charset="-128"/>
              <a:ea typeface="ＭＳ ゴシック" pitchFamily="49" charset="-128"/>
            </a:rPr>
            <a:t>％の減となっている。なお、歳計剰余金処分として財政調整基金に</a:t>
          </a:r>
          <a:r>
            <a:rPr kumimoji="1" lang="en-US" altLang="ja-JP" sz="1050">
              <a:latin typeface="ＭＳ ゴシック" pitchFamily="49" charset="-128"/>
              <a:ea typeface="ＭＳ ゴシック" pitchFamily="49" charset="-128"/>
            </a:rPr>
            <a:t>70</a:t>
          </a:r>
          <a:r>
            <a:rPr kumimoji="1" lang="ja-JP" altLang="en-US" sz="1050">
              <a:latin typeface="ＭＳ ゴシック" pitchFamily="49" charset="-128"/>
              <a:ea typeface="ＭＳ ゴシック" pitchFamily="49" charset="-128"/>
            </a:rPr>
            <a:t>百万円を積んだ。</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実質単年度収支</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年度に実質収支が多額であったことや、基金取崩しのためにマイナスとなっている。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全会計において黒字であり赤字はない。今後も現在の水準を維持し、適正な財政運営に努める。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年度と比較して</a:t>
          </a:r>
          <a:r>
            <a:rPr kumimoji="1" lang="en-US" altLang="ja-JP" sz="1050">
              <a:latin typeface="ＭＳ ゴシック" pitchFamily="49" charset="-128"/>
              <a:ea typeface="ＭＳ ゴシック" pitchFamily="49" charset="-128"/>
            </a:rPr>
            <a:t>1.21</a:t>
          </a:r>
          <a:r>
            <a:rPr kumimoji="1" lang="ja-JP" altLang="en-US" sz="1050">
              <a:latin typeface="ＭＳ ゴシック" pitchFamily="49" charset="-128"/>
              <a:ea typeface="ＭＳ ゴシック" pitchFamily="49" charset="-128"/>
            </a:rPr>
            <a:t>ポイント増となっている。これは地方交付税が</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百万円（前年度比</a:t>
          </a:r>
          <a:r>
            <a:rPr kumimoji="1" lang="en-US" altLang="ja-JP" sz="1050">
              <a:latin typeface="ＭＳ ゴシック" pitchFamily="49" charset="-128"/>
              <a:ea typeface="ＭＳ ゴシック" pitchFamily="49" charset="-128"/>
            </a:rPr>
            <a:t>3.6</a:t>
          </a:r>
          <a:r>
            <a:rPr kumimoji="1" lang="ja-JP" altLang="en-US" sz="1050">
              <a:latin typeface="ＭＳ ゴシック" pitchFamily="49" charset="-128"/>
              <a:ea typeface="ＭＳ ゴシック" pitchFamily="49" charset="-128"/>
            </a:rPr>
            <a:t>％）の減となっていることが主因である。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国民健康保健事業特別会計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国民健康保険税、国民健康保険事業財政調整基金の取り崩し及び一般会計からの繰入金等により運営している。財政の適正化、社会情勢等の変化に応じた財政経営に努める。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水道事業会計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年度と比較して</a:t>
          </a:r>
          <a:r>
            <a:rPr kumimoji="1" lang="en-US" altLang="ja-JP" sz="1050">
              <a:latin typeface="ＭＳ ゴシック" pitchFamily="49" charset="-128"/>
              <a:ea typeface="ＭＳ ゴシック" pitchFamily="49" charset="-128"/>
            </a:rPr>
            <a:t>0.84</a:t>
          </a:r>
          <a:r>
            <a:rPr kumimoji="1" lang="ja-JP" altLang="en-US" sz="1050">
              <a:latin typeface="ＭＳ ゴシック" pitchFamily="49" charset="-128"/>
              <a:ea typeface="ＭＳ ゴシック" pitchFamily="49" charset="-128"/>
            </a:rPr>
            <a:t>ポイント減となっている。これは、地方公営企業会計制度の改正により貸倒引当金、賞与引当金の計上が義務化されたことにより費用が増となったためである。なお、今後とも事業経営の適正化に努める。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介護保険特別会計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介護保険料及び一般会計からの繰入金等により運営している。社会情勢等の変化に応じた財政経営に努める。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下水道事業特別会計</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農業集落排水施設事業、特定地域生活排水処理施設事業</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下水道使用料及び一般会計からの繰入金等により運営している。下水道の普及促進を図り、経営の適正化に努める。</a:t>
          </a:r>
          <a:endParaRPr kumimoji="1" lang="en-US" altLang="ja-JP" sz="1050">
            <a:latin typeface="ＭＳ ゴシック" pitchFamily="49" charset="-128"/>
            <a:ea typeface="ＭＳ ゴシック"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奨学資金貸付基金特別会計</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奨学資金貸付金返還金及び寄附金により運営している。今後とも事業適正化に努め、現在の水準を維持する。</a:t>
          </a:r>
          <a:endParaRPr kumimoji="1" lang="en-US" altLang="ja-JP" sz="1050">
            <a:latin typeface="ＭＳ ゴシック" pitchFamily="49" charset="-128"/>
            <a:ea typeface="ＭＳ ゴシック" pitchFamily="49" charset="-128"/>
          </a:endParaRP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後期高齢者医療特別会計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後期高齢者医療保険料及び一般会計からの繰入金等により運営している。財政の適正化、社会情勢等の変化に応じた財政経営に努める。</a:t>
          </a:r>
          <a:endParaRPr kumimoji="1" lang="en-US" altLang="ja-JP" sz="105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元利償還金は、ピークを過ぎ漸減しているが、地方債償還額の財源に充てたと認められる公営企業債（下水道事業債）の元利償還金に対する繰入金、組合等が起こした地方債の元利償還金に対する負担金等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加美郡保健医療福祉行政事務組合等への負担金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の増加が見込まれている。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しかし、元利償還金の減少及び臨時財政対策債等の発行により算入公債費等についてもほぼ横ばいに推移しているため、実質公債費比率の分子となる額も減少傾向にある。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今後も投資的事業への地方債発行の厳選、公営企業の健全化を図り、現在の水準の維持・向上に努める。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年度に小中一貫教育施設建設に伴う大規模な地方債を発行したため、地方債残高が増加したものの、充当可能基金の増等により、将来負担比率は減少傾向にある。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依然として類似団体、県内平均、全国市町村平均のいずれよりも高い水準にあり、今後も投資的事業への地方債発行の厳選、公営企業の健全化を図り、当面は現在の水準を維持することを目標とす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4620663</v>
      </c>
      <c r="BO4" s="379"/>
      <c r="BP4" s="379"/>
      <c r="BQ4" s="379"/>
      <c r="BR4" s="379"/>
      <c r="BS4" s="379"/>
      <c r="BT4" s="379"/>
      <c r="BU4" s="380"/>
      <c r="BV4" s="378">
        <v>6104781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5.6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4455249</v>
      </c>
      <c r="BO5" s="384"/>
      <c r="BP5" s="384"/>
      <c r="BQ5" s="384"/>
      <c r="BR5" s="384"/>
      <c r="BS5" s="384"/>
      <c r="BT5" s="384"/>
      <c r="BU5" s="385"/>
      <c r="BV5" s="383">
        <v>5892074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v>
      </c>
      <c r="CU5" s="354"/>
      <c r="CV5" s="354"/>
      <c r="CW5" s="354"/>
      <c r="CX5" s="354"/>
      <c r="CY5" s="354"/>
      <c r="CZ5" s="354"/>
      <c r="DA5" s="355"/>
      <c r="DB5" s="353">
        <v>82.5</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165414</v>
      </c>
      <c r="BO6" s="384"/>
      <c r="BP6" s="384"/>
      <c r="BQ6" s="384"/>
      <c r="BR6" s="384"/>
      <c r="BS6" s="384"/>
      <c r="BT6" s="384"/>
      <c r="BU6" s="385"/>
      <c r="BV6" s="383">
        <v>212707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92.2</v>
      </c>
      <c r="CU6" s="530"/>
      <c r="CV6" s="530"/>
      <c r="CW6" s="530"/>
      <c r="CX6" s="530"/>
      <c r="CY6" s="530"/>
      <c r="CZ6" s="530"/>
      <c r="DA6" s="531"/>
      <c r="DB6" s="529">
        <v>87.7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33996</v>
      </c>
      <c r="BO7" s="384"/>
      <c r="BP7" s="384"/>
      <c r="BQ7" s="384"/>
      <c r="BR7" s="384"/>
      <c r="BS7" s="384"/>
      <c r="BT7" s="384"/>
      <c r="BU7" s="385"/>
      <c r="BV7" s="383">
        <v>42080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3019350</v>
      </c>
      <c r="CU7" s="384"/>
      <c r="CV7" s="384"/>
      <c r="CW7" s="384"/>
      <c r="CX7" s="384"/>
      <c r="CY7" s="384"/>
      <c r="CZ7" s="384"/>
      <c r="DA7" s="385"/>
      <c r="DB7" s="383">
        <v>3055525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131418</v>
      </c>
      <c r="BO8" s="384"/>
      <c r="BP8" s="384"/>
      <c r="BQ8" s="384"/>
      <c r="BR8" s="384"/>
      <c r="BS8" s="384"/>
      <c r="BT8" s="384"/>
      <c r="BU8" s="385"/>
      <c r="BV8" s="383">
        <v>170627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7431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-39209</v>
      </c>
      <c r="BO9" s="384"/>
      <c r="BP9" s="384"/>
      <c r="BQ9" s="384"/>
      <c r="BR9" s="384"/>
      <c r="BS9" s="384"/>
      <c r="BT9" s="384"/>
      <c r="BU9" s="385"/>
      <c r="BV9" s="383">
        <v>-155958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8.5</v>
      </c>
      <c r="CU9" s="354"/>
      <c r="CV9" s="354"/>
      <c r="CW9" s="354"/>
      <c r="CX9" s="354"/>
      <c r="CY9" s="354"/>
      <c r="CZ9" s="354"/>
      <c r="DA9" s="355"/>
      <c r="DB9" s="353">
        <v>8.5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7856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86000</v>
      </c>
      <c r="BO10" s="384"/>
      <c r="BP10" s="384"/>
      <c r="BQ10" s="384"/>
      <c r="BR10" s="384"/>
      <c r="BS10" s="384"/>
      <c r="BT10" s="384"/>
      <c r="BU10" s="385"/>
      <c r="BV10" s="383">
        <v>209000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28100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7317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140000</v>
      </c>
      <c r="BO12" s="384"/>
      <c r="BP12" s="384"/>
      <c r="BQ12" s="384"/>
      <c r="BR12" s="384"/>
      <c r="BS12" s="384"/>
      <c r="BT12" s="384"/>
      <c r="BU12" s="385"/>
      <c r="BV12" s="383">
        <v>200000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7259</v>
      </c>
      <c r="S13" s="485"/>
      <c r="T13" s="485"/>
      <c r="U13" s="485"/>
      <c r="V13" s="486"/>
      <c r="W13" s="472" t="s">
        <v>124</v>
      </c>
      <c r="X13" s="396"/>
      <c r="Y13" s="396"/>
      <c r="Z13" s="396"/>
      <c r="AA13" s="396"/>
      <c r="AB13" s="397"/>
      <c r="AC13" s="359">
        <v>763</v>
      </c>
      <c r="AD13" s="360"/>
      <c r="AE13" s="360"/>
      <c r="AF13" s="360"/>
      <c r="AG13" s="361"/>
      <c r="AH13" s="359">
        <v>949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-93209</v>
      </c>
      <c r="BO13" s="384"/>
      <c r="BP13" s="384"/>
      <c r="BQ13" s="384"/>
      <c r="BR13" s="384"/>
      <c r="BS13" s="384"/>
      <c r="BT13" s="384"/>
      <c r="BU13" s="385"/>
      <c r="BV13" s="383">
        <v>-118858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8.8000000000000007</v>
      </c>
      <c r="CU13" s="354"/>
      <c r="CV13" s="354"/>
      <c r="CW13" s="354"/>
      <c r="CX13" s="354"/>
      <c r="CY13" s="354"/>
      <c r="CZ13" s="354"/>
      <c r="DA13" s="355"/>
      <c r="DB13" s="353">
        <v>10.4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7367</v>
      </c>
      <c r="S14" s="485"/>
      <c r="T14" s="485"/>
      <c r="U14" s="485"/>
      <c r="V14" s="486"/>
      <c r="W14" s="487"/>
      <c r="X14" s="399"/>
      <c r="Y14" s="399"/>
      <c r="Z14" s="399"/>
      <c r="AA14" s="399"/>
      <c r="AB14" s="400"/>
      <c r="AC14" s="477">
        <v>20.3</v>
      </c>
      <c r="AD14" s="478"/>
      <c r="AE14" s="478"/>
      <c r="AF14" s="478"/>
      <c r="AG14" s="479"/>
      <c r="AH14" s="477">
        <v>23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110.3</v>
      </c>
      <c r="CU14" s="456"/>
      <c r="CV14" s="456"/>
      <c r="CW14" s="456"/>
      <c r="CX14" s="456"/>
      <c r="CY14" s="456"/>
      <c r="CZ14" s="456"/>
      <c r="DA14" s="457"/>
      <c r="DB14" s="488">
        <v>126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7334</v>
      </c>
      <c r="S15" s="485"/>
      <c r="T15" s="485"/>
      <c r="U15" s="485"/>
      <c r="V15" s="486"/>
      <c r="W15" s="472" t="s">
        <v>131</v>
      </c>
      <c r="X15" s="396"/>
      <c r="Y15" s="396"/>
      <c r="Z15" s="396"/>
      <c r="AA15" s="396"/>
      <c r="AB15" s="397"/>
      <c r="AC15" s="359">
        <v>1258</v>
      </c>
      <c r="AD15" s="360"/>
      <c r="AE15" s="360"/>
      <c r="AF15" s="360"/>
      <c r="AG15" s="361"/>
      <c r="AH15" s="359">
        <v>1422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772021</v>
      </c>
      <c r="BO15" s="379"/>
      <c r="BP15" s="379"/>
      <c r="BQ15" s="379"/>
      <c r="BR15" s="379"/>
      <c r="BS15" s="379"/>
      <c r="BT15" s="379"/>
      <c r="BU15" s="380"/>
      <c r="BV15" s="378">
        <v>730183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33.5</v>
      </c>
      <c r="AD16" s="478"/>
      <c r="AE16" s="478"/>
      <c r="AF16" s="478"/>
      <c r="AG16" s="479"/>
      <c r="AH16" s="477">
        <v>34.4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2648851</v>
      </c>
      <c r="BO16" s="384"/>
      <c r="BP16" s="384"/>
      <c r="BQ16" s="384"/>
      <c r="BR16" s="384"/>
      <c r="BS16" s="384"/>
      <c r="BT16" s="384"/>
      <c r="BU16" s="385"/>
      <c r="BV16" s="383">
        <v>2676213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1738</v>
      </c>
      <c r="AD17" s="360"/>
      <c r="AE17" s="360"/>
      <c r="AF17" s="360"/>
      <c r="AG17" s="361"/>
      <c r="AH17" s="359">
        <v>1762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976208</v>
      </c>
      <c r="BO17" s="384"/>
      <c r="BP17" s="384"/>
      <c r="BQ17" s="384"/>
      <c r="BR17" s="384"/>
      <c r="BS17" s="384"/>
      <c r="BT17" s="384"/>
      <c r="BU17" s="385"/>
      <c r="BV17" s="383">
        <v>925419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109.28</v>
      </c>
      <c r="M18" s="448"/>
      <c r="N18" s="448"/>
      <c r="O18" s="448"/>
      <c r="P18" s="448"/>
      <c r="Q18" s="448"/>
      <c r="R18" s="449"/>
      <c r="S18" s="449"/>
      <c r="T18" s="449"/>
      <c r="U18" s="449"/>
      <c r="V18" s="450"/>
      <c r="W18" s="464"/>
      <c r="X18" s="465"/>
      <c r="Y18" s="465"/>
      <c r="Z18" s="465"/>
      <c r="AA18" s="465"/>
      <c r="AB18" s="473"/>
      <c r="AC18" s="347">
        <v>46.2</v>
      </c>
      <c r="AD18" s="348"/>
      <c r="AE18" s="348"/>
      <c r="AF18" s="348"/>
      <c r="AG18" s="451"/>
      <c r="AH18" s="347">
        <v>42.6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2651049</v>
      </c>
      <c r="BO18" s="384"/>
      <c r="BP18" s="384"/>
      <c r="BQ18" s="384"/>
      <c r="BR18" s="384"/>
      <c r="BS18" s="384"/>
      <c r="BT18" s="384"/>
      <c r="BU18" s="385"/>
      <c r="BV18" s="383">
        <v>2565295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68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3778883</v>
      </c>
      <c r="BO19" s="384"/>
      <c r="BP19" s="384"/>
      <c r="BQ19" s="384"/>
      <c r="BR19" s="384"/>
      <c r="BS19" s="384"/>
      <c r="BT19" s="384"/>
      <c r="BU19" s="385"/>
      <c r="BV19" s="383">
        <v>3966831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1923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3896831</v>
      </c>
      <c r="BO23" s="384"/>
      <c r="BP23" s="384"/>
      <c r="BQ23" s="384"/>
      <c r="BR23" s="384"/>
      <c r="BS23" s="384"/>
      <c r="BT23" s="384"/>
      <c r="BU23" s="385"/>
      <c r="BV23" s="383">
        <v>3914398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8700</v>
      </c>
      <c r="R24" s="360"/>
      <c r="S24" s="360"/>
      <c r="T24" s="360"/>
      <c r="U24" s="360"/>
      <c r="V24" s="361"/>
      <c r="W24" s="425"/>
      <c r="X24" s="416"/>
      <c r="Y24" s="417"/>
      <c r="Z24" s="356" t="s">
        <v>155</v>
      </c>
      <c r="AA24" s="357"/>
      <c r="AB24" s="357"/>
      <c r="AC24" s="357"/>
      <c r="AD24" s="357"/>
      <c r="AE24" s="357"/>
      <c r="AF24" s="357"/>
      <c r="AG24" s="358"/>
      <c r="AH24" s="359">
        <v>87</v>
      </c>
      <c r="AI24" s="360"/>
      <c r="AJ24" s="360"/>
      <c r="AK24" s="360"/>
      <c r="AL24" s="361"/>
      <c r="AM24" s="359">
        <v>259347</v>
      </c>
      <c r="AN24" s="360"/>
      <c r="AO24" s="360"/>
      <c r="AP24" s="360"/>
      <c r="AQ24" s="360"/>
      <c r="AR24" s="361"/>
      <c r="AS24" s="359">
        <v>2981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2705355</v>
      </c>
      <c r="BO24" s="384"/>
      <c r="BP24" s="384"/>
      <c r="BQ24" s="384"/>
      <c r="BR24" s="384"/>
      <c r="BS24" s="384"/>
      <c r="BT24" s="384"/>
      <c r="BU24" s="385"/>
      <c r="BV24" s="383">
        <v>2675134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6460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1089784</v>
      </c>
      <c r="BO25" s="379"/>
      <c r="BP25" s="379"/>
      <c r="BQ25" s="379"/>
      <c r="BR25" s="379"/>
      <c r="BS25" s="379"/>
      <c r="BT25" s="379"/>
      <c r="BU25" s="380"/>
      <c r="BV25" s="378">
        <v>803265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5220</v>
      </c>
      <c r="R26" s="360"/>
      <c r="S26" s="360"/>
      <c r="T26" s="360"/>
      <c r="U26" s="360"/>
      <c r="V26" s="361"/>
      <c r="W26" s="425"/>
      <c r="X26" s="416"/>
      <c r="Y26" s="417"/>
      <c r="Z26" s="356" t="s">
        <v>161</v>
      </c>
      <c r="AA26" s="438"/>
      <c r="AB26" s="438"/>
      <c r="AC26" s="438"/>
      <c r="AD26" s="438"/>
      <c r="AE26" s="438"/>
      <c r="AF26" s="438"/>
      <c r="AG26" s="439"/>
      <c r="AH26" s="359">
        <v>8</v>
      </c>
      <c r="AI26" s="360"/>
      <c r="AJ26" s="360"/>
      <c r="AK26" s="360"/>
      <c r="AL26" s="361"/>
      <c r="AM26" s="359">
        <v>21632</v>
      </c>
      <c r="AN26" s="360"/>
      <c r="AO26" s="360"/>
      <c r="AP26" s="360"/>
      <c r="AQ26" s="360"/>
      <c r="AR26" s="361"/>
      <c r="AS26" s="359">
        <v>2704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3230</v>
      </c>
      <c r="R27" s="360"/>
      <c r="S27" s="360"/>
      <c r="T27" s="360"/>
      <c r="U27" s="360"/>
      <c r="V27" s="361"/>
      <c r="W27" s="425"/>
      <c r="X27" s="416"/>
      <c r="Y27" s="417"/>
      <c r="Z27" s="356" t="s">
        <v>164</v>
      </c>
      <c r="AA27" s="357"/>
      <c r="AB27" s="357"/>
      <c r="AC27" s="357"/>
      <c r="AD27" s="357"/>
      <c r="AE27" s="357"/>
      <c r="AF27" s="357"/>
      <c r="AG27" s="358"/>
      <c r="AH27" s="359">
        <v>9</v>
      </c>
      <c r="AI27" s="360"/>
      <c r="AJ27" s="360"/>
      <c r="AK27" s="360"/>
      <c r="AL27" s="361"/>
      <c r="AM27" s="359">
        <v>22807</v>
      </c>
      <c r="AN27" s="360"/>
      <c r="AO27" s="360"/>
      <c r="AP27" s="360"/>
      <c r="AQ27" s="360"/>
      <c r="AR27" s="361"/>
      <c r="AS27" s="359">
        <v>2534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132000</v>
      </c>
      <c r="BO27" s="387"/>
      <c r="BP27" s="387"/>
      <c r="BQ27" s="387"/>
      <c r="BR27" s="387"/>
      <c r="BS27" s="387"/>
      <c r="BT27" s="387"/>
      <c r="BU27" s="388"/>
      <c r="BV27" s="386">
        <v>131300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2450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1046000</v>
      </c>
      <c r="BO28" s="379"/>
      <c r="BP28" s="379"/>
      <c r="BQ28" s="379"/>
      <c r="BR28" s="379"/>
      <c r="BS28" s="379"/>
      <c r="BT28" s="379"/>
      <c r="BU28" s="380"/>
      <c r="BV28" s="378">
        <v>1006000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14</v>
      </c>
      <c r="M29" s="360"/>
      <c r="N29" s="360"/>
      <c r="O29" s="360"/>
      <c r="P29" s="361"/>
      <c r="Q29" s="359">
        <v>2290</v>
      </c>
      <c r="R29" s="360"/>
      <c r="S29" s="360"/>
      <c r="T29" s="360"/>
      <c r="U29" s="360"/>
      <c r="V29" s="361"/>
      <c r="W29" s="426"/>
      <c r="X29" s="427"/>
      <c r="Y29" s="428"/>
      <c r="Z29" s="356" t="s">
        <v>171</v>
      </c>
      <c r="AA29" s="357"/>
      <c r="AB29" s="357"/>
      <c r="AC29" s="357"/>
      <c r="AD29" s="357"/>
      <c r="AE29" s="357"/>
      <c r="AF29" s="357"/>
      <c r="AG29" s="358"/>
      <c r="AH29" s="359">
        <v>96</v>
      </c>
      <c r="AI29" s="360"/>
      <c r="AJ29" s="360"/>
      <c r="AK29" s="360"/>
      <c r="AL29" s="361"/>
      <c r="AM29" s="359">
        <v>282154</v>
      </c>
      <c r="AN29" s="360"/>
      <c r="AO29" s="360"/>
      <c r="AP29" s="360"/>
      <c r="AQ29" s="360"/>
      <c r="AR29" s="361"/>
      <c r="AS29" s="359">
        <v>2939</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110800</v>
      </c>
      <c r="BO29" s="384"/>
      <c r="BP29" s="384"/>
      <c r="BQ29" s="384"/>
      <c r="BR29" s="384"/>
      <c r="BS29" s="384"/>
      <c r="BT29" s="384"/>
      <c r="BU29" s="385"/>
      <c r="BV29" s="383">
        <v>110000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104481</v>
      </c>
      <c r="BO30" s="387"/>
      <c r="BP30" s="387"/>
      <c r="BQ30" s="387"/>
      <c r="BR30" s="387"/>
      <c r="BS30" s="387"/>
      <c r="BT30" s="387"/>
      <c r="BU30" s="388"/>
      <c r="BV30" s="386">
        <v>167672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色麻町外一市一ヶ村花川ダム管理組合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奨学資金貸付基金特別会計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宮城県市町村非常勤職員消防団員補償報償組合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大崎地域広域行政事務組合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加美郡保健医療福祉行政事務組合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加美郡保健医療福祉行政事務組合：病院会計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加美郡保健医療福祉行政事務組合：介護事業会計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宮城県後期高齢者医療広域連合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宮城県後期高齢者医療事業会計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2926</v>
      </c>
      <c r="J41" s="83">
        <v>2906</v>
      </c>
      <c r="K41" s="83">
        <v>3311</v>
      </c>
      <c r="L41" s="83">
        <v>3914</v>
      </c>
      <c r="M41" s="84">
        <v>3897</v>
      </c>
    </row>
    <row r="42" spans="2:13" ht="27.75" customHeight="1">
      <c r="B42" s="1171"/>
      <c r="C42" s="1172"/>
      <c r="D42" s="85"/>
      <c r="E42" s="1175" t="s">
        <v>26</v>
      </c>
      <c r="F42" s="1175"/>
      <c r="G42" s="1175"/>
      <c r="H42" s="1176"/>
      <c r="I42" s="86">
        <v>11</v>
      </c>
      <c r="J42" s="87" t="s">
        <v>478</v>
      </c>
      <c r="K42" s="87" t="s">
        <v>478</v>
      </c>
      <c r="L42" s="87" t="s">
        <v>478</v>
      </c>
      <c r="M42" s="88" t="s">
        <v>478</v>
      </c>
    </row>
    <row r="43" spans="2:13" ht="27.75" customHeight="1">
      <c r="B43" s="1171"/>
      <c r="C43" s="1172"/>
      <c r="D43" s="85"/>
      <c r="E43" s="1175" t="s">
        <v>27</v>
      </c>
      <c r="F43" s="1175"/>
      <c r="G43" s="1175"/>
      <c r="H43" s="1176"/>
      <c r="I43" s="86">
        <v>2975</v>
      </c>
      <c r="J43" s="87">
        <v>2894</v>
      </c>
      <c r="K43" s="87">
        <v>2877</v>
      </c>
      <c r="L43" s="87">
        <v>2787</v>
      </c>
      <c r="M43" s="88">
        <v>2657</v>
      </c>
    </row>
    <row r="44" spans="2:13" ht="27.75" customHeight="1">
      <c r="B44" s="1171"/>
      <c r="C44" s="1172"/>
      <c r="D44" s="85"/>
      <c r="E44" s="1175" t="s">
        <v>28</v>
      </c>
      <c r="F44" s="1175"/>
      <c r="G44" s="1175"/>
      <c r="H44" s="1176"/>
      <c r="I44" s="86">
        <v>2412</v>
      </c>
      <c r="J44" s="87">
        <v>2299</v>
      </c>
      <c r="K44" s="87">
        <v>2163</v>
      </c>
      <c r="L44" s="87">
        <v>2009</v>
      </c>
      <c r="M44" s="88">
        <v>1935</v>
      </c>
    </row>
    <row r="45" spans="2:13" ht="27.75" customHeight="1">
      <c r="B45" s="1171"/>
      <c r="C45" s="1172"/>
      <c r="D45" s="85"/>
      <c r="E45" s="1175" t="s">
        <v>29</v>
      </c>
      <c r="F45" s="1175"/>
      <c r="G45" s="1175"/>
      <c r="H45" s="1176"/>
      <c r="I45" s="86">
        <v>939</v>
      </c>
      <c r="J45" s="87">
        <v>913</v>
      </c>
      <c r="K45" s="87">
        <v>925</v>
      </c>
      <c r="L45" s="87">
        <v>861</v>
      </c>
      <c r="M45" s="88">
        <v>716</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920</v>
      </c>
      <c r="J49" s="87">
        <v>1021</v>
      </c>
      <c r="K49" s="87">
        <v>1154</v>
      </c>
      <c r="L49" s="87">
        <v>1196</v>
      </c>
      <c r="M49" s="88">
        <v>1405</v>
      </c>
    </row>
    <row r="50" spans="2:13" ht="27.75" customHeight="1">
      <c r="B50" s="1171"/>
      <c r="C50" s="1172"/>
      <c r="D50" s="85"/>
      <c r="E50" s="1175" t="s">
        <v>35</v>
      </c>
      <c r="F50" s="1175"/>
      <c r="G50" s="1175"/>
      <c r="H50" s="1176"/>
      <c r="I50" s="86">
        <v>159</v>
      </c>
      <c r="J50" s="87">
        <v>155</v>
      </c>
      <c r="K50" s="87">
        <v>154</v>
      </c>
      <c r="L50" s="87">
        <v>146</v>
      </c>
      <c r="M50" s="88">
        <v>140</v>
      </c>
    </row>
    <row r="51" spans="2:13" ht="27.75" customHeight="1">
      <c r="B51" s="1173"/>
      <c r="C51" s="1174"/>
      <c r="D51" s="85"/>
      <c r="E51" s="1175" t="s">
        <v>36</v>
      </c>
      <c r="F51" s="1175"/>
      <c r="G51" s="1175"/>
      <c r="H51" s="1176"/>
      <c r="I51" s="86">
        <v>4480</v>
      </c>
      <c r="J51" s="87">
        <v>4486</v>
      </c>
      <c r="K51" s="87">
        <v>4644</v>
      </c>
      <c r="L51" s="87">
        <v>4889</v>
      </c>
      <c r="M51" s="88">
        <v>4798</v>
      </c>
    </row>
    <row r="52" spans="2:13" ht="27.75" customHeight="1" thickBot="1">
      <c r="B52" s="1177" t="s">
        <v>37</v>
      </c>
      <c r="C52" s="1178"/>
      <c r="D52" s="90"/>
      <c r="E52" s="1179" t="s">
        <v>38</v>
      </c>
      <c r="F52" s="1179"/>
      <c r="G52" s="1179"/>
      <c r="H52" s="1180"/>
      <c r="I52" s="91">
        <v>3703</v>
      </c>
      <c r="J52" s="92">
        <v>3349</v>
      </c>
      <c r="K52" s="92">
        <v>3324</v>
      </c>
      <c r="L52" s="92">
        <v>3340</v>
      </c>
      <c r="M52" s="93">
        <v>2861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51823</v>
      </c>
      <c r="E3" s="116"/>
      <c r="F3" s="117">
        <v>192544</v>
      </c>
      <c r="G3" s="118"/>
      <c r="H3" s="119"/>
    </row>
    <row r="4" spans="1:8">
      <c r="A4" s="120"/>
      <c r="B4" s="121"/>
      <c r="C4" s="122"/>
      <c r="D4" s="123">
        <v>48569</v>
      </c>
      <c r="E4" s="124"/>
      <c r="F4" s="125">
        <v>82235</v>
      </c>
      <c r="G4" s="126"/>
      <c r="H4" s="127"/>
    </row>
    <row r="5" spans="1:8">
      <c r="A5" s="108" t="s">
        <v>511</v>
      </c>
      <c r="B5" s="113"/>
      <c r="C5" s="114"/>
      <c r="D5" s="115">
        <v>102616</v>
      </c>
      <c r="E5" s="116"/>
      <c r="F5" s="117">
        <v>146140</v>
      </c>
      <c r="G5" s="118"/>
      <c r="H5" s="119"/>
    </row>
    <row r="6" spans="1:8">
      <c r="A6" s="120"/>
      <c r="B6" s="121"/>
      <c r="C6" s="122"/>
      <c r="D6" s="123">
        <v>99740</v>
      </c>
      <c r="E6" s="124"/>
      <c r="F6" s="125">
        <v>75451</v>
      </c>
      <c r="G6" s="126"/>
      <c r="H6" s="127"/>
    </row>
    <row r="7" spans="1:8">
      <c r="A7" s="108" t="s">
        <v>512</v>
      </c>
      <c r="B7" s="113"/>
      <c r="C7" s="114"/>
      <c r="D7" s="115">
        <v>138301</v>
      </c>
      <c r="E7" s="116"/>
      <c r="F7" s="117">
        <v>146641</v>
      </c>
      <c r="G7" s="118"/>
      <c r="H7" s="119"/>
    </row>
    <row r="8" spans="1:8">
      <c r="A8" s="120"/>
      <c r="B8" s="121"/>
      <c r="C8" s="122"/>
      <c r="D8" s="123">
        <v>71996</v>
      </c>
      <c r="E8" s="124"/>
      <c r="F8" s="125">
        <v>68142</v>
      </c>
      <c r="G8" s="126"/>
      <c r="H8" s="127"/>
    </row>
    <row r="9" spans="1:8">
      <c r="A9" s="108" t="s">
        <v>513</v>
      </c>
      <c r="B9" s="113"/>
      <c r="C9" s="114"/>
      <c r="D9" s="115">
        <v>275798</v>
      </c>
      <c r="E9" s="116"/>
      <c r="F9" s="117">
        <v>174587</v>
      </c>
      <c r="G9" s="118"/>
      <c r="H9" s="119"/>
    </row>
    <row r="10" spans="1:8">
      <c r="A10" s="120"/>
      <c r="B10" s="121"/>
      <c r="C10" s="122"/>
      <c r="D10" s="123">
        <v>104196</v>
      </c>
      <c r="E10" s="124"/>
      <c r="F10" s="125">
        <v>79695</v>
      </c>
      <c r="G10" s="126"/>
      <c r="H10" s="127"/>
    </row>
    <row r="11" spans="1:8">
      <c r="A11" s="108" t="s">
        <v>514</v>
      </c>
      <c r="B11" s="113"/>
      <c r="C11" s="114"/>
      <c r="D11" s="115">
        <v>89286</v>
      </c>
      <c r="E11" s="116"/>
      <c r="F11" s="117">
        <v>175675</v>
      </c>
      <c r="G11" s="118"/>
      <c r="H11" s="119"/>
    </row>
    <row r="12" spans="1:8">
      <c r="A12" s="120"/>
      <c r="B12" s="121"/>
      <c r="C12" s="128"/>
      <c r="D12" s="123">
        <v>85437</v>
      </c>
      <c r="E12" s="124"/>
      <c r="F12" s="125">
        <v>87698</v>
      </c>
      <c r="G12" s="126"/>
      <c r="H12" s="127"/>
    </row>
    <row r="13" spans="1:8">
      <c r="A13" s="108"/>
      <c r="B13" s="113"/>
      <c r="C13" s="129"/>
      <c r="D13" s="130">
        <v>131565</v>
      </c>
      <c r="E13" s="131"/>
      <c r="F13" s="132">
        <v>167117</v>
      </c>
      <c r="G13" s="133"/>
      <c r="H13" s="119"/>
    </row>
    <row r="14" spans="1:8">
      <c r="A14" s="120"/>
      <c r="B14" s="121"/>
      <c r="C14" s="122"/>
      <c r="D14" s="123">
        <v>81988</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5.52</v>
      </c>
      <c r="C19" s="134">
        <f>ROUND(VALUE(SUBSTITUTE(実質収支比率等に係る経年分析!G$48,"▲","-")),2)</f>
        <v>8.18</v>
      </c>
      <c r="D19" s="134">
        <f>ROUND(VALUE(SUBSTITUTE(実質収支比率等に係る経年分析!H$48,"▲","-")),2)</f>
        <v>10.91</v>
      </c>
      <c r="E19" s="134">
        <f>ROUND(VALUE(SUBSTITUTE(実質収支比率等に係る経年分析!I$48,"▲","-")),2)</f>
        <v>5.58</v>
      </c>
      <c r="F19" s="134">
        <f>ROUND(VALUE(SUBSTITUTE(実質収支比率等に係る経年分析!J$48,"▲","-")),2)</f>
        <v>4.3499999999999996</v>
      </c>
    </row>
    <row r="20" spans="1:11">
      <c r="A20" s="134" t="s">
        <v>43</v>
      </c>
      <c r="B20" s="134">
        <f>ROUND(VALUE(SUBSTITUTE(実質収支比率等に係る経年分析!F$47,"▲","-")),2)</f>
        <v>16.98</v>
      </c>
      <c r="C20" s="134">
        <f>ROUND(VALUE(SUBSTITUTE(実質収支比率等に係る経年分析!G$47,"▲","-")),2)</f>
        <v>20.73</v>
      </c>
      <c r="D20" s="134">
        <f>ROUND(VALUE(SUBSTITUTE(実質収支比率等に係る経年分析!H$47,"▲","-")),2)</f>
        <v>24.95</v>
      </c>
      <c r="E20" s="134">
        <f>ROUND(VALUE(SUBSTITUTE(実質収支比率等に係る経年分析!I$47,"▲","-")),2)</f>
        <v>32.92</v>
      </c>
      <c r="F20" s="134">
        <f>ROUND(VALUE(SUBSTITUTE(実質収支比率等に係る経年分析!J$47,"▲","-")),2)</f>
        <v>34.64</v>
      </c>
    </row>
    <row r="21" spans="1:11">
      <c r="A21" s="134" t="s">
        <v>44</v>
      </c>
      <c r="B21" s="134">
        <f>IF(ISNUMBER(VALUE(SUBSTITUTE(実質収支比率等に係る経年分析!F$49,"▲","-"))),ROUND(VALUE(SUBSTITUTE(実質収支比率等に係る経年分析!F$49,"▲","-")),2),NA())</f>
        <v>3.15</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2.1</v>
      </c>
      <c r="E21" s="134">
        <f>IF(ISNUMBER(VALUE(SUBSTITUTE(実質収支比率等に係る経年分析!I$49,"▲","-"))),ROUND(VALUE(SUBSTITUTE(実質収支比率等に係る経年分析!I$49,"▲","-")),2),NA())</f>
        <v>-3.89</v>
      </c>
      <c r="F21" s="134">
        <f>IF(ISNUMBER(VALUE(SUBSTITUTE(実質収支比率等に係る経年分析!J$49,"▲","-"))),ROUND(VALUE(SUBSTITUTE(実質収支比率等に係る経年分析!J$49,"▲","-")),2),NA())</f>
        <v>-3.09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1.1100000000000001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奨学資金貸付基金特別会計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440</v>
      </c>
      <c r="E42" s="136"/>
      <c r="F42" s="136"/>
      <c r="G42" s="136">
        <f>'実質公債費比率（分子）の構造'!L$52</f>
        <v>427</v>
      </c>
      <c r="H42" s="136"/>
      <c r="I42" s="136"/>
      <c r="J42" s="136">
        <f>'実質公債費比率（分子）の構造'!M$52</f>
        <v>400</v>
      </c>
      <c r="K42" s="136"/>
      <c r="L42" s="136"/>
      <c r="M42" s="136">
        <f>'実質公債費比率（分子）の構造'!N$52</f>
        <v>420</v>
      </c>
      <c r="N42" s="136"/>
      <c r="O42" s="136"/>
      <c r="P42" s="136">
        <f>'実質公債費比率（分子）の構造'!O$52</f>
        <v>434</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v>
      </c>
      <c r="C44" s="136"/>
      <c r="D44" s="136"/>
      <c r="E44" s="136">
        <f>'実質公債費比率（分子）の構造'!L$50</f>
        <v>11</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120</v>
      </c>
      <c r="C45" s="136"/>
      <c r="D45" s="136"/>
      <c r="E45" s="136">
        <f>'実質公債費比率（分子）の構造'!L$49</f>
        <v>129</v>
      </c>
      <c r="F45" s="136"/>
      <c r="G45" s="136"/>
      <c r="H45" s="136">
        <f>'実質公債費比率（分子）の構造'!M$49</f>
        <v>126</v>
      </c>
      <c r="I45" s="136"/>
      <c r="J45" s="136"/>
      <c r="K45" s="136">
        <f>'実質公債費比率（分子）の構造'!N$49</f>
        <v>124</v>
      </c>
      <c r="L45" s="136"/>
      <c r="M45" s="136"/>
      <c r="N45" s="136">
        <f>'実質公債費比率（分子）の構造'!O$49</f>
        <v>132</v>
      </c>
      <c r="O45" s="136"/>
      <c r="P45" s="136"/>
    </row>
    <row r="46" spans="1:16">
      <c r="A46" s="136" t="s">
        <v>55</v>
      </c>
      <c r="B46" s="136">
        <f>'実質公債費比率（分子）の構造'!K$48</f>
        <v>186</v>
      </c>
      <c r="C46" s="136"/>
      <c r="D46" s="136"/>
      <c r="E46" s="136">
        <f>'実質公債費比率（分子）の構造'!L$48</f>
        <v>184</v>
      </c>
      <c r="F46" s="136"/>
      <c r="G46" s="136"/>
      <c r="H46" s="136">
        <f>'実質公債費比率（分子）の構造'!M$48</f>
        <v>184</v>
      </c>
      <c r="I46" s="136"/>
      <c r="J46" s="136"/>
      <c r="K46" s="136">
        <f>'実質公債費比率（分子）の構造'!N$48</f>
        <v>198</v>
      </c>
      <c r="L46" s="136"/>
      <c r="M46" s="136"/>
      <c r="N46" s="136">
        <f>'実質公債費比率（分子）の構造'!O$48</f>
        <v>192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469</v>
      </c>
      <c r="C49" s="136"/>
      <c r="D49" s="136"/>
      <c r="E49" s="136">
        <f>'実質公債費比率（分子）の構造'!L$45</f>
        <v>449</v>
      </c>
      <c r="F49" s="136"/>
      <c r="G49" s="136"/>
      <c r="H49" s="136">
        <f>'実質公債費比率（分子）の構造'!M$45</f>
        <v>341</v>
      </c>
      <c r="I49" s="136"/>
      <c r="J49" s="136"/>
      <c r="K49" s="136">
        <f>'実質公債費比率（分子）の構造'!N$45</f>
        <v>323</v>
      </c>
      <c r="L49" s="136"/>
      <c r="M49" s="136"/>
      <c r="N49" s="136">
        <f>'実質公債費比率（分子）の構造'!O$45</f>
        <v>329</v>
      </c>
      <c r="O49" s="136"/>
      <c r="P49" s="136"/>
    </row>
    <row r="50" spans="1:16">
      <c r="A50" s="136" t="s">
        <v>59</v>
      </c>
      <c r="B50" s="136" t="e">
        <f>NA()</f>
        <v>#N/A</v>
      </c>
      <c r="C50" s="136">
        <f>IF(ISNUMBER('実質公債費比率（分子）の構造'!K$53),'実質公債費比率（分子）の構造'!K$53,NA())</f>
        <v>340</v>
      </c>
      <c r="D50" s="136" t="e">
        <f>NA()</f>
        <v>#N/A</v>
      </c>
      <c r="E50" s="136" t="e">
        <f>NA()</f>
        <v>#N/A</v>
      </c>
      <c r="F50" s="136">
        <f>IF(ISNUMBER('実質公債費比率（分子）の構造'!L$53),'実質公債費比率（分子）の構造'!L$53,NA())</f>
        <v>346</v>
      </c>
      <c r="G50" s="136" t="e">
        <f>NA()</f>
        <v>#N/A</v>
      </c>
      <c r="H50" s="136" t="e">
        <f>NA()</f>
        <v>#N/A</v>
      </c>
      <c r="I50" s="136">
        <f>IF(ISNUMBER('実質公債費比率（分子）の構造'!M$53),'実質公債費比率（分子）の構造'!M$53,NA())</f>
        <v>251</v>
      </c>
      <c r="J50" s="136" t="e">
        <f>NA()</f>
        <v>#N/A</v>
      </c>
      <c r="K50" s="136" t="e">
        <f>NA()</f>
        <v>#N/A</v>
      </c>
      <c r="L50" s="136">
        <f>IF(ISNUMBER('実質公債費比率（分子）の構造'!N$53),'実質公債費比率（分子）の構造'!N$53,NA())</f>
        <v>225</v>
      </c>
      <c r="M50" s="136" t="e">
        <f>NA()</f>
        <v>#N/A</v>
      </c>
      <c r="N50" s="136" t="e">
        <f>NA()</f>
        <v>#N/A</v>
      </c>
      <c r="O50" s="136">
        <f>IF(ISNUMBER('実質公債費比率（分子）の構造'!O$53),'実質公債費比率（分子）の構造'!O$53,NA())</f>
        <v>219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4480</v>
      </c>
      <c r="E56" s="135"/>
      <c r="F56" s="135"/>
      <c r="G56" s="135">
        <f>'将来負担比率（分子）の構造'!J$51</f>
        <v>4486</v>
      </c>
      <c r="H56" s="135"/>
      <c r="I56" s="135"/>
      <c r="J56" s="135">
        <f>'将来負担比率（分子）の構造'!K$51</f>
        <v>4644</v>
      </c>
      <c r="K56" s="135"/>
      <c r="L56" s="135"/>
      <c r="M56" s="135">
        <f>'将来負担比率（分子）の構造'!L$51</f>
        <v>4889</v>
      </c>
      <c r="N56" s="135"/>
      <c r="O56" s="135"/>
      <c r="P56" s="135">
        <f>'将来負担比率（分子）の構造'!M$51</f>
        <v>4798</v>
      </c>
    </row>
    <row r="57" spans="1:16">
      <c r="A57" s="135" t="s">
        <v>35</v>
      </c>
      <c r="B57" s="135"/>
      <c r="C57" s="135"/>
      <c r="D57" s="135">
        <f>'将来負担比率（分子）の構造'!I$50</f>
        <v>159</v>
      </c>
      <c r="E57" s="135"/>
      <c r="F57" s="135"/>
      <c r="G57" s="135">
        <f>'将来負担比率（分子）の構造'!J$50</f>
        <v>155</v>
      </c>
      <c r="H57" s="135"/>
      <c r="I57" s="135"/>
      <c r="J57" s="135">
        <f>'将来負担比率（分子）の構造'!K$50</f>
        <v>154</v>
      </c>
      <c r="K57" s="135"/>
      <c r="L57" s="135"/>
      <c r="M57" s="135">
        <f>'将来負担比率（分子）の構造'!L$50</f>
        <v>146</v>
      </c>
      <c r="N57" s="135"/>
      <c r="O57" s="135"/>
      <c r="P57" s="135">
        <f>'将来負担比率（分子）の構造'!M$50</f>
        <v>140</v>
      </c>
    </row>
    <row r="58" spans="1:16">
      <c r="A58" s="135" t="s">
        <v>34</v>
      </c>
      <c r="B58" s="135"/>
      <c r="C58" s="135"/>
      <c r="D58" s="135">
        <f>'将来負担比率（分子）の構造'!I$49</f>
        <v>920</v>
      </c>
      <c r="E58" s="135"/>
      <c r="F58" s="135"/>
      <c r="G58" s="135">
        <f>'将来負担比率（分子）の構造'!J$49</f>
        <v>1021</v>
      </c>
      <c r="H58" s="135"/>
      <c r="I58" s="135"/>
      <c r="J58" s="135">
        <f>'将来負担比率（分子）の構造'!K$49</f>
        <v>1154</v>
      </c>
      <c r="K58" s="135"/>
      <c r="L58" s="135"/>
      <c r="M58" s="135">
        <f>'将来負担比率（分子）の構造'!L$49</f>
        <v>1196</v>
      </c>
      <c r="N58" s="135"/>
      <c r="O58" s="135"/>
      <c r="P58" s="135">
        <f>'将来負担比率（分子）の構造'!M$49</f>
        <v>1405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939</v>
      </c>
      <c r="C62" s="135"/>
      <c r="D62" s="135"/>
      <c r="E62" s="135">
        <f>'将来負担比率（分子）の構造'!J$45</f>
        <v>913</v>
      </c>
      <c r="F62" s="135"/>
      <c r="G62" s="135"/>
      <c r="H62" s="135">
        <f>'将来負担比率（分子）の構造'!K$45</f>
        <v>925</v>
      </c>
      <c r="I62" s="135"/>
      <c r="J62" s="135"/>
      <c r="K62" s="135">
        <f>'将来負担比率（分子）の構造'!L$45</f>
        <v>861</v>
      </c>
      <c r="L62" s="135"/>
      <c r="M62" s="135"/>
      <c r="N62" s="135">
        <f>'将来負担比率（分子）の構造'!M$45</f>
        <v>716</v>
      </c>
      <c r="O62" s="135"/>
      <c r="P62" s="135"/>
    </row>
    <row r="63" spans="1:16">
      <c r="A63" s="135" t="s">
        <v>28</v>
      </c>
      <c r="B63" s="135">
        <f>'将来負担比率（分子）の構造'!I$44</f>
        <v>2412</v>
      </c>
      <c r="C63" s="135"/>
      <c r="D63" s="135"/>
      <c r="E63" s="135">
        <f>'将来負担比率（分子）の構造'!J$44</f>
        <v>2299</v>
      </c>
      <c r="F63" s="135"/>
      <c r="G63" s="135"/>
      <c r="H63" s="135">
        <f>'将来負担比率（分子）の構造'!K$44</f>
        <v>2163</v>
      </c>
      <c r="I63" s="135"/>
      <c r="J63" s="135"/>
      <c r="K63" s="135">
        <f>'将来負担比率（分子）の構造'!L$44</f>
        <v>2009</v>
      </c>
      <c r="L63" s="135"/>
      <c r="M63" s="135"/>
      <c r="N63" s="135">
        <f>'将来負担比率（分子）の構造'!M$44</f>
        <v>1935</v>
      </c>
      <c r="O63" s="135"/>
      <c r="P63" s="135"/>
    </row>
    <row r="64" spans="1:16">
      <c r="A64" s="135" t="s">
        <v>27</v>
      </c>
      <c r="B64" s="135">
        <f>'将来負担比率（分子）の構造'!I$43</f>
        <v>2975</v>
      </c>
      <c r="C64" s="135"/>
      <c r="D64" s="135"/>
      <c r="E64" s="135">
        <f>'将来負担比率（分子）の構造'!J$43</f>
        <v>2894</v>
      </c>
      <c r="F64" s="135"/>
      <c r="G64" s="135"/>
      <c r="H64" s="135">
        <f>'将来負担比率（分子）の構造'!K$43</f>
        <v>2877</v>
      </c>
      <c r="I64" s="135"/>
      <c r="J64" s="135"/>
      <c r="K64" s="135">
        <f>'将来負担比率（分子）の構造'!L$43</f>
        <v>2787</v>
      </c>
      <c r="L64" s="135"/>
      <c r="M64" s="135"/>
      <c r="N64" s="135">
        <f>'将来負担比率（分子）の構造'!M$43</f>
        <v>2657</v>
      </c>
      <c r="O64" s="135"/>
      <c r="P64" s="135"/>
    </row>
    <row r="65" spans="1:16">
      <c r="A65" s="135" t="s">
        <v>26</v>
      </c>
      <c r="B65" s="135">
        <f>'将来負担比率（分子）の構造'!I$42</f>
        <v>11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2926</v>
      </c>
      <c r="C66" s="135"/>
      <c r="D66" s="135"/>
      <c r="E66" s="135">
        <f>'将来負担比率（分子）の構造'!J$41</f>
        <v>2906</v>
      </c>
      <c r="F66" s="135"/>
      <c r="G66" s="135"/>
      <c r="H66" s="135">
        <f>'将来負担比率（分子）の構造'!K$41</f>
        <v>3311</v>
      </c>
      <c r="I66" s="135"/>
      <c r="J66" s="135"/>
      <c r="K66" s="135">
        <f>'将来負担比率（分子）の構造'!L$41</f>
        <v>3914</v>
      </c>
      <c r="L66" s="135"/>
      <c r="M66" s="135"/>
      <c r="N66" s="135">
        <f>'将来負担比率（分子）の構造'!M$41</f>
        <v>3897</v>
      </c>
      <c r="O66" s="135"/>
      <c r="P66" s="135"/>
    </row>
    <row r="67" spans="1:16">
      <c r="A67" s="135" t="s">
        <v>63</v>
      </c>
      <c r="B67" s="135" t="e">
        <f>NA()</f>
        <v>#N/A</v>
      </c>
      <c r="C67" s="135">
        <f>IF(ISNUMBER('将来負担比率（分子）の構造'!I$52), IF('将来負担比率（分子）の構造'!I$52 &lt; 0, 0, '将来負担比率（分子）の構造'!I$52), NA())</f>
        <v>3703</v>
      </c>
      <c r="D67" s="135" t="e">
        <f>NA()</f>
        <v>#N/A</v>
      </c>
      <c r="E67" s="135" t="e">
        <f>NA()</f>
        <v>#N/A</v>
      </c>
      <c r="F67" s="135">
        <f>IF(ISNUMBER('将来負担比率（分子）の構造'!J$52), IF('将来負担比率（分子）の構造'!J$52 &lt; 0, 0, '将来負担比率（分子）の構造'!J$52), NA())</f>
        <v>3349</v>
      </c>
      <c r="G67" s="135" t="e">
        <f>NA()</f>
        <v>#N/A</v>
      </c>
      <c r="H67" s="135" t="e">
        <f>NA()</f>
        <v>#N/A</v>
      </c>
      <c r="I67" s="135">
        <f>IF(ISNUMBER('将来負担比率（分子）の構造'!K$52), IF('将来負担比率（分子）の構造'!K$52 &lt; 0, 0, '将来負担比率（分子）の構造'!K$52), NA())</f>
        <v>3324</v>
      </c>
      <c r="J67" s="135" t="e">
        <f>NA()</f>
        <v>#N/A</v>
      </c>
      <c r="K67" s="135" t="e">
        <f>NA()</f>
        <v>#N/A</v>
      </c>
      <c r="L67" s="135">
        <f>IF(ISNUMBER('将来負担比率（分子）の構造'!L$52), IF('将来負担比率（分子）の構造'!L$52 &lt; 0, 0, '将来負担比率（分子）の構造'!L$52), NA())</f>
        <v>3340</v>
      </c>
      <c r="M67" s="135" t="e">
        <f>NA()</f>
        <v>#N/A</v>
      </c>
      <c r="N67" s="135" t="e">
        <f>NA()</f>
        <v>#N/A</v>
      </c>
      <c r="O67" s="135">
        <f>IF(ISNUMBER('将来負担比率（分子）の構造'!M$52), IF('将来負担比率（分子）の構造'!M$52 &lt; 0, 0, '将来負担比率（分子）の構造'!M$52), NA())</f>
        <v>2861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764156</v>
      </c>
      <c r="S5" s="639"/>
      <c r="T5" s="639"/>
      <c r="U5" s="639"/>
      <c r="V5" s="639"/>
      <c r="W5" s="639"/>
      <c r="X5" s="639"/>
      <c r="Y5" s="686"/>
      <c r="Z5" s="699">
        <v>16.5</v>
      </c>
      <c r="AA5" s="699"/>
      <c r="AB5" s="699"/>
      <c r="AC5" s="699"/>
      <c r="AD5" s="700">
        <v>764156</v>
      </c>
      <c r="AE5" s="700"/>
      <c r="AF5" s="700"/>
      <c r="AG5" s="700"/>
      <c r="AH5" s="700"/>
      <c r="AI5" s="700"/>
      <c r="AJ5" s="700"/>
      <c r="AK5" s="700"/>
      <c r="AL5" s="687">
        <v>26.6</v>
      </c>
      <c r="AM5" s="656"/>
      <c r="AN5" s="656"/>
      <c r="AO5" s="688"/>
      <c r="AP5" s="675" t="s">
        <v>209</v>
      </c>
      <c r="AQ5" s="676"/>
      <c r="AR5" s="676"/>
      <c r="AS5" s="676"/>
      <c r="AT5" s="676"/>
      <c r="AU5" s="676"/>
      <c r="AV5" s="676"/>
      <c r="AW5" s="676"/>
      <c r="AX5" s="676"/>
      <c r="AY5" s="676"/>
      <c r="AZ5" s="676"/>
      <c r="BA5" s="676"/>
      <c r="BB5" s="676"/>
      <c r="BC5" s="676"/>
      <c r="BD5" s="676"/>
      <c r="BE5" s="676"/>
      <c r="BF5" s="677"/>
      <c r="BG5" s="588">
        <v>751737</v>
      </c>
      <c r="BH5" s="589"/>
      <c r="BI5" s="589"/>
      <c r="BJ5" s="589"/>
      <c r="BK5" s="589"/>
      <c r="BL5" s="589"/>
      <c r="BM5" s="589"/>
      <c r="BN5" s="590"/>
      <c r="BO5" s="641">
        <v>98.4</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87302</v>
      </c>
      <c r="S6" s="589"/>
      <c r="T6" s="589"/>
      <c r="U6" s="589"/>
      <c r="V6" s="589"/>
      <c r="W6" s="589"/>
      <c r="X6" s="589"/>
      <c r="Y6" s="590"/>
      <c r="Z6" s="641">
        <v>1.9</v>
      </c>
      <c r="AA6" s="641"/>
      <c r="AB6" s="641"/>
      <c r="AC6" s="641"/>
      <c r="AD6" s="642">
        <v>87302</v>
      </c>
      <c r="AE6" s="642"/>
      <c r="AF6" s="642"/>
      <c r="AG6" s="642"/>
      <c r="AH6" s="642"/>
      <c r="AI6" s="642"/>
      <c r="AJ6" s="642"/>
      <c r="AK6" s="642"/>
      <c r="AL6" s="611">
        <v>3</v>
      </c>
      <c r="AM6" s="643"/>
      <c r="AN6" s="643"/>
      <c r="AO6" s="644"/>
      <c r="AP6" s="585" t="s">
        <v>215</v>
      </c>
      <c r="AQ6" s="586"/>
      <c r="AR6" s="586"/>
      <c r="AS6" s="586"/>
      <c r="AT6" s="586"/>
      <c r="AU6" s="586"/>
      <c r="AV6" s="586"/>
      <c r="AW6" s="586"/>
      <c r="AX6" s="586"/>
      <c r="AY6" s="586"/>
      <c r="AZ6" s="586"/>
      <c r="BA6" s="586"/>
      <c r="BB6" s="586"/>
      <c r="BC6" s="586"/>
      <c r="BD6" s="586"/>
      <c r="BE6" s="586"/>
      <c r="BF6" s="587"/>
      <c r="BG6" s="588">
        <v>751737</v>
      </c>
      <c r="BH6" s="589"/>
      <c r="BI6" s="589"/>
      <c r="BJ6" s="589"/>
      <c r="BK6" s="589"/>
      <c r="BL6" s="589"/>
      <c r="BM6" s="589"/>
      <c r="BN6" s="590"/>
      <c r="BO6" s="641">
        <v>98.4</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101161</v>
      </c>
      <c r="CS6" s="589"/>
      <c r="CT6" s="589"/>
      <c r="CU6" s="589"/>
      <c r="CV6" s="589"/>
      <c r="CW6" s="589"/>
      <c r="CX6" s="589"/>
      <c r="CY6" s="590"/>
      <c r="CZ6" s="641">
        <v>2.2999999999999998</v>
      </c>
      <c r="DA6" s="641"/>
      <c r="DB6" s="641"/>
      <c r="DC6" s="641"/>
      <c r="DD6" s="594" t="s">
        <v>210</v>
      </c>
      <c r="DE6" s="589"/>
      <c r="DF6" s="589"/>
      <c r="DG6" s="589"/>
      <c r="DH6" s="589"/>
      <c r="DI6" s="589"/>
      <c r="DJ6" s="589"/>
      <c r="DK6" s="589"/>
      <c r="DL6" s="589"/>
      <c r="DM6" s="589"/>
      <c r="DN6" s="589"/>
      <c r="DO6" s="589"/>
      <c r="DP6" s="590"/>
      <c r="DQ6" s="594">
        <v>101161</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1067</v>
      </c>
      <c r="S7" s="589"/>
      <c r="T7" s="589"/>
      <c r="U7" s="589"/>
      <c r="V7" s="589"/>
      <c r="W7" s="589"/>
      <c r="X7" s="589"/>
      <c r="Y7" s="590"/>
      <c r="Z7" s="641">
        <v>0</v>
      </c>
      <c r="AA7" s="641"/>
      <c r="AB7" s="641"/>
      <c r="AC7" s="641"/>
      <c r="AD7" s="642">
        <v>1067</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286832</v>
      </c>
      <c r="BH7" s="589"/>
      <c r="BI7" s="589"/>
      <c r="BJ7" s="589"/>
      <c r="BK7" s="589"/>
      <c r="BL7" s="589"/>
      <c r="BM7" s="589"/>
      <c r="BN7" s="590"/>
      <c r="BO7" s="641">
        <v>37.5</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822332</v>
      </c>
      <c r="CS7" s="589"/>
      <c r="CT7" s="589"/>
      <c r="CU7" s="589"/>
      <c r="CV7" s="589"/>
      <c r="CW7" s="589"/>
      <c r="CX7" s="589"/>
      <c r="CY7" s="590"/>
      <c r="CZ7" s="641">
        <v>18.5</v>
      </c>
      <c r="DA7" s="641"/>
      <c r="DB7" s="641"/>
      <c r="DC7" s="641"/>
      <c r="DD7" s="594">
        <v>199011</v>
      </c>
      <c r="DE7" s="589"/>
      <c r="DF7" s="589"/>
      <c r="DG7" s="589"/>
      <c r="DH7" s="589"/>
      <c r="DI7" s="589"/>
      <c r="DJ7" s="589"/>
      <c r="DK7" s="589"/>
      <c r="DL7" s="589"/>
      <c r="DM7" s="589"/>
      <c r="DN7" s="589"/>
      <c r="DO7" s="589"/>
      <c r="DP7" s="590"/>
      <c r="DQ7" s="594">
        <v>737481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2760</v>
      </c>
      <c r="S8" s="589"/>
      <c r="T8" s="589"/>
      <c r="U8" s="589"/>
      <c r="V8" s="589"/>
      <c r="W8" s="589"/>
      <c r="X8" s="589"/>
      <c r="Y8" s="590"/>
      <c r="Z8" s="641">
        <v>0.1</v>
      </c>
      <c r="AA8" s="641"/>
      <c r="AB8" s="641"/>
      <c r="AC8" s="641"/>
      <c r="AD8" s="642">
        <v>2760</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12093</v>
      </c>
      <c r="BH8" s="589"/>
      <c r="BI8" s="589"/>
      <c r="BJ8" s="589"/>
      <c r="BK8" s="589"/>
      <c r="BL8" s="589"/>
      <c r="BM8" s="589"/>
      <c r="BN8" s="590"/>
      <c r="BO8" s="641">
        <v>1.6</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832765</v>
      </c>
      <c r="CS8" s="589"/>
      <c r="CT8" s="589"/>
      <c r="CU8" s="589"/>
      <c r="CV8" s="589"/>
      <c r="CW8" s="589"/>
      <c r="CX8" s="589"/>
      <c r="CY8" s="590"/>
      <c r="CZ8" s="641">
        <v>18.7</v>
      </c>
      <c r="DA8" s="641"/>
      <c r="DB8" s="641"/>
      <c r="DC8" s="641"/>
      <c r="DD8" s="594">
        <v>1346</v>
      </c>
      <c r="DE8" s="589"/>
      <c r="DF8" s="589"/>
      <c r="DG8" s="589"/>
      <c r="DH8" s="589"/>
      <c r="DI8" s="589"/>
      <c r="DJ8" s="589"/>
      <c r="DK8" s="589"/>
      <c r="DL8" s="589"/>
      <c r="DM8" s="589"/>
      <c r="DN8" s="589"/>
      <c r="DO8" s="589"/>
      <c r="DP8" s="590"/>
      <c r="DQ8" s="594">
        <v>533323</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1549</v>
      </c>
      <c r="S9" s="589"/>
      <c r="T9" s="589"/>
      <c r="U9" s="589"/>
      <c r="V9" s="589"/>
      <c r="W9" s="589"/>
      <c r="X9" s="589"/>
      <c r="Y9" s="590"/>
      <c r="Z9" s="641">
        <v>0</v>
      </c>
      <c r="AA9" s="641"/>
      <c r="AB9" s="641"/>
      <c r="AC9" s="641"/>
      <c r="AD9" s="642">
        <v>1549</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214546</v>
      </c>
      <c r="BH9" s="589"/>
      <c r="BI9" s="589"/>
      <c r="BJ9" s="589"/>
      <c r="BK9" s="589"/>
      <c r="BL9" s="589"/>
      <c r="BM9" s="589"/>
      <c r="BN9" s="590"/>
      <c r="BO9" s="641">
        <v>28.1</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673807</v>
      </c>
      <c r="CS9" s="589"/>
      <c r="CT9" s="589"/>
      <c r="CU9" s="589"/>
      <c r="CV9" s="589"/>
      <c r="CW9" s="589"/>
      <c r="CX9" s="589"/>
      <c r="CY9" s="590"/>
      <c r="CZ9" s="641">
        <v>15.1</v>
      </c>
      <c r="DA9" s="641"/>
      <c r="DB9" s="641"/>
      <c r="DC9" s="641"/>
      <c r="DD9" s="594" t="s">
        <v>222</v>
      </c>
      <c r="DE9" s="589"/>
      <c r="DF9" s="589"/>
      <c r="DG9" s="589"/>
      <c r="DH9" s="589"/>
      <c r="DI9" s="589"/>
      <c r="DJ9" s="589"/>
      <c r="DK9" s="589"/>
      <c r="DL9" s="589"/>
      <c r="DM9" s="589"/>
      <c r="DN9" s="589"/>
      <c r="DO9" s="589"/>
      <c r="DP9" s="590"/>
      <c r="DQ9" s="594">
        <v>659827</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82146</v>
      </c>
      <c r="S10" s="589"/>
      <c r="T10" s="589"/>
      <c r="U10" s="589"/>
      <c r="V10" s="589"/>
      <c r="W10" s="589"/>
      <c r="X10" s="589"/>
      <c r="Y10" s="590"/>
      <c r="Z10" s="641">
        <v>1.8</v>
      </c>
      <c r="AA10" s="641"/>
      <c r="AB10" s="641"/>
      <c r="AC10" s="641"/>
      <c r="AD10" s="642">
        <v>82146</v>
      </c>
      <c r="AE10" s="642"/>
      <c r="AF10" s="642"/>
      <c r="AG10" s="642"/>
      <c r="AH10" s="642"/>
      <c r="AI10" s="642"/>
      <c r="AJ10" s="642"/>
      <c r="AK10" s="642"/>
      <c r="AL10" s="611">
        <v>2.9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14973</v>
      </c>
      <c r="BH10" s="589"/>
      <c r="BI10" s="589"/>
      <c r="BJ10" s="589"/>
      <c r="BK10" s="589"/>
      <c r="BL10" s="589"/>
      <c r="BM10" s="589"/>
      <c r="BN10" s="590"/>
      <c r="BO10" s="641">
        <v>2</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10</v>
      </c>
      <c r="CS10" s="589"/>
      <c r="CT10" s="589"/>
      <c r="CU10" s="589"/>
      <c r="CV10" s="589"/>
      <c r="CW10" s="589"/>
      <c r="CX10" s="589"/>
      <c r="CY10" s="590"/>
      <c r="CZ10" s="641">
        <v>0</v>
      </c>
      <c r="DA10" s="641"/>
      <c r="DB10" s="641"/>
      <c r="DC10" s="641"/>
      <c r="DD10" s="594" t="s">
        <v>222</v>
      </c>
      <c r="DE10" s="589"/>
      <c r="DF10" s="589"/>
      <c r="DG10" s="589"/>
      <c r="DH10" s="589"/>
      <c r="DI10" s="589"/>
      <c r="DJ10" s="589"/>
      <c r="DK10" s="589"/>
      <c r="DL10" s="589"/>
      <c r="DM10" s="589"/>
      <c r="DN10" s="589"/>
      <c r="DO10" s="589"/>
      <c r="DP10" s="590"/>
      <c r="DQ10" s="594">
        <v>10</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45220</v>
      </c>
      <c r="BH11" s="589"/>
      <c r="BI11" s="589"/>
      <c r="BJ11" s="589"/>
      <c r="BK11" s="589"/>
      <c r="BL11" s="589"/>
      <c r="BM11" s="589"/>
      <c r="BN11" s="590"/>
      <c r="BO11" s="641">
        <v>5.9</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444643</v>
      </c>
      <c r="CS11" s="589"/>
      <c r="CT11" s="589"/>
      <c r="CU11" s="589"/>
      <c r="CV11" s="589"/>
      <c r="CW11" s="589"/>
      <c r="CX11" s="589"/>
      <c r="CY11" s="590"/>
      <c r="CZ11" s="641">
        <v>10</v>
      </c>
      <c r="DA11" s="641"/>
      <c r="DB11" s="641"/>
      <c r="DC11" s="641"/>
      <c r="DD11" s="594">
        <v>136963</v>
      </c>
      <c r="DE11" s="589"/>
      <c r="DF11" s="589"/>
      <c r="DG11" s="589"/>
      <c r="DH11" s="589"/>
      <c r="DI11" s="589"/>
      <c r="DJ11" s="589"/>
      <c r="DK11" s="589"/>
      <c r="DL11" s="589"/>
      <c r="DM11" s="589"/>
      <c r="DN11" s="589"/>
      <c r="DO11" s="589"/>
      <c r="DP11" s="590"/>
      <c r="DQ11" s="594">
        <v>275121</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411252</v>
      </c>
      <c r="BH12" s="589"/>
      <c r="BI12" s="589"/>
      <c r="BJ12" s="589"/>
      <c r="BK12" s="589"/>
      <c r="BL12" s="589"/>
      <c r="BM12" s="589"/>
      <c r="BN12" s="590"/>
      <c r="BO12" s="641">
        <v>53.8</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115049</v>
      </c>
      <c r="CS12" s="589"/>
      <c r="CT12" s="589"/>
      <c r="CU12" s="589"/>
      <c r="CV12" s="589"/>
      <c r="CW12" s="589"/>
      <c r="CX12" s="589"/>
      <c r="CY12" s="590"/>
      <c r="CZ12" s="641">
        <v>2.6</v>
      </c>
      <c r="DA12" s="641"/>
      <c r="DB12" s="641"/>
      <c r="DC12" s="641"/>
      <c r="DD12" s="594">
        <v>6367</v>
      </c>
      <c r="DE12" s="589"/>
      <c r="DF12" s="589"/>
      <c r="DG12" s="589"/>
      <c r="DH12" s="589"/>
      <c r="DI12" s="589"/>
      <c r="DJ12" s="589"/>
      <c r="DK12" s="589"/>
      <c r="DL12" s="589"/>
      <c r="DM12" s="589"/>
      <c r="DN12" s="589"/>
      <c r="DO12" s="589"/>
      <c r="DP12" s="590"/>
      <c r="DQ12" s="594">
        <v>74542</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16438</v>
      </c>
      <c r="S13" s="589"/>
      <c r="T13" s="589"/>
      <c r="U13" s="589"/>
      <c r="V13" s="589"/>
      <c r="W13" s="589"/>
      <c r="X13" s="589"/>
      <c r="Y13" s="590"/>
      <c r="Z13" s="641">
        <v>0.4</v>
      </c>
      <c r="AA13" s="641"/>
      <c r="AB13" s="641"/>
      <c r="AC13" s="641"/>
      <c r="AD13" s="642">
        <v>16438</v>
      </c>
      <c r="AE13" s="642"/>
      <c r="AF13" s="642"/>
      <c r="AG13" s="642"/>
      <c r="AH13" s="642"/>
      <c r="AI13" s="642"/>
      <c r="AJ13" s="642"/>
      <c r="AK13" s="642"/>
      <c r="AL13" s="611">
        <v>0.6</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408899</v>
      </c>
      <c r="BH13" s="589"/>
      <c r="BI13" s="589"/>
      <c r="BJ13" s="589"/>
      <c r="BK13" s="589"/>
      <c r="BL13" s="589"/>
      <c r="BM13" s="589"/>
      <c r="BN13" s="590"/>
      <c r="BO13" s="641">
        <v>53.5</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409682</v>
      </c>
      <c r="CS13" s="589"/>
      <c r="CT13" s="589"/>
      <c r="CU13" s="589"/>
      <c r="CV13" s="589"/>
      <c r="CW13" s="589"/>
      <c r="CX13" s="589"/>
      <c r="CY13" s="590"/>
      <c r="CZ13" s="641">
        <v>9.1999999999999993</v>
      </c>
      <c r="DA13" s="641"/>
      <c r="DB13" s="641"/>
      <c r="DC13" s="641"/>
      <c r="DD13" s="594">
        <v>103477</v>
      </c>
      <c r="DE13" s="589"/>
      <c r="DF13" s="589"/>
      <c r="DG13" s="589"/>
      <c r="DH13" s="589"/>
      <c r="DI13" s="589"/>
      <c r="DJ13" s="589"/>
      <c r="DK13" s="589"/>
      <c r="DL13" s="589"/>
      <c r="DM13" s="589"/>
      <c r="DN13" s="589"/>
      <c r="DO13" s="589"/>
      <c r="DP13" s="590"/>
      <c r="DQ13" s="594">
        <v>370215</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23068</v>
      </c>
      <c r="BH14" s="589"/>
      <c r="BI14" s="589"/>
      <c r="BJ14" s="589"/>
      <c r="BK14" s="589"/>
      <c r="BL14" s="589"/>
      <c r="BM14" s="589"/>
      <c r="BN14" s="590"/>
      <c r="BO14" s="641">
        <v>3</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122759</v>
      </c>
      <c r="CS14" s="589"/>
      <c r="CT14" s="589"/>
      <c r="CU14" s="589"/>
      <c r="CV14" s="589"/>
      <c r="CW14" s="589"/>
      <c r="CX14" s="589"/>
      <c r="CY14" s="590"/>
      <c r="CZ14" s="641">
        <v>2.8</v>
      </c>
      <c r="DA14" s="641"/>
      <c r="DB14" s="641"/>
      <c r="DC14" s="641"/>
      <c r="DD14" s="594">
        <v>994</v>
      </c>
      <c r="DE14" s="589"/>
      <c r="DF14" s="589"/>
      <c r="DG14" s="589"/>
      <c r="DH14" s="589"/>
      <c r="DI14" s="589"/>
      <c r="DJ14" s="589"/>
      <c r="DK14" s="589"/>
      <c r="DL14" s="589"/>
      <c r="DM14" s="589"/>
      <c r="DN14" s="589"/>
      <c r="DO14" s="589"/>
      <c r="DP14" s="590"/>
      <c r="DQ14" s="594">
        <v>121270</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1600</v>
      </c>
      <c r="S15" s="589"/>
      <c r="T15" s="589"/>
      <c r="U15" s="589"/>
      <c r="V15" s="589"/>
      <c r="W15" s="589"/>
      <c r="X15" s="589"/>
      <c r="Y15" s="590"/>
      <c r="Z15" s="641">
        <v>0</v>
      </c>
      <c r="AA15" s="641"/>
      <c r="AB15" s="641"/>
      <c r="AC15" s="641"/>
      <c r="AD15" s="642">
        <v>1600</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30585</v>
      </c>
      <c r="BH15" s="589"/>
      <c r="BI15" s="589"/>
      <c r="BJ15" s="589"/>
      <c r="BK15" s="589"/>
      <c r="BL15" s="589"/>
      <c r="BM15" s="589"/>
      <c r="BN15" s="590"/>
      <c r="BO15" s="641">
        <v>4</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603853</v>
      </c>
      <c r="CS15" s="589"/>
      <c r="CT15" s="589"/>
      <c r="CU15" s="589"/>
      <c r="CV15" s="589"/>
      <c r="CW15" s="589"/>
      <c r="CX15" s="589"/>
      <c r="CY15" s="590"/>
      <c r="CZ15" s="641">
        <v>13.6</v>
      </c>
      <c r="DA15" s="641"/>
      <c r="DB15" s="641"/>
      <c r="DC15" s="641"/>
      <c r="DD15" s="594">
        <v>205151</v>
      </c>
      <c r="DE15" s="589"/>
      <c r="DF15" s="589"/>
      <c r="DG15" s="589"/>
      <c r="DH15" s="589"/>
      <c r="DI15" s="589"/>
      <c r="DJ15" s="589"/>
      <c r="DK15" s="589"/>
      <c r="DL15" s="589"/>
      <c r="DM15" s="589"/>
      <c r="DN15" s="589"/>
      <c r="DO15" s="589"/>
      <c r="DP15" s="590"/>
      <c r="DQ15" s="594">
        <v>420666</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2165558</v>
      </c>
      <c r="S16" s="589"/>
      <c r="T16" s="589"/>
      <c r="U16" s="589"/>
      <c r="V16" s="589"/>
      <c r="W16" s="589"/>
      <c r="X16" s="589"/>
      <c r="Y16" s="590"/>
      <c r="Z16" s="641">
        <v>46.9</v>
      </c>
      <c r="AA16" s="641"/>
      <c r="AB16" s="641"/>
      <c r="AC16" s="641"/>
      <c r="AD16" s="642">
        <v>1872062</v>
      </c>
      <c r="AE16" s="642"/>
      <c r="AF16" s="642"/>
      <c r="AG16" s="642"/>
      <c r="AH16" s="642"/>
      <c r="AI16" s="642"/>
      <c r="AJ16" s="642"/>
      <c r="AK16" s="642"/>
      <c r="AL16" s="611">
        <v>65.099999999999994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222</v>
      </c>
      <c r="CS16" s="589"/>
      <c r="CT16" s="589"/>
      <c r="CU16" s="589"/>
      <c r="CV16" s="589"/>
      <c r="CW16" s="589"/>
      <c r="CX16" s="589"/>
      <c r="CY16" s="590"/>
      <c r="CZ16" s="641" t="s">
        <v>222</v>
      </c>
      <c r="DA16" s="641"/>
      <c r="DB16" s="641"/>
      <c r="DC16" s="641"/>
      <c r="DD16" s="594" t="s">
        <v>222</v>
      </c>
      <c r="DE16" s="589"/>
      <c r="DF16" s="589"/>
      <c r="DG16" s="589"/>
      <c r="DH16" s="589"/>
      <c r="DI16" s="589"/>
      <c r="DJ16" s="589"/>
      <c r="DK16" s="589"/>
      <c r="DL16" s="589"/>
      <c r="DM16" s="589"/>
      <c r="DN16" s="589"/>
      <c r="DO16" s="589"/>
      <c r="DP16" s="590"/>
      <c r="DQ16" s="594" t="s">
        <v>222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1872062</v>
      </c>
      <c r="S17" s="589"/>
      <c r="T17" s="589"/>
      <c r="U17" s="589"/>
      <c r="V17" s="589"/>
      <c r="W17" s="589"/>
      <c r="X17" s="589"/>
      <c r="Y17" s="590"/>
      <c r="Z17" s="641">
        <v>40.5</v>
      </c>
      <c r="AA17" s="641"/>
      <c r="AB17" s="641"/>
      <c r="AC17" s="641"/>
      <c r="AD17" s="642">
        <v>1872062</v>
      </c>
      <c r="AE17" s="642"/>
      <c r="AF17" s="642"/>
      <c r="AG17" s="642"/>
      <c r="AH17" s="642"/>
      <c r="AI17" s="642"/>
      <c r="AJ17" s="642"/>
      <c r="AK17" s="642"/>
      <c r="AL17" s="611">
        <v>65.099999999999994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329188</v>
      </c>
      <c r="CS17" s="589"/>
      <c r="CT17" s="589"/>
      <c r="CU17" s="589"/>
      <c r="CV17" s="589"/>
      <c r="CW17" s="589"/>
      <c r="CX17" s="589"/>
      <c r="CY17" s="590"/>
      <c r="CZ17" s="641">
        <v>7.4</v>
      </c>
      <c r="DA17" s="641"/>
      <c r="DB17" s="641"/>
      <c r="DC17" s="641"/>
      <c r="DD17" s="594" t="s">
        <v>222</v>
      </c>
      <c r="DE17" s="589"/>
      <c r="DF17" s="589"/>
      <c r="DG17" s="589"/>
      <c r="DH17" s="589"/>
      <c r="DI17" s="589"/>
      <c r="DJ17" s="589"/>
      <c r="DK17" s="589"/>
      <c r="DL17" s="589"/>
      <c r="DM17" s="589"/>
      <c r="DN17" s="589"/>
      <c r="DO17" s="589"/>
      <c r="DP17" s="590"/>
      <c r="DQ17" s="594">
        <v>319853</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265701</v>
      </c>
      <c r="S18" s="589"/>
      <c r="T18" s="589"/>
      <c r="U18" s="589"/>
      <c r="V18" s="589"/>
      <c r="W18" s="589"/>
      <c r="X18" s="589"/>
      <c r="Y18" s="590"/>
      <c r="Z18" s="641">
        <v>5.8</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27795</v>
      </c>
      <c r="S19" s="589"/>
      <c r="T19" s="589"/>
      <c r="U19" s="589"/>
      <c r="V19" s="589"/>
      <c r="W19" s="589"/>
      <c r="X19" s="589"/>
      <c r="Y19" s="590"/>
      <c r="Z19" s="641">
        <v>0.6</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12419</v>
      </c>
      <c r="BH19" s="589"/>
      <c r="BI19" s="589"/>
      <c r="BJ19" s="589"/>
      <c r="BK19" s="589"/>
      <c r="BL19" s="589"/>
      <c r="BM19" s="589"/>
      <c r="BN19" s="590"/>
      <c r="BO19" s="641">
        <v>1.6</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3122576</v>
      </c>
      <c r="S20" s="589"/>
      <c r="T20" s="589"/>
      <c r="U20" s="589"/>
      <c r="V20" s="589"/>
      <c r="W20" s="589"/>
      <c r="X20" s="589"/>
      <c r="Y20" s="590"/>
      <c r="Z20" s="641">
        <v>67.599999999999994</v>
      </c>
      <c r="AA20" s="641"/>
      <c r="AB20" s="641"/>
      <c r="AC20" s="641"/>
      <c r="AD20" s="642">
        <v>2829080</v>
      </c>
      <c r="AE20" s="642"/>
      <c r="AF20" s="642"/>
      <c r="AG20" s="642"/>
      <c r="AH20" s="642"/>
      <c r="AI20" s="642"/>
      <c r="AJ20" s="642"/>
      <c r="AK20" s="642"/>
      <c r="AL20" s="611">
        <v>98.4</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12419</v>
      </c>
      <c r="BH20" s="589"/>
      <c r="BI20" s="589"/>
      <c r="BJ20" s="589"/>
      <c r="BK20" s="589"/>
      <c r="BL20" s="589"/>
      <c r="BM20" s="589"/>
      <c r="BN20" s="590"/>
      <c r="BO20" s="641">
        <v>1.6</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4455249</v>
      </c>
      <c r="CS20" s="589"/>
      <c r="CT20" s="589"/>
      <c r="CU20" s="589"/>
      <c r="CV20" s="589"/>
      <c r="CW20" s="589"/>
      <c r="CX20" s="589"/>
      <c r="CY20" s="590"/>
      <c r="CZ20" s="641">
        <v>100</v>
      </c>
      <c r="DA20" s="641"/>
      <c r="DB20" s="641"/>
      <c r="DC20" s="641"/>
      <c r="DD20" s="594">
        <v>653309</v>
      </c>
      <c r="DE20" s="589"/>
      <c r="DF20" s="589"/>
      <c r="DG20" s="589"/>
      <c r="DH20" s="589"/>
      <c r="DI20" s="589"/>
      <c r="DJ20" s="589"/>
      <c r="DK20" s="589"/>
      <c r="DL20" s="589"/>
      <c r="DM20" s="589"/>
      <c r="DN20" s="589"/>
      <c r="DO20" s="589"/>
      <c r="DP20" s="590"/>
      <c r="DQ20" s="594">
        <v>3613469</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1224</v>
      </c>
      <c r="S21" s="589"/>
      <c r="T21" s="589"/>
      <c r="U21" s="589"/>
      <c r="V21" s="589"/>
      <c r="W21" s="589"/>
      <c r="X21" s="589"/>
      <c r="Y21" s="590"/>
      <c r="Z21" s="641">
        <v>0</v>
      </c>
      <c r="AA21" s="641"/>
      <c r="AB21" s="641"/>
      <c r="AC21" s="641"/>
      <c r="AD21" s="642">
        <v>1224</v>
      </c>
      <c r="AE21" s="642"/>
      <c r="AF21" s="642"/>
      <c r="AG21" s="642"/>
      <c r="AH21" s="642"/>
      <c r="AI21" s="642"/>
      <c r="AJ21" s="642"/>
      <c r="AK21" s="642"/>
      <c r="AL21" s="611">
        <v>0</v>
      </c>
      <c r="AM21" s="643"/>
      <c r="AN21" s="643"/>
      <c r="AO21" s="644"/>
      <c r="AP21" s="679" t="s">
        <v>261</v>
      </c>
      <c r="AQ21" s="689"/>
      <c r="AR21" s="689"/>
      <c r="AS21" s="689"/>
      <c r="AT21" s="689"/>
      <c r="AU21" s="689"/>
      <c r="AV21" s="689"/>
      <c r="AW21" s="689"/>
      <c r="AX21" s="689"/>
      <c r="AY21" s="689"/>
      <c r="AZ21" s="689"/>
      <c r="BA21" s="689"/>
      <c r="BB21" s="689"/>
      <c r="BC21" s="689"/>
      <c r="BD21" s="689"/>
      <c r="BE21" s="689"/>
      <c r="BF21" s="681"/>
      <c r="BG21" s="588">
        <v>12419</v>
      </c>
      <c r="BH21" s="589"/>
      <c r="BI21" s="589"/>
      <c r="BJ21" s="589"/>
      <c r="BK21" s="589"/>
      <c r="BL21" s="589"/>
      <c r="BM21" s="589"/>
      <c r="BN21" s="590"/>
      <c r="BO21" s="641">
        <v>1.6</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3169</v>
      </c>
      <c r="S22" s="589"/>
      <c r="T22" s="589"/>
      <c r="U22" s="589"/>
      <c r="V22" s="589"/>
      <c r="W22" s="589"/>
      <c r="X22" s="589"/>
      <c r="Y22" s="590"/>
      <c r="Z22" s="641">
        <v>0.1</v>
      </c>
      <c r="AA22" s="641"/>
      <c r="AB22" s="641"/>
      <c r="AC22" s="641"/>
      <c r="AD22" s="642" t="s">
        <v>222</v>
      </c>
      <c r="AE22" s="642"/>
      <c r="AF22" s="642"/>
      <c r="AG22" s="642"/>
      <c r="AH22" s="642"/>
      <c r="AI22" s="642"/>
      <c r="AJ22" s="642"/>
      <c r="AK22" s="642"/>
      <c r="AL22" s="611" t="s">
        <v>222</v>
      </c>
      <c r="AM22" s="643"/>
      <c r="AN22" s="643"/>
      <c r="AO22" s="644"/>
      <c r="AP22" s="679" t="s">
        <v>263</v>
      </c>
      <c r="AQ22" s="689"/>
      <c r="AR22" s="689"/>
      <c r="AS22" s="689"/>
      <c r="AT22" s="689"/>
      <c r="AU22" s="689"/>
      <c r="AV22" s="689"/>
      <c r="AW22" s="689"/>
      <c r="AX22" s="689"/>
      <c r="AY22" s="689"/>
      <c r="AZ22" s="689"/>
      <c r="BA22" s="689"/>
      <c r="BB22" s="689"/>
      <c r="BC22" s="689"/>
      <c r="BD22" s="689"/>
      <c r="BE22" s="689"/>
      <c r="BF22" s="681"/>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74393</v>
      </c>
      <c r="S23" s="589"/>
      <c r="T23" s="589"/>
      <c r="U23" s="589"/>
      <c r="V23" s="589"/>
      <c r="W23" s="589"/>
      <c r="X23" s="589"/>
      <c r="Y23" s="590"/>
      <c r="Z23" s="641">
        <v>1.6</v>
      </c>
      <c r="AA23" s="641"/>
      <c r="AB23" s="641"/>
      <c r="AC23" s="641"/>
      <c r="AD23" s="642">
        <v>3389</v>
      </c>
      <c r="AE23" s="642"/>
      <c r="AF23" s="642"/>
      <c r="AG23" s="642"/>
      <c r="AH23" s="642"/>
      <c r="AI23" s="642"/>
      <c r="AJ23" s="642"/>
      <c r="AK23" s="642"/>
      <c r="AL23" s="611">
        <v>0.1</v>
      </c>
      <c r="AM23" s="643"/>
      <c r="AN23" s="643"/>
      <c r="AO23" s="644"/>
      <c r="AP23" s="679" t="s">
        <v>266</v>
      </c>
      <c r="AQ23" s="689"/>
      <c r="AR23" s="689"/>
      <c r="AS23" s="689"/>
      <c r="AT23" s="689"/>
      <c r="AU23" s="689"/>
      <c r="AV23" s="689"/>
      <c r="AW23" s="689"/>
      <c r="AX23" s="689"/>
      <c r="AY23" s="689"/>
      <c r="AZ23" s="689"/>
      <c r="BA23" s="689"/>
      <c r="BB23" s="689"/>
      <c r="BC23" s="689"/>
      <c r="BD23" s="689"/>
      <c r="BE23" s="689"/>
      <c r="BF23" s="681"/>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4021</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79" t="s">
        <v>273</v>
      </c>
      <c r="AQ24" s="689"/>
      <c r="AR24" s="689"/>
      <c r="AS24" s="689"/>
      <c r="AT24" s="689"/>
      <c r="AU24" s="689"/>
      <c r="AV24" s="689"/>
      <c r="AW24" s="689"/>
      <c r="AX24" s="689"/>
      <c r="AY24" s="689"/>
      <c r="AZ24" s="689"/>
      <c r="BA24" s="689"/>
      <c r="BB24" s="689"/>
      <c r="BC24" s="689"/>
      <c r="BD24" s="689"/>
      <c r="BE24" s="689"/>
      <c r="BF24" s="681"/>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1509964</v>
      </c>
      <c r="CS24" s="639"/>
      <c r="CT24" s="639"/>
      <c r="CU24" s="639"/>
      <c r="CV24" s="639"/>
      <c r="CW24" s="639"/>
      <c r="CX24" s="639"/>
      <c r="CY24" s="686"/>
      <c r="CZ24" s="690">
        <v>33.9</v>
      </c>
      <c r="DA24" s="691"/>
      <c r="DB24" s="691"/>
      <c r="DC24" s="692"/>
      <c r="DD24" s="685">
        <v>1227569</v>
      </c>
      <c r="DE24" s="639"/>
      <c r="DF24" s="639"/>
      <c r="DG24" s="639"/>
      <c r="DH24" s="639"/>
      <c r="DI24" s="639"/>
      <c r="DJ24" s="639"/>
      <c r="DK24" s="686"/>
      <c r="DL24" s="685">
        <v>1222701</v>
      </c>
      <c r="DM24" s="639"/>
      <c r="DN24" s="639"/>
      <c r="DO24" s="639"/>
      <c r="DP24" s="639"/>
      <c r="DQ24" s="639"/>
      <c r="DR24" s="639"/>
      <c r="DS24" s="639"/>
      <c r="DT24" s="639"/>
      <c r="DU24" s="639"/>
      <c r="DV24" s="686"/>
      <c r="DW24" s="687">
        <v>40.1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369428</v>
      </c>
      <c r="S25" s="589"/>
      <c r="T25" s="589"/>
      <c r="U25" s="589"/>
      <c r="V25" s="589"/>
      <c r="W25" s="589"/>
      <c r="X25" s="589"/>
      <c r="Y25" s="590"/>
      <c r="Z25" s="641">
        <v>8</v>
      </c>
      <c r="AA25" s="641"/>
      <c r="AB25" s="641"/>
      <c r="AC25" s="641"/>
      <c r="AD25" s="642" t="s">
        <v>222</v>
      </c>
      <c r="AE25" s="642"/>
      <c r="AF25" s="642"/>
      <c r="AG25" s="642"/>
      <c r="AH25" s="642"/>
      <c r="AI25" s="642"/>
      <c r="AJ25" s="642"/>
      <c r="AK25" s="642"/>
      <c r="AL25" s="611" t="s">
        <v>222</v>
      </c>
      <c r="AM25" s="643"/>
      <c r="AN25" s="643"/>
      <c r="AO25" s="644"/>
      <c r="AP25" s="679" t="s">
        <v>276</v>
      </c>
      <c r="AQ25" s="689"/>
      <c r="AR25" s="689"/>
      <c r="AS25" s="689"/>
      <c r="AT25" s="689"/>
      <c r="AU25" s="689"/>
      <c r="AV25" s="689"/>
      <c r="AW25" s="689"/>
      <c r="AX25" s="689"/>
      <c r="AY25" s="689"/>
      <c r="AZ25" s="689"/>
      <c r="BA25" s="689"/>
      <c r="BB25" s="689"/>
      <c r="BC25" s="689"/>
      <c r="BD25" s="689"/>
      <c r="BE25" s="689"/>
      <c r="BF25" s="681"/>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861355</v>
      </c>
      <c r="CS25" s="607"/>
      <c r="CT25" s="607"/>
      <c r="CU25" s="607"/>
      <c r="CV25" s="607"/>
      <c r="CW25" s="607"/>
      <c r="CX25" s="607"/>
      <c r="CY25" s="608"/>
      <c r="CZ25" s="591">
        <v>19.3</v>
      </c>
      <c r="DA25" s="609"/>
      <c r="DB25" s="609"/>
      <c r="DC25" s="610"/>
      <c r="DD25" s="594">
        <v>805524</v>
      </c>
      <c r="DE25" s="607"/>
      <c r="DF25" s="607"/>
      <c r="DG25" s="607"/>
      <c r="DH25" s="607"/>
      <c r="DI25" s="607"/>
      <c r="DJ25" s="607"/>
      <c r="DK25" s="608"/>
      <c r="DL25" s="594">
        <v>804476</v>
      </c>
      <c r="DM25" s="607"/>
      <c r="DN25" s="607"/>
      <c r="DO25" s="607"/>
      <c r="DP25" s="607"/>
      <c r="DQ25" s="607"/>
      <c r="DR25" s="607"/>
      <c r="DS25" s="607"/>
      <c r="DT25" s="607"/>
      <c r="DU25" s="607"/>
      <c r="DV25" s="608"/>
      <c r="DW25" s="611">
        <v>26.4</v>
      </c>
      <c r="DX25" s="612"/>
      <c r="DY25" s="612"/>
      <c r="DZ25" s="612"/>
      <c r="EA25" s="612"/>
      <c r="EB25" s="612"/>
      <c r="EC25" s="613"/>
    </row>
    <row r="26" spans="2:133" ht="11.25" customHeight="1">
      <c r="B26" s="682" t="s">
        <v>278</v>
      </c>
      <c r="C26" s="683"/>
      <c r="D26" s="683"/>
      <c r="E26" s="683"/>
      <c r="F26" s="683"/>
      <c r="G26" s="683"/>
      <c r="H26" s="683"/>
      <c r="I26" s="683"/>
      <c r="J26" s="683"/>
      <c r="K26" s="683"/>
      <c r="L26" s="683"/>
      <c r="M26" s="683"/>
      <c r="N26" s="683"/>
      <c r="O26" s="683"/>
      <c r="P26" s="683"/>
      <c r="Q26" s="684"/>
      <c r="R26" s="588">
        <v>40651</v>
      </c>
      <c r="S26" s="589"/>
      <c r="T26" s="589"/>
      <c r="U26" s="589"/>
      <c r="V26" s="589"/>
      <c r="W26" s="589"/>
      <c r="X26" s="589"/>
      <c r="Y26" s="590"/>
      <c r="Z26" s="641">
        <v>0.9</v>
      </c>
      <c r="AA26" s="641"/>
      <c r="AB26" s="641"/>
      <c r="AC26" s="641"/>
      <c r="AD26" s="642">
        <v>40651</v>
      </c>
      <c r="AE26" s="642"/>
      <c r="AF26" s="642"/>
      <c r="AG26" s="642"/>
      <c r="AH26" s="642"/>
      <c r="AI26" s="642"/>
      <c r="AJ26" s="642"/>
      <c r="AK26" s="642"/>
      <c r="AL26" s="611">
        <v>1.4</v>
      </c>
      <c r="AM26" s="643"/>
      <c r="AN26" s="643"/>
      <c r="AO26" s="644"/>
      <c r="AP26" s="679" t="s">
        <v>279</v>
      </c>
      <c r="AQ26" s="680"/>
      <c r="AR26" s="680"/>
      <c r="AS26" s="680"/>
      <c r="AT26" s="680"/>
      <c r="AU26" s="680"/>
      <c r="AV26" s="680"/>
      <c r="AW26" s="680"/>
      <c r="AX26" s="680"/>
      <c r="AY26" s="680"/>
      <c r="AZ26" s="680"/>
      <c r="BA26" s="680"/>
      <c r="BB26" s="680"/>
      <c r="BC26" s="680"/>
      <c r="BD26" s="680"/>
      <c r="BE26" s="680"/>
      <c r="BF26" s="681"/>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508156</v>
      </c>
      <c r="CS26" s="589"/>
      <c r="CT26" s="589"/>
      <c r="CU26" s="589"/>
      <c r="CV26" s="589"/>
      <c r="CW26" s="589"/>
      <c r="CX26" s="589"/>
      <c r="CY26" s="590"/>
      <c r="CZ26" s="591">
        <v>11.4</v>
      </c>
      <c r="DA26" s="609"/>
      <c r="DB26" s="609"/>
      <c r="DC26" s="610"/>
      <c r="DD26" s="594">
        <v>457465</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229008</v>
      </c>
      <c r="S27" s="589"/>
      <c r="T27" s="589"/>
      <c r="U27" s="589"/>
      <c r="V27" s="589"/>
      <c r="W27" s="589"/>
      <c r="X27" s="589"/>
      <c r="Y27" s="590"/>
      <c r="Z27" s="641">
        <v>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764156</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319421</v>
      </c>
      <c r="CS27" s="607"/>
      <c r="CT27" s="607"/>
      <c r="CU27" s="607"/>
      <c r="CV27" s="607"/>
      <c r="CW27" s="607"/>
      <c r="CX27" s="607"/>
      <c r="CY27" s="608"/>
      <c r="CZ27" s="591">
        <v>7.2</v>
      </c>
      <c r="DA27" s="609"/>
      <c r="DB27" s="609"/>
      <c r="DC27" s="610"/>
      <c r="DD27" s="594">
        <v>102192</v>
      </c>
      <c r="DE27" s="607"/>
      <c r="DF27" s="607"/>
      <c r="DG27" s="607"/>
      <c r="DH27" s="607"/>
      <c r="DI27" s="607"/>
      <c r="DJ27" s="607"/>
      <c r="DK27" s="608"/>
      <c r="DL27" s="594">
        <v>98372</v>
      </c>
      <c r="DM27" s="607"/>
      <c r="DN27" s="607"/>
      <c r="DO27" s="607"/>
      <c r="DP27" s="607"/>
      <c r="DQ27" s="607"/>
      <c r="DR27" s="607"/>
      <c r="DS27" s="607"/>
      <c r="DT27" s="607"/>
      <c r="DU27" s="607"/>
      <c r="DV27" s="608"/>
      <c r="DW27" s="611">
        <v>3.2</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28811</v>
      </c>
      <c r="S28" s="589"/>
      <c r="T28" s="589"/>
      <c r="U28" s="589"/>
      <c r="V28" s="589"/>
      <c r="W28" s="589"/>
      <c r="X28" s="589"/>
      <c r="Y28" s="590"/>
      <c r="Z28" s="641">
        <v>0.6</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329188</v>
      </c>
      <c r="CS28" s="589"/>
      <c r="CT28" s="589"/>
      <c r="CU28" s="589"/>
      <c r="CV28" s="589"/>
      <c r="CW28" s="589"/>
      <c r="CX28" s="589"/>
      <c r="CY28" s="590"/>
      <c r="CZ28" s="591">
        <v>7.4</v>
      </c>
      <c r="DA28" s="609"/>
      <c r="DB28" s="609"/>
      <c r="DC28" s="610"/>
      <c r="DD28" s="594">
        <v>319853</v>
      </c>
      <c r="DE28" s="589"/>
      <c r="DF28" s="589"/>
      <c r="DG28" s="589"/>
      <c r="DH28" s="589"/>
      <c r="DI28" s="589"/>
      <c r="DJ28" s="589"/>
      <c r="DK28" s="590"/>
      <c r="DL28" s="594">
        <v>319853</v>
      </c>
      <c r="DM28" s="589"/>
      <c r="DN28" s="589"/>
      <c r="DO28" s="589"/>
      <c r="DP28" s="589"/>
      <c r="DQ28" s="589"/>
      <c r="DR28" s="589"/>
      <c r="DS28" s="589"/>
      <c r="DT28" s="589"/>
      <c r="DU28" s="589"/>
      <c r="DV28" s="590"/>
      <c r="DW28" s="611">
        <v>10.5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775</v>
      </c>
      <c r="S29" s="589"/>
      <c r="T29" s="589"/>
      <c r="U29" s="589"/>
      <c r="V29" s="589"/>
      <c r="W29" s="589"/>
      <c r="X29" s="589"/>
      <c r="Y29" s="590"/>
      <c r="Z29" s="641">
        <v>0</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329188</v>
      </c>
      <c r="CS29" s="607"/>
      <c r="CT29" s="607"/>
      <c r="CU29" s="607"/>
      <c r="CV29" s="607"/>
      <c r="CW29" s="607"/>
      <c r="CX29" s="607"/>
      <c r="CY29" s="608"/>
      <c r="CZ29" s="591">
        <v>7.4</v>
      </c>
      <c r="DA29" s="609"/>
      <c r="DB29" s="609"/>
      <c r="DC29" s="610"/>
      <c r="DD29" s="594">
        <v>319853</v>
      </c>
      <c r="DE29" s="607"/>
      <c r="DF29" s="607"/>
      <c r="DG29" s="607"/>
      <c r="DH29" s="607"/>
      <c r="DI29" s="607"/>
      <c r="DJ29" s="607"/>
      <c r="DK29" s="608"/>
      <c r="DL29" s="594">
        <v>319853</v>
      </c>
      <c r="DM29" s="607"/>
      <c r="DN29" s="607"/>
      <c r="DO29" s="607"/>
      <c r="DP29" s="607"/>
      <c r="DQ29" s="607"/>
      <c r="DR29" s="607"/>
      <c r="DS29" s="607"/>
      <c r="DT29" s="607"/>
      <c r="DU29" s="607"/>
      <c r="DV29" s="608"/>
      <c r="DW29" s="611">
        <v>10.5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211037</v>
      </c>
      <c r="S30" s="589"/>
      <c r="T30" s="589"/>
      <c r="U30" s="589"/>
      <c r="V30" s="589"/>
      <c r="W30" s="589"/>
      <c r="X30" s="589"/>
      <c r="Y30" s="590"/>
      <c r="Z30" s="641">
        <v>4.5999999999999996</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99.3</v>
      </c>
      <c r="BH30" s="655"/>
      <c r="BI30" s="655"/>
      <c r="BJ30" s="655"/>
      <c r="BK30" s="655"/>
      <c r="BL30" s="655"/>
      <c r="BM30" s="656">
        <v>97.8</v>
      </c>
      <c r="BN30" s="655"/>
      <c r="BO30" s="655"/>
      <c r="BP30" s="655"/>
      <c r="BQ30" s="657"/>
      <c r="BR30" s="654">
        <v>99.3</v>
      </c>
      <c r="BS30" s="655"/>
      <c r="BT30" s="655"/>
      <c r="BU30" s="655"/>
      <c r="BV30" s="655"/>
      <c r="BW30" s="655"/>
      <c r="BX30" s="656">
        <v>97.4</v>
      </c>
      <c r="BY30" s="655"/>
      <c r="BZ30" s="655"/>
      <c r="CA30" s="655"/>
      <c r="CB30" s="657"/>
      <c r="CD30" s="660"/>
      <c r="CE30" s="661"/>
      <c r="CF30" s="625" t="s">
        <v>294</v>
      </c>
      <c r="CG30" s="622"/>
      <c r="CH30" s="622"/>
      <c r="CI30" s="622"/>
      <c r="CJ30" s="622"/>
      <c r="CK30" s="622"/>
      <c r="CL30" s="622"/>
      <c r="CM30" s="622"/>
      <c r="CN30" s="622"/>
      <c r="CO30" s="622"/>
      <c r="CP30" s="622"/>
      <c r="CQ30" s="623"/>
      <c r="CR30" s="588">
        <v>287347</v>
      </c>
      <c r="CS30" s="589"/>
      <c r="CT30" s="589"/>
      <c r="CU30" s="589"/>
      <c r="CV30" s="589"/>
      <c r="CW30" s="589"/>
      <c r="CX30" s="589"/>
      <c r="CY30" s="590"/>
      <c r="CZ30" s="591">
        <v>6.4</v>
      </c>
      <c r="DA30" s="609"/>
      <c r="DB30" s="609"/>
      <c r="DC30" s="610"/>
      <c r="DD30" s="594">
        <v>280471</v>
      </c>
      <c r="DE30" s="589"/>
      <c r="DF30" s="589"/>
      <c r="DG30" s="589"/>
      <c r="DH30" s="589"/>
      <c r="DI30" s="589"/>
      <c r="DJ30" s="589"/>
      <c r="DK30" s="590"/>
      <c r="DL30" s="594">
        <v>280471</v>
      </c>
      <c r="DM30" s="589"/>
      <c r="DN30" s="589"/>
      <c r="DO30" s="589"/>
      <c r="DP30" s="589"/>
      <c r="DQ30" s="589"/>
      <c r="DR30" s="589"/>
      <c r="DS30" s="589"/>
      <c r="DT30" s="589"/>
      <c r="DU30" s="589"/>
      <c r="DV30" s="590"/>
      <c r="DW30" s="611">
        <v>9.1999999999999993</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118707</v>
      </c>
      <c r="S31" s="589"/>
      <c r="T31" s="589"/>
      <c r="U31" s="589"/>
      <c r="V31" s="589"/>
      <c r="W31" s="589"/>
      <c r="X31" s="589"/>
      <c r="Y31" s="590"/>
      <c r="Z31" s="641">
        <v>2.6</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99.3</v>
      </c>
      <c r="BH31" s="607"/>
      <c r="BI31" s="607"/>
      <c r="BJ31" s="607"/>
      <c r="BK31" s="607"/>
      <c r="BL31" s="607"/>
      <c r="BM31" s="643">
        <v>98.5</v>
      </c>
      <c r="BN31" s="653"/>
      <c r="BO31" s="653"/>
      <c r="BP31" s="653"/>
      <c r="BQ31" s="617"/>
      <c r="BR31" s="652">
        <v>99.4</v>
      </c>
      <c r="BS31" s="607"/>
      <c r="BT31" s="607"/>
      <c r="BU31" s="607"/>
      <c r="BV31" s="607"/>
      <c r="BW31" s="607"/>
      <c r="BX31" s="643">
        <v>98.5</v>
      </c>
      <c r="BY31" s="653"/>
      <c r="BZ31" s="653"/>
      <c r="CA31" s="653"/>
      <c r="CB31" s="617"/>
      <c r="CD31" s="660"/>
      <c r="CE31" s="661"/>
      <c r="CF31" s="625" t="s">
        <v>298</v>
      </c>
      <c r="CG31" s="622"/>
      <c r="CH31" s="622"/>
      <c r="CI31" s="622"/>
      <c r="CJ31" s="622"/>
      <c r="CK31" s="622"/>
      <c r="CL31" s="622"/>
      <c r="CM31" s="622"/>
      <c r="CN31" s="622"/>
      <c r="CO31" s="622"/>
      <c r="CP31" s="622"/>
      <c r="CQ31" s="623"/>
      <c r="CR31" s="588">
        <v>41841</v>
      </c>
      <c r="CS31" s="607"/>
      <c r="CT31" s="607"/>
      <c r="CU31" s="607"/>
      <c r="CV31" s="607"/>
      <c r="CW31" s="607"/>
      <c r="CX31" s="607"/>
      <c r="CY31" s="608"/>
      <c r="CZ31" s="591">
        <v>0.9</v>
      </c>
      <c r="DA31" s="609"/>
      <c r="DB31" s="609"/>
      <c r="DC31" s="610"/>
      <c r="DD31" s="594">
        <v>39382</v>
      </c>
      <c r="DE31" s="607"/>
      <c r="DF31" s="607"/>
      <c r="DG31" s="607"/>
      <c r="DH31" s="607"/>
      <c r="DI31" s="607"/>
      <c r="DJ31" s="607"/>
      <c r="DK31" s="608"/>
      <c r="DL31" s="594">
        <v>39382</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147083</v>
      </c>
      <c r="S32" s="589"/>
      <c r="T32" s="589"/>
      <c r="U32" s="589"/>
      <c r="V32" s="589"/>
      <c r="W32" s="589"/>
      <c r="X32" s="589"/>
      <c r="Y32" s="590"/>
      <c r="Z32" s="641">
        <v>3.2</v>
      </c>
      <c r="AA32" s="641"/>
      <c r="AB32" s="641"/>
      <c r="AC32" s="641"/>
      <c r="AD32" s="642">
        <v>2061</v>
      </c>
      <c r="AE32" s="642"/>
      <c r="AF32" s="642"/>
      <c r="AG32" s="642"/>
      <c r="AH32" s="642"/>
      <c r="AI32" s="642"/>
      <c r="AJ32" s="642"/>
      <c r="AK32" s="642"/>
      <c r="AL32" s="611">
        <v>0.1</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99.3</v>
      </c>
      <c r="BH32" s="573"/>
      <c r="BI32" s="573"/>
      <c r="BJ32" s="573"/>
      <c r="BK32" s="573"/>
      <c r="BL32" s="573"/>
      <c r="BM32" s="636">
        <v>97.1</v>
      </c>
      <c r="BN32" s="573"/>
      <c r="BO32" s="573"/>
      <c r="BP32" s="573"/>
      <c r="BQ32" s="630"/>
      <c r="BR32" s="651">
        <v>99.2</v>
      </c>
      <c r="BS32" s="573"/>
      <c r="BT32" s="573"/>
      <c r="BU32" s="573"/>
      <c r="BV32" s="573"/>
      <c r="BW32" s="573"/>
      <c r="BX32" s="636">
        <v>96.3</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269780</v>
      </c>
      <c r="S33" s="589"/>
      <c r="T33" s="589"/>
      <c r="U33" s="589"/>
      <c r="V33" s="589"/>
      <c r="W33" s="589"/>
      <c r="X33" s="589"/>
      <c r="Y33" s="590"/>
      <c r="Z33" s="641">
        <v>5.8</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2291976</v>
      </c>
      <c r="CS33" s="607"/>
      <c r="CT33" s="607"/>
      <c r="CU33" s="607"/>
      <c r="CV33" s="607"/>
      <c r="CW33" s="607"/>
      <c r="CX33" s="607"/>
      <c r="CY33" s="608"/>
      <c r="CZ33" s="591">
        <v>51.4</v>
      </c>
      <c r="DA33" s="609"/>
      <c r="DB33" s="609"/>
      <c r="DC33" s="610"/>
      <c r="DD33" s="594">
        <v>1943678</v>
      </c>
      <c r="DE33" s="607"/>
      <c r="DF33" s="607"/>
      <c r="DG33" s="607"/>
      <c r="DH33" s="607"/>
      <c r="DI33" s="607"/>
      <c r="DJ33" s="607"/>
      <c r="DK33" s="608"/>
      <c r="DL33" s="594">
        <v>1428348</v>
      </c>
      <c r="DM33" s="607"/>
      <c r="DN33" s="607"/>
      <c r="DO33" s="607"/>
      <c r="DP33" s="607"/>
      <c r="DQ33" s="607"/>
      <c r="DR33" s="607"/>
      <c r="DS33" s="607"/>
      <c r="DT33" s="607"/>
      <c r="DU33" s="607"/>
      <c r="DV33" s="608"/>
      <c r="DW33" s="611">
        <v>46.9</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678780</v>
      </c>
      <c r="CS34" s="589"/>
      <c r="CT34" s="589"/>
      <c r="CU34" s="589"/>
      <c r="CV34" s="589"/>
      <c r="CW34" s="589"/>
      <c r="CX34" s="589"/>
      <c r="CY34" s="590"/>
      <c r="CZ34" s="591">
        <v>15.2</v>
      </c>
      <c r="DA34" s="609"/>
      <c r="DB34" s="609"/>
      <c r="DC34" s="610"/>
      <c r="DD34" s="594">
        <v>520726</v>
      </c>
      <c r="DE34" s="589"/>
      <c r="DF34" s="589"/>
      <c r="DG34" s="589"/>
      <c r="DH34" s="589"/>
      <c r="DI34" s="589"/>
      <c r="DJ34" s="589"/>
      <c r="DK34" s="590"/>
      <c r="DL34" s="594">
        <v>418321</v>
      </c>
      <c r="DM34" s="589"/>
      <c r="DN34" s="589"/>
      <c r="DO34" s="589"/>
      <c r="DP34" s="589"/>
      <c r="DQ34" s="589"/>
      <c r="DR34" s="589"/>
      <c r="DS34" s="589"/>
      <c r="DT34" s="589"/>
      <c r="DU34" s="589"/>
      <c r="DV34" s="590"/>
      <c r="DW34" s="611">
        <v>13.7</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171080</v>
      </c>
      <c r="S35" s="589"/>
      <c r="T35" s="589"/>
      <c r="U35" s="589"/>
      <c r="V35" s="589"/>
      <c r="W35" s="589"/>
      <c r="X35" s="589"/>
      <c r="Y35" s="590"/>
      <c r="Z35" s="641">
        <v>3.7</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545737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110242</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78485</v>
      </c>
      <c r="CS35" s="607"/>
      <c r="CT35" s="607"/>
      <c r="CU35" s="607"/>
      <c r="CV35" s="607"/>
      <c r="CW35" s="607"/>
      <c r="CX35" s="607"/>
      <c r="CY35" s="608"/>
      <c r="CZ35" s="591">
        <v>1.8</v>
      </c>
      <c r="DA35" s="609"/>
      <c r="DB35" s="609"/>
      <c r="DC35" s="610"/>
      <c r="DD35" s="594">
        <v>75829</v>
      </c>
      <c r="DE35" s="607"/>
      <c r="DF35" s="607"/>
      <c r="DG35" s="607"/>
      <c r="DH35" s="607"/>
      <c r="DI35" s="607"/>
      <c r="DJ35" s="607"/>
      <c r="DK35" s="608"/>
      <c r="DL35" s="594">
        <v>75829</v>
      </c>
      <c r="DM35" s="607"/>
      <c r="DN35" s="607"/>
      <c r="DO35" s="607"/>
      <c r="DP35" s="607"/>
      <c r="DQ35" s="607"/>
      <c r="DR35" s="607"/>
      <c r="DS35" s="607"/>
      <c r="DT35" s="607"/>
      <c r="DU35" s="607"/>
      <c r="DV35" s="608"/>
      <c r="DW35" s="611">
        <v>2.5</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4620663</v>
      </c>
      <c r="S36" s="629"/>
      <c r="T36" s="629"/>
      <c r="U36" s="629"/>
      <c r="V36" s="629"/>
      <c r="W36" s="629"/>
      <c r="X36" s="629"/>
      <c r="Y36" s="632"/>
      <c r="Z36" s="633">
        <v>100</v>
      </c>
      <c r="AA36" s="633"/>
      <c r="AB36" s="633"/>
      <c r="AC36" s="633"/>
      <c r="AD36" s="634">
        <v>2876405</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259154</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103347</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847059</v>
      </c>
      <c r="CS36" s="589"/>
      <c r="CT36" s="589"/>
      <c r="CU36" s="589"/>
      <c r="CV36" s="589"/>
      <c r="CW36" s="589"/>
      <c r="CX36" s="589"/>
      <c r="CY36" s="590"/>
      <c r="CZ36" s="591">
        <v>19</v>
      </c>
      <c r="DA36" s="609"/>
      <c r="DB36" s="609"/>
      <c r="DC36" s="610"/>
      <c r="DD36" s="594">
        <v>761723</v>
      </c>
      <c r="DE36" s="589"/>
      <c r="DF36" s="589"/>
      <c r="DG36" s="589"/>
      <c r="DH36" s="589"/>
      <c r="DI36" s="589"/>
      <c r="DJ36" s="589"/>
      <c r="DK36" s="590"/>
      <c r="DL36" s="594">
        <v>534849</v>
      </c>
      <c r="DM36" s="589"/>
      <c r="DN36" s="589"/>
      <c r="DO36" s="589"/>
      <c r="DP36" s="589"/>
      <c r="DQ36" s="589"/>
      <c r="DR36" s="589"/>
      <c r="DS36" s="589"/>
      <c r="DT36" s="589"/>
      <c r="DU36" s="589"/>
      <c r="DV36" s="590"/>
      <c r="DW36" s="611">
        <v>17.600000000000001</v>
      </c>
      <c r="DX36" s="612"/>
      <c r="DY36" s="612"/>
      <c r="DZ36" s="612"/>
      <c r="EA36" s="612"/>
      <c r="EB36" s="612"/>
      <c r="EC36" s="613"/>
    </row>
    <row r="37" spans="2:133" ht="11.25" customHeight="1">
      <c r="AQ37" s="614" t="s">
        <v>316</v>
      </c>
      <c r="AR37" s="615"/>
      <c r="AS37" s="615"/>
      <c r="AT37" s="615"/>
      <c r="AU37" s="615"/>
      <c r="AV37" s="615"/>
      <c r="AW37" s="615"/>
      <c r="AX37" s="615"/>
      <c r="AY37" s="616"/>
      <c r="AZ37" s="588" t="s">
        <v>317</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1002</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656591</v>
      </c>
      <c r="CS37" s="607"/>
      <c r="CT37" s="607"/>
      <c r="CU37" s="607"/>
      <c r="CV37" s="607"/>
      <c r="CW37" s="607"/>
      <c r="CX37" s="607"/>
      <c r="CY37" s="608"/>
      <c r="CZ37" s="591">
        <v>14.7</v>
      </c>
      <c r="DA37" s="609"/>
      <c r="DB37" s="609"/>
      <c r="DC37" s="610"/>
      <c r="DD37" s="594">
        <v>656581</v>
      </c>
      <c r="DE37" s="607"/>
      <c r="DF37" s="607"/>
      <c r="DG37" s="607"/>
      <c r="DH37" s="607"/>
      <c r="DI37" s="607"/>
      <c r="DJ37" s="607"/>
      <c r="DK37" s="608"/>
      <c r="DL37" s="594">
        <v>478860</v>
      </c>
      <c r="DM37" s="607"/>
      <c r="DN37" s="607"/>
      <c r="DO37" s="607"/>
      <c r="DP37" s="607"/>
      <c r="DQ37" s="607"/>
      <c r="DR37" s="607"/>
      <c r="DS37" s="607"/>
      <c r="DT37" s="607"/>
      <c r="DU37" s="607"/>
      <c r="DV37" s="608"/>
      <c r="DW37" s="611">
        <v>15.7</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1957</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545737</v>
      </c>
      <c r="CS38" s="589"/>
      <c r="CT38" s="589"/>
      <c r="CU38" s="589"/>
      <c r="CV38" s="589"/>
      <c r="CW38" s="589"/>
      <c r="CX38" s="589"/>
      <c r="CY38" s="590"/>
      <c r="CZ38" s="591">
        <v>12.2</v>
      </c>
      <c r="DA38" s="609"/>
      <c r="DB38" s="609"/>
      <c r="DC38" s="610"/>
      <c r="DD38" s="594">
        <v>503925</v>
      </c>
      <c r="DE38" s="589"/>
      <c r="DF38" s="589"/>
      <c r="DG38" s="589"/>
      <c r="DH38" s="589"/>
      <c r="DI38" s="589"/>
      <c r="DJ38" s="589"/>
      <c r="DK38" s="590"/>
      <c r="DL38" s="594">
        <v>399349</v>
      </c>
      <c r="DM38" s="589"/>
      <c r="DN38" s="589"/>
      <c r="DO38" s="589"/>
      <c r="DP38" s="589"/>
      <c r="DQ38" s="589"/>
      <c r="DR38" s="589"/>
      <c r="DS38" s="589"/>
      <c r="DT38" s="589"/>
      <c r="DU38" s="589"/>
      <c r="DV38" s="590"/>
      <c r="DW38" s="611">
        <v>13.1</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120</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90835</v>
      </c>
      <c r="CS39" s="607"/>
      <c r="CT39" s="607"/>
      <c r="CU39" s="607"/>
      <c r="CV39" s="607"/>
      <c r="CW39" s="607"/>
      <c r="CX39" s="607"/>
      <c r="CY39" s="608"/>
      <c r="CZ39" s="591">
        <v>2</v>
      </c>
      <c r="DA39" s="609"/>
      <c r="DB39" s="609"/>
      <c r="DC39" s="610"/>
      <c r="DD39" s="594">
        <v>81475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63163</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115</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51080</v>
      </c>
      <c r="CS40" s="589"/>
      <c r="CT40" s="589"/>
      <c r="CU40" s="589"/>
      <c r="CV40" s="589"/>
      <c r="CW40" s="589"/>
      <c r="CX40" s="589"/>
      <c r="CY40" s="590"/>
      <c r="CZ40" s="591">
        <v>1.1000000000000001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223420</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281</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317</v>
      </c>
      <c r="CS41" s="607"/>
      <c r="CT41" s="607"/>
      <c r="CU41" s="607"/>
      <c r="CV41" s="607"/>
      <c r="CW41" s="607"/>
      <c r="CX41" s="607"/>
      <c r="CY41" s="608"/>
      <c r="CZ41" s="591" t="s">
        <v>317</v>
      </c>
      <c r="DA41" s="609"/>
      <c r="DB41" s="609"/>
      <c r="DC41" s="610"/>
      <c r="DD41" s="594" t="s">
        <v>317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653309</v>
      </c>
      <c r="CS42" s="589"/>
      <c r="CT42" s="589"/>
      <c r="CU42" s="589"/>
      <c r="CV42" s="589"/>
      <c r="CW42" s="589"/>
      <c r="CX42" s="589"/>
      <c r="CY42" s="590"/>
      <c r="CZ42" s="591">
        <v>14.7</v>
      </c>
      <c r="DA42" s="592"/>
      <c r="DB42" s="592"/>
      <c r="DC42" s="593"/>
      <c r="DD42" s="594">
        <v>442222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10932</v>
      </c>
      <c r="CS43" s="607"/>
      <c r="CT43" s="607"/>
      <c r="CU43" s="607"/>
      <c r="CV43" s="607"/>
      <c r="CW43" s="607"/>
      <c r="CX43" s="607"/>
      <c r="CY43" s="608"/>
      <c r="CZ43" s="591">
        <v>0.2</v>
      </c>
      <c r="DA43" s="609"/>
      <c r="DB43" s="609"/>
      <c r="DC43" s="610"/>
      <c r="DD43" s="594">
        <v>10932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653309</v>
      </c>
      <c r="CS44" s="589"/>
      <c r="CT44" s="589"/>
      <c r="CU44" s="589"/>
      <c r="CV44" s="589"/>
      <c r="CW44" s="589"/>
      <c r="CX44" s="589"/>
      <c r="CY44" s="590"/>
      <c r="CZ44" s="591">
        <v>14.7</v>
      </c>
      <c r="DA44" s="592"/>
      <c r="DB44" s="592"/>
      <c r="DC44" s="593"/>
      <c r="DD44" s="594">
        <v>442222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21657</v>
      </c>
      <c r="CS45" s="607"/>
      <c r="CT45" s="607"/>
      <c r="CU45" s="607"/>
      <c r="CV45" s="607"/>
      <c r="CW45" s="607"/>
      <c r="CX45" s="607"/>
      <c r="CY45" s="608"/>
      <c r="CZ45" s="591">
        <v>0.5</v>
      </c>
      <c r="DA45" s="609"/>
      <c r="DB45" s="609"/>
      <c r="DC45" s="610"/>
      <c r="DD45" s="594">
        <v>9829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625141</v>
      </c>
      <c r="CS46" s="589"/>
      <c r="CT46" s="589"/>
      <c r="CU46" s="589"/>
      <c r="CV46" s="589"/>
      <c r="CW46" s="589"/>
      <c r="CX46" s="589"/>
      <c r="CY46" s="590"/>
      <c r="CZ46" s="591">
        <v>14</v>
      </c>
      <c r="DA46" s="592"/>
      <c r="DB46" s="592"/>
      <c r="DC46" s="593"/>
      <c r="DD46" s="594">
        <v>431698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321</v>
      </c>
      <c r="CS47" s="607"/>
      <c r="CT47" s="607"/>
      <c r="CU47" s="607"/>
      <c r="CV47" s="607"/>
      <c r="CW47" s="607"/>
      <c r="CX47" s="607"/>
      <c r="CY47" s="608"/>
      <c r="CZ47" s="591" t="s">
        <v>321</v>
      </c>
      <c r="DA47" s="609"/>
      <c r="DB47" s="609"/>
      <c r="DC47" s="610"/>
      <c r="DD47" s="594" t="s">
        <v>321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4455249</v>
      </c>
      <c r="CS49" s="573"/>
      <c r="CT49" s="573"/>
      <c r="CU49" s="573"/>
      <c r="CV49" s="573"/>
      <c r="CW49" s="573"/>
      <c r="CX49" s="573"/>
      <c r="CY49" s="574"/>
      <c r="CZ49" s="575">
        <v>100</v>
      </c>
      <c r="DA49" s="576"/>
      <c r="DB49" s="576"/>
      <c r="DC49" s="577"/>
      <c r="DD49" s="578">
        <v>3613469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4605</v>
      </c>
      <c r="R7" s="1101"/>
      <c r="S7" s="1101"/>
      <c r="T7" s="1101"/>
      <c r="U7" s="1101"/>
      <c r="V7" s="1101">
        <v>4441</v>
      </c>
      <c r="W7" s="1101"/>
      <c r="X7" s="1101"/>
      <c r="Y7" s="1101"/>
      <c r="Z7" s="1101"/>
      <c r="AA7" s="1101">
        <v>164</v>
      </c>
      <c r="AB7" s="1101"/>
      <c r="AC7" s="1101"/>
      <c r="AD7" s="1101"/>
      <c r="AE7" s="1102"/>
      <c r="AF7" s="1103">
        <v>130</v>
      </c>
      <c r="AG7" s="1104"/>
      <c r="AH7" s="1104"/>
      <c r="AI7" s="1104"/>
      <c r="AJ7" s="1105"/>
      <c r="AK7" s="1087">
        <v>0</v>
      </c>
      <c r="AL7" s="1088"/>
      <c r="AM7" s="1088"/>
      <c r="AN7" s="1088"/>
      <c r="AO7" s="1088"/>
      <c r="AP7" s="1088">
        <v>3897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16</v>
      </c>
      <c r="R8" s="1040"/>
      <c r="S8" s="1040"/>
      <c r="T8" s="1040"/>
      <c r="U8" s="1040"/>
      <c r="V8" s="1040">
        <v>15</v>
      </c>
      <c r="W8" s="1040"/>
      <c r="X8" s="1040"/>
      <c r="Y8" s="1040"/>
      <c r="Z8" s="1040"/>
      <c r="AA8" s="1040">
        <v>1</v>
      </c>
      <c r="AB8" s="1040"/>
      <c r="AC8" s="1040"/>
      <c r="AD8" s="1040"/>
      <c r="AE8" s="1041"/>
      <c r="AF8" s="1015">
        <v>1</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131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222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1010</v>
      </c>
      <c r="R28" s="1050"/>
      <c r="S28" s="1050"/>
      <c r="T28" s="1050"/>
      <c r="U28" s="1050"/>
      <c r="V28" s="1050">
        <v>900</v>
      </c>
      <c r="W28" s="1050"/>
      <c r="X28" s="1050"/>
      <c r="Y28" s="1050"/>
      <c r="Z28" s="1050"/>
      <c r="AA28" s="1050">
        <v>110</v>
      </c>
      <c r="AB28" s="1050"/>
      <c r="AC28" s="1050"/>
      <c r="AD28" s="1050"/>
      <c r="AE28" s="1051"/>
      <c r="AF28" s="1052">
        <v>110</v>
      </c>
      <c r="AG28" s="1050"/>
      <c r="AH28" s="1050"/>
      <c r="AI28" s="1050"/>
      <c r="AJ28" s="1053"/>
      <c r="AK28" s="1054">
        <v>123</v>
      </c>
      <c r="AL28" s="1042"/>
      <c r="AM28" s="1042"/>
      <c r="AN28" s="1042"/>
      <c r="AO28" s="1042"/>
      <c r="AP28" s="1042">
        <v>3897</v>
      </c>
      <c r="AQ28" s="1042"/>
      <c r="AR28" s="1042"/>
      <c r="AS28" s="1042"/>
      <c r="AT28" s="1042"/>
      <c r="AU28" s="1042">
        <v>63</v>
      </c>
      <c r="AV28" s="1042"/>
      <c r="AW28" s="1042"/>
      <c r="AX28" s="1042"/>
      <c r="AY28" s="1042"/>
      <c r="AZ28" s="1043">
        <v>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761</v>
      </c>
      <c r="R29" s="1040"/>
      <c r="S29" s="1040"/>
      <c r="T29" s="1040"/>
      <c r="U29" s="1040"/>
      <c r="V29" s="1040">
        <v>716</v>
      </c>
      <c r="W29" s="1040"/>
      <c r="X29" s="1040"/>
      <c r="Y29" s="1040"/>
      <c r="Z29" s="1040"/>
      <c r="AA29" s="1040">
        <v>45</v>
      </c>
      <c r="AB29" s="1040"/>
      <c r="AC29" s="1040"/>
      <c r="AD29" s="1040"/>
      <c r="AE29" s="1041"/>
      <c r="AF29" s="1015">
        <v>45</v>
      </c>
      <c r="AG29" s="1016"/>
      <c r="AH29" s="1016"/>
      <c r="AI29" s="1016"/>
      <c r="AJ29" s="1017"/>
      <c r="AK29" s="976">
        <v>133</v>
      </c>
      <c r="AL29" s="967"/>
      <c r="AM29" s="967"/>
      <c r="AN29" s="967"/>
      <c r="AO29" s="967"/>
      <c r="AP29" s="967">
        <v>0</v>
      </c>
      <c r="AQ29" s="967"/>
      <c r="AR29" s="967"/>
      <c r="AS29" s="967"/>
      <c r="AT29" s="967"/>
      <c r="AU29" s="967">
        <v>118</v>
      </c>
      <c r="AV29" s="967"/>
      <c r="AW29" s="967"/>
      <c r="AX29" s="967"/>
      <c r="AY29" s="967"/>
      <c r="AZ29" s="1038">
        <v>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68</v>
      </c>
      <c r="R30" s="1040"/>
      <c r="S30" s="1040"/>
      <c r="T30" s="1040"/>
      <c r="U30" s="1040"/>
      <c r="V30" s="1040">
        <v>67</v>
      </c>
      <c r="W30" s="1040"/>
      <c r="X30" s="1040"/>
      <c r="Y30" s="1040"/>
      <c r="Z30" s="1040"/>
      <c r="AA30" s="1040">
        <v>1</v>
      </c>
      <c r="AB30" s="1040"/>
      <c r="AC30" s="1040"/>
      <c r="AD30" s="1040"/>
      <c r="AE30" s="1041"/>
      <c r="AF30" s="1015">
        <v>1</v>
      </c>
      <c r="AG30" s="1016"/>
      <c r="AH30" s="1016"/>
      <c r="AI30" s="1016"/>
      <c r="AJ30" s="1017"/>
      <c r="AK30" s="976">
        <v>29</v>
      </c>
      <c r="AL30" s="967"/>
      <c r="AM30" s="967"/>
      <c r="AN30" s="967"/>
      <c r="AO30" s="967"/>
      <c r="AP30" s="967">
        <v>0</v>
      </c>
      <c r="AQ30" s="967"/>
      <c r="AR30" s="967"/>
      <c r="AS30" s="967"/>
      <c r="AT30" s="967"/>
      <c r="AU30" s="967">
        <v>29</v>
      </c>
      <c r="AV30" s="967"/>
      <c r="AW30" s="967"/>
      <c r="AX30" s="967"/>
      <c r="AY30" s="967"/>
      <c r="AZ30" s="1038">
        <v>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7</v>
      </c>
      <c r="R31" s="1040"/>
      <c r="S31" s="1040"/>
      <c r="T31" s="1040"/>
      <c r="U31" s="1040"/>
      <c r="V31" s="1040">
        <v>7</v>
      </c>
      <c r="W31" s="1040"/>
      <c r="X31" s="1040"/>
      <c r="Y31" s="1040"/>
      <c r="Z31" s="1040"/>
      <c r="AA31" s="1040">
        <v>0</v>
      </c>
      <c r="AB31" s="1040"/>
      <c r="AC31" s="1040"/>
      <c r="AD31" s="1040"/>
      <c r="AE31" s="1041"/>
      <c r="AF31" s="1015">
        <v>0</v>
      </c>
      <c r="AG31" s="1016"/>
      <c r="AH31" s="1016"/>
      <c r="AI31" s="1016"/>
      <c r="AJ31" s="1017"/>
      <c r="AK31" s="976">
        <v>5</v>
      </c>
      <c r="AL31" s="967"/>
      <c r="AM31" s="967"/>
      <c r="AN31" s="967"/>
      <c r="AO31" s="967"/>
      <c r="AP31" s="967">
        <v>0</v>
      </c>
      <c r="AQ31" s="967"/>
      <c r="AR31" s="967"/>
      <c r="AS31" s="967"/>
      <c r="AT31" s="967"/>
      <c r="AU31" s="967">
        <v>5</v>
      </c>
      <c r="AV31" s="967"/>
      <c r="AW31" s="967"/>
      <c r="AX31" s="967"/>
      <c r="AY31" s="967"/>
      <c r="AZ31" s="1038">
        <v>0</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177</v>
      </c>
      <c r="R32" s="1040"/>
      <c r="S32" s="1040"/>
      <c r="T32" s="1040"/>
      <c r="U32" s="1040"/>
      <c r="V32" s="1040">
        <v>178</v>
      </c>
      <c r="W32" s="1040"/>
      <c r="X32" s="1040"/>
      <c r="Y32" s="1040"/>
      <c r="Z32" s="1040"/>
      <c r="AA32" s="1040">
        <v>-1</v>
      </c>
      <c r="AB32" s="1040"/>
      <c r="AC32" s="1040"/>
      <c r="AD32" s="1040"/>
      <c r="AE32" s="1041"/>
      <c r="AF32" s="1015">
        <v>88</v>
      </c>
      <c r="AG32" s="1016"/>
      <c r="AH32" s="1016"/>
      <c r="AI32" s="1016"/>
      <c r="AJ32" s="1017"/>
      <c r="AK32" s="976">
        <v>0</v>
      </c>
      <c r="AL32" s="967"/>
      <c r="AM32" s="967"/>
      <c r="AN32" s="967"/>
      <c r="AO32" s="967"/>
      <c r="AP32" s="967">
        <v>269</v>
      </c>
      <c r="AQ32" s="967"/>
      <c r="AR32" s="967"/>
      <c r="AS32" s="967"/>
      <c r="AT32" s="967"/>
      <c r="AU32" s="967">
        <v>0</v>
      </c>
      <c r="AV32" s="967"/>
      <c r="AW32" s="967"/>
      <c r="AX32" s="967"/>
      <c r="AY32" s="967"/>
      <c r="AZ32" s="1038">
        <v>0</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336</v>
      </c>
      <c r="R33" s="1040"/>
      <c r="S33" s="1040"/>
      <c r="T33" s="1040"/>
      <c r="U33" s="1040"/>
      <c r="V33" s="1040">
        <v>312</v>
      </c>
      <c r="W33" s="1040"/>
      <c r="X33" s="1040"/>
      <c r="Y33" s="1040"/>
      <c r="Z33" s="1040"/>
      <c r="AA33" s="1040">
        <v>24</v>
      </c>
      <c r="AB33" s="1040"/>
      <c r="AC33" s="1040"/>
      <c r="AD33" s="1040"/>
      <c r="AE33" s="1041"/>
      <c r="AF33" s="1015">
        <v>25</v>
      </c>
      <c r="AG33" s="1016"/>
      <c r="AH33" s="1016"/>
      <c r="AI33" s="1016"/>
      <c r="AJ33" s="1017"/>
      <c r="AK33" s="976">
        <v>259</v>
      </c>
      <c r="AL33" s="967"/>
      <c r="AM33" s="967"/>
      <c r="AN33" s="967"/>
      <c r="AO33" s="967"/>
      <c r="AP33" s="967">
        <v>2686</v>
      </c>
      <c r="AQ33" s="967"/>
      <c r="AR33" s="967"/>
      <c r="AS33" s="967"/>
      <c r="AT33" s="967"/>
      <c r="AU33" s="967">
        <v>259</v>
      </c>
      <c r="AV33" s="967"/>
      <c r="AW33" s="967"/>
      <c r="AX33" s="967"/>
      <c r="AY33" s="967"/>
      <c r="AZ33" s="1038">
        <v>0</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269</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222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394</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4</v>
      </c>
      <c r="R68" s="978"/>
      <c r="S68" s="978"/>
      <c r="T68" s="978"/>
      <c r="U68" s="978"/>
      <c r="V68" s="978">
        <v>3</v>
      </c>
      <c r="W68" s="978"/>
      <c r="X68" s="978"/>
      <c r="Y68" s="978"/>
      <c r="Z68" s="978"/>
      <c r="AA68" s="978">
        <v>1</v>
      </c>
      <c r="AB68" s="978"/>
      <c r="AC68" s="978"/>
      <c r="AD68" s="978"/>
      <c r="AE68" s="978"/>
      <c r="AF68" s="978">
        <v>1</v>
      </c>
      <c r="AG68" s="978"/>
      <c r="AH68" s="978"/>
      <c r="AI68" s="978"/>
      <c r="AJ68" s="978"/>
      <c r="AK68" s="978">
        <v>1</v>
      </c>
      <c r="AL68" s="978"/>
      <c r="AM68" s="978"/>
      <c r="AN68" s="978"/>
      <c r="AO68" s="978"/>
      <c r="AP68" s="978" t="s">
        <v>544</v>
      </c>
      <c r="AQ68" s="978"/>
      <c r="AR68" s="978"/>
      <c r="AS68" s="978"/>
      <c r="AT68" s="978"/>
      <c r="AU68" s="978" t="s">
        <v>544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17181</v>
      </c>
      <c r="R69" s="967"/>
      <c r="S69" s="967"/>
      <c r="T69" s="967"/>
      <c r="U69" s="967"/>
      <c r="V69" s="967">
        <v>16405</v>
      </c>
      <c r="W69" s="967"/>
      <c r="X69" s="967"/>
      <c r="Y69" s="967"/>
      <c r="Z69" s="967"/>
      <c r="AA69" s="967">
        <v>776</v>
      </c>
      <c r="AB69" s="967"/>
      <c r="AC69" s="967"/>
      <c r="AD69" s="967"/>
      <c r="AE69" s="967"/>
      <c r="AF69" s="967">
        <v>776</v>
      </c>
      <c r="AG69" s="967"/>
      <c r="AH69" s="967"/>
      <c r="AI69" s="967"/>
      <c r="AJ69" s="967"/>
      <c r="AK69" s="967">
        <v>1960</v>
      </c>
      <c r="AL69" s="967"/>
      <c r="AM69" s="967"/>
      <c r="AN69" s="967"/>
      <c r="AO69" s="967"/>
      <c r="AP69" s="967" t="s">
        <v>544</v>
      </c>
      <c r="AQ69" s="967"/>
      <c r="AR69" s="967"/>
      <c r="AS69" s="967"/>
      <c r="AT69" s="967"/>
      <c r="AU69" s="967" t="s">
        <v>544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952</v>
      </c>
      <c r="R70" s="967"/>
      <c r="S70" s="967"/>
      <c r="T70" s="967"/>
      <c r="U70" s="967"/>
      <c r="V70" s="967">
        <v>950</v>
      </c>
      <c r="W70" s="967"/>
      <c r="X70" s="967"/>
      <c r="Y70" s="967"/>
      <c r="Z70" s="967"/>
      <c r="AA70" s="967">
        <v>2</v>
      </c>
      <c r="AB70" s="967"/>
      <c r="AC70" s="967"/>
      <c r="AD70" s="967"/>
      <c r="AE70" s="967"/>
      <c r="AF70" s="967">
        <v>2</v>
      </c>
      <c r="AG70" s="967"/>
      <c r="AH70" s="967"/>
      <c r="AI70" s="967"/>
      <c r="AJ70" s="967"/>
      <c r="AK70" s="967">
        <v>0</v>
      </c>
      <c r="AL70" s="967"/>
      <c r="AM70" s="967"/>
      <c r="AN70" s="967"/>
      <c r="AO70" s="967"/>
      <c r="AP70" s="967" t="s">
        <v>544</v>
      </c>
      <c r="AQ70" s="967"/>
      <c r="AR70" s="967"/>
      <c r="AS70" s="967"/>
      <c r="AT70" s="967"/>
      <c r="AU70" s="967" t="s">
        <v>544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7890</v>
      </c>
      <c r="R71" s="967"/>
      <c r="S71" s="967"/>
      <c r="T71" s="967"/>
      <c r="U71" s="967"/>
      <c r="V71" s="967">
        <v>7814</v>
      </c>
      <c r="W71" s="967"/>
      <c r="X71" s="967"/>
      <c r="Y71" s="967"/>
      <c r="Z71" s="967"/>
      <c r="AA71" s="967">
        <v>76</v>
      </c>
      <c r="AB71" s="967"/>
      <c r="AC71" s="967"/>
      <c r="AD71" s="967"/>
      <c r="AE71" s="967"/>
      <c r="AF71" s="967">
        <v>76</v>
      </c>
      <c r="AG71" s="967"/>
      <c r="AH71" s="967"/>
      <c r="AI71" s="967"/>
      <c r="AJ71" s="967"/>
      <c r="AK71" s="967" t="s">
        <v>544</v>
      </c>
      <c r="AL71" s="967"/>
      <c r="AM71" s="967"/>
      <c r="AN71" s="967"/>
      <c r="AO71" s="967"/>
      <c r="AP71" s="967">
        <v>4241</v>
      </c>
      <c r="AQ71" s="967"/>
      <c r="AR71" s="967"/>
      <c r="AS71" s="967"/>
      <c r="AT71" s="967"/>
      <c r="AU71" s="967">
        <v>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141</v>
      </c>
      <c r="R72" s="967"/>
      <c r="S72" s="967"/>
      <c r="T72" s="967"/>
      <c r="U72" s="967"/>
      <c r="V72" s="967">
        <v>136</v>
      </c>
      <c r="W72" s="967"/>
      <c r="X72" s="967"/>
      <c r="Y72" s="967"/>
      <c r="Z72" s="967"/>
      <c r="AA72" s="967">
        <v>5</v>
      </c>
      <c r="AB72" s="967"/>
      <c r="AC72" s="967"/>
      <c r="AD72" s="967"/>
      <c r="AE72" s="967"/>
      <c r="AF72" s="967">
        <v>5</v>
      </c>
      <c r="AG72" s="967"/>
      <c r="AH72" s="967"/>
      <c r="AI72" s="967"/>
      <c r="AJ72" s="967"/>
      <c r="AK72" s="967" t="s">
        <v>544</v>
      </c>
      <c r="AL72" s="967"/>
      <c r="AM72" s="967"/>
      <c r="AN72" s="967"/>
      <c r="AO72" s="967"/>
      <c r="AP72" s="967" t="s">
        <v>544</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703</v>
      </c>
      <c r="R73" s="967"/>
      <c r="S73" s="967"/>
      <c r="T73" s="967"/>
      <c r="U73" s="967"/>
      <c r="V73" s="967">
        <v>692</v>
      </c>
      <c r="W73" s="967"/>
      <c r="X73" s="967"/>
      <c r="Y73" s="967"/>
      <c r="Z73" s="967"/>
      <c r="AA73" s="967">
        <v>12</v>
      </c>
      <c r="AB73" s="967"/>
      <c r="AC73" s="967"/>
      <c r="AD73" s="967"/>
      <c r="AE73" s="967"/>
      <c r="AF73" s="967">
        <v>12</v>
      </c>
      <c r="AG73" s="967"/>
      <c r="AH73" s="967"/>
      <c r="AI73" s="967"/>
      <c r="AJ73" s="967"/>
      <c r="AK73" s="967" t="s">
        <v>544</v>
      </c>
      <c r="AL73" s="967"/>
      <c r="AM73" s="967"/>
      <c r="AN73" s="967"/>
      <c r="AO73" s="967"/>
      <c r="AP73" s="967">
        <v>18</v>
      </c>
      <c r="AQ73" s="967"/>
      <c r="AR73" s="967"/>
      <c r="AS73" s="967"/>
      <c r="AT73" s="967"/>
      <c r="AU73" s="967">
        <v>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1941</v>
      </c>
      <c r="R74" s="967"/>
      <c r="S74" s="967"/>
      <c r="T74" s="967"/>
      <c r="U74" s="967"/>
      <c r="V74" s="967">
        <v>2070</v>
      </c>
      <c r="W74" s="967"/>
      <c r="X74" s="967"/>
      <c r="Y74" s="967"/>
      <c r="Z74" s="967"/>
      <c r="AA74" s="967">
        <v>-129</v>
      </c>
      <c r="AB74" s="967"/>
      <c r="AC74" s="967"/>
      <c r="AD74" s="967"/>
      <c r="AE74" s="967"/>
      <c r="AF74" s="967">
        <v>207</v>
      </c>
      <c r="AG74" s="967"/>
      <c r="AH74" s="967"/>
      <c r="AI74" s="967"/>
      <c r="AJ74" s="967"/>
      <c r="AK74" s="967">
        <v>416</v>
      </c>
      <c r="AL74" s="967"/>
      <c r="AM74" s="967"/>
      <c r="AN74" s="967"/>
      <c r="AO74" s="967"/>
      <c r="AP74" s="967">
        <v>1882</v>
      </c>
      <c r="AQ74" s="967"/>
      <c r="AR74" s="967"/>
      <c r="AS74" s="967"/>
      <c r="AT74" s="967"/>
      <c r="AU74" s="967">
        <v>1246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591</v>
      </c>
      <c r="R75" s="975"/>
      <c r="S75" s="975"/>
      <c r="T75" s="975"/>
      <c r="U75" s="976"/>
      <c r="V75" s="977">
        <v>582</v>
      </c>
      <c r="W75" s="975"/>
      <c r="X75" s="975"/>
      <c r="Y75" s="975"/>
      <c r="Z75" s="976"/>
      <c r="AA75" s="977">
        <v>9</v>
      </c>
      <c r="AB75" s="975"/>
      <c r="AC75" s="975"/>
      <c r="AD75" s="975"/>
      <c r="AE75" s="976"/>
      <c r="AF75" s="977">
        <v>20</v>
      </c>
      <c r="AG75" s="975"/>
      <c r="AH75" s="975"/>
      <c r="AI75" s="975"/>
      <c r="AJ75" s="976"/>
      <c r="AK75" s="977">
        <v>195</v>
      </c>
      <c r="AL75" s="975"/>
      <c r="AM75" s="975"/>
      <c r="AN75" s="975"/>
      <c r="AO75" s="976"/>
      <c r="AP75" s="977">
        <v>1453</v>
      </c>
      <c r="AQ75" s="975"/>
      <c r="AR75" s="975"/>
      <c r="AS75" s="975"/>
      <c r="AT75" s="976"/>
      <c r="AU75" s="977">
        <v>640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198</v>
      </c>
      <c r="R76" s="975"/>
      <c r="S76" s="975"/>
      <c r="T76" s="975"/>
      <c r="U76" s="976"/>
      <c r="V76" s="977">
        <v>148</v>
      </c>
      <c r="W76" s="975"/>
      <c r="X76" s="975"/>
      <c r="Y76" s="975"/>
      <c r="Z76" s="976"/>
      <c r="AA76" s="977">
        <v>50</v>
      </c>
      <c r="AB76" s="975"/>
      <c r="AC76" s="975"/>
      <c r="AD76" s="975"/>
      <c r="AE76" s="976"/>
      <c r="AF76" s="977">
        <v>50</v>
      </c>
      <c r="AG76" s="975"/>
      <c r="AH76" s="975"/>
      <c r="AI76" s="975"/>
      <c r="AJ76" s="976"/>
      <c r="AK76" s="977">
        <v>8</v>
      </c>
      <c r="AL76" s="975"/>
      <c r="AM76" s="975"/>
      <c r="AN76" s="975"/>
      <c r="AO76" s="976"/>
      <c r="AP76" s="977" t="s">
        <v>544</v>
      </c>
      <c r="AQ76" s="975"/>
      <c r="AR76" s="975"/>
      <c r="AS76" s="975"/>
      <c r="AT76" s="976"/>
      <c r="AU76" s="977" t="s">
        <v>544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244301</v>
      </c>
      <c r="R77" s="975"/>
      <c r="S77" s="975"/>
      <c r="T77" s="975"/>
      <c r="U77" s="976"/>
      <c r="V77" s="977">
        <v>236368</v>
      </c>
      <c r="W77" s="975"/>
      <c r="X77" s="975"/>
      <c r="Y77" s="975"/>
      <c r="Z77" s="976"/>
      <c r="AA77" s="977">
        <v>7933</v>
      </c>
      <c r="AB77" s="975"/>
      <c r="AC77" s="975"/>
      <c r="AD77" s="975"/>
      <c r="AE77" s="976"/>
      <c r="AF77" s="977">
        <v>7933</v>
      </c>
      <c r="AG77" s="975"/>
      <c r="AH77" s="975"/>
      <c r="AI77" s="975"/>
      <c r="AJ77" s="976"/>
      <c r="AK77" s="977">
        <v>10112</v>
      </c>
      <c r="AL77" s="975"/>
      <c r="AM77" s="975"/>
      <c r="AN77" s="975"/>
      <c r="AO77" s="976"/>
      <c r="AP77" s="977" t="s">
        <v>544</v>
      </c>
      <c r="AQ77" s="975"/>
      <c r="AR77" s="975"/>
      <c r="AS77" s="975"/>
      <c r="AT77" s="976"/>
      <c r="AU77" s="977" t="s">
        <v>544</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288</v>
      </c>
      <c r="AG109" s="888"/>
      <c r="AH109" s="888"/>
      <c r="AI109" s="888"/>
      <c r="AJ109" s="889"/>
      <c r="AK109" s="890" t="s">
        <v>287</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288</v>
      </c>
      <c r="BW109" s="888"/>
      <c r="BX109" s="888"/>
      <c r="BY109" s="888"/>
      <c r="BZ109" s="889"/>
      <c r="CA109" s="890" t="s">
        <v>287</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288</v>
      </c>
      <c r="DM109" s="888"/>
      <c r="DN109" s="888"/>
      <c r="DO109" s="888"/>
      <c r="DP109" s="889"/>
      <c r="DQ109" s="890" t="s">
        <v>287</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341005</v>
      </c>
      <c r="AB110" s="873"/>
      <c r="AC110" s="873"/>
      <c r="AD110" s="873"/>
      <c r="AE110" s="874"/>
      <c r="AF110" s="875">
        <v>323442</v>
      </c>
      <c r="AG110" s="873"/>
      <c r="AH110" s="873"/>
      <c r="AI110" s="873"/>
      <c r="AJ110" s="874"/>
      <c r="AK110" s="875">
        <v>329188</v>
      </c>
      <c r="AL110" s="873"/>
      <c r="AM110" s="873"/>
      <c r="AN110" s="873"/>
      <c r="AO110" s="874"/>
      <c r="AP110" s="876">
        <v>12.7</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3311154</v>
      </c>
      <c r="BR110" s="800"/>
      <c r="BS110" s="800"/>
      <c r="BT110" s="800"/>
      <c r="BU110" s="800"/>
      <c r="BV110" s="800">
        <v>3914398</v>
      </c>
      <c r="BW110" s="800"/>
      <c r="BX110" s="800"/>
      <c r="BY110" s="800"/>
      <c r="BZ110" s="800"/>
      <c r="CA110" s="800">
        <v>3896831</v>
      </c>
      <c r="CB110" s="800"/>
      <c r="CC110" s="800"/>
      <c r="CD110" s="800"/>
      <c r="CE110" s="800"/>
      <c r="CF110" s="861">
        <v>150.19999999999999</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222</v>
      </c>
      <c r="DH110" s="800"/>
      <c r="DI110" s="800"/>
      <c r="DJ110" s="800"/>
      <c r="DK110" s="800"/>
      <c r="DL110" s="800" t="s">
        <v>222</v>
      </c>
      <c r="DM110" s="800"/>
      <c r="DN110" s="800"/>
      <c r="DO110" s="800"/>
      <c r="DP110" s="800"/>
      <c r="DQ110" s="800" t="s">
        <v>222</v>
      </c>
      <c r="DR110" s="800"/>
      <c r="DS110" s="800"/>
      <c r="DT110" s="800"/>
      <c r="DU110" s="800"/>
      <c r="DV110" s="801" t="s">
        <v>222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222</v>
      </c>
      <c r="AB111" s="909"/>
      <c r="AC111" s="909"/>
      <c r="AD111" s="909"/>
      <c r="AE111" s="910"/>
      <c r="AF111" s="911" t="s">
        <v>222</v>
      </c>
      <c r="AG111" s="909"/>
      <c r="AH111" s="909"/>
      <c r="AI111" s="909"/>
      <c r="AJ111" s="910"/>
      <c r="AK111" s="911" t="s">
        <v>222</v>
      </c>
      <c r="AL111" s="909"/>
      <c r="AM111" s="909"/>
      <c r="AN111" s="909"/>
      <c r="AO111" s="910"/>
      <c r="AP111" s="912" t="s">
        <v>222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222</v>
      </c>
      <c r="BR111" s="771"/>
      <c r="BS111" s="771"/>
      <c r="BT111" s="771"/>
      <c r="BU111" s="771"/>
      <c r="BV111" s="771" t="s">
        <v>222</v>
      </c>
      <c r="BW111" s="771"/>
      <c r="BX111" s="771"/>
      <c r="BY111" s="771"/>
      <c r="BZ111" s="771"/>
      <c r="CA111" s="771" t="s">
        <v>222</v>
      </c>
      <c r="CB111" s="771"/>
      <c r="CC111" s="771"/>
      <c r="CD111" s="771"/>
      <c r="CE111" s="771"/>
      <c r="CF111" s="848" t="s">
        <v>222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222</v>
      </c>
      <c r="DH111" s="771"/>
      <c r="DI111" s="771"/>
      <c r="DJ111" s="771"/>
      <c r="DK111" s="771"/>
      <c r="DL111" s="771" t="s">
        <v>222</v>
      </c>
      <c r="DM111" s="771"/>
      <c r="DN111" s="771"/>
      <c r="DO111" s="771"/>
      <c r="DP111" s="771"/>
      <c r="DQ111" s="771" t="s">
        <v>222</v>
      </c>
      <c r="DR111" s="771"/>
      <c r="DS111" s="771"/>
      <c r="DT111" s="771"/>
      <c r="DU111" s="771"/>
      <c r="DV111" s="823" t="s">
        <v>222</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222</v>
      </c>
      <c r="AB112" s="784"/>
      <c r="AC112" s="784"/>
      <c r="AD112" s="784"/>
      <c r="AE112" s="785"/>
      <c r="AF112" s="786" t="s">
        <v>222</v>
      </c>
      <c r="AG112" s="784"/>
      <c r="AH112" s="784"/>
      <c r="AI112" s="784"/>
      <c r="AJ112" s="785"/>
      <c r="AK112" s="786" t="s">
        <v>222</v>
      </c>
      <c r="AL112" s="784"/>
      <c r="AM112" s="784"/>
      <c r="AN112" s="784"/>
      <c r="AO112" s="785"/>
      <c r="AP112" s="754" t="s">
        <v>222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2877407</v>
      </c>
      <c r="BR112" s="771"/>
      <c r="BS112" s="771"/>
      <c r="BT112" s="771"/>
      <c r="BU112" s="771"/>
      <c r="BV112" s="771">
        <v>2786685</v>
      </c>
      <c r="BW112" s="771"/>
      <c r="BX112" s="771"/>
      <c r="BY112" s="771"/>
      <c r="BZ112" s="771"/>
      <c r="CA112" s="771">
        <v>2656716</v>
      </c>
      <c r="CB112" s="771"/>
      <c r="CC112" s="771"/>
      <c r="CD112" s="771"/>
      <c r="CE112" s="771"/>
      <c r="CF112" s="848">
        <v>102.4</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222</v>
      </c>
      <c r="DH112" s="771"/>
      <c r="DI112" s="771"/>
      <c r="DJ112" s="771"/>
      <c r="DK112" s="771"/>
      <c r="DL112" s="771" t="s">
        <v>222</v>
      </c>
      <c r="DM112" s="771"/>
      <c r="DN112" s="771"/>
      <c r="DO112" s="771"/>
      <c r="DP112" s="771"/>
      <c r="DQ112" s="771" t="s">
        <v>222</v>
      </c>
      <c r="DR112" s="771"/>
      <c r="DS112" s="771"/>
      <c r="DT112" s="771"/>
      <c r="DU112" s="771"/>
      <c r="DV112" s="823" t="s">
        <v>222</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183933</v>
      </c>
      <c r="AB113" s="909"/>
      <c r="AC113" s="909"/>
      <c r="AD113" s="909"/>
      <c r="AE113" s="910"/>
      <c r="AF113" s="911">
        <v>197976</v>
      </c>
      <c r="AG113" s="909"/>
      <c r="AH113" s="909"/>
      <c r="AI113" s="909"/>
      <c r="AJ113" s="910"/>
      <c r="AK113" s="911">
        <v>192257</v>
      </c>
      <c r="AL113" s="909"/>
      <c r="AM113" s="909"/>
      <c r="AN113" s="909"/>
      <c r="AO113" s="910"/>
      <c r="AP113" s="912">
        <v>7.4</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2162507</v>
      </c>
      <c r="BR113" s="771"/>
      <c r="BS113" s="771"/>
      <c r="BT113" s="771"/>
      <c r="BU113" s="771"/>
      <c r="BV113" s="771">
        <v>2009017</v>
      </c>
      <c r="BW113" s="771"/>
      <c r="BX113" s="771"/>
      <c r="BY113" s="771"/>
      <c r="BZ113" s="771"/>
      <c r="CA113" s="771">
        <v>1934956</v>
      </c>
      <c r="CB113" s="771"/>
      <c r="CC113" s="771"/>
      <c r="CD113" s="771"/>
      <c r="CE113" s="771"/>
      <c r="CF113" s="848">
        <v>74.599999999999994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222</v>
      </c>
      <c r="DH113" s="784"/>
      <c r="DI113" s="784"/>
      <c r="DJ113" s="784"/>
      <c r="DK113" s="785"/>
      <c r="DL113" s="786" t="s">
        <v>222</v>
      </c>
      <c r="DM113" s="784"/>
      <c r="DN113" s="784"/>
      <c r="DO113" s="784"/>
      <c r="DP113" s="785"/>
      <c r="DQ113" s="786" t="s">
        <v>222</v>
      </c>
      <c r="DR113" s="784"/>
      <c r="DS113" s="784"/>
      <c r="DT113" s="784"/>
      <c r="DU113" s="785"/>
      <c r="DV113" s="754" t="s">
        <v>222</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126440</v>
      </c>
      <c r="AB114" s="784"/>
      <c r="AC114" s="784"/>
      <c r="AD114" s="784"/>
      <c r="AE114" s="785"/>
      <c r="AF114" s="786">
        <v>123839</v>
      </c>
      <c r="AG114" s="784"/>
      <c r="AH114" s="784"/>
      <c r="AI114" s="784"/>
      <c r="AJ114" s="785"/>
      <c r="AK114" s="786">
        <v>131983</v>
      </c>
      <c r="AL114" s="784"/>
      <c r="AM114" s="784"/>
      <c r="AN114" s="784"/>
      <c r="AO114" s="785"/>
      <c r="AP114" s="754">
        <v>5.0999999999999996</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924620</v>
      </c>
      <c r="BR114" s="771"/>
      <c r="BS114" s="771"/>
      <c r="BT114" s="771"/>
      <c r="BU114" s="771"/>
      <c r="BV114" s="771">
        <v>860581</v>
      </c>
      <c r="BW114" s="771"/>
      <c r="BX114" s="771"/>
      <c r="BY114" s="771"/>
      <c r="BZ114" s="771"/>
      <c r="CA114" s="771">
        <v>716220</v>
      </c>
      <c r="CB114" s="771"/>
      <c r="CC114" s="771"/>
      <c r="CD114" s="771"/>
      <c r="CE114" s="771"/>
      <c r="CF114" s="848">
        <v>27.6</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222</v>
      </c>
      <c r="DH114" s="784"/>
      <c r="DI114" s="784"/>
      <c r="DJ114" s="784"/>
      <c r="DK114" s="785"/>
      <c r="DL114" s="786" t="s">
        <v>222</v>
      </c>
      <c r="DM114" s="784"/>
      <c r="DN114" s="784"/>
      <c r="DO114" s="784"/>
      <c r="DP114" s="785"/>
      <c r="DQ114" s="786" t="s">
        <v>222</v>
      </c>
      <c r="DR114" s="784"/>
      <c r="DS114" s="784"/>
      <c r="DT114" s="784"/>
      <c r="DU114" s="785"/>
      <c r="DV114" s="754" t="s">
        <v>222</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113</v>
      </c>
      <c r="AB115" s="909"/>
      <c r="AC115" s="909"/>
      <c r="AD115" s="909"/>
      <c r="AE115" s="910"/>
      <c r="AF115" s="911">
        <v>92</v>
      </c>
      <c r="AG115" s="909"/>
      <c r="AH115" s="909"/>
      <c r="AI115" s="909"/>
      <c r="AJ115" s="910"/>
      <c r="AK115" s="911">
        <v>173</v>
      </c>
      <c r="AL115" s="909"/>
      <c r="AM115" s="909"/>
      <c r="AN115" s="909"/>
      <c r="AO115" s="910"/>
      <c r="AP115" s="912">
        <v>0</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222</v>
      </c>
      <c r="BR115" s="771"/>
      <c r="BS115" s="771"/>
      <c r="BT115" s="771"/>
      <c r="BU115" s="771"/>
      <c r="BV115" s="771" t="s">
        <v>222</v>
      </c>
      <c r="BW115" s="771"/>
      <c r="BX115" s="771"/>
      <c r="BY115" s="771"/>
      <c r="BZ115" s="771"/>
      <c r="CA115" s="771" t="s">
        <v>222</v>
      </c>
      <c r="CB115" s="771"/>
      <c r="CC115" s="771"/>
      <c r="CD115" s="771"/>
      <c r="CE115" s="771"/>
      <c r="CF115" s="848" t="s">
        <v>222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222</v>
      </c>
      <c r="DH115" s="784"/>
      <c r="DI115" s="784"/>
      <c r="DJ115" s="784"/>
      <c r="DK115" s="785"/>
      <c r="DL115" s="786" t="s">
        <v>222</v>
      </c>
      <c r="DM115" s="784"/>
      <c r="DN115" s="784"/>
      <c r="DO115" s="784"/>
      <c r="DP115" s="785"/>
      <c r="DQ115" s="786" t="s">
        <v>222</v>
      </c>
      <c r="DR115" s="784"/>
      <c r="DS115" s="784"/>
      <c r="DT115" s="784"/>
      <c r="DU115" s="785"/>
      <c r="DV115" s="754" t="s">
        <v>222</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79</v>
      </c>
      <c r="AB116" s="784"/>
      <c r="AC116" s="784"/>
      <c r="AD116" s="784"/>
      <c r="AE116" s="785"/>
      <c r="AF116" s="786" t="s">
        <v>222</v>
      </c>
      <c r="AG116" s="784"/>
      <c r="AH116" s="784"/>
      <c r="AI116" s="784"/>
      <c r="AJ116" s="785"/>
      <c r="AK116" s="786" t="s">
        <v>222</v>
      </c>
      <c r="AL116" s="784"/>
      <c r="AM116" s="784"/>
      <c r="AN116" s="784"/>
      <c r="AO116" s="785"/>
      <c r="AP116" s="754" t="s">
        <v>222</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222</v>
      </c>
      <c r="BR116" s="771"/>
      <c r="BS116" s="771"/>
      <c r="BT116" s="771"/>
      <c r="BU116" s="771"/>
      <c r="BV116" s="771" t="s">
        <v>222</v>
      </c>
      <c r="BW116" s="771"/>
      <c r="BX116" s="771"/>
      <c r="BY116" s="771"/>
      <c r="BZ116" s="771"/>
      <c r="CA116" s="771" t="s">
        <v>222</v>
      </c>
      <c r="CB116" s="771"/>
      <c r="CC116" s="771"/>
      <c r="CD116" s="771"/>
      <c r="CE116" s="771"/>
      <c r="CF116" s="848" t="s">
        <v>222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222</v>
      </c>
      <c r="DH116" s="784"/>
      <c r="DI116" s="784"/>
      <c r="DJ116" s="784"/>
      <c r="DK116" s="785"/>
      <c r="DL116" s="786" t="s">
        <v>222</v>
      </c>
      <c r="DM116" s="784"/>
      <c r="DN116" s="784"/>
      <c r="DO116" s="784"/>
      <c r="DP116" s="785"/>
      <c r="DQ116" s="786" t="s">
        <v>222</v>
      </c>
      <c r="DR116" s="784"/>
      <c r="DS116" s="784"/>
      <c r="DT116" s="784"/>
      <c r="DU116" s="785"/>
      <c r="DV116" s="754" t="s">
        <v>222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651570</v>
      </c>
      <c r="AB117" s="895"/>
      <c r="AC117" s="895"/>
      <c r="AD117" s="895"/>
      <c r="AE117" s="896"/>
      <c r="AF117" s="898">
        <v>645349</v>
      </c>
      <c r="AG117" s="895"/>
      <c r="AH117" s="895"/>
      <c r="AI117" s="895"/>
      <c r="AJ117" s="896"/>
      <c r="AK117" s="898">
        <v>653601</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222</v>
      </c>
      <c r="BR117" s="858"/>
      <c r="BS117" s="858"/>
      <c r="BT117" s="858"/>
      <c r="BU117" s="858"/>
      <c r="BV117" s="858" t="s">
        <v>222</v>
      </c>
      <c r="BW117" s="858"/>
      <c r="BX117" s="858"/>
      <c r="BY117" s="858"/>
      <c r="BZ117" s="858"/>
      <c r="CA117" s="858" t="s">
        <v>222</v>
      </c>
      <c r="CB117" s="858"/>
      <c r="CC117" s="858"/>
      <c r="CD117" s="858"/>
      <c r="CE117" s="858"/>
      <c r="CF117" s="848" t="s">
        <v>222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222</v>
      </c>
      <c r="DH117" s="784"/>
      <c r="DI117" s="784"/>
      <c r="DJ117" s="784"/>
      <c r="DK117" s="785"/>
      <c r="DL117" s="786" t="s">
        <v>222</v>
      </c>
      <c r="DM117" s="784"/>
      <c r="DN117" s="784"/>
      <c r="DO117" s="784"/>
      <c r="DP117" s="785"/>
      <c r="DQ117" s="786" t="s">
        <v>222</v>
      </c>
      <c r="DR117" s="784"/>
      <c r="DS117" s="784"/>
      <c r="DT117" s="784"/>
      <c r="DU117" s="785"/>
      <c r="DV117" s="754" t="s">
        <v>222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288</v>
      </c>
      <c r="AG118" s="888"/>
      <c r="AH118" s="888"/>
      <c r="AI118" s="888"/>
      <c r="AJ118" s="889"/>
      <c r="AK118" s="890" t="s">
        <v>287</v>
      </c>
      <c r="AL118" s="888"/>
      <c r="AM118" s="888"/>
      <c r="AN118" s="888"/>
      <c r="AO118" s="889"/>
      <c r="AP118" s="891" t="s">
        <v>405</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433</v>
      </c>
      <c r="BP118" s="838"/>
      <c r="BQ118" s="857">
        <v>9275688</v>
      </c>
      <c r="BR118" s="858"/>
      <c r="BS118" s="858"/>
      <c r="BT118" s="858"/>
      <c r="BU118" s="858"/>
      <c r="BV118" s="858">
        <v>9570681</v>
      </c>
      <c r="BW118" s="858"/>
      <c r="BX118" s="858"/>
      <c r="BY118" s="858"/>
      <c r="BZ118" s="858"/>
      <c r="CA118" s="858">
        <v>9204723</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222</v>
      </c>
      <c r="DH118" s="784"/>
      <c r="DI118" s="784"/>
      <c r="DJ118" s="784"/>
      <c r="DK118" s="785"/>
      <c r="DL118" s="786" t="s">
        <v>222</v>
      </c>
      <c r="DM118" s="784"/>
      <c r="DN118" s="784"/>
      <c r="DO118" s="784"/>
      <c r="DP118" s="785"/>
      <c r="DQ118" s="786" t="s">
        <v>222</v>
      </c>
      <c r="DR118" s="784"/>
      <c r="DS118" s="784"/>
      <c r="DT118" s="784"/>
      <c r="DU118" s="785"/>
      <c r="DV118" s="754" t="s">
        <v>222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222</v>
      </c>
      <c r="AB119" s="873"/>
      <c r="AC119" s="873"/>
      <c r="AD119" s="873"/>
      <c r="AE119" s="874"/>
      <c r="AF119" s="875" t="s">
        <v>222</v>
      </c>
      <c r="AG119" s="873"/>
      <c r="AH119" s="873"/>
      <c r="AI119" s="873"/>
      <c r="AJ119" s="874"/>
      <c r="AK119" s="875" t="s">
        <v>222</v>
      </c>
      <c r="AL119" s="873"/>
      <c r="AM119" s="873"/>
      <c r="AN119" s="873"/>
      <c r="AO119" s="874"/>
      <c r="AP119" s="876" t="s">
        <v>222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1154331</v>
      </c>
      <c r="BR119" s="800"/>
      <c r="BS119" s="800"/>
      <c r="BT119" s="800"/>
      <c r="BU119" s="800"/>
      <c r="BV119" s="800">
        <v>1195982</v>
      </c>
      <c r="BW119" s="800"/>
      <c r="BX119" s="800"/>
      <c r="BY119" s="800"/>
      <c r="BZ119" s="800"/>
      <c r="CA119" s="800">
        <v>1405311</v>
      </c>
      <c r="CB119" s="800"/>
      <c r="CC119" s="800"/>
      <c r="CD119" s="800"/>
      <c r="CE119" s="800"/>
      <c r="CF119" s="861">
        <v>54.2</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222</v>
      </c>
      <c r="DH119" s="717"/>
      <c r="DI119" s="717"/>
      <c r="DJ119" s="717"/>
      <c r="DK119" s="718"/>
      <c r="DL119" s="719" t="s">
        <v>222</v>
      </c>
      <c r="DM119" s="717"/>
      <c r="DN119" s="717"/>
      <c r="DO119" s="717"/>
      <c r="DP119" s="718"/>
      <c r="DQ119" s="719" t="s">
        <v>222</v>
      </c>
      <c r="DR119" s="717"/>
      <c r="DS119" s="717"/>
      <c r="DT119" s="717"/>
      <c r="DU119" s="718"/>
      <c r="DV119" s="807" t="s">
        <v>222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222</v>
      </c>
      <c r="AB120" s="784"/>
      <c r="AC120" s="784"/>
      <c r="AD120" s="784"/>
      <c r="AE120" s="785"/>
      <c r="AF120" s="786" t="s">
        <v>222</v>
      </c>
      <c r="AG120" s="784"/>
      <c r="AH120" s="784"/>
      <c r="AI120" s="784"/>
      <c r="AJ120" s="785"/>
      <c r="AK120" s="786" t="s">
        <v>222</v>
      </c>
      <c r="AL120" s="784"/>
      <c r="AM120" s="784"/>
      <c r="AN120" s="784"/>
      <c r="AO120" s="785"/>
      <c r="AP120" s="754" t="s">
        <v>222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153872</v>
      </c>
      <c r="BR120" s="771"/>
      <c r="BS120" s="771"/>
      <c r="BT120" s="771"/>
      <c r="BU120" s="771"/>
      <c r="BV120" s="771">
        <v>146465</v>
      </c>
      <c r="BW120" s="771"/>
      <c r="BX120" s="771"/>
      <c r="BY120" s="771"/>
      <c r="BZ120" s="771"/>
      <c r="CA120" s="771">
        <v>139589</v>
      </c>
      <c r="CB120" s="771"/>
      <c r="CC120" s="771"/>
      <c r="CD120" s="771"/>
      <c r="CE120" s="771"/>
      <c r="CF120" s="848">
        <v>5.4</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2877407</v>
      </c>
      <c r="DH120" s="800"/>
      <c r="DI120" s="800"/>
      <c r="DJ120" s="800"/>
      <c r="DK120" s="800"/>
      <c r="DL120" s="800">
        <v>2786685</v>
      </c>
      <c r="DM120" s="800"/>
      <c r="DN120" s="800"/>
      <c r="DO120" s="800"/>
      <c r="DP120" s="800"/>
      <c r="DQ120" s="800">
        <v>2656716</v>
      </c>
      <c r="DR120" s="800"/>
      <c r="DS120" s="800"/>
      <c r="DT120" s="800"/>
      <c r="DU120" s="800"/>
      <c r="DV120" s="801">
        <v>102.4</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222</v>
      </c>
      <c r="AB121" s="784"/>
      <c r="AC121" s="784"/>
      <c r="AD121" s="784"/>
      <c r="AE121" s="785"/>
      <c r="AF121" s="786" t="s">
        <v>222</v>
      </c>
      <c r="AG121" s="784"/>
      <c r="AH121" s="784"/>
      <c r="AI121" s="784"/>
      <c r="AJ121" s="785"/>
      <c r="AK121" s="786" t="s">
        <v>222</v>
      </c>
      <c r="AL121" s="784"/>
      <c r="AM121" s="784"/>
      <c r="AN121" s="784"/>
      <c r="AO121" s="785"/>
      <c r="AP121" s="754" t="s">
        <v>222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4643827</v>
      </c>
      <c r="BR121" s="858"/>
      <c r="BS121" s="858"/>
      <c r="BT121" s="858"/>
      <c r="BU121" s="858"/>
      <c r="BV121" s="858">
        <v>4888623</v>
      </c>
      <c r="BW121" s="858"/>
      <c r="BX121" s="858"/>
      <c r="BY121" s="858"/>
      <c r="BZ121" s="858"/>
      <c r="CA121" s="858">
        <v>4798489</v>
      </c>
      <c r="CB121" s="858"/>
      <c r="CC121" s="858"/>
      <c r="CD121" s="858"/>
      <c r="CE121" s="858"/>
      <c r="CF121" s="859">
        <v>185</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t="s">
        <v>222</v>
      </c>
      <c r="DH121" s="771"/>
      <c r="DI121" s="771"/>
      <c r="DJ121" s="771"/>
      <c r="DK121" s="771"/>
      <c r="DL121" s="771" t="s">
        <v>222</v>
      </c>
      <c r="DM121" s="771"/>
      <c r="DN121" s="771"/>
      <c r="DO121" s="771"/>
      <c r="DP121" s="771"/>
      <c r="DQ121" s="771" t="s">
        <v>222</v>
      </c>
      <c r="DR121" s="771"/>
      <c r="DS121" s="771"/>
      <c r="DT121" s="771"/>
      <c r="DU121" s="771"/>
      <c r="DV121" s="823" t="s">
        <v>222</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222</v>
      </c>
      <c r="AB122" s="784"/>
      <c r="AC122" s="784"/>
      <c r="AD122" s="784"/>
      <c r="AE122" s="785"/>
      <c r="AF122" s="786" t="s">
        <v>222</v>
      </c>
      <c r="AG122" s="784"/>
      <c r="AH122" s="784"/>
      <c r="AI122" s="784"/>
      <c r="AJ122" s="785"/>
      <c r="AK122" s="786" t="s">
        <v>222</v>
      </c>
      <c r="AL122" s="784"/>
      <c r="AM122" s="784"/>
      <c r="AN122" s="784"/>
      <c r="AO122" s="785"/>
      <c r="AP122" s="754" t="s">
        <v>222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442</v>
      </c>
      <c r="BP122" s="838"/>
      <c r="BQ122" s="839">
        <v>5952030</v>
      </c>
      <c r="BR122" s="840"/>
      <c r="BS122" s="840"/>
      <c r="BT122" s="840"/>
      <c r="BU122" s="840"/>
      <c r="BV122" s="840">
        <v>6231070</v>
      </c>
      <c r="BW122" s="840"/>
      <c r="BX122" s="840"/>
      <c r="BY122" s="840"/>
      <c r="BZ122" s="840"/>
      <c r="CA122" s="840">
        <v>6343389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222</v>
      </c>
      <c r="AB123" s="784"/>
      <c r="AC123" s="784"/>
      <c r="AD123" s="784"/>
      <c r="AE123" s="785"/>
      <c r="AF123" s="786" t="s">
        <v>222</v>
      </c>
      <c r="AG123" s="784"/>
      <c r="AH123" s="784"/>
      <c r="AI123" s="784"/>
      <c r="AJ123" s="785"/>
      <c r="AK123" s="786" t="s">
        <v>222</v>
      </c>
      <c r="AL123" s="784"/>
      <c r="AM123" s="784"/>
      <c r="AN123" s="784"/>
      <c r="AO123" s="785"/>
      <c r="AP123" s="754" t="s">
        <v>222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127.4</v>
      </c>
      <c r="BR123" s="832"/>
      <c r="BS123" s="832"/>
      <c r="BT123" s="832"/>
      <c r="BU123" s="832"/>
      <c r="BV123" s="832">
        <v>126</v>
      </c>
      <c r="BW123" s="832"/>
      <c r="BX123" s="832"/>
      <c r="BY123" s="832"/>
      <c r="BZ123" s="832"/>
      <c r="CA123" s="832">
        <v>110.3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222</v>
      </c>
      <c r="AB124" s="784"/>
      <c r="AC124" s="784"/>
      <c r="AD124" s="784"/>
      <c r="AE124" s="785"/>
      <c r="AF124" s="786" t="s">
        <v>222</v>
      </c>
      <c r="AG124" s="784"/>
      <c r="AH124" s="784"/>
      <c r="AI124" s="784"/>
      <c r="AJ124" s="785"/>
      <c r="AK124" s="786" t="s">
        <v>222</v>
      </c>
      <c r="AL124" s="784"/>
      <c r="AM124" s="784"/>
      <c r="AN124" s="784"/>
      <c r="AO124" s="785"/>
      <c r="AP124" s="754" t="s">
        <v>222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222</v>
      </c>
      <c r="DH124" s="717"/>
      <c r="DI124" s="717"/>
      <c r="DJ124" s="717"/>
      <c r="DK124" s="718"/>
      <c r="DL124" s="719" t="s">
        <v>222</v>
      </c>
      <c r="DM124" s="717"/>
      <c r="DN124" s="717"/>
      <c r="DO124" s="717"/>
      <c r="DP124" s="718"/>
      <c r="DQ124" s="719" t="s">
        <v>222</v>
      </c>
      <c r="DR124" s="717"/>
      <c r="DS124" s="717"/>
      <c r="DT124" s="717"/>
      <c r="DU124" s="718"/>
      <c r="DV124" s="807" t="s">
        <v>222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222</v>
      </c>
      <c r="AB125" s="784"/>
      <c r="AC125" s="784"/>
      <c r="AD125" s="784"/>
      <c r="AE125" s="785"/>
      <c r="AF125" s="786" t="s">
        <v>222</v>
      </c>
      <c r="AG125" s="784"/>
      <c r="AH125" s="784"/>
      <c r="AI125" s="784"/>
      <c r="AJ125" s="785"/>
      <c r="AK125" s="786" t="s">
        <v>222</v>
      </c>
      <c r="AL125" s="784"/>
      <c r="AM125" s="784"/>
      <c r="AN125" s="784"/>
      <c r="AO125" s="785"/>
      <c r="AP125" s="754" t="s">
        <v>222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222</v>
      </c>
      <c r="DH125" s="800"/>
      <c r="DI125" s="800"/>
      <c r="DJ125" s="800"/>
      <c r="DK125" s="800"/>
      <c r="DL125" s="800" t="s">
        <v>222</v>
      </c>
      <c r="DM125" s="800"/>
      <c r="DN125" s="800"/>
      <c r="DO125" s="800"/>
      <c r="DP125" s="800"/>
      <c r="DQ125" s="800" t="s">
        <v>222</v>
      </c>
      <c r="DR125" s="800"/>
      <c r="DS125" s="800"/>
      <c r="DT125" s="800"/>
      <c r="DU125" s="800"/>
      <c r="DV125" s="801" t="s">
        <v>222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222</v>
      </c>
      <c r="AB126" s="784"/>
      <c r="AC126" s="784"/>
      <c r="AD126" s="784"/>
      <c r="AE126" s="785"/>
      <c r="AF126" s="786" t="s">
        <v>222</v>
      </c>
      <c r="AG126" s="784"/>
      <c r="AH126" s="784"/>
      <c r="AI126" s="784"/>
      <c r="AJ126" s="785"/>
      <c r="AK126" s="786" t="s">
        <v>222</v>
      </c>
      <c r="AL126" s="784"/>
      <c r="AM126" s="784"/>
      <c r="AN126" s="784"/>
      <c r="AO126" s="785"/>
      <c r="AP126" s="754" t="s">
        <v>222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222</v>
      </c>
      <c r="DH126" s="771"/>
      <c r="DI126" s="771"/>
      <c r="DJ126" s="771"/>
      <c r="DK126" s="771"/>
      <c r="DL126" s="771" t="s">
        <v>222</v>
      </c>
      <c r="DM126" s="771"/>
      <c r="DN126" s="771"/>
      <c r="DO126" s="771"/>
      <c r="DP126" s="771"/>
      <c r="DQ126" s="771" t="s">
        <v>222</v>
      </c>
      <c r="DR126" s="771"/>
      <c r="DS126" s="771"/>
      <c r="DT126" s="771"/>
      <c r="DU126" s="771"/>
      <c r="DV126" s="823" t="s">
        <v>222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113</v>
      </c>
      <c r="AB127" s="784"/>
      <c r="AC127" s="784"/>
      <c r="AD127" s="784"/>
      <c r="AE127" s="785"/>
      <c r="AF127" s="786">
        <v>92</v>
      </c>
      <c r="AG127" s="784"/>
      <c r="AH127" s="784"/>
      <c r="AI127" s="784"/>
      <c r="AJ127" s="785"/>
      <c r="AK127" s="786">
        <v>173</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222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222</v>
      </c>
      <c r="DH127" s="820"/>
      <c r="DI127" s="820"/>
      <c r="DJ127" s="820"/>
      <c r="DK127" s="820"/>
      <c r="DL127" s="820" t="s">
        <v>222</v>
      </c>
      <c r="DM127" s="820"/>
      <c r="DN127" s="820"/>
      <c r="DO127" s="820"/>
      <c r="DP127" s="820"/>
      <c r="DQ127" s="820" t="s">
        <v>222</v>
      </c>
      <c r="DR127" s="820"/>
      <c r="DS127" s="820"/>
      <c r="DT127" s="820"/>
      <c r="DU127" s="820"/>
      <c r="DV127" s="821" t="s">
        <v>222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13746</v>
      </c>
      <c r="AB128" s="724"/>
      <c r="AC128" s="724"/>
      <c r="AD128" s="724"/>
      <c r="AE128" s="725"/>
      <c r="AF128" s="726">
        <v>13719</v>
      </c>
      <c r="AG128" s="724"/>
      <c r="AH128" s="724"/>
      <c r="AI128" s="724"/>
      <c r="AJ128" s="725"/>
      <c r="AK128" s="726">
        <v>7738</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222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2994389</v>
      </c>
      <c r="AB129" s="784"/>
      <c r="AC129" s="784"/>
      <c r="AD129" s="784"/>
      <c r="AE129" s="785"/>
      <c r="AF129" s="786">
        <v>3055525</v>
      </c>
      <c r="AG129" s="784"/>
      <c r="AH129" s="784"/>
      <c r="AI129" s="784"/>
      <c r="AJ129" s="785"/>
      <c r="AK129" s="786">
        <v>3019350</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8.8000000000000007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386492</v>
      </c>
      <c r="AB130" s="784"/>
      <c r="AC130" s="784"/>
      <c r="AD130" s="784"/>
      <c r="AE130" s="785"/>
      <c r="AF130" s="786">
        <v>406373</v>
      </c>
      <c r="AG130" s="784"/>
      <c r="AH130" s="784"/>
      <c r="AI130" s="784"/>
      <c r="AJ130" s="785"/>
      <c r="AK130" s="786">
        <v>425759</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110.3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2607897</v>
      </c>
      <c r="AB131" s="717"/>
      <c r="AC131" s="717"/>
      <c r="AD131" s="717"/>
      <c r="AE131" s="718"/>
      <c r="AF131" s="719">
        <v>2649152</v>
      </c>
      <c r="AG131" s="717"/>
      <c r="AH131" s="717"/>
      <c r="AI131" s="717"/>
      <c r="AJ131" s="718"/>
      <c r="AK131" s="719">
        <v>2593591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9.6373438060000005</v>
      </c>
      <c r="AB132" s="740"/>
      <c r="AC132" s="740"/>
      <c r="AD132" s="740"/>
      <c r="AE132" s="741"/>
      <c r="AF132" s="742">
        <v>8.5029851060000006</v>
      </c>
      <c r="AG132" s="740"/>
      <c r="AH132" s="740"/>
      <c r="AI132" s="740"/>
      <c r="AJ132" s="741"/>
      <c r="AK132" s="742">
        <v>8.4864575789999996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12</v>
      </c>
      <c r="AB133" s="749"/>
      <c r="AC133" s="749"/>
      <c r="AD133" s="749"/>
      <c r="AE133" s="750"/>
      <c r="AF133" s="748">
        <v>10.4</v>
      </c>
      <c r="AG133" s="749"/>
      <c r="AH133" s="749"/>
      <c r="AI133" s="749"/>
      <c r="AJ133" s="750"/>
      <c r="AK133" s="748">
        <v>8.8000000000000007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861355</v>
      </c>
      <c r="L9" s="264">
        <v>117720</v>
      </c>
      <c r="M9" s="265">
        <v>138183</v>
      </c>
      <c r="N9" s="266">
        <v>-14.8</v>
      </c>
    </row>
    <row r="10" spans="1:16">
      <c r="A10" s="248"/>
      <c r="B10" s="244"/>
      <c r="C10" s="244"/>
      <c r="D10" s="244"/>
      <c r="E10" s="244"/>
      <c r="F10" s="244"/>
      <c r="G10" s="1133" t="s">
        <v>475</v>
      </c>
      <c r="H10" s="1134"/>
      <c r="I10" s="1134"/>
      <c r="J10" s="1135"/>
      <c r="K10" s="267">
        <v>103086</v>
      </c>
      <c r="L10" s="268">
        <v>14089</v>
      </c>
      <c r="M10" s="269">
        <v>15438</v>
      </c>
      <c r="N10" s="270">
        <v>-8.6999999999999993</v>
      </c>
    </row>
    <row r="11" spans="1:16" ht="13.5" customHeight="1">
      <c r="A11" s="248"/>
      <c r="B11" s="244"/>
      <c r="C11" s="244"/>
      <c r="D11" s="244"/>
      <c r="E11" s="244"/>
      <c r="F11" s="244"/>
      <c r="G11" s="1133" t="s">
        <v>476</v>
      </c>
      <c r="H11" s="1134"/>
      <c r="I11" s="1134"/>
      <c r="J11" s="1135"/>
      <c r="K11" s="267">
        <v>141285</v>
      </c>
      <c r="L11" s="268">
        <v>19309</v>
      </c>
      <c r="M11" s="269">
        <v>22352</v>
      </c>
      <c r="N11" s="270">
        <v>-13.6</v>
      </c>
    </row>
    <row r="12" spans="1:16" ht="13.5" customHeight="1">
      <c r="A12" s="248"/>
      <c r="B12" s="244"/>
      <c r="C12" s="244"/>
      <c r="D12" s="244"/>
      <c r="E12" s="244"/>
      <c r="F12" s="244"/>
      <c r="G12" s="1133" t="s">
        <v>477</v>
      </c>
      <c r="H12" s="1134"/>
      <c r="I12" s="1134"/>
      <c r="J12" s="1135"/>
      <c r="K12" s="267" t="s">
        <v>478</v>
      </c>
      <c r="L12" s="268" t="s">
        <v>478</v>
      </c>
      <c r="M12" s="269">
        <v>2530</v>
      </c>
      <c r="N12" s="270" t="s">
        <v>478</v>
      </c>
    </row>
    <row r="13" spans="1:16" ht="13.5" customHeight="1">
      <c r="A13" s="248"/>
      <c r="B13" s="244"/>
      <c r="C13" s="244"/>
      <c r="D13" s="244"/>
      <c r="E13" s="244"/>
      <c r="F13" s="244"/>
      <c r="G13" s="1133" t="s">
        <v>479</v>
      </c>
      <c r="H13" s="1134"/>
      <c r="I13" s="1134"/>
      <c r="J13" s="1135"/>
      <c r="K13" s="267" t="s">
        <v>478</v>
      </c>
      <c r="L13" s="268" t="s">
        <v>478</v>
      </c>
      <c r="M13" s="269" t="s">
        <v>478</v>
      </c>
      <c r="N13" s="270" t="s">
        <v>478</v>
      </c>
    </row>
    <row r="14" spans="1:16" ht="13.5" customHeight="1">
      <c r="A14" s="248"/>
      <c r="B14" s="244"/>
      <c r="C14" s="244"/>
      <c r="D14" s="244"/>
      <c r="E14" s="244"/>
      <c r="F14" s="244"/>
      <c r="G14" s="1133" t="s">
        <v>480</v>
      </c>
      <c r="H14" s="1134"/>
      <c r="I14" s="1134"/>
      <c r="J14" s="1135"/>
      <c r="K14" s="267">
        <v>42968</v>
      </c>
      <c r="L14" s="268">
        <v>5872</v>
      </c>
      <c r="M14" s="269">
        <v>5605</v>
      </c>
      <c r="N14" s="270">
        <v>4.8</v>
      </c>
    </row>
    <row r="15" spans="1:16" ht="13.5" customHeight="1">
      <c r="A15" s="248"/>
      <c r="B15" s="244"/>
      <c r="C15" s="244"/>
      <c r="D15" s="244"/>
      <c r="E15" s="244"/>
      <c r="F15" s="244"/>
      <c r="G15" s="1133" t="s">
        <v>481</v>
      </c>
      <c r="H15" s="1134"/>
      <c r="I15" s="1134"/>
      <c r="J15" s="1135"/>
      <c r="K15" s="267">
        <v>10932</v>
      </c>
      <c r="L15" s="268">
        <v>1494</v>
      </c>
      <c r="M15" s="269">
        <v>3103</v>
      </c>
      <c r="N15" s="270">
        <v>-51.9</v>
      </c>
    </row>
    <row r="16" spans="1:16">
      <c r="A16" s="248"/>
      <c r="B16" s="244"/>
      <c r="C16" s="244"/>
      <c r="D16" s="244"/>
      <c r="E16" s="244"/>
      <c r="F16" s="244"/>
      <c r="G16" s="1136" t="s">
        <v>482</v>
      </c>
      <c r="H16" s="1137"/>
      <c r="I16" s="1137"/>
      <c r="J16" s="1138"/>
      <c r="K16" s="268">
        <v>-87984</v>
      </c>
      <c r="L16" s="268">
        <v>-12025</v>
      </c>
      <c r="M16" s="269">
        <v>-15159</v>
      </c>
      <c r="N16" s="270">
        <v>-20.7</v>
      </c>
    </row>
    <row r="17" spans="1:16">
      <c r="A17" s="248"/>
      <c r="B17" s="244"/>
      <c r="C17" s="244"/>
      <c r="D17" s="244"/>
      <c r="E17" s="244"/>
      <c r="F17" s="244"/>
      <c r="G17" s="1136" t="s">
        <v>171</v>
      </c>
      <c r="H17" s="1137"/>
      <c r="I17" s="1137"/>
      <c r="J17" s="1138"/>
      <c r="K17" s="268">
        <v>1071642</v>
      </c>
      <c r="L17" s="268">
        <v>146459</v>
      </c>
      <c r="M17" s="269">
        <v>172052</v>
      </c>
      <c r="N17" s="270">
        <v>-14.9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13.12</v>
      </c>
      <c r="L21" s="281">
        <v>15.52</v>
      </c>
      <c r="M21" s="282">
        <v>-2.4</v>
      </c>
      <c r="N21" s="249"/>
      <c r="O21" s="283"/>
      <c r="P21" s="279"/>
    </row>
    <row r="22" spans="1:16" s="284" customFormat="1">
      <c r="A22" s="279"/>
      <c r="B22" s="249"/>
      <c r="C22" s="249"/>
      <c r="D22" s="249"/>
      <c r="E22" s="249"/>
      <c r="F22" s="249"/>
      <c r="G22" s="1130" t="s">
        <v>488</v>
      </c>
      <c r="H22" s="1131"/>
      <c r="I22" s="1131"/>
      <c r="J22" s="1132"/>
      <c r="K22" s="285">
        <v>92.4</v>
      </c>
      <c r="L22" s="286">
        <v>95.8</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329188</v>
      </c>
      <c r="L32" s="294">
        <v>44989</v>
      </c>
      <c r="M32" s="295">
        <v>106666</v>
      </c>
      <c r="N32" s="296">
        <v>-57.8</v>
      </c>
    </row>
    <row r="33" spans="1:16" ht="13.5" customHeight="1">
      <c r="A33" s="248"/>
      <c r="B33" s="244"/>
      <c r="C33" s="244"/>
      <c r="D33" s="244"/>
      <c r="E33" s="244"/>
      <c r="F33" s="244"/>
      <c r="G33" s="1121" t="s">
        <v>492</v>
      </c>
      <c r="H33" s="1122"/>
      <c r="I33" s="1122"/>
      <c r="J33" s="1123"/>
      <c r="K33" s="294" t="s">
        <v>478</v>
      </c>
      <c r="L33" s="294" t="s">
        <v>478</v>
      </c>
      <c r="M33" s="295" t="s">
        <v>478</v>
      </c>
      <c r="N33" s="296" t="s">
        <v>478</v>
      </c>
    </row>
    <row r="34" spans="1:16" ht="27" customHeight="1">
      <c r="A34" s="248"/>
      <c r="B34" s="244"/>
      <c r="C34" s="244"/>
      <c r="D34" s="244"/>
      <c r="E34" s="244"/>
      <c r="F34" s="244"/>
      <c r="G34" s="1121" t="s">
        <v>493</v>
      </c>
      <c r="H34" s="1122"/>
      <c r="I34" s="1122"/>
      <c r="J34" s="1123"/>
      <c r="K34" s="294" t="s">
        <v>478</v>
      </c>
      <c r="L34" s="294" t="s">
        <v>478</v>
      </c>
      <c r="M34" s="295">
        <v>439</v>
      </c>
      <c r="N34" s="296" t="s">
        <v>478</v>
      </c>
    </row>
    <row r="35" spans="1:16" ht="27" customHeight="1">
      <c r="A35" s="248"/>
      <c r="B35" s="244"/>
      <c r="C35" s="244"/>
      <c r="D35" s="244"/>
      <c r="E35" s="244"/>
      <c r="F35" s="244"/>
      <c r="G35" s="1121" t="s">
        <v>494</v>
      </c>
      <c r="H35" s="1122"/>
      <c r="I35" s="1122"/>
      <c r="J35" s="1123"/>
      <c r="K35" s="294">
        <v>192257</v>
      </c>
      <c r="L35" s="294">
        <v>26275</v>
      </c>
      <c r="M35" s="295">
        <v>24405</v>
      </c>
      <c r="N35" s="296">
        <v>7.7</v>
      </c>
    </row>
    <row r="36" spans="1:16" ht="27" customHeight="1">
      <c r="A36" s="248"/>
      <c r="B36" s="244"/>
      <c r="C36" s="244"/>
      <c r="D36" s="244"/>
      <c r="E36" s="244"/>
      <c r="F36" s="244"/>
      <c r="G36" s="1121" t="s">
        <v>495</v>
      </c>
      <c r="H36" s="1122"/>
      <c r="I36" s="1122"/>
      <c r="J36" s="1123"/>
      <c r="K36" s="294">
        <v>131983</v>
      </c>
      <c r="L36" s="294">
        <v>18038</v>
      </c>
      <c r="M36" s="295">
        <v>4847</v>
      </c>
      <c r="N36" s="296">
        <v>272.10000000000002</v>
      </c>
    </row>
    <row r="37" spans="1:16" ht="13.5" customHeight="1">
      <c r="A37" s="248"/>
      <c r="B37" s="244"/>
      <c r="C37" s="244"/>
      <c r="D37" s="244"/>
      <c r="E37" s="244"/>
      <c r="F37" s="244"/>
      <c r="G37" s="1121" t="s">
        <v>496</v>
      </c>
      <c r="H37" s="1122"/>
      <c r="I37" s="1122"/>
      <c r="J37" s="1123"/>
      <c r="K37" s="294">
        <v>173</v>
      </c>
      <c r="L37" s="294">
        <v>24</v>
      </c>
      <c r="M37" s="295">
        <v>2124</v>
      </c>
      <c r="N37" s="296">
        <v>-98.9</v>
      </c>
    </row>
    <row r="38" spans="1:16" ht="27" customHeight="1">
      <c r="A38" s="248"/>
      <c r="B38" s="244"/>
      <c r="C38" s="244"/>
      <c r="D38" s="244"/>
      <c r="E38" s="244"/>
      <c r="F38" s="244"/>
      <c r="G38" s="1124" t="s">
        <v>497</v>
      </c>
      <c r="H38" s="1125"/>
      <c r="I38" s="1125"/>
      <c r="J38" s="1126"/>
      <c r="K38" s="297" t="s">
        <v>478</v>
      </c>
      <c r="L38" s="297" t="s">
        <v>478</v>
      </c>
      <c r="M38" s="298">
        <v>33</v>
      </c>
      <c r="N38" s="299" t="s">
        <v>478</v>
      </c>
      <c r="O38" s="293"/>
    </row>
    <row r="39" spans="1:16">
      <c r="A39" s="248"/>
      <c r="B39" s="244"/>
      <c r="C39" s="244"/>
      <c r="D39" s="244"/>
      <c r="E39" s="244"/>
      <c r="F39" s="244"/>
      <c r="G39" s="1124" t="s">
        <v>498</v>
      </c>
      <c r="H39" s="1125"/>
      <c r="I39" s="1125"/>
      <c r="J39" s="1126"/>
      <c r="K39" s="300">
        <v>-7738</v>
      </c>
      <c r="L39" s="300">
        <v>-1058</v>
      </c>
      <c r="M39" s="301">
        <v>-5315</v>
      </c>
      <c r="N39" s="302">
        <v>-80.099999999999994</v>
      </c>
      <c r="O39" s="293"/>
    </row>
    <row r="40" spans="1:16" ht="27" customHeight="1">
      <c r="A40" s="248"/>
      <c r="B40" s="244"/>
      <c r="C40" s="244"/>
      <c r="D40" s="244"/>
      <c r="E40" s="244"/>
      <c r="F40" s="244"/>
      <c r="G40" s="1121" t="s">
        <v>499</v>
      </c>
      <c r="H40" s="1122"/>
      <c r="I40" s="1122"/>
      <c r="J40" s="1123"/>
      <c r="K40" s="300">
        <v>-425759</v>
      </c>
      <c r="L40" s="300">
        <v>-58188</v>
      </c>
      <c r="M40" s="301">
        <v>-96584</v>
      </c>
      <c r="N40" s="302">
        <v>-39.799999999999997</v>
      </c>
      <c r="O40" s="293"/>
    </row>
    <row r="41" spans="1:16">
      <c r="A41" s="248"/>
      <c r="B41" s="244"/>
      <c r="C41" s="244"/>
      <c r="D41" s="244"/>
      <c r="E41" s="244"/>
      <c r="F41" s="244"/>
      <c r="G41" s="1127" t="s">
        <v>282</v>
      </c>
      <c r="H41" s="1128"/>
      <c r="I41" s="1128"/>
      <c r="J41" s="1129"/>
      <c r="K41" s="294">
        <v>220104</v>
      </c>
      <c r="L41" s="300">
        <v>30081</v>
      </c>
      <c r="M41" s="301">
        <v>36615</v>
      </c>
      <c r="N41" s="302">
        <v>-17.8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388514</v>
      </c>
      <c r="J51" s="320">
        <v>51823</v>
      </c>
      <c r="K51" s="321">
        <v>-42.4</v>
      </c>
      <c r="L51" s="322">
        <v>192544</v>
      </c>
      <c r="M51" s="323">
        <v>10.4</v>
      </c>
      <c r="N51" s="324">
        <v>-52.8</v>
      </c>
    </row>
    <row r="52" spans="1:14">
      <c r="A52" s="248"/>
      <c r="B52" s="244"/>
      <c r="C52" s="244"/>
      <c r="D52" s="244"/>
      <c r="E52" s="244"/>
      <c r="F52" s="244"/>
      <c r="G52" s="325"/>
      <c r="H52" s="326" t="s">
        <v>510</v>
      </c>
      <c r="I52" s="327">
        <v>364125</v>
      </c>
      <c r="J52" s="328">
        <v>48569</v>
      </c>
      <c r="K52" s="329">
        <v>0.6</v>
      </c>
      <c r="L52" s="330">
        <v>82235</v>
      </c>
      <c r="M52" s="331">
        <v>-8.1</v>
      </c>
      <c r="N52" s="332">
        <v>8.6999999999999993</v>
      </c>
    </row>
    <row r="53" spans="1:14">
      <c r="A53" s="248"/>
      <c r="B53" s="244"/>
      <c r="C53" s="244"/>
      <c r="D53" s="244"/>
      <c r="E53" s="244"/>
      <c r="F53" s="244"/>
      <c r="G53" s="310" t="s">
        <v>511</v>
      </c>
      <c r="H53" s="311"/>
      <c r="I53" s="319">
        <v>766026</v>
      </c>
      <c r="J53" s="320">
        <v>102616</v>
      </c>
      <c r="K53" s="321">
        <v>98</v>
      </c>
      <c r="L53" s="322">
        <v>146140</v>
      </c>
      <c r="M53" s="323">
        <v>-24.1</v>
      </c>
      <c r="N53" s="324">
        <v>122.1</v>
      </c>
    </row>
    <row r="54" spans="1:14">
      <c r="A54" s="248"/>
      <c r="B54" s="244"/>
      <c r="C54" s="244"/>
      <c r="D54" s="244"/>
      <c r="E54" s="244"/>
      <c r="F54" s="244"/>
      <c r="G54" s="325"/>
      <c r="H54" s="326" t="s">
        <v>510</v>
      </c>
      <c r="I54" s="327">
        <v>744561</v>
      </c>
      <c r="J54" s="328">
        <v>99740</v>
      </c>
      <c r="K54" s="329">
        <v>105.4</v>
      </c>
      <c r="L54" s="330">
        <v>75451</v>
      </c>
      <c r="M54" s="331">
        <v>-8.1999999999999993</v>
      </c>
      <c r="N54" s="332">
        <v>113.6</v>
      </c>
    </row>
    <row r="55" spans="1:14">
      <c r="A55" s="248"/>
      <c r="B55" s="244"/>
      <c r="C55" s="244"/>
      <c r="D55" s="244"/>
      <c r="E55" s="244"/>
      <c r="F55" s="244"/>
      <c r="G55" s="310" t="s">
        <v>512</v>
      </c>
      <c r="H55" s="311"/>
      <c r="I55" s="319">
        <v>1023151</v>
      </c>
      <c r="J55" s="320">
        <v>138301</v>
      </c>
      <c r="K55" s="321">
        <v>34.799999999999997</v>
      </c>
      <c r="L55" s="322">
        <v>146641</v>
      </c>
      <c r="M55" s="323">
        <v>0.3</v>
      </c>
      <c r="N55" s="324">
        <v>34.5</v>
      </c>
    </row>
    <row r="56" spans="1:14">
      <c r="A56" s="248"/>
      <c r="B56" s="244"/>
      <c r="C56" s="244"/>
      <c r="D56" s="244"/>
      <c r="E56" s="244"/>
      <c r="F56" s="244"/>
      <c r="G56" s="325"/>
      <c r="H56" s="326" t="s">
        <v>510</v>
      </c>
      <c r="I56" s="327">
        <v>532627</v>
      </c>
      <c r="J56" s="328">
        <v>71996</v>
      </c>
      <c r="K56" s="329">
        <v>-27.8</v>
      </c>
      <c r="L56" s="330">
        <v>68142</v>
      </c>
      <c r="M56" s="331">
        <v>-9.6999999999999993</v>
      </c>
      <c r="N56" s="332">
        <v>-18.100000000000001</v>
      </c>
    </row>
    <row r="57" spans="1:14">
      <c r="A57" s="248"/>
      <c r="B57" s="244"/>
      <c r="C57" s="244"/>
      <c r="D57" s="244"/>
      <c r="E57" s="244"/>
      <c r="F57" s="244"/>
      <c r="G57" s="310" t="s">
        <v>513</v>
      </c>
      <c r="H57" s="311"/>
      <c r="I57" s="319">
        <v>2031804</v>
      </c>
      <c r="J57" s="320">
        <v>275798</v>
      </c>
      <c r="K57" s="321">
        <v>99.4</v>
      </c>
      <c r="L57" s="322">
        <v>174587</v>
      </c>
      <c r="M57" s="323">
        <v>19.100000000000001</v>
      </c>
      <c r="N57" s="324">
        <v>80.3</v>
      </c>
    </row>
    <row r="58" spans="1:14">
      <c r="A58" s="248"/>
      <c r="B58" s="244"/>
      <c r="C58" s="244"/>
      <c r="D58" s="244"/>
      <c r="E58" s="244"/>
      <c r="F58" s="244"/>
      <c r="G58" s="325"/>
      <c r="H58" s="326" t="s">
        <v>510</v>
      </c>
      <c r="I58" s="327">
        <v>767612</v>
      </c>
      <c r="J58" s="328">
        <v>104196</v>
      </c>
      <c r="K58" s="329">
        <v>44.7</v>
      </c>
      <c r="L58" s="330">
        <v>79695</v>
      </c>
      <c r="M58" s="331">
        <v>17</v>
      </c>
      <c r="N58" s="332">
        <v>27.7</v>
      </c>
    </row>
    <row r="59" spans="1:14">
      <c r="A59" s="248"/>
      <c r="B59" s="244"/>
      <c r="C59" s="244"/>
      <c r="D59" s="244"/>
      <c r="E59" s="244"/>
      <c r="F59" s="244"/>
      <c r="G59" s="310" t="s">
        <v>514</v>
      </c>
      <c r="H59" s="311"/>
      <c r="I59" s="319">
        <v>653309</v>
      </c>
      <c r="J59" s="320">
        <v>89286</v>
      </c>
      <c r="K59" s="321">
        <v>-67.599999999999994</v>
      </c>
      <c r="L59" s="322">
        <v>175675</v>
      </c>
      <c r="M59" s="323">
        <v>0.6</v>
      </c>
      <c r="N59" s="324">
        <v>-68.2</v>
      </c>
    </row>
    <row r="60" spans="1:14">
      <c r="A60" s="248"/>
      <c r="B60" s="244"/>
      <c r="C60" s="244"/>
      <c r="D60" s="244"/>
      <c r="E60" s="244"/>
      <c r="F60" s="244"/>
      <c r="G60" s="325"/>
      <c r="H60" s="326" t="s">
        <v>510</v>
      </c>
      <c r="I60" s="333">
        <v>625141</v>
      </c>
      <c r="J60" s="328">
        <v>85437</v>
      </c>
      <c r="K60" s="329">
        <v>-18</v>
      </c>
      <c r="L60" s="330">
        <v>87698</v>
      </c>
      <c r="M60" s="331">
        <v>10</v>
      </c>
      <c r="N60" s="332">
        <v>-28</v>
      </c>
    </row>
    <row r="61" spans="1:14">
      <c r="A61" s="248"/>
      <c r="B61" s="244"/>
      <c r="C61" s="244"/>
      <c r="D61" s="244"/>
      <c r="E61" s="244"/>
      <c r="F61" s="244"/>
      <c r="G61" s="310" t="s">
        <v>515</v>
      </c>
      <c r="H61" s="334"/>
      <c r="I61" s="335">
        <v>972561</v>
      </c>
      <c r="J61" s="336">
        <v>131565</v>
      </c>
      <c r="K61" s="337">
        <v>24.4</v>
      </c>
      <c r="L61" s="338">
        <v>167117</v>
      </c>
      <c r="M61" s="339">
        <v>1.3</v>
      </c>
      <c r="N61" s="324">
        <v>23.1</v>
      </c>
    </row>
    <row r="62" spans="1:14">
      <c r="A62" s="248"/>
      <c r="B62" s="244"/>
      <c r="C62" s="244"/>
      <c r="D62" s="244"/>
      <c r="E62" s="244"/>
      <c r="F62" s="244"/>
      <c r="G62" s="325"/>
      <c r="H62" s="326" t="s">
        <v>510</v>
      </c>
      <c r="I62" s="327">
        <v>606813</v>
      </c>
      <c r="J62" s="328">
        <v>81988</v>
      </c>
      <c r="K62" s="329">
        <v>21</v>
      </c>
      <c r="L62" s="330">
        <v>78644</v>
      </c>
      <c r="M62" s="331">
        <v>0.2</v>
      </c>
      <c r="N62" s="332">
        <v>20.8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16.98</v>
      </c>
      <c r="G47" s="12">
        <v>20.73</v>
      </c>
      <c r="H47" s="12">
        <v>24.95</v>
      </c>
      <c r="I47" s="12">
        <v>32.92</v>
      </c>
      <c r="J47" s="13">
        <v>34.64</v>
      </c>
    </row>
    <row r="48" spans="2:10" ht="57.75" customHeight="1">
      <c r="B48" s="14"/>
      <c r="C48" s="1141" t="s">
        <v>4</v>
      </c>
      <c r="D48" s="1141"/>
      <c r="E48" s="1142"/>
      <c r="F48" s="15">
        <v>5.52</v>
      </c>
      <c r="G48" s="16">
        <v>8.18</v>
      </c>
      <c r="H48" s="16">
        <v>10.91</v>
      </c>
      <c r="I48" s="16">
        <v>5.58</v>
      </c>
      <c r="J48" s="17">
        <v>4.3499999999999996</v>
      </c>
    </row>
    <row r="49" spans="2:10" ht="57.75" customHeight="1" thickBot="1">
      <c r="B49" s="18"/>
      <c r="C49" s="1143" t="s">
        <v>5</v>
      </c>
      <c r="D49" s="1143"/>
      <c r="E49" s="1144"/>
      <c r="F49" s="19">
        <v>3.15</v>
      </c>
      <c r="G49" s="20">
        <v>2.59</v>
      </c>
      <c r="H49" s="20">
        <v>2.1</v>
      </c>
      <c r="I49" s="20" t="s">
        <v>522</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524</v>
      </c>
      <c r="D34" s="1151"/>
      <c r="E34" s="1152"/>
      <c r="F34" s="32">
        <v>5.47</v>
      </c>
      <c r="G34" s="33">
        <v>8.14</v>
      </c>
      <c r="H34" s="33">
        <v>10.83</v>
      </c>
      <c r="I34" s="33">
        <v>5.51</v>
      </c>
      <c r="J34" s="34">
        <v>4.3</v>
      </c>
      <c r="K34" s="22"/>
      <c r="L34" s="22"/>
      <c r="M34" s="22"/>
      <c r="N34" s="22"/>
      <c r="O34" s="22"/>
      <c r="P34" s="22"/>
    </row>
    <row r="35" spans="1:16" ht="39" customHeight="1">
      <c r="A35" s="22"/>
      <c r="B35" s="35"/>
      <c r="C35" s="1145" t="s">
        <v>525</v>
      </c>
      <c r="D35" s="1146"/>
      <c r="E35" s="1147"/>
      <c r="F35" s="36">
        <v>1.85</v>
      </c>
      <c r="G35" s="37">
        <v>2.38</v>
      </c>
      <c r="H35" s="37">
        <v>2.38</v>
      </c>
      <c r="I35" s="37">
        <v>2.92</v>
      </c>
      <c r="J35" s="38">
        <v>3.65</v>
      </c>
      <c r="K35" s="22"/>
      <c r="L35" s="22"/>
      <c r="M35" s="22"/>
      <c r="N35" s="22"/>
      <c r="O35" s="22"/>
      <c r="P35" s="22"/>
    </row>
    <row r="36" spans="1:16" ht="39" customHeight="1">
      <c r="A36" s="22"/>
      <c r="B36" s="35"/>
      <c r="C36" s="1145" t="s">
        <v>526</v>
      </c>
      <c r="D36" s="1146"/>
      <c r="E36" s="1147"/>
      <c r="F36" s="36">
        <v>6.34</v>
      </c>
      <c r="G36" s="37">
        <v>6.19</v>
      </c>
      <c r="H36" s="37">
        <v>6.78</v>
      </c>
      <c r="I36" s="37">
        <v>3.74</v>
      </c>
      <c r="J36" s="38">
        <v>2.9</v>
      </c>
      <c r="K36" s="22"/>
      <c r="L36" s="22"/>
      <c r="M36" s="22"/>
      <c r="N36" s="22"/>
      <c r="O36" s="22"/>
      <c r="P36" s="22"/>
    </row>
    <row r="37" spans="1:16" ht="39" customHeight="1">
      <c r="A37" s="22"/>
      <c r="B37" s="35"/>
      <c r="C37" s="1145" t="s">
        <v>527</v>
      </c>
      <c r="D37" s="1146"/>
      <c r="E37" s="1147"/>
      <c r="F37" s="36">
        <v>1.57</v>
      </c>
      <c r="G37" s="37">
        <v>1.08</v>
      </c>
      <c r="H37" s="37">
        <v>1.1100000000000001</v>
      </c>
      <c r="I37" s="37">
        <v>1.02</v>
      </c>
      <c r="J37" s="38">
        <v>1.47</v>
      </c>
      <c r="K37" s="22"/>
      <c r="L37" s="22"/>
      <c r="M37" s="22"/>
      <c r="N37" s="22"/>
      <c r="O37" s="22"/>
      <c r="P37" s="22"/>
    </row>
    <row r="38" spans="1:16" ht="39" customHeight="1">
      <c r="A38" s="22"/>
      <c r="B38" s="35"/>
      <c r="C38" s="1145" t="s">
        <v>528</v>
      </c>
      <c r="D38" s="1146"/>
      <c r="E38" s="1147"/>
      <c r="F38" s="36" t="s">
        <v>478</v>
      </c>
      <c r="G38" s="37">
        <v>0.98</v>
      </c>
      <c r="H38" s="37">
        <v>0.03</v>
      </c>
      <c r="I38" s="37">
        <v>0.05</v>
      </c>
      <c r="J38" s="38">
        <v>0.81</v>
      </c>
      <c r="K38" s="22"/>
      <c r="L38" s="22"/>
      <c r="M38" s="22"/>
      <c r="N38" s="22"/>
      <c r="O38" s="22"/>
      <c r="P38" s="22"/>
    </row>
    <row r="39" spans="1:16" ht="39" customHeight="1">
      <c r="A39" s="22"/>
      <c r="B39" s="35"/>
      <c r="C39" s="1145" t="s">
        <v>529</v>
      </c>
      <c r="D39" s="1146"/>
      <c r="E39" s="1147"/>
      <c r="F39" s="36">
        <v>0.04</v>
      </c>
      <c r="G39" s="37">
        <v>0.04</v>
      </c>
      <c r="H39" s="37">
        <v>7.0000000000000007E-2</v>
      </c>
      <c r="I39" s="37">
        <v>0.06</v>
      </c>
      <c r="J39" s="38">
        <v>0.04</v>
      </c>
      <c r="K39" s="22"/>
      <c r="L39" s="22"/>
      <c r="M39" s="22"/>
      <c r="N39" s="22"/>
      <c r="O39" s="22"/>
      <c r="P39" s="22"/>
    </row>
    <row r="40" spans="1:16" ht="39" customHeight="1">
      <c r="A40" s="22"/>
      <c r="B40" s="35"/>
      <c r="C40" s="1145" t="s">
        <v>530</v>
      </c>
      <c r="D40" s="1146"/>
      <c r="E40" s="1147"/>
      <c r="F40" s="36">
        <v>7.0000000000000007E-2</v>
      </c>
      <c r="G40" s="37">
        <v>0.04</v>
      </c>
      <c r="H40" s="37">
        <v>0.02</v>
      </c>
      <c r="I40" s="37">
        <v>0.02</v>
      </c>
      <c r="J40" s="38">
        <v>0.03</v>
      </c>
      <c r="K40" s="22"/>
      <c r="L40" s="22"/>
      <c r="M40" s="22"/>
      <c r="N40" s="22"/>
      <c r="O40" s="22"/>
      <c r="P40" s="22"/>
    </row>
    <row r="41" spans="1:16" ht="39" customHeight="1">
      <c r="A41" s="22"/>
      <c r="B41" s="35"/>
      <c r="C41" s="1145" t="s">
        <v>531</v>
      </c>
      <c r="D41" s="1146"/>
      <c r="E41" s="1147"/>
      <c r="F41" s="36">
        <v>0.03</v>
      </c>
      <c r="G41" s="37">
        <v>0.01</v>
      </c>
      <c r="H41" s="37">
        <v>0.02</v>
      </c>
      <c r="I41" s="37">
        <v>0.01</v>
      </c>
      <c r="J41" s="38">
        <v>0.01</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1.1100000000000001</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469</v>
      </c>
      <c r="L45" s="60">
        <v>449</v>
      </c>
      <c r="M45" s="60">
        <v>341</v>
      </c>
      <c r="N45" s="60">
        <v>323</v>
      </c>
      <c r="O45" s="61">
        <v>329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186</v>
      </c>
      <c r="L48" s="64">
        <v>184</v>
      </c>
      <c r="M48" s="64">
        <v>184</v>
      </c>
      <c r="N48" s="64">
        <v>198</v>
      </c>
      <c r="O48" s="65">
        <v>192</v>
      </c>
      <c r="P48" s="48"/>
      <c r="Q48" s="48"/>
      <c r="R48" s="48"/>
      <c r="S48" s="48"/>
      <c r="T48" s="48"/>
      <c r="U48" s="48"/>
    </row>
    <row r="49" spans="1:21" ht="30.75" customHeight="1">
      <c r="A49" s="48"/>
      <c r="B49" s="1163"/>
      <c r="C49" s="1164"/>
      <c r="D49" s="62"/>
      <c r="E49" s="1155" t="s">
        <v>16</v>
      </c>
      <c r="F49" s="1155"/>
      <c r="G49" s="1155"/>
      <c r="H49" s="1155"/>
      <c r="I49" s="1155"/>
      <c r="J49" s="1156"/>
      <c r="K49" s="63">
        <v>120</v>
      </c>
      <c r="L49" s="64">
        <v>129</v>
      </c>
      <c r="M49" s="64">
        <v>126</v>
      </c>
      <c r="N49" s="64">
        <v>124</v>
      </c>
      <c r="O49" s="65">
        <v>132</v>
      </c>
      <c r="P49" s="48"/>
      <c r="Q49" s="48"/>
      <c r="R49" s="48"/>
      <c r="S49" s="48"/>
      <c r="T49" s="48"/>
      <c r="U49" s="48"/>
    </row>
    <row r="50" spans="1:21" ht="30.75" customHeight="1">
      <c r="A50" s="48"/>
      <c r="B50" s="1163"/>
      <c r="C50" s="1164"/>
      <c r="D50" s="62"/>
      <c r="E50" s="1155" t="s">
        <v>17</v>
      </c>
      <c r="F50" s="1155"/>
      <c r="G50" s="1155"/>
      <c r="H50" s="1155"/>
      <c r="I50" s="1155"/>
      <c r="J50" s="1156"/>
      <c r="K50" s="63">
        <v>5</v>
      </c>
      <c r="L50" s="64">
        <v>11</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v>0</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440</v>
      </c>
      <c r="L52" s="64">
        <v>427</v>
      </c>
      <c r="M52" s="64">
        <v>400</v>
      </c>
      <c r="N52" s="64">
        <v>420</v>
      </c>
      <c r="O52" s="65">
        <v>434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340</v>
      </c>
      <c r="L53" s="69">
        <v>346</v>
      </c>
      <c r="M53" s="69">
        <v>251</v>
      </c>
      <c r="N53" s="69">
        <v>225</v>
      </c>
      <c r="O53" s="70">
        <v>219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2016-04-28T05:53:45Z</cp:lastPrinted>
  <dcterms:created xsi:type="dcterms:W3CDTF">2016-02-15T00:39:03Z</dcterms:created>
  <dcterms:modified xsi:type="dcterms:W3CDTF">2016-04-28T05:58:15Z</dcterms:modified>
</cp:coreProperties>
</file>