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C36" i="9"/>
  <c r="CO35" i="9"/>
  <c r="BW35" i="9"/>
  <c r="BW36" i="9" s="1"/>
  <c r="BW37" i="9" s="1"/>
  <c r="BW38" i="9" s="1"/>
  <c r="BW39" i="9" s="1"/>
  <c r="C35" i="9"/>
  <c r="CO34" i="9"/>
  <c r="BW34" i="9"/>
  <c r="C34" i="9"/>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<sst xmlns="http://schemas.openxmlformats.org/spreadsheetml/2006/main" count="1008" uniqueCount="544">
  <si>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</si>
  <si>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</si>
  <si>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</si>
  <si>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</si>
  <si>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</si>
  <si>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</si>
  <si>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</si>
  <si>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</si>
  <si>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</si>
  <si>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</si>
  <si>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</si>
  <si>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</si>
  <si>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</si>
  <si>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</si>
  <si>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</si>
  <si>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</si>
  <si>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</si>
  <si>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</si>
  <si>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</si>
  <si>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</si>
  <si>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</si>
  <si>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</si>
  <si>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</si>
  <si>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</si>
  <si>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</si>
  <si>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</si>
  <si>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</si>
  <si>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</si>
  <si>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</si>
  <si>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</si>
  <si>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</si>
  <si>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</si>
  <si>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</si>
  <si>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</si>
  <si>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</si>
  <si>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</si>
  <si>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</si>
  <si>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</si>
  <si>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</si>
  <si>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</si>
  <si>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</si>
  <si>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</si>
  <si>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</si>
  <si>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</si>
  <si>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</si>
  <si>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</si>
  <si>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</si>
  <si>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</si>
  <si>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</si>
  <si>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</si>
  <si>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</si>
  <si>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</si>
  <si>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</si>
  <si>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</si>
  <si>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</si>
  <si>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</si>
  <si>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</si>
  <si>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</si>
  <si>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</si>
  <si>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</si>
  <si>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</si>
  <si>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</si>
  <si>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</si>
  <si>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</si>
  <si>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</si>
  <si>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</si>
  <si>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</si>
  <si>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</si>
  <si>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</si>
  <si>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</si>
  <si>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</si>
  <si>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</si>
  <si>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</si>
  <si>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</si>
  <si>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</si>
  <si>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</si>
  <si>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</si>
  <si>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</si>
  <si>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</si>
  <si>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</si>
  <si>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</si>
  <si>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</si>
  <si>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</si>
  <si>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</si>
  <si>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</si>
  <si>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</si>
  <si>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</si>
  <si>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</si>
  <si>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</si>
  <si>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</si>
  <si>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</si>
  <si>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</si>
  <si>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</si>
  <si>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</si>
  <si>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</si>
  <si>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</si>
  <si>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</si>
  <si>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</si>
  <si>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</si>
  <si>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</si>
  <si>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</si>
  <si>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</si>
  <si>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</si>
  <si>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</si>
  <si>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</si>
  <si>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</si>
  <si>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</si>
  <si>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</si>
  <si>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</si>
  <si>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</si>
  <si>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</si>
  <si>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</si>
  <si>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</si>
  <si>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</si>
  <si>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</si>
  <si>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</si>
  <si>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</si>
  <si>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</si>
  <si>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</si>
  <si>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</si>
  <si>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</si>
  <si>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</si>
  <si>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</si>
  <si>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</si>
  <si>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</si>
  <si>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</si>
  <si>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</si>
  <si>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</si>
  <si>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</si>
  <si>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</si>
  <si>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</si>
  <si>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</si>
  <si>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</si>
  <si>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</si>
  <si>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</si>
  <si>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</si>
  <si>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-3.6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</si>
  <si>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</si>
  <si>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</si>
  <si>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</si>
  <si>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</si>
  <si>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</si>
  <si>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</si>
  <si>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</si>
  <si>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</si>
  <si>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</si>
  <si>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</si>
  <si>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</si>
  <si>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</si>
  <si>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</si>
  <si>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</si>
  <si>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</si>
  <si>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</si>
  <si>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</si>
  <si>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</si>
  <si>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</si>
  <si>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</si>
  <si>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</si>
  <si>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</si>
  <si>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</si>
  <si>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</si>
  <si>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</si>
  <si>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</si>
  <si>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</si>
  <si>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</si>
  <si>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</si>
  <si>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</si>
  <si>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</si>
  <si>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</si>
  <si>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</si>
  <si>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</si>
  <si>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</si>
  <si>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</si>
  <si>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</si>
  <si>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</si>
  <si>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</si>
  <si>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</si>
  <si>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</si>
  <si>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</si>
  <si>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</si>
  <si>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</si>
  <si>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</si>
  <si>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</si>
  <si>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</si>
  <si>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</si>
  <si>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</si>
  <si>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</si>
  <si>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</si>
  <si>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</si>
  <si>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</si>
  <si>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</si>
  <si>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</si>
  <si>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</si>
  <si>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</si>
  <si>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</si>
  <si>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宮城県南三陸町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</si>
  <si>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</si>
  <si>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</si>
  <si>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</si>
  <si>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</si>
  <si>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</si>
  <si>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</si>
  <si>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</si>
  <si>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</si>
  <si>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</si>
  <si>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</si>
  <si>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</si>
  <si>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</si>
  <si>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</si>
  <si>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</si>
  <si>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</si>
  <si>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</si>
  <si>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</si>
  <si>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</si>
  <si>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</si>
  <si>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</si>
  <si>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</si>
  <si>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</si>
  <si>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</si>
  <si>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</si>
  <si>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</si>
  <si>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</si>
  <si>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</si>
  <si>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</si>
  <si>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</si>
  <si>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</si>
  <si>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</si>
  <si>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</si>
  <si>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</si>
  <si>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</si>
  <si>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</si>
  <si>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</si>
  <si>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</si>
  <si>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</si>
  <si>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</si>
  <si>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</si>
  <si>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</si>
  <si>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</si>
  <si>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</si>
  <si>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</si>
  <si>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</si>
  <si>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</si>
  <si>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</si>
  <si>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</si>
  <si>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</si>
  <si>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</si>
  <si>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</si>
  <si>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</si>
  <si>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</si>
  <si>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</si>
  <si>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</si>
  <si>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</si>
  <si>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</si>
  <si>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</si>
  <si>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</si>
  <si>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</si>
  <si>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</si>
  <si>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</si>
  <si>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</si>
  <si>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</si>
  <si>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</si>
  <si>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</si>
  <si>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</si>
  <si>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</si>
  <si>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</si>
  <si>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</si>
  <si>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</si>
  <si>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</si>
  <si>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</si>
  <si>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</si>
  <si>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</si>
  <si>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</si>
  <si>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</si>
  <si>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</si>
  <si>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</si>
  <si>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</si>
  <si>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</si>
  <si>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</si>
  <si>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</si>
  <si>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</si>
  <si>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</si>
  <si>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</si>
  <si>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</si>
  <si>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</si>
  <si>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</si>
  <si>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</si>
  <si>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</si>
  <si>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</si>
  <si>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</si>
  <si>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</si>
  <si>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</si>
  <si>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</si>
  <si>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</si>
  <si>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</si>
  <si>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</si>
  <si>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</si>
  <si>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</si>
  <si>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</si>
  <si>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</si>
  <si>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</si>
  <si>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</si>
  <si>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</si>
  <si>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</si>
  <si>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</si>
  <si>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</si>
  <si>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</si>
  <si>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</si>
  <si>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</si>
  <si>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</si>
  <si>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</si>
  <si>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</si>
  <si>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</si>
  <si>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</si>
  <si>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</si>
  <si>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</si>
  <si>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</si>
  <si>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</si>
  <si>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</si>
  <si>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</si>
  <si>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</si>
  <si>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</si>
  <si>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</si>
  <si>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</si>
  <si>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</si>
  <si>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</si>
  <si>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</si>
  <si>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</si>
  <si>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</si>
  <si>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</si>
  <si>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</si>
  <si>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</si>
  <si>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</si>
  <si>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</si>
  <si>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</si>
  <si>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</si>
  <si>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</si>
  <si>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</si>
  <si>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</si>
  <si>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</si>
  <si>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</si>
  <si>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</si>
  <si>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</si>
  <si>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</si>
  <si>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</si>
  <si>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宮城県南三陸町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</si>
  <si>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</si>
  <si>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</si>
  <si>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</si>
  <si>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</si>
  <si>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</si>
  <si>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</si>
  <si>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</si>
  <si>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</si>
  <si>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</si>
  <si>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</si>
  <si>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</si>
  <si>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</si>
  <si>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</si>
  <si>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</si>
  <si>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</si>
  <si>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</si>
  <si>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</si>
  <si>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</si>
  <si>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</si>
  <si>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</si>
  <si>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</si>
  <si>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</si>
  <si>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</si>
  <si>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</si>
  <si>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</si>
  <si>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</si>
  <si>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</si>
  <si>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</si>
  <si>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</si>
  <si>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</si>
  <si>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</si>
  <si>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</si>
  <si>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</si>
  <si>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</si>
  <si>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</si>
  <si>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</si>
  <si>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</si>
  <si>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水道事業会計</t>
    <phoneticPr fontId="5"/>
  </si>
  <si>
    <t>法適用企業</t>
    <phoneticPr fontId="5"/>
  </si>
  <si>
    <t>病院事業会計</t>
    <phoneticPr fontId="5"/>
  </si>
  <si>
    <t>訪問看護ステーション事業会計</t>
    <phoneticPr fontId="5"/>
  </si>
  <si>
    <t>市場事業特別会計</t>
    <phoneticPr fontId="5"/>
  </si>
  <si>
    <t>法非適用企業</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</si>
  <si>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</si>
  <si>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</si>
  <si>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</si>
  <si>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</si>
  <si>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</si>
  <si>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</si>
  <si>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</si>
  <si>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</si>
  <si>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</si>
  <si>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</si>
  <si>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</si>
  <si>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</si>
  <si>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</si>
  <si>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</si>
  <si>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</si>
  <si>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</si>
  <si>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</si>
  <si>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</si>
  <si>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</si>
  <si>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</si>
  <si>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</si>
  <si>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</si>
  <si>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</si>
  <si>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</si>
  <si>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</si>
  <si>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</si>
  <si>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</si>
  <si>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</si>
  <si>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</si>
  <si>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</si>
  <si>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</si>
  <si>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</si>
  <si>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</si>
  <si>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</si>
  <si>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</si>
  <si>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</si>
  <si>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</si>
  <si>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</si>
  <si>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</si>
  <si>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</si>
  <si>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</si>
  <si>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</si>
  <si>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</si>
  <si>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</si>
  <si>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</si>
  <si>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</si>
  <si>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</si>
  <si>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</si>
  <si>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</si>
  <si>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</si>
  <si>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</si>
  <si>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</si>
  <si>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</si>
  <si>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</si>
  <si>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</si>
  <si>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</si>
  <si>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</si>
  <si>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</si>
  <si>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</si>
  <si>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</si>
  <si>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</si>
  <si>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</si>
  <si>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</si>
  <si>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</si>
  <si>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</si>
  <si>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</si>
  <si>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</si>
  <si>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</si>
  <si>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</si>
  <si>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</si>
  <si>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</si>
  <si>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</si>
  <si>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</si>
  <si>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</si>
  <si>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</si>
  <si>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</si>
  <si>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</si>
  <si>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</si>
  <si>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</si>
  <si>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</si>
  <si>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</si>
  <si>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</si>
  <si>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</si>
  <si>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</si>
  <si>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</si>
  <si>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</si>
  <si>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</si>
  <si>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</si>
  <si>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</si>
  <si>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</si>
  <si>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</si>
  <si>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</si>
  <si>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</si>
  <si>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</si>
  <si>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</si>
  <si>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</si>
  <si>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</si>
  <si>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</si>
  <si>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</si>
  <si>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</si>
  <si>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</si>
  <si>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</si>
  <si>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</si>
  <si>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</si>
  <si>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</si>
  <si>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</si>
  <si>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</si>
  <si>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</si>
  <si>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</si>
  <si>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</si>
  <si>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</si>
  <si>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</si>
  <si>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</si>
  <si>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</si>
  <si>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</si>
  <si>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</si>
  <si>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</si>
  <si>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</si>
  <si>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</si>
  <si>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</si>
  <si>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</si>
  <si>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</si>
  <si>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</si>
  <si>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</si>
  <si>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</si>
  <si>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</si>
  <si>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</si>
  <si>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</si>
  <si>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</si>
  <si>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</si>
  <si>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</si>
  <si>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</si>
  <si>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</si>
  <si>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</si>
  <si>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24.25</t>
  </si>
  <si>
    <t>▲ 24.26</t>
  </si>
  <si>
    <t>一般会計</t>
  </si>
  <si>
    <t>国民健康保険特別会計</t>
  </si>
  <si>
    <t>介護保険特別会計</t>
  </si>
  <si>
    <t>病院事業会計</t>
  </si>
  <si>
    <t>▲ 0.10</t>
  </si>
  <si>
    <t>訪問看護ステーション事業会計</t>
  </si>
  <si>
    <t>水道事業会計</t>
  </si>
  <si>
    <t>後期高齢者医療特別会計</t>
  </si>
  <si>
    <t>市場事業特別会計</t>
  </si>
  <si>
    <t>その他会計（赤字）</t>
  </si>
  <si>
    <t>その他会計（黒字）</t>
  </si>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</sst>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77221</c:v>
                </c:pt>
                <c:pt idx="1">
                  <c:v>74159</c:v>
                </c:pt>
                <c:pt idx="2">
                  <c:v>122580</c:v>
                </c:pt>
                <c:pt idx="3">
                  <c:v>1314879</c:v>
                </c:pt>
                <c:pt idx="4">
                  <c:v>1218660</c:v>
                </c:pt>
              </c:numCache>
            </c:numRef>
          </c:val>
          <c:smooth val="0"/>
        </c:ser>
        <c:dLbls>
          <c:showLegendKey val="0"/>
          <c:showVal val="0"/>
          <c:showCatName val="0"/>
          <c:showSerName val="0"/>
          <c:showPercent val="0"/>
          <c:showBubbleSize val="0"/>
        </c:dLbls>
        <c:marker val="1"/>
        <c:smooth val="0"/>
        <c:axId val="99428608"/>
        <c:axId val="99467648"/>
      </c:lineChart>
      <c:catAx>
        <c:axId val="99428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67648"/>
        <c:crosses val="autoZero"/>
        <c:auto val="1"/>
        <c:lblAlgn val="ctr"/>
        <c:lblOffset val="100"/>
        <c:tickLblSkip val="1"/>
        <c:tickMarkSkip val="1"/>
        <c:noMultiLvlLbl val="0"/>
      </c:catAx>
      <c:valAx>
        <c:axId val="99467648"/>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2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c:v>
                </c:pt>
                <c:pt idx="1">
                  <c:v>57.54</c:v>
                </c:pt>
                <c:pt idx="2">
                  <c:v>1.94</c:v>
                </c:pt>
                <c:pt idx="3">
                  <c:v>36.1</c:v>
                </c:pt>
                <c:pt idx="4">
                  <c:v>42.66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14.4</c:v>
                </c:pt>
                <c:pt idx="1">
                  <c:v>25.58</c:v>
                </c:pt>
                <c:pt idx="2">
                  <c:v>89.14</c:v>
                </c:pt>
                <c:pt idx="3">
                  <c:v>126.34</c:v>
                </c:pt>
                <c:pt idx="4">
                  <c:v>112.53</c:v>
                </c:pt>
              </c:numCache>
            </c:numRef>
          </c:val>
        </c:ser>
        <c:dLbls>
          <c:showLegendKey val="0"/>
          <c:showVal val="0"/>
          <c:showCatName val="0"/>
          <c:showSerName val="0"/>
          <c:showPercent val="0"/>
          <c:showBubbleSize val="0"/>
        </c:dLbls>
        <c:gapWidth val="250"/>
        <c:overlap val="100"/>
        <c:axId val="73339264"/>
        <c:axId val="9960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c:v>
                </c:pt>
                <c:pt idx="1">
                  <c:v>62.58</c:v>
                </c:pt>
                <c:pt idx="2">
                  <c:v>-24.25</c:v>
                </c:pt>
                <c:pt idx="3">
                  <c:v>69.650000000000006</c:v>
                </c:pt>
                <c:pt idx="4">
                  <c:v>-24.26</c:v>
                </c:pt>
              </c:numCache>
            </c:numRef>
          </c:val>
          <c:smooth val="0"/>
        </c:ser>
        <c:dLbls>
          <c:showLegendKey val="0"/>
          <c:showVal val="0"/>
          <c:showCatName val="0"/>
          <c:showSerName val="0"/>
          <c:showPercent val="0"/>
          <c:showBubbleSize val="0"/>
        </c:dLbls>
        <c:marker val="1"/>
        <c:smooth val="0"/>
        <c:axId val="73339264"/>
        <c:axId val="99605888"/>
      </c:lineChart>
      <c:catAx>
        <c:axId val="733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605888"/>
        <c:crosses val="autoZero"/>
        <c:auto val="1"/>
        <c:lblAlgn val="ctr"/>
        <c:lblOffset val="100"/>
        <c:tickLblSkip val="1"/>
        <c:tickMarkSkip val="1"/>
        <c:noMultiLvlLbl val="0"/>
      </c:catAx>
      <c:valAx>
        <c:axId val="9960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3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0.01</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0.02</c:v>
                </c:pt>
                <c:pt idx="4">
                  <c:v>#N/A</c:v>
                </c:pt>
                <c:pt idx="5">
                  <c:v>0.05</c:v>
                </c:pt>
                <c:pt idx="6">
                  <c:v>#N/A</c:v>
                </c:pt>
                <c:pt idx="7">
                  <c:v>0.12</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0.12</c:v>
                </c:pt>
                <c:pt idx="4">
                  <c:v>#N/A</c:v>
                </c:pt>
                <c:pt idx="5">
                  <c:v>0.12</c:v>
                </c:pt>
                <c:pt idx="6">
                  <c:v>#N/A</c:v>
                </c:pt>
                <c:pt idx="7">
                  <c:v>0.08</c:v>
                </c:pt>
                <c:pt idx="8">
                  <c:v>#N/A</c:v>
                </c:pt>
                <c:pt idx="9">
                  <c:v>7.0000000000000007E-2</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1.96</c:v>
                </c:pt>
                <c:pt idx="2">
                  <c:v>#N/A</c:v>
                </c:pt>
                <c:pt idx="3">
                  <c:v>0</c:v>
                </c:pt>
                <c:pt idx="4">
                  <c:v>#N/A</c:v>
                </c:pt>
                <c:pt idx="5">
                  <c:v>0</c:v>
                </c:pt>
                <c:pt idx="6">
                  <c:v>#N/A</c:v>
                </c:pt>
                <c:pt idx="7">
                  <c:v>0</c:v>
                </c:pt>
                <c:pt idx="8">
                  <c:v>#N/A</c:v>
                </c:pt>
                <c:pt idx="9">
                  <c:v>0.09</c:v>
                </c:pt>
              </c:numCache>
            </c:numRef>
          </c:val>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0.39</c:v>
                </c:pt>
                <c:pt idx="2">
                  <c:v>#N/A</c:v>
                </c:pt>
                <c:pt idx="3">
                  <c:v>0.12</c:v>
                </c:pt>
                <c:pt idx="4">
                  <c:v>#N/A</c:v>
                </c:pt>
                <c:pt idx="5">
                  <c:v>0.05</c:v>
                </c:pt>
                <c:pt idx="6">
                  <c:v>#N/A</c:v>
                </c:pt>
                <c:pt idx="7">
                  <c:v>0.04</c:v>
                </c:pt>
                <c:pt idx="8">
                  <c:v>#N/A</c:v>
                </c:pt>
                <c:pt idx="9">
                  <c:v>0.13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0.1</c:v>
                </c:pt>
                <c:pt idx="1">
                  <c:v>#N/A</c:v>
                </c:pt>
                <c:pt idx="2">
                  <c:v>#N/A</c:v>
                </c:pt>
                <c:pt idx="3">
                  <c:v>0</c:v>
                </c:pt>
                <c:pt idx="4">
                  <c:v>#N/A</c:v>
                </c:pt>
                <c:pt idx="5">
                  <c:v>0</c:v>
                </c:pt>
                <c:pt idx="6">
                  <c:v>#N/A</c:v>
                </c:pt>
                <c:pt idx="7">
                  <c:v>0.06</c:v>
                </c:pt>
                <c:pt idx="8">
                  <c:v>#N/A</c:v>
                </c:pt>
                <c:pt idx="9">
                  <c:v>0.18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0.69</c:v>
                </c:pt>
                <c:pt idx="2">
                  <c:v>#N/A</c:v>
                </c:pt>
                <c:pt idx="3">
                  <c:v>1.81</c:v>
                </c:pt>
                <c:pt idx="4">
                  <c:v>#N/A</c:v>
                </c:pt>
                <c:pt idx="5">
                  <c:v>0.89</c:v>
                </c:pt>
                <c:pt idx="6">
                  <c:v>#N/A</c:v>
                </c:pt>
                <c:pt idx="7">
                  <c:v>0.93</c:v>
                </c:pt>
                <c:pt idx="8">
                  <c:v>#N/A</c:v>
                </c:pt>
                <c:pt idx="9">
                  <c:v>0.84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1.31</c:v>
                </c:pt>
                <c:pt idx="2">
                  <c:v>#N/A</c:v>
                </c:pt>
                <c:pt idx="3">
                  <c:v>8.01</c:v>
                </c:pt>
                <c:pt idx="4">
                  <c:v>#N/A</c:v>
                </c:pt>
                <c:pt idx="5">
                  <c:v>5.44</c:v>
                </c:pt>
                <c:pt idx="6">
                  <c:v>#N/A</c:v>
                </c:pt>
                <c:pt idx="7">
                  <c:v>2.91</c:v>
                </c:pt>
                <c:pt idx="8">
                  <c:v>#N/A</c:v>
                </c:pt>
                <c:pt idx="9">
                  <c:v>4.38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3.79</c:v>
                </c:pt>
                <c:pt idx="2">
                  <c:v>#N/A</c:v>
                </c:pt>
                <c:pt idx="3">
                  <c:v>57.53</c:v>
                </c:pt>
                <c:pt idx="4">
                  <c:v>#N/A</c:v>
                </c:pt>
                <c:pt idx="5">
                  <c:v>1.93</c:v>
                </c:pt>
                <c:pt idx="6">
                  <c:v>#N/A</c:v>
                </c:pt>
                <c:pt idx="7">
                  <c:v>36.1</c:v>
                </c:pt>
                <c:pt idx="8">
                  <c:v>#N/A</c:v>
                </c:pt>
                <c:pt idx="9">
                  <c:v>42.66</c:v>
                </c:pt>
              </c:numCache>
            </c:numRef>
          </c:val>
        </c:ser>
        <c:dLbls>
          <c:showLegendKey val="0"/>
          <c:showVal val="0"/>
          <c:showCatName val="0"/>
          <c:showSerName val="0"/>
          <c:showPercent val="0"/>
          <c:showBubbleSize val="0"/>
        </c:dLbls>
        <c:gapWidth val="150"/>
        <c:overlap val="100"/>
        <c:axId val="99722752"/>
        <c:axId val="99724288"/>
      </c:barChart>
      <c:catAx>
        <c:axId val="997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24288"/>
        <c:crosses val="autoZero"/>
        <c:auto val="1"/>
        <c:lblAlgn val="ctr"/>
        <c:lblOffset val="100"/>
        <c:tickLblSkip val="1"/>
        <c:tickMarkSkip val="1"/>
        <c:noMultiLvlLbl val="0"/>
      </c:catAx>
      <c:valAx>
        <c:axId val="9972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665</c:v>
                </c:pt>
                <c:pt idx="5">
                  <c:v>685</c:v>
                </c:pt>
                <c:pt idx="8">
                  <c:v>747</c:v>
                </c:pt>
                <c:pt idx="11">
                  <c:v>723</c:v>
                </c:pt>
                <c:pt idx="14">
                  <c:v>741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82</c:v>
                </c:pt>
                <c:pt idx="3">
                  <c:v>14</c:v>
                </c:pt>
                <c:pt idx="6">
                  <c:v>23</c:v>
                </c:pt>
                <c:pt idx="9">
                  <c:v>10</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c:v>
                </c:pt>
                <c:pt idx="3">
                  <c:v>14</c:v>
                </c:pt>
                <c:pt idx="6">
                  <c:v>15</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189</c:v>
                </c:pt>
                <c:pt idx="3">
                  <c:v>165</c:v>
                </c:pt>
                <c:pt idx="6">
                  <c:v>182</c:v>
                </c:pt>
                <c:pt idx="9">
                  <c:v>189</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1076</c:v>
                </c:pt>
                <c:pt idx="3">
                  <c:v>1080</c:v>
                </c:pt>
                <c:pt idx="6">
                  <c:v>1133</c:v>
                </c:pt>
                <c:pt idx="9">
                  <c:v>1026</c:v>
                </c:pt>
                <c:pt idx="12">
                  <c:v>1072</c:v>
                </c:pt>
              </c:numCache>
            </c:numRef>
          </c:val>
        </c:ser>
        <c:dLbls>
          <c:showLegendKey val="0"/>
          <c:showVal val="0"/>
          <c:showCatName val="0"/>
          <c:showSerName val="0"/>
          <c:showPercent val="0"/>
          <c:showBubbleSize val="0"/>
        </c:dLbls>
        <c:gapWidth val="100"/>
        <c:overlap val="100"/>
        <c:axId val="101483264"/>
        <c:axId val="10148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699</c:v>
                </c:pt>
                <c:pt idx="2">
                  <c:v>#N/A</c:v>
                </c:pt>
                <c:pt idx="3">
                  <c:v>#N/A</c:v>
                </c:pt>
                <c:pt idx="4">
                  <c:v>591</c:v>
                </c:pt>
                <c:pt idx="5">
                  <c:v>#N/A</c:v>
                </c:pt>
                <c:pt idx="6">
                  <c:v>#N/A</c:v>
                </c:pt>
                <c:pt idx="7">
                  <c:v>609</c:v>
                </c:pt>
                <c:pt idx="8">
                  <c:v>#N/A</c:v>
                </c:pt>
                <c:pt idx="9">
                  <c:v>#N/A</c:v>
                </c:pt>
                <c:pt idx="10">
                  <c:v>511</c:v>
                </c:pt>
                <c:pt idx="11">
                  <c:v>#N/A</c:v>
                </c:pt>
                <c:pt idx="12">
                  <c:v>#N/A</c:v>
                </c:pt>
                <c:pt idx="13">
                  <c:v>487</c:v>
                </c:pt>
                <c:pt idx="14">
                  <c:v>#N/A</c:v>
                </c:pt>
              </c:numCache>
            </c:numRef>
          </c:val>
          <c:smooth val="0"/>
        </c:ser>
        <c:dLbls>
          <c:showLegendKey val="0"/>
          <c:showVal val="0"/>
          <c:showCatName val="0"/>
          <c:showSerName val="0"/>
          <c:showPercent val="0"/>
          <c:showBubbleSize val="0"/>
        </c:dLbls>
        <c:marker val="1"/>
        <c:smooth val="0"/>
        <c:axId val="101483264"/>
        <c:axId val="101485184"/>
      </c:lineChart>
      <c:catAx>
        <c:axId val="1014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85184"/>
        <c:crosses val="autoZero"/>
        <c:auto val="1"/>
        <c:lblAlgn val="ctr"/>
        <c:lblOffset val="100"/>
        <c:tickLblSkip val="1"/>
        <c:tickMarkSkip val="1"/>
        <c:noMultiLvlLbl val="0"/>
      </c:catAx>
      <c:valAx>
        <c:axId val="10148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8151</c:v>
                </c:pt>
                <c:pt idx="5">
                  <c:v>8053</c:v>
                </c:pt>
                <c:pt idx="8">
                  <c:v>7783</c:v>
                </c:pt>
                <c:pt idx="11">
                  <c:v>7546</c:v>
                </c:pt>
                <c:pt idx="14">
                  <c:v>7452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367</c:v>
                </c:pt>
                <c:pt idx="5">
                  <c:v>449</c:v>
                </c:pt>
                <c:pt idx="8">
                  <c:v>422</c:v>
                </c:pt>
                <c:pt idx="11">
                  <c:v>419</c:v>
                </c:pt>
                <c:pt idx="14">
                  <c:v>434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1479</c:v>
                </c:pt>
                <c:pt idx="5">
                  <c:v>2677</c:v>
                </c:pt>
                <c:pt idx="8">
                  <c:v>7444</c:v>
                </c:pt>
                <c:pt idx="11">
                  <c:v>9655</c:v>
                </c:pt>
                <c:pt idx="14">
                  <c:v>9165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3</c:v>
                </c:pt>
                <c:pt idx="9">
                  <c:v>4</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867</c:v>
                </c:pt>
                <c:pt idx="3">
                  <c:v>1243</c:v>
                </c:pt>
                <c:pt idx="6">
                  <c:v>1165</c:v>
                </c:pt>
                <c:pt idx="9">
                  <c:v>1044</c:v>
                </c:pt>
                <c:pt idx="12">
                  <c:v>796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110</c:v>
                </c:pt>
                <c:pt idx="3">
                  <c:v>98</c:v>
                </c:pt>
                <c:pt idx="6">
                  <c:v>85</c:v>
                </c:pt>
                <c:pt idx="9">
                  <c:v>78</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2112</c:v>
                </c:pt>
                <c:pt idx="3">
                  <c:v>2067</c:v>
                </c:pt>
                <c:pt idx="6">
                  <c:v>2194</c:v>
                </c:pt>
                <c:pt idx="9">
                  <c:v>2045</c:v>
                </c:pt>
                <c:pt idx="12">
                  <c:v>2079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c:v>
                </c:pt>
                <c:pt idx="3">
                  <c:v>21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10719</c:v>
                </c:pt>
                <c:pt idx="3">
                  <c:v>10487</c:v>
                </c:pt>
                <c:pt idx="6">
                  <c:v>9816</c:v>
                </c:pt>
                <c:pt idx="9">
                  <c:v>9390</c:v>
                </c:pt>
                <c:pt idx="12">
                  <c:v>9551</c:v>
                </c:pt>
              </c:numCache>
            </c:numRef>
          </c:val>
        </c:ser>
        <c:dLbls>
          <c:showLegendKey val="0"/>
          <c:showVal val="0"/>
          <c:showCatName val="0"/>
          <c:showSerName val="0"/>
          <c:showPercent val="0"/>
          <c:showBubbleSize val="0"/>
        </c:dLbls>
        <c:gapWidth val="100"/>
        <c:overlap val="100"/>
        <c:axId val="99660160"/>
        <c:axId val="9966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3839</c:v>
                </c:pt>
                <c:pt idx="2">
                  <c:v>#N/A</c:v>
                </c:pt>
                <c:pt idx="3">
                  <c:v>#N/A</c:v>
                </c:pt>
                <c:pt idx="4">
                  <c:v>2739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660160"/>
        <c:axId val="99662080"/>
      </c:lineChart>
      <c:catAx>
        <c:axId val="9966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662080"/>
        <c:crosses val="autoZero"/>
        <c:auto val="1"/>
        <c:lblAlgn val="ctr"/>
        <c:lblOffset val="100"/>
        <c:tickLblSkip val="1"/>
        <c:tickMarkSkip val="1"/>
        <c:noMultiLvlLbl val="0"/>
      </c:catAx>
      <c:valAx>
        <c:axId val="9966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6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14,047
163.40
51,622,984
45,470,434
2,327,423
5,455,324
9,550,857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人口の減少や全国平均を上回る高齢化率（</a:t>
          </a:r>
          <a:r>
            <a:rPr lang="en-US" altLang="ja-JP" sz="1300" b="0" i="0" baseline="0">
              <a:solidFill>
                <a:schemeClr val="dk1"/>
              </a:solidFill>
              <a:effectLst/>
              <a:latin typeface="+mn-lt"/>
              <a:ea typeface="+mn-ea"/>
              <a:cs typeface="+mn-cs"/>
            </a:rPr>
            <a:t>H26.1.1</a:t>
          </a:r>
          <a:r>
            <a:rPr lang="ja-JP" altLang="en-US" sz="1300" b="0" i="0" baseline="0">
              <a:solidFill>
                <a:schemeClr val="dk1"/>
              </a:solidFill>
              <a:effectLst/>
              <a:latin typeface="+mn-lt"/>
              <a:ea typeface="+mn-ea"/>
              <a:cs typeface="+mn-cs"/>
            </a:rPr>
            <a:t>現在</a:t>
          </a:r>
          <a:r>
            <a:rPr lang="en-US" altLang="ja-JP" sz="1300" b="0" i="0" baseline="0">
              <a:solidFill>
                <a:schemeClr val="dk1"/>
              </a:solidFill>
              <a:effectLst/>
              <a:latin typeface="+mn-lt"/>
              <a:ea typeface="+mn-ea"/>
              <a:cs typeface="+mn-cs"/>
            </a:rPr>
            <a:t>30.1</a:t>
          </a:r>
          <a:r>
            <a:rPr lang="ja-JP" altLang="ja-JP" sz="1300" b="0" i="0" baseline="0">
              <a:solidFill>
                <a:schemeClr val="dk1"/>
              </a:solidFill>
              <a:effectLst/>
              <a:latin typeface="+mn-lt"/>
              <a:ea typeface="+mn-ea"/>
              <a:cs typeface="+mn-cs"/>
            </a:rPr>
            <a:t>％）に加え、町内に大きな企業が少ないこと等により、財政基盤が弱く、類似団体平均と比べ</a:t>
          </a:r>
          <a:r>
            <a:rPr lang="en-US" altLang="ja-JP" sz="1300" b="0" i="0" baseline="0">
              <a:solidFill>
                <a:schemeClr val="dk1"/>
              </a:solidFill>
              <a:effectLst/>
              <a:latin typeface="+mn-lt"/>
              <a:ea typeface="+mn-ea"/>
              <a:cs typeface="+mn-cs"/>
            </a:rPr>
            <a:t>0.04</a:t>
          </a:r>
          <a:r>
            <a:rPr lang="ja-JP" altLang="ja-JP" sz="1300" b="0" i="0" baseline="0">
              <a:solidFill>
                <a:schemeClr val="dk1"/>
              </a:solidFill>
              <a:effectLst/>
              <a:latin typeface="+mn-lt"/>
              <a:ea typeface="+mn-ea"/>
              <a:cs typeface="+mn-cs"/>
            </a:rPr>
            <a:t>ポイント低い水準となっている。緊急に必要な事業を峻別し、投資的経費を抑制する等、歳出の徹底的な見直しを実施し、行政の効率化に努めることにより財政の健全化を図る。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70" name="直線コネクタ 69"/>
        <xdr:cNvCxnSpPr/>
      </xdr:nvCxnSpPr>
      <xdr:spPr>
        <a:xfrm>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3" name="直線コネクタ 72"/>
        <xdr:cNvCxnSpPr/>
      </xdr:nvCxnSpPr>
      <xdr:spPr>
        <a:xfrm>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6" name="直線コネクタ 75"/>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地方税</a:t>
          </a:r>
          <a:r>
            <a:rPr lang="ja-JP" altLang="en-US" sz="1300" b="0" i="0" baseline="0">
              <a:solidFill>
                <a:schemeClr val="dk1"/>
              </a:solidFill>
              <a:effectLst/>
              <a:latin typeface="+mn-lt"/>
              <a:ea typeface="+mn-ea"/>
              <a:cs typeface="+mn-cs"/>
            </a:rPr>
            <a:t>が前年度と比較し</a:t>
          </a:r>
          <a:r>
            <a:rPr lang="en-US" altLang="ja-JP" sz="1300" b="0" i="0" baseline="0">
              <a:solidFill>
                <a:schemeClr val="dk1"/>
              </a:solidFill>
              <a:effectLst/>
              <a:latin typeface="+mn-lt"/>
              <a:ea typeface="+mn-ea"/>
              <a:cs typeface="+mn-cs"/>
            </a:rPr>
            <a:t>153</a:t>
          </a:r>
          <a:r>
            <a:rPr lang="ja-JP" altLang="en-US" sz="1300" b="0" i="0" baseline="0">
              <a:solidFill>
                <a:schemeClr val="dk1"/>
              </a:solidFill>
              <a:effectLst/>
              <a:latin typeface="+mn-lt"/>
              <a:ea typeface="+mn-ea"/>
              <a:cs typeface="+mn-cs"/>
            </a:rPr>
            <a:t>百万増加しているが、震災からの復旧復興に伴い経常経費も増加したため、</a:t>
          </a:r>
          <a:r>
            <a:rPr lang="ja-JP" altLang="ja-JP" sz="1300" b="0" i="0" baseline="0">
              <a:solidFill>
                <a:schemeClr val="dk1"/>
              </a:solidFill>
              <a:effectLst/>
              <a:latin typeface="+mn-lt"/>
              <a:ea typeface="+mn-ea"/>
              <a:cs typeface="+mn-cs"/>
            </a:rPr>
            <a:t>前年度と比べると</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％増加しており、類似団体平均と比べると</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％高い水準となっている。震災前</a:t>
          </a:r>
          <a:r>
            <a:rPr lang="ja-JP" altLang="en-US" sz="1300" b="0" i="0" baseline="0">
              <a:solidFill>
                <a:schemeClr val="dk1"/>
              </a:solidFill>
              <a:effectLst/>
              <a:latin typeface="+mn-lt"/>
              <a:ea typeface="+mn-ea"/>
              <a:cs typeface="+mn-cs"/>
            </a:rPr>
            <a:t>と同程度の水準となったが、</a:t>
          </a:r>
          <a:r>
            <a:rPr lang="ja-JP" altLang="ja-JP" sz="1300" b="0" i="0" baseline="0">
              <a:solidFill>
                <a:schemeClr val="dk1"/>
              </a:solidFill>
              <a:effectLst/>
              <a:latin typeface="+mn-lt"/>
              <a:ea typeface="+mn-ea"/>
              <a:cs typeface="+mn-cs"/>
            </a:rPr>
            <a:t>事務事業の見直しを進め、経常経費の削減を図る。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20574</xdr:rowOff>
    </xdr:from>
    <xdr:to>
      <xdr:col>7</xdr:col>
      <xdr:colOff>152400</xdr:colOff>
      <xdr:row>65</xdr:row>
      <xdr:rowOff>114046</xdr:rowOff>
    </xdr:to>
    <xdr:cxnSp macro="">
      <xdr:nvCxnSpPr>
        <xdr:cNvPr id="123" name="直線コネクタ 122"/>
        <xdr:cNvCxnSpPr/>
      </xdr:nvCxnSpPr>
      <xdr:spPr>
        <a:xfrm flipV="1">
          <a:off x="4953000" y="10307574"/>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86123</xdr:rowOff>
    </xdr:from>
    <xdr:ext cx="762000" cy="259045"/>
    <xdr:sp macro="" textlink="">
      <xdr:nvSpPr>
        <xdr:cNvPr id="124" name="財政構造の弾力性最小値テキスト"/>
        <xdr:cNvSpPr txBox="1"/>
      </xdr:nvSpPr>
      <xdr:spPr>
        <a:xfrm>
          <a:off x="5041900" y="1123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65</xdr:row>
      <xdr:rowOff>114046</xdr:rowOff>
    </xdr:from>
    <xdr:to>
      <xdr:col>7</xdr:col>
      <xdr:colOff>241300</xdr:colOff>
      <xdr:row>65</xdr:row>
      <xdr:rowOff>114046</xdr:rowOff>
    </xdr:to>
    <xdr:cxnSp macro="">
      <xdr:nvCxnSpPr>
        <xdr:cNvPr id="125" name="直線コネクタ 124"/>
        <xdr:cNvCxnSpPr/>
      </xdr:nvCxnSpPr>
      <xdr:spPr>
        <a:xfrm>
          <a:off x="4864100" y="1125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106951</xdr:rowOff>
    </xdr:from>
    <xdr:ext cx="762000" cy="259045"/>
    <xdr:sp macro="" textlink="">
      <xdr:nvSpPr>
        <xdr:cNvPr id="126" name="財政構造の弾力性最大値テキスト"/>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60</xdr:row>
      <xdr:rowOff>20574</xdr:rowOff>
    </xdr:from>
    <xdr:to>
      <xdr:col>7</xdr:col>
      <xdr:colOff>241300</xdr:colOff>
      <xdr:row>60</xdr:row>
      <xdr:rowOff>20574</xdr:rowOff>
    </xdr:to>
    <xdr:cxnSp macro="">
      <xdr:nvCxnSpPr>
        <xdr:cNvPr id="127" name="直線コネクタ 126"/>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63</xdr:row>
      <xdr:rowOff>119126</xdr:rowOff>
    </xdr:to>
    <xdr:cxnSp macro="">
      <xdr:nvCxnSpPr>
        <xdr:cNvPr id="128" name="直線コネクタ 127"/>
        <xdr:cNvCxnSpPr/>
      </xdr:nvCxnSpPr>
      <xdr:spPr>
        <a:xfrm>
          <a:off x="4114800" y="109059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46245</xdr:rowOff>
    </xdr:from>
    <xdr:ext cx="762000" cy="259045"/>
    <xdr:sp macro="" textlink="">
      <xdr:nvSpPr>
        <xdr:cNvPr id="129" name="財政構造の弾力性平均値テキスト"/>
        <xdr:cNvSpPr txBox="1"/>
      </xdr:nvSpPr>
      <xdr:spPr>
        <a:xfrm>
          <a:off x="5041900" y="1067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30" name="フローチャート : 判断 129"/>
        <xdr:cNvSpPr/>
      </xdr:nvSpPr>
      <xdr:spPr>
        <a:xfrm>
          <a:off x="49022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65</xdr:row>
      <xdr:rowOff>143002</xdr:rowOff>
    </xdr:to>
    <xdr:cxnSp macro="">
      <xdr:nvCxnSpPr>
        <xdr:cNvPr id="131" name="直線コネクタ 130"/>
        <xdr:cNvCxnSpPr/>
      </xdr:nvCxnSpPr>
      <xdr:spPr>
        <a:xfrm flipV="1">
          <a:off x="3225800" y="1090599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2" name="フローチャート : 判断 131"/>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33" name="テキスト ボックス 132"/>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114046</xdr:rowOff>
    </xdr:from>
    <xdr:to>
      <xdr:col>4</xdr:col>
      <xdr:colOff>482600</xdr:colOff>
      <xdr:row>65</xdr:row>
      <xdr:rowOff>143002</xdr:rowOff>
    </xdr:to>
    <xdr:cxnSp macro="">
      <xdr:nvCxnSpPr>
        <xdr:cNvPr id="134" name="直線コネクタ 133"/>
        <xdr:cNvCxnSpPr/>
      </xdr:nvCxnSpPr>
      <xdr:spPr>
        <a:xfrm>
          <a:off x="2336800" y="112582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5" name="フローチャート : 判断 134"/>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6" name="テキスト ボックス 135"/>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65</xdr:row>
      <xdr:rowOff>114046</xdr:rowOff>
    </xdr:to>
    <xdr:cxnSp macro="">
      <xdr:nvCxnSpPr>
        <xdr:cNvPr id="137" name="直線コネクタ 136"/>
        <xdr:cNvCxnSpPr/>
      </xdr:nvCxnSpPr>
      <xdr:spPr>
        <a:xfrm>
          <a:off x="1447800" y="1092530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148082</xdr:rowOff>
    </xdr:from>
    <xdr:to>
      <xdr:col>3</xdr:col>
      <xdr:colOff>330200</xdr:colOff>
      <xdr:row>63</xdr:row>
      <xdr:rowOff>78232</xdr:rowOff>
    </xdr:to>
    <xdr:sp macro="" textlink="">
      <xdr:nvSpPr>
        <xdr:cNvPr id="138" name="フローチャート : 判断 137"/>
        <xdr:cNvSpPr/>
      </xdr:nvSpPr>
      <xdr:spPr>
        <a:xfrm>
          <a:off x="2286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88409</xdr:rowOff>
    </xdr:from>
    <xdr:ext cx="762000" cy="259045"/>
    <xdr:sp macro="" textlink="">
      <xdr:nvSpPr>
        <xdr:cNvPr id="139" name="テキスト ボックス 138"/>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0" name="フローチャート : 判断 139"/>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1" name="テキスト ボックス 140"/>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7" name="円/楕円 146"/>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48"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49" name="円/楕円 148"/>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140225</xdr:rowOff>
    </xdr:from>
    <xdr:ext cx="736600" cy="259045"/>
    <xdr:sp macro="" textlink="">
      <xdr:nvSpPr>
        <xdr:cNvPr id="150" name="テキスト ボックス 149"/>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92202</xdr:rowOff>
    </xdr:from>
    <xdr:to>
      <xdr:col>4</xdr:col>
      <xdr:colOff>533400</xdr:colOff>
      <xdr:row>66</xdr:row>
      <xdr:rowOff>22352</xdr:rowOff>
    </xdr:to>
    <xdr:sp macro="" textlink="">
      <xdr:nvSpPr>
        <xdr:cNvPr id="151" name="円/楕円 150"/>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7129</xdr:rowOff>
    </xdr:from>
    <xdr:ext cx="762000" cy="259045"/>
    <xdr:sp macro="" textlink="">
      <xdr:nvSpPr>
        <xdr:cNvPr id="152" name="テキスト ボックス 151"/>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63246</xdr:rowOff>
    </xdr:from>
    <xdr:to>
      <xdr:col>3</xdr:col>
      <xdr:colOff>330200</xdr:colOff>
      <xdr:row>65</xdr:row>
      <xdr:rowOff>164846</xdr:rowOff>
    </xdr:to>
    <xdr:sp macro="" textlink="">
      <xdr:nvSpPr>
        <xdr:cNvPr id="153" name="円/楕円 152"/>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149623</xdr:rowOff>
    </xdr:from>
    <xdr:ext cx="762000" cy="259045"/>
    <xdr:sp macro="" textlink="">
      <xdr:nvSpPr>
        <xdr:cNvPr id="154" name="テキスト ボックス 153"/>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5" name="円/楕円 154"/>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6" name="テキスト ボックス 155"/>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80,715</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している。人件費は、</a:t>
          </a:r>
          <a:r>
            <a:rPr lang="ja-JP" altLang="en-US" sz="1300" b="0" i="0" baseline="0">
              <a:solidFill>
                <a:schemeClr val="dk1"/>
              </a:solidFill>
              <a:effectLst/>
              <a:latin typeface="+mn-lt"/>
              <a:ea typeface="+mn-ea"/>
              <a:cs typeface="+mn-cs"/>
            </a:rPr>
            <a:t>定年退職による人件費の高い職員の減等のため</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している。また、物件費について東日本大震災に伴う災害廃棄物処理事業の</a:t>
          </a:r>
          <a:r>
            <a:rPr lang="ja-JP" altLang="en-US" sz="1300" b="0" i="0" baseline="0">
              <a:solidFill>
                <a:schemeClr val="dk1"/>
              </a:solidFill>
              <a:effectLst/>
              <a:latin typeface="+mn-lt"/>
              <a:ea typeface="+mn-ea"/>
              <a:cs typeface="+mn-cs"/>
            </a:rPr>
            <a:t>終了</a:t>
          </a:r>
          <a:r>
            <a:rPr lang="ja-JP" altLang="ja-JP" sz="1300" b="0" i="0" baseline="0">
              <a:solidFill>
                <a:schemeClr val="dk1"/>
              </a:solidFill>
              <a:effectLst/>
              <a:latin typeface="+mn-lt"/>
              <a:ea typeface="+mn-ea"/>
              <a:cs typeface="+mn-cs"/>
            </a:rPr>
            <a:t>によって</a:t>
          </a:r>
          <a:r>
            <a:rPr lang="ja-JP" altLang="en-US"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25.8</a:t>
          </a:r>
          <a:r>
            <a:rPr lang="ja-JP" altLang="en-US" sz="1300" b="0" i="0" baseline="0">
              <a:solidFill>
                <a:schemeClr val="dk1"/>
              </a:solidFill>
              <a:effectLst/>
              <a:latin typeface="+mn-lt"/>
              <a:ea typeface="+mn-ea"/>
              <a:cs typeface="+mn-cs"/>
            </a:rPr>
            <a:t>％と大きく減少したことが、大きな要因となっている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来年度以降も</a:t>
          </a:r>
          <a:r>
            <a:rPr lang="ja-JP" altLang="ja-JP" sz="1300" b="0" i="0" baseline="0">
              <a:solidFill>
                <a:schemeClr val="dk1"/>
              </a:solidFill>
              <a:effectLst/>
              <a:latin typeface="+mn-lt"/>
              <a:ea typeface="+mn-ea"/>
              <a:cs typeface="+mn-cs"/>
            </a:rPr>
            <a:t>東日本大震災による影響で類似団体と比較すると大きくなることが予想される。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83987</xdr:rowOff>
    </xdr:from>
    <xdr:to>
      <xdr:col>7</xdr:col>
      <xdr:colOff>152400</xdr:colOff>
      <xdr:row>88</xdr:row>
      <xdr:rowOff>19774</xdr:rowOff>
    </xdr:to>
    <xdr:cxnSp macro="">
      <xdr:nvCxnSpPr>
        <xdr:cNvPr id="186" name="直線コネクタ 185"/>
        <xdr:cNvCxnSpPr/>
      </xdr:nvCxnSpPr>
      <xdr:spPr>
        <a:xfrm flipV="1">
          <a:off x="4953000" y="13799987"/>
          <a:ext cx="0" cy="1307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163301</xdr:rowOff>
    </xdr:from>
    <xdr:ext cx="762000" cy="259045"/>
    <xdr:sp macro="" textlink="">
      <xdr:nvSpPr>
        <xdr:cNvPr id="187" name="人件費・物件費等の状況最小値テキスト"/>
        <xdr:cNvSpPr txBox="1"/>
      </xdr:nvSpPr>
      <xdr:spPr>
        <a:xfrm>
          <a:off x="5041900" y="150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88</xdr:row>
      <xdr:rowOff>19774</xdr:rowOff>
    </xdr:from>
    <xdr:to>
      <xdr:col>7</xdr:col>
      <xdr:colOff>241300</xdr:colOff>
      <xdr:row>88</xdr:row>
      <xdr:rowOff>19774</xdr:rowOff>
    </xdr:to>
    <xdr:cxnSp macro="">
      <xdr:nvCxnSpPr>
        <xdr:cNvPr id="188" name="直線コネクタ 187"/>
        <xdr:cNvCxnSpPr/>
      </xdr:nvCxnSpPr>
      <xdr:spPr>
        <a:xfrm>
          <a:off x="4864100" y="1510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170364</xdr:rowOff>
    </xdr:from>
    <xdr:ext cx="762000" cy="259045"/>
    <xdr:sp macro="" textlink="">
      <xdr:nvSpPr>
        <xdr:cNvPr id="189" name="人件費・物件費等の状況最大値テキスト"/>
        <xdr:cNvSpPr txBox="1"/>
      </xdr:nvSpPr>
      <xdr:spPr>
        <a:xfrm>
          <a:off x="5041900" y="1354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83987</xdr:rowOff>
    </xdr:from>
    <xdr:to>
      <xdr:col>7</xdr:col>
      <xdr:colOff>241300</xdr:colOff>
      <xdr:row>80</xdr:row>
      <xdr:rowOff>83987</xdr:rowOff>
    </xdr:to>
    <xdr:cxnSp macro="">
      <xdr:nvCxnSpPr>
        <xdr:cNvPr id="190" name="直線コネクタ 189"/>
        <xdr:cNvCxnSpPr/>
      </xdr:nvCxnSpPr>
      <xdr:spPr>
        <a:xfrm>
          <a:off x="4864100" y="13799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19774</xdr:rowOff>
    </xdr:from>
    <xdr:to>
      <xdr:col>7</xdr:col>
      <xdr:colOff>152400</xdr:colOff>
      <xdr:row>90</xdr:row>
      <xdr:rowOff>1484</xdr:rowOff>
    </xdr:to>
    <xdr:cxnSp macro="">
      <xdr:nvCxnSpPr>
        <xdr:cNvPr id="191" name="直線コネクタ 190"/>
        <xdr:cNvCxnSpPr/>
      </xdr:nvCxnSpPr>
      <xdr:spPr>
        <a:xfrm flipV="1">
          <a:off x="4114800" y="15107374"/>
          <a:ext cx="838200" cy="32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5351</xdr:rowOff>
    </xdr:from>
    <xdr:ext cx="762000" cy="259045"/>
    <xdr:sp macro="" textlink="">
      <xdr:nvSpPr>
        <xdr:cNvPr id="192" name="人件費・物件費等の状況平均値テキスト"/>
        <xdr:cNvSpPr txBox="1"/>
      </xdr:nvSpPr>
      <xdr:spPr>
        <a:xfrm>
          <a:off x="5041900" y="13892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160274</xdr:rowOff>
    </xdr:from>
    <xdr:to>
      <xdr:col>7</xdr:col>
      <xdr:colOff>203200</xdr:colOff>
      <xdr:row>82</xdr:row>
      <xdr:rowOff>90424</xdr:rowOff>
    </xdr:to>
    <xdr:sp macro="" textlink="">
      <xdr:nvSpPr>
        <xdr:cNvPr id="193" name="フローチャート : 判断 192"/>
        <xdr:cNvSpPr/>
      </xdr:nvSpPr>
      <xdr:spPr>
        <a:xfrm>
          <a:off x="49022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162086</xdr:rowOff>
    </xdr:from>
    <xdr:to>
      <xdr:col>6</xdr:col>
      <xdr:colOff>0</xdr:colOff>
      <xdr:row>90</xdr:row>
      <xdr:rowOff>1484</xdr:rowOff>
    </xdr:to>
    <xdr:cxnSp macro="">
      <xdr:nvCxnSpPr>
        <xdr:cNvPr id="194" name="直線コネクタ 193"/>
        <xdr:cNvCxnSpPr/>
      </xdr:nvCxnSpPr>
      <xdr:spPr>
        <a:xfrm>
          <a:off x="3225800" y="15421136"/>
          <a:ext cx="8890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135069</xdr:rowOff>
    </xdr:from>
    <xdr:to>
      <xdr:col>6</xdr:col>
      <xdr:colOff>50800</xdr:colOff>
      <xdr:row>82</xdr:row>
      <xdr:rowOff>65219</xdr:rowOff>
    </xdr:to>
    <xdr:sp macro="" textlink="">
      <xdr:nvSpPr>
        <xdr:cNvPr id="195" name="フローチャート : 判断 194"/>
        <xdr:cNvSpPr/>
      </xdr:nvSpPr>
      <xdr:spPr>
        <a:xfrm>
          <a:off x="4064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75396</xdr:rowOff>
    </xdr:from>
    <xdr:ext cx="736600" cy="259045"/>
    <xdr:sp macro="" textlink="">
      <xdr:nvSpPr>
        <xdr:cNvPr id="196" name="テキスト ボックス 195"/>
        <xdr:cNvSpPr txBox="1"/>
      </xdr:nvSpPr>
      <xdr:spPr>
        <a:xfrm>
          <a:off x="3733800" y="1379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32093</xdr:rowOff>
    </xdr:from>
    <xdr:to>
      <xdr:col>4</xdr:col>
      <xdr:colOff>482600</xdr:colOff>
      <xdr:row>89</xdr:row>
      <xdr:rowOff>162086</xdr:rowOff>
    </xdr:to>
    <xdr:cxnSp macro="">
      <xdr:nvCxnSpPr>
        <xdr:cNvPr id="197" name="直線コネクタ 196"/>
        <xdr:cNvCxnSpPr/>
      </xdr:nvCxnSpPr>
      <xdr:spPr>
        <a:xfrm>
          <a:off x="2336800" y="15119693"/>
          <a:ext cx="889000" cy="3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131474</xdr:rowOff>
    </xdr:from>
    <xdr:to>
      <xdr:col>4</xdr:col>
      <xdr:colOff>533400</xdr:colOff>
      <xdr:row>82</xdr:row>
      <xdr:rowOff>61624</xdr:rowOff>
    </xdr:to>
    <xdr:sp macro="" textlink="">
      <xdr:nvSpPr>
        <xdr:cNvPr id="198" name="フローチャート : 判断 197"/>
        <xdr:cNvSpPr/>
      </xdr:nvSpPr>
      <xdr:spPr>
        <a:xfrm>
          <a:off x="3175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71801</xdr:rowOff>
    </xdr:from>
    <xdr:ext cx="762000" cy="259045"/>
    <xdr:sp macro="" textlink="">
      <xdr:nvSpPr>
        <xdr:cNvPr id="199" name="テキスト ボックス 198"/>
        <xdr:cNvSpPr txBox="1"/>
      </xdr:nvSpPr>
      <xdr:spPr>
        <a:xfrm>
          <a:off x="2844800" y="1378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164269</xdr:rowOff>
    </xdr:from>
    <xdr:to>
      <xdr:col>3</xdr:col>
      <xdr:colOff>279400</xdr:colOff>
      <xdr:row>88</xdr:row>
      <xdr:rowOff>32093</xdr:rowOff>
    </xdr:to>
    <xdr:cxnSp macro="">
      <xdr:nvCxnSpPr>
        <xdr:cNvPr id="200" name="直線コネクタ 199"/>
        <xdr:cNvCxnSpPr/>
      </xdr:nvCxnSpPr>
      <xdr:spPr>
        <a:xfrm>
          <a:off x="1447800" y="14051719"/>
          <a:ext cx="889000" cy="10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5099</xdr:rowOff>
    </xdr:from>
    <xdr:to>
      <xdr:col>3</xdr:col>
      <xdr:colOff>330200</xdr:colOff>
      <xdr:row>82</xdr:row>
      <xdr:rowOff>106699</xdr:rowOff>
    </xdr:to>
    <xdr:sp macro="" textlink="">
      <xdr:nvSpPr>
        <xdr:cNvPr id="201" name="フローチャート : 判断 200"/>
        <xdr:cNvSpPr/>
      </xdr:nvSpPr>
      <xdr:spPr>
        <a:xfrm>
          <a:off x="2286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116876</xdr:rowOff>
    </xdr:from>
    <xdr:ext cx="762000" cy="259045"/>
    <xdr:sp macro="" textlink="">
      <xdr:nvSpPr>
        <xdr:cNvPr id="202" name="テキスト ボックス 201"/>
        <xdr:cNvSpPr txBox="1"/>
      </xdr:nvSpPr>
      <xdr:spPr>
        <a:xfrm>
          <a:off x="1955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101629</xdr:rowOff>
    </xdr:from>
    <xdr:to>
      <xdr:col>2</xdr:col>
      <xdr:colOff>127000</xdr:colOff>
      <xdr:row>82</xdr:row>
      <xdr:rowOff>31779</xdr:rowOff>
    </xdr:to>
    <xdr:sp macro="" textlink="">
      <xdr:nvSpPr>
        <xdr:cNvPr id="203" name="フローチャート : 判断 202"/>
        <xdr:cNvSpPr/>
      </xdr:nvSpPr>
      <xdr:spPr>
        <a:xfrm>
          <a:off x="1397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41956</xdr:rowOff>
    </xdr:from>
    <xdr:ext cx="762000" cy="259045"/>
    <xdr:sp macro="" textlink="">
      <xdr:nvSpPr>
        <xdr:cNvPr id="204" name="テキスト ボックス 203"/>
        <xdr:cNvSpPr txBox="1"/>
      </xdr:nvSpPr>
      <xdr:spPr>
        <a:xfrm>
          <a:off x="1066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140424</xdr:rowOff>
    </xdr:from>
    <xdr:to>
      <xdr:col>7</xdr:col>
      <xdr:colOff>203200</xdr:colOff>
      <xdr:row>88</xdr:row>
      <xdr:rowOff>70574</xdr:rowOff>
    </xdr:to>
    <xdr:sp macro="" textlink="">
      <xdr:nvSpPr>
        <xdr:cNvPr id="210" name="円/楕円 209"/>
        <xdr:cNvSpPr/>
      </xdr:nvSpPr>
      <xdr:spPr>
        <a:xfrm>
          <a:off x="4902200" y="150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36301</xdr:rowOff>
    </xdr:from>
    <xdr:ext cx="762000" cy="259045"/>
    <xdr:sp macro="" textlink="">
      <xdr:nvSpPr>
        <xdr:cNvPr id="211" name="人件費・物件費等の状況該当値テキスト"/>
        <xdr:cNvSpPr txBox="1"/>
      </xdr:nvSpPr>
      <xdr:spPr>
        <a:xfrm>
          <a:off x="5041900" y="1495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424,917</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122134</xdr:rowOff>
    </xdr:from>
    <xdr:to>
      <xdr:col>6</xdr:col>
      <xdr:colOff>50800</xdr:colOff>
      <xdr:row>90</xdr:row>
      <xdr:rowOff>52284</xdr:rowOff>
    </xdr:to>
    <xdr:sp macro="" textlink="">
      <xdr:nvSpPr>
        <xdr:cNvPr id="212" name="円/楕円 211"/>
        <xdr:cNvSpPr/>
      </xdr:nvSpPr>
      <xdr:spPr>
        <a:xfrm>
          <a:off x="4064000" y="15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37061</xdr:rowOff>
    </xdr:from>
    <xdr:ext cx="736600" cy="259045"/>
    <xdr:sp macro="" textlink="">
      <xdr:nvSpPr>
        <xdr:cNvPr id="213" name="テキスト ボックス 212"/>
        <xdr:cNvSpPr txBox="1"/>
      </xdr:nvSpPr>
      <xdr:spPr>
        <a:xfrm>
          <a:off x="3733800" y="15467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505,632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111286</xdr:rowOff>
    </xdr:from>
    <xdr:to>
      <xdr:col>4</xdr:col>
      <xdr:colOff>533400</xdr:colOff>
      <xdr:row>90</xdr:row>
      <xdr:rowOff>41436</xdr:rowOff>
    </xdr:to>
    <xdr:sp macro="" textlink="">
      <xdr:nvSpPr>
        <xdr:cNvPr id="214" name="円/楕円 213"/>
        <xdr:cNvSpPr/>
      </xdr:nvSpPr>
      <xdr:spPr>
        <a:xfrm>
          <a:off x="3175000" y="153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26213</xdr:rowOff>
    </xdr:from>
    <xdr:ext cx="762000" cy="259045"/>
    <xdr:sp macro="" textlink="">
      <xdr:nvSpPr>
        <xdr:cNvPr id="215" name="テキスト ボックス 214"/>
        <xdr:cNvSpPr txBox="1"/>
      </xdr:nvSpPr>
      <xdr:spPr>
        <a:xfrm>
          <a:off x="2844800" y="1545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502,935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152743</xdr:rowOff>
    </xdr:from>
    <xdr:to>
      <xdr:col>3</xdr:col>
      <xdr:colOff>330200</xdr:colOff>
      <xdr:row>88</xdr:row>
      <xdr:rowOff>82893</xdr:rowOff>
    </xdr:to>
    <xdr:sp macro="" textlink="">
      <xdr:nvSpPr>
        <xdr:cNvPr id="216" name="円/楕円 215"/>
        <xdr:cNvSpPr/>
      </xdr:nvSpPr>
      <xdr:spPr>
        <a:xfrm>
          <a:off x="2286000" y="150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67670</xdr:rowOff>
    </xdr:from>
    <xdr:ext cx="762000" cy="259045"/>
    <xdr:sp macro="" textlink="">
      <xdr:nvSpPr>
        <xdr:cNvPr id="217" name="テキスト ボックス 216"/>
        <xdr:cNvSpPr txBox="1"/>
      </xdr:nvSpPr>
      <xdr:spPr>
        <a:xfrm>
          <a:off x="1955800" y="1515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427,980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113469</xdr:rowOff>
    </xdr:from>
    <xdr:to>
      <xdr:col>2</xdr:col>
      <xdr:colOff>127000</xdr:colOff>
      <xdr:row>82</xdr:row>
      <xdr:rowOff>43619</xdr:rowOff>
    </xdr:to>
    <xdr:sp macro="" textlink="">
      <xdr:nvSpPr>
        <xdr:cNvPr id="218" name="円/楕円 217"/>
        <xdr:cNvSpPr/>
      </xdr:nvSpPr>
      <xdr:spPr>
        <a:xfrm>
          <a:off x="1397000" y="140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28396</xdr:rowOff>
    </xdr:from>
    <xdr:ext cx="762000" cy="259045"/>
    <xdr:sp macro="" textlink="">
      <xdr:nvSpPr>
        <xdr:cNvPr id="219" name="テキスト ボックス 218"/>
        <xdr:cNvSpPr txBox="1"/>
      </xdr:nvSpPr>
      <xdr:spPr>
        <a:xfrm>
          <a:off x="1066800" y="1408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従来から人事院勧告への準拠（国家公務員準拠）を基本としており、類似団体や全国町村平均と比較しても低い水準にある。今後とも引き続き給与の適正化を図る。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114300</xdr:rowOff>
    </xdr:to>
    <xdr:cxnSp macro="">
      <xdr:nvCxnSpPr>
        <xdr:cNvPr id="253" name="直線コネクタ 252"/>
        <xdr:cNvCxnSpPr/>
      </xdr:nvCxnSpPr>
      <xdr:spPr>
        <a:xfrm flipV="1">
          <a:off x="16179800" y="139615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88</xdr:row>
      <xdr:rowOff>26811</xdr:rowOff>
    </xdr:to>
    <xdr:cxnSp macro="">
      <xdr:nvCxnSpPr>
        <xdr:cNvPr id="256" name="直線コネクタ 255"/>
        <xdr:cNvCxnSpPr/>
      </xdr:nvCxnSpPr>
      <xdr:spPr>
        <a:xfrm flipV="1">
          <a:off x="15290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26811</xdr:rowOff>
    </xdr:from>
    <xdr:to>
      <xdr:col>22</xdr:col>
      <xdr:colOff>203200</xdr:colOff>
      <xdr:row>88</xdr:row>
      <xdr:rowOff>26811</xdr:rowOff>
    </xdr:to>
    <xdr:cxnSp macro="">
      <xdr:nvCxnSpPr>
        <xdr:cNvPr id="259" name="直線コネクタ 258"/>
        <xdr:cNvCxnSpPr/>
      </xdr:nvCxnSpPr>
      <xdr:spPr>
        <a:xfrm>
          <a:off x="14401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88</xdr:row>
      <xdr:rowOff>26811</xdr:rowOff>
    </xdr:to>
    <xdr:cxnSp macro="">
      <xdr:nvCxnSpPr>
        <xdr:cNvPr id="262" name="直線コネクタ 261"/>
        <xdr:cNvCxnSpPr/>
      </xdr:nvCxnSpPr>
      <xdr:spPr>
        <a:xfrm>
          <a:off x="13512800" y="14041966"/>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4939</xdr:rowOff>
    </xdr:from>
    <xdr:to>
      <xdr:col>19</xdr:col>
      <xdr:colOff>533400</xdr:colOff>
      <xdr:row>84</xdr:row>
      <xdr:rowOff>106539</xdr:rowOff>
    </xdr:to>
    <xdr:sp macro="" textlink="">
      <xdr:nvSpPr>
        <xdr:cNvPr id="265" name="フローチャート :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91316</xdr:rowOff>
    </xdr:from>
    <xdr:ext cx="762000" cy="259045"/>
    <xdr:sp macro="" textlink="">
      <xdr:nvSpPr>
        <xdr:cNvPr id="266" name="テキスト ボックス 26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2" name="円/楕円 271"/>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116011</xdr:rowOff>
    </xdr:from>
    <xdr:ext cx="762000" cy="259045"/>
    <xdr:sp macro="" textlink="">
      <xdr:nvSpPr>
        <xdr:cNvPr id="273"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4" name="円/楕円 273"/>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5" name="テキスト ボックス 274"/>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147461</xdr:rowOff>
    </xdr:from>
    <xdr:to>
      <xdr:col>22</xdr:col>
      <xdr:colOff>254000</xdr:colOff>
      <xdr:row>88</xdr:row>
      <xdr:rowOff>77611</xdr:rowOff>
    </xdr:to>
    <xdr:sp macro="" textlink="">
      <xdr:nvSpPr>
        <xdr:cNvPr id="276" name="円/楕円 275"/>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77" name="テキスト ボックス 276"/>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78" name="円/楕円 277"/>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79" name="テキスト ボックス 278"/>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80" name="円/楕円 279"/>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81" name="テキスト ボックス 280"/>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東日本大震災の影響による人口減少と復興事業への職員採用が大きな要因である。類似団体平均を</a:t>
          </a:r>
          <a:r>
            <a:rPr lang="en-US" altLang="ja-JP" sz="1300" b="0" i="0" baseline="0">
              <a:solidFill>
                <a:schemeClr val="dk1"/>
              </a:solidFill>
              <a:effectLst/>
              <a:latin typeface="+mn-lt"/>
              <a:ea typeface="+mn-ea"/>
              <a:cs typeface="+mn-cs"/>
            </a:rPr>
            <a:t>4.8</a:t>
          </a:r>
          <a:r>
            <a:rPr lang="ja-JP" altLang="ja-JP" sz="1300" b="0" i="0" baseline="0">
              <a:solidFill>
                <a:schemeClr val="dk1"/>
              </a:solidFill>
              <a:effectLst/>
              <a:latin typeface="+mn-lt"/>
              <a:ea typeface="+mn-ea"/>
              <a:cs typeface="+mn-cs"/>
            </a:rPr>
            <a:t>ポイント程度上回る数値となっているが、今後も大規模な復興事業が続くため、事業計画に見合った職員数を確保・調整し、住民サービスを低下させないよう努める。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117793</xdr:rowOff>
    </xdr:from>
    <xdr:to>
      <xdr:col>24</xdr:col>
      <xdr:colOff>558800</xdr:colOff>
      <xdr:row>66</xdr:row>
      <xdr:rowOff>1112</xdr:rowOff>
    </xdr:to>
    <xdr:cxnSp macro="">
      <xdr:nvCxnSpPr>
        <xdr:cNvPr id="320" name="直線コネクタ 319"/>
        <xdr:cNvCxnSpPr/>
      </xdr:nvCxnSpPr>
      <xdr:spPr>
        <a:xfrm>
          <a:off x="16179800" y="11090593"/>
          <a:ext cx="838200" cy="2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1"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165576</xdr:rowOff>
    </xdr:from>
    <xdr:to>
      <xdr:col>23</xdr:col>
      <xdr:colOff>406400</xdr:colOff>
      <xdr:row>64</xdr:row>
      <xdr:rowOff>117793</xdr:rowOff>
    </xdr:to>
    <xdr:cxnSp macro="">
      <xdr:nvCxnSpPr>
        <xdr:cNvPr id="323" name="直線コネクタ 322"/>
        <xdr:cNvCxnSpPr/>
      </xdr:nvCxnSpPr>
      <xdr:spPr>
        <a:xfrm>
          <a:off x="15290800" y="10966926"/>
          <a:ext cx="889000" cy="1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143987</xdr:rowOff>
    </xdr:from>
    <xdr:to>
      <xdr:col>22</xdr:col>
      <xdr:colOff>203200</xdr:colOff>
      <xdr:row>63</xdr:row>
      <xdr:rowOff>165576</xdr:rowOff>
    </xdr:to>
    <xdr:cxnSp macro="">
      <xdr:nvCxnSpPr>
        <xdr:cNvPr id="326" name="直線コネクタ 325"/>
        <xdr:cNvCxnSpPr/>
      </xdr:nvCxnSpPr>
      <xdr:spPr>
        <a:xfrm>
          <a:off x="14401800" y="1077388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28" name="テキスト ボックス 327"/>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62</xdr:row>
      <xdr:rowOff>143987</xdr:rowOff>
    </xdr:to>
    <xdr:cxnSp macro="">
      <xdr:nvCxnSpPr>
        <xdr:cNvPr id="329" name="直線コネクタ 328"/>
        <xdr:cNvCxnSpPr/>
      </xdr:nvCxnSpPr>
      <xdr:spPr>
        <a:xfrm>
          <a:off x="13512800" y="10529570"/>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1" name="テキスト ボックス 330"/>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2" name="フローチャート : 判断 331"/>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129319</xdr:rowOff>
    </xdr:from>
    <xdr:ext cx="762000" cy="259045"/>
    <xdr:sp macro="" textlink="">
      <xdr:nvSpPr>
        <xdr:cNvPr id="333" name="テキスト ボックス 332"/>
        <xdr:cNvSpPr txBox="1"/>
      </xdr:nvSpPr>
      <xdr:spPr>
        <a:xfrm>
          <a:off x="13131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121762</xdr:rowOff>
    </xdr:from>
    <xdr:to>
      <xdr:col>24</xdr:col>
      <xdr:colOff>609600</xdr:colOff>
      <xdr:row>66</xdr:row>
      <xdr:rowOff>51912</xdr:rowOff>
    </xdr:to>
    <xdr:sp macro="" textlink="">
      <xdr:nvSpPr>
        <xdr:cNvPr id="339" name="円/楕円 338"/>
        <xdr:cNvSpPr/>
      </xdr:nvSpPr>
      <xdr:spPr>
        <a:xfrm>
          <a:off x="169672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93839</xdr:rowOff>
    </xdr:from>
    <xdr:ext cx="762000" cy="259045"/>
    <xdr:sp macro="" textlink="">
      <xdr:nvSpPr>
        <xdr:cNvPr id="340" name="定員管理の状況該当値テキスト"/>
        <xdr:cNvSpPr txBox="1"/>
      </xdr:nvSpPr>
      <xdr:spPr>
        <a:xfrm>
          <a:off x="17106900" y="1123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66993</xdr:rowOff>
    </xdr:from>
    <xdr:to>
      <xdr:col>23</xdr:col>
      <xdr:colOff>457200</xdr:colOff>
      <xdr:row>64</xdr:row>
      <xdr:rowOff>168593</xdr:rowOff>
    </xdr:to>
    <xdr:sp macro="" textlink="">
      <xdr:nvSpPr>
        <xdr:cNvPr id="341" name="円/楕円 340"/>
        <xdr:cNvSpPr/>
      </xdr:nvSpPr>
      <xdr:spPr>
        <a:xfrm>
          <a:off x="16129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153370</xdr:rowOff>
    </xdr:from>
    <xdr:ext cx="736600" cy="259045"/>
    <xdr:sp macro="" textlink="">
      <xdr:nvSpPr>
        <xdr:cNvPr id="342" name="テキスト ボックス 341"/>
        <xdr:cNvSpPr txBox="1"/>
      </xdr:nvSpPr>
      <xdr:spPr>
        <a:xfrm>
          <a:off x="15798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114776</xdr:rowOff>
    </xdr:from>
    <xdr:to>
      <xdr:col>22</xdr:col>
      <xdr:colOff>254000</xdr:colOff>
      <xdr:row>64</xdr:row>
      <xdr:rowOff>44926</xdr:rowOff>
    </xdr:to>
    <xdr:sp macro="" textlink="">
      <xdr:nvSpPr>
        <xdr:cNvPr id="343" name="円/楕円 342"/>
        <xdr:cNvSpPr/>
      </xdr:nvSpPr>
      <xdr:spPr>
        <a:xfrm>
          <a:off x="15240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29703</xdr:rowOff>
    </xdr:from>
    <xdr:ext cx="762000" cy="259045"/>
    <xdr:sp macro="" textlink="">
      <xdr:nvSpPr>
        <xdr:cNvPr id="344" name="テキスト ボックス 343"/>
        <xdr:cNvSpPr txBox="1"/>
      </xdr:nvSpPr>
      <xdr:spPr>
        <a:xfrm>
          <a:off x="14909800" y="110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93187</xdr:rowOff>
    </xdr:from>
    <xdr:to>
      <xdr:col>21</xdr:col>
      <xdr:colOff>50800</xdr:colOff>
      <xdr:row>63</xdr:row>
      <xdr:rowOff>23337</xdr:rowOff>
    </xdr:to>
    <xdr:sp macro="" textlink="">
      <xdr:nvSpPr>
        <xdr:cNvPr id="345" name="円/楕円 344"/>
        <xdr:cNvSpPr/>
      </xdr:nvSpPr>
      <xdr:spPr>
        <a:xfrm>
          <a:off x="14351000" y="107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8114</xdr:rowOff>
    </xdr:from>
    <xdr:ext cx="762000" cy="259045"/>
    <xdr:sp macro="" textlink="">
      <xdr:nvSpPr>
        <xdr:cNvPr id="346" name="テキスト ボックス 345"/>
        <xdr:cNvSpPr txBox="1"/>
      </xdr:nvSpPr>
      <xdr:spPr>
        <a:xfrm>
          <a:off x="14020800" y="108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47" name="円/楕円 346"/>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132097</xdr:rowOff>
    </xdr:from>
    <xdr:ext cx="762000" cy="259045"/>
    <xdr:sp macro="" textlink="">
      <xdr:nvSpPr>
        <xdr:cNvPr id="348" name="テキスト ボックス 347"/>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昨年度に比べ</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％減少している。平成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年度から平成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ヶ年平均となったこと</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基準財政需要額に算入された公債費が増加したことが主な要因である。今後、東日本大震災の影響で大規模な事業計画となるため、起債依存型の事業実施とならないよう財政運営に努める。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19755</xdr:rowOff>
    </xdr:from>
    <xdr:to>
      <xdr:col>24</xdr:col>
      <xdr:colOff>558800</xdr:colOff>
      <xdr:row>40</xdr:row>
      <xdr:rowOff>100189</xdr:rowOff>
    </xdr:to>
    <xdr:cxnSp macro="">
      <xdr:nvCxnSpPr>
        <xdr:cNvPr id="383" name="直線コネクタ 382"/>
        <xdr:cNvCxnSpPr/>
      </xdr:nvCxnSpPr>
      <xdr:spPr>
        <a:xfrm flipV="1">
          <a:off x="16179800" y="68777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156932</xdr:rowOff>
    </xdr:from>
    <xdr:ext cx="762000" cy="259045"/>
    <xdr:sp macro="" textlink="">
      <xdr:nvSpPr>
        <xdr:cNvPr id="384"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100189</xdr:rowOff>
    </xdr:from>
    <xdr:to>
      <xdr:col>23</xdr:col>
      <xdr:colOff>406400</xdr:colOff>
      <xdr:row>41</xdr:row>
      <xdr:rowOff>62795</xdr:rowOff>
    </xdr:to>
    <xdr:cxnSp macro="">
      <xdr:nvCxnSpPr>
        <xdr:cNvPr id="386" name="直線コネクタ 385"/>
        <xdr:cNvCxnSpPr/>
      </xdr:nvCxnSpPr>
      <xdr:spPr>
        <a:xfrm flipV="1">
          <a:off x="15290800" y="69581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88" name="テキスト ボックス 387"/>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62795</xdr:rowOff>
    </xdr:from>
    <xdr:to>
      <xdr:col>22</xdr:col>
      <xdr:colOff>203200</xdr:colOff>
      <xdr:row>41</xdr:row>
      <xdr:rowOff>129822</xdr:rowOff>
    </xdr:to>
    <xdr:cxnSp macro="">
      <xdr:nvCxnSpPr>
        <xdr:cNvPr id="389" name="直線コネクタ 388"/>
        <xdr:cNvCxnSpPr/>
      </xdr:nvCxnSpPr>
      <xdr:spPr>
        <a:xfrm flipV="1">
          <a:off x="14401800" y="709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1" name="テキスト ボックス 390"/>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129822</xdr:rowOff>
    </xdr:from>
    <xdr:to>
      <xdr:col>21</xdr:col>
      <xdr:colOff>0</xdr:colOff>
      <xdr:row>42</xdr:row>
      <xdr:rowOff>79022</xdr:rowOff>
    </xdr:to>
    <xdr:cxnSp macro="">
      <xdr:nvCxnSpPr>
        <xdr:cNvPr id="392" name="直線コネクタ 391"/>
        <xdr:cNvCxnSpPr/>
      </xdr:nvCxnSpPr>
      <xdr:spPr>
        <a:xfrm flipV="1">
          <a:off x="13512800" y="71592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4" name="テキスト ボックス 39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5" name="フローチャート : 判断 394"/>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36988</xdr:rowOff>
    </xdr:from>
    <xdr:ext cx="762000" cy="259045"/>
    <xdr:sp macro="" textlink="">
      <xdr:nvSpPr>
        <xdr:cNvPr id="396" name="テキスト ボックス 395"/>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402" name="円/楕円 401"/>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112482</xdr:rowOff>
    </xdr:from>
    <xdr:ext cx="762000" cy="259045"/>
    <xdr:sp macro="" textlink="">
      <xdr:nvSpPr>
        <xdr:cNvPr id="403" name="公債費負担の状況該当値テキスト"/>
        <xdr:cNvSpPr txBox="1"/>
      </xdr:nvSpPr>
      <xdr:spPr>
        <a:xfrm>
          <a:off x="17106900" y="67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49389</xdr:rowOff>
    </xdr:from>
    <xdr:to>
      <xdr:col>23</xdr:col>
      <xdr:colOff>457200</xdr:colOff>
      <xdr:row>40</xdr:row>
      <xdr:rowOff>150989</xdr:rowOff>
    </xdr:to>
    <xdr:sp macro="" textlink="">
      <xdr:nvSpPr>
        <xdr:cNvPr id="404" name="円/楕円 403"/>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161166</xdr:rowOff>
    </xdr:from>
    <xdr:ext cx="736600" cy="259045"/>
    <xdr:sp macro="" textlink="">
      <xdr:nvSpPr>
        <xdr:cNvPr id="405" name="テキスト ボックス 404"/>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11995</xdr:rowOff>
    </xdr:from>
    <xdr:to>
      <xdr:col>22</xdr:col>
      <xdr:colOff>254000</xdr:colOff>
      <xdr:row>41</xdr:row>
      <xdr:rowOff>113595</xdr:rowOff>
    </xdr:to>
    <xdr:sp macro="" textlink="">
      <xdr:nvSpPr>
        <xdr:cNvPr id="406" name="円/楕円 405"/>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123772</xdr:rowOff>
    </xdr:from>
    <xdr:ext cx="762000" cy="259045"/>
    <xdr:sp macro="" textlink="">
      <xdr:nvSpPr>
        <xdr:cNvPr id="407" name="テキスト ボックス 406"/>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79022</xdr:rowOff>
    </xdr:from>
    <xdr:to>
      <xdr:col>21</xdr:col>
      <xdr:colOff>50800</xdr:colOff>
      <xdr:row>42</xdr:row>
      <xdr:rowOff>9172</xdr:rowOff>
    </xdr:to>
    <xdr:sp macro="" textlink="">
      <xdr:nvSpPr>
        <xdr:cNvPr id="408" name="円/楕円 407"/>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19349</xdr:rowOff>
    </xdr:from>
    <xdr:ext cx="762000" cy="259045"/>
    <xdr:sp macro="" textlink="">
      <xdr:nvSpPr>
        <xdr:cNvPr id="409" name="テキスト ボックス 408"/>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28222</xdr:rowOff>
    </xdr:from>
    <xdr:to>
      <xdr:col>19</xdr:col>
      <xdr:colOff>533400</xdr:colOff>
      <xdr:row>42</xdr:row>
      <xdr:rowOff>129822</xdr:rowOff>
    </xdr:to>
    <xdr:sp macro="" textlink="">
      <xdr:nvSpPr>
        <xdr:cNvPr id="410" name="円/楕円 409"/>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139999</xdr:rowOff>
    </xdr:from>
    <xdr:ext cx="762000" cy="259045"/>
    <xdr:sp macro="" textlink="">
      <xdr:nvSpPr>
        <xdr:cNvPr id="411" name="テキスト ボックス 410"/>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から将来負担比率が発生しない状況となっている。主な要因としては、地方債の償還額等に充当可能な基金が増加したことによるものである。今後も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17</xdr:row>
      <xdr:rowOff>35137</xdr:rowOff>
    </xdr:from>
    <xdr:to>
      <xdr:col>21</xdr:col>
      <xdr:colOff>0</xdr:colOff>
      <xdr:row>18</xdr:row>
      <xdr:rowOff>92347</xdr:rowOff>
    </xdr:to>
    <xdr:cxnSp macro="">
      <xdr:nvCxnSpPr>
        <xdr:cNvPr id="447" name="直線コネクタ 446"/>
        <xdr:cNvCxnSpPr/>
      </xdr:nvCxnSpPr>
      <xdr:spPr>
        <a:xfrm flipV="1">
          <a:off x="13512800" y="2949787"/>
          <a:ext cx="889000" cy="2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0" name="フローチャート : 判断 449"/>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1" name="テキスト ボックス 450"/>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3629</xdr:rowOff>
    </xdr:from>
    <xdr:to>
      <xdr:col>22</xdr:col>
      <xdr:colOff>254000</xdr:colOff>
      <xdr:row>18</xdr:row>
      <xdr:rowOff>105229</xdr:rowOff>
    </xdr:to>
    <xdr:sp macro="" textlink="">
      <xdr:nvSpPr>
        <xdr:cNvPr id="452" name="フローチャート : 判断 451"/>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115406</xdr:rowOff>
    </xdr:from>
    <xdr:ext cx="762000" cy="259045"/>
    <xdr:sp macro="" textlink="">
      <xdr:nvSpPr>
        <xdr:cNvPr id="453" name="テキスト ボックス 452"/>
        <xdr:cNvSpPr txBox="1"/>
      </xdr:nvSpPr>
      <xdr:spPr>
        <a:xfrm>
          <a:off x="14909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164495</xdr:rowOff>
    </xdr:from>
    <xdr:to>
      <xdr:col>21</xdr:col>
      <xdr:colOff>50800</xdr:colOff>
      <xdr:row>19</xdr:row>
      <xdr:rowOff>94645</xdr:rowOff>
    </xdr:to>
    <xdr:sp macro="" textlink="">
      <xdr:nvSpPr>
        <xdr:cNvPr id="454" name="フローチャート : 判断 453"/>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5" name="テキスト ボックス 454"/>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6" name="フローチャート : 判断 455"/>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57" name="テキスト ボックス 456"/>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16</xdr:row>
      <xdr:rowOff>155787</xdr:rowOff>
    </xdr:from>
    <xdr:to>
      <xdr:col>21</xdr:col>
      <xdr:colOff>50800</xdr:colOff>
      <xdr:row>17</xdr:row>
      <xdr:rowOff>85937</xdr:rowOff>
    </xdr:to>
    <xdr:sp macro="" textlink="">
      <xdr:nvSpPr>
        <xdr:cNvPr id="463" name="円/楕円 462"/>
        <xdr:cNvSpPr/>
      </xdr:nvSpPr>
      <xdr:spPr>
        <a:xfrm>
          <a:off x="14351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96114</xdr:rowOff>
    </xdr:from>
    <xdr:ext cx="762000" cy="259045"/>
    <xdr:sp macro="" textlink="">
      <xdr:nvSpPr>
        <xdr:cNvPr id="464" name="テキスト ボックス 463"/>
        <xdr:cNvSpPr txBox="1"/>
      </xdr:nvSpPr>
      <xdr:spPr>
        <a:xfrm>
          <a:off x="14020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41547</xdr:rowOff>
    </xdr:from>
    <xdr:to>
      <xdr:col>19</xdr:col>
      <xdr:colOff>533400</xdr:colOff>
      <xdr:row>18</xdr:row>
      <xdr:rowOff>143147</xdr:rowOff>
    </xdr:to>
    <xdr:sp macro="" textlink="">
      <xdr:nvSpPr>
        <xdr:cNvPr id="465" name="円/楕円 464"/>
        <xdr:cNvSpPr/>
      </xdr:nvSpPr>
      <xdr:spPr>
        <a:xfrm>
          <a:off x="13462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153324</xdr:rowOff>
    </xdr:from>
    <xdr:ext cx="762000" cy="259045"/>
    <xdr:sp macro="" textlink="">
      <xdr:nvSpPr>
        <xdr:cNvPr id="466" name="テキスト ボックス 465"/>
        <xdr:cNvSpPr txBox="1"/>
      </xdr:nvSpPr>
      <xdr:spPr>
        <a:xfrm>
          <a:off x="13131800" y="28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14,047
163.40
51,622,984
45,470,434
2,327,423
5,455,324
9,550,857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定員適正化計画によって適正な職員数にすることに努め、低水準化を目指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39</xdr:row>
      <xdr:rowOff>42635</xdr:rowOff>
    </xdr:to>
    <xdr:cxnSp macro="">
      <xdr:nvCxnSpPr>
        <xdr:cNvPr id="66" name="直線コネクタ 65"/>
        <xdr:cNvCxnSpPr/>
      </xdr:nvCxnSpPr>
      <xdr:spPr>
        <a:xfrm flipV="1">
          <a:off x="3987800" y="6457043"/>
          <a:ext cx="8382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42635</xdr:rowOff>
    </xdr:from>
    <xdr:to>
      <xdr:col>5</xdr:col>
      <xdr:colOff>549275</xdr:colOff>
      <xdr:row>40</xdr:row>
      <xdr:rowOff>34472</xdr:rowOff>
    </xdr:to>
    <xdr:cxnSp macro="">
      <xdr:nvCxnSpPr>
        <xdr:cNvPr id="69" name="直線コネクタ 68"/>
        <xdr:cNvCxnSpPr/>
      </xdr:nvCxnSpPr>
      <xdr:spPr>
        <a:xfrm flipV="1">
          <a:off x="3098800" y="6729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41</xdr:row>
      <xdr:rowOff>48078</xdr:rowOff>
    </xdr:to>
    <xdr:cxnSp macro="">
      <xdr:nvCxnSpPr>
        <xdr:cNvPr id="72" name="直線コネクタ 71"/>
        <xdr:cNvCxnSpPr/>
      </xdr:nvCxnSpPr>
      <xdr:spPr>
        <a:xfrm flipV="1">
          <a:off x="2209800" y="6892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37193</xdr:rowOff>
    </xdr:from>
    <xdr:to>
      <xdr:col>3</xdr:col>
      <xdr:colOff>142875</xdr:colOff>
      <xdr:row>41</xdr:row>
      <xdr:rowOff>48078</xdr:rowOff>
    </xdr:to>
    <xdr:cxnSp macro="">
      <xdr:nvCxnSpPr>
        <xdr:cNvPr id="75" name="直線コネクタ 74"/>
        <xdr:cNvCxnSpPr/>
      </xdr:nvCxnSpPr>
      <xdr:spPr>
        <a:xfrm>
          <a:off x="1320800" y="706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5" name="円/楕円 84"/>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6"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163285</xdr:rowOff>
    </xdr:from>
    <xdr:to>
      <xdr:col>5</xdr:col>
      <xdr:colOff>600075</xdr:colOff>
      <xdr:row>39</xdr:row>
      <xdr:rowOff>93435</xdr:rowOff>
    </xdr:to>
    <xdr:sp macro="" textlink="">
      <xdr:nvSpPr>
        <xdr:cNvPr id="87" name="円/楕円 86"/>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78212</xdr:rowOff>
    </xdr:from>
    <xdr:ext cx="736600" cy="259045"/>
    <xdr:sp macro="" textlink="">
      <xdr:nvSpPr>
        <xdr:cNvPr id="88" name="テキスト ボックス 87"/>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89" name="円/楕円 88"/>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0" name="テキスト ボックス 89"/>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168728</xdr:rowOff>
    </xdr:from>
    <xdr:to>
      <xdr:col>3</xdr:col>
      <xdr:colOff>193675</xdr:colOff>
      <xdr:row>41</xdr:row>
      <xdr:rowOff>98878</xdr:rowOff>
    </xdr:to>
    <xdr:sp macro="" textlink="">
      <xdr:nvSpPr>
        <xdr:cNvPr id="91" name="円/楕円 90"/>
        <xdr:cNvSpPr/>
      </xdr:nvSpPr>
      <xdr:spPr>
        <a:xfrm>
          <a:off x="2159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83655</xdr:rowOff>
    </xdr:from>
    <xdr:ext cx="762000" cy="259045"/>
    <xdr:sp macro="" textlink="">
      <xdr:nvSpPr>
        <xdr:cNvPr id="92" name="テキスト ボックス 91"/>
        <xdr:cNvSpPr txBox="1"/>
      </xdr:nvSpPr>
      <xdr:spPr>
        <a:xfrm>
          <a:off x="1828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3" name="円/楕円 92"/>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94" name="テキスト ボックス 93"/>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高</a:t>
          </a:r>
          <a:r>
            <a:rPr lang="ja-JP" altLang="ja-JP" sz="1300" b="0" i="0" baseline="0">
              <a:solidFill>
                <a:schemeClr val="dk1"/>
              </a:solidFill>
              <a:effectLst/>
              <a:latin typeface="+mn-lt"/>
              <a:ea typeface="+mn-ea"/>
              <a:cs typeface="+mn-cs"/>
            </a:rPr>
            <a:t>くなってい</a:t>
          </a:r>
          <a:r>
            <a:rPr lang="ja-JP" altLang="en-US" sz="1300" b="0" i="0" baseline="0">
              <a:solidFill>
                <a:schemeClr val="dk1"/>
              </a:solidFill>
              <a:effectLst/>
              <a:latin typeface="+mn-lt"/>
              <a:ea typeface="+mn-ea"/>
              <a:cs typeface="+mn-cs"/>
            </a:rPr>
            <a:t>て</a:t>
          </a:r>
          <a:r>
            <a:rPr lang="ja-JP" altLang="ja-JP" sz="1300" b="0" i="0" baseline="0">
              <a:solidFill>
                <a:schemeClr val="dk1"/>
              </a:solidFill>
              <a:effectLst/>
              <a:latin typeface="+mn-lt"/>
              <a:ea typeface="+mn-ea"/>
              <a:cs typeface="+mn-cs"/>
            </a:rPr>
            <a:t>、類似団体平均と比較すると</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％高くなっている。各種計画策定業務の委託等により、震災後高い水準となっている。また、業務の民間委託化を推進している影響もあるため、人件費から物件費へのシフトが起きている状況である。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17</xdr:row>
      <xdr:rowOff>69850</xdr:rowOff>
    </xdr:to>
    <xdr:cxnSp macro="">
      <xdr:nvCxnSpPr>
        <xdr:cNvPr id="127" name="直線コネクタ 126"/>
        <xdr:cNvCxnSpPr/>
      </xdr:nvCxnSpPr>
      <xdr:spPr>
        <a:xfrm>
          <a:off x="15671800" y="27432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0</xdr:rowOff>
    </xdr:from>
    <xdr:to>
      <xdr:col>22</xdr:col>
      <xdr:colOff>565150</xdr:colOff>
      <xdr:row>16</xdr:row>
      <xdr:rowOff>127000</xdr:rowOff>
    </xdr:to>
    <xdr:cxnSp macro="">
      <xdr:nvCxnSpPr>
        <xdr:cNvPr id="130" name="直線コネクタ 129"/>
        <xdr:cNvCxnSpPr/>
      </xdr:nvCxnSpPr>
      <xdr:spPr>
        <a:xfrm flipV="1">
          <a:off x="14782800" y="2743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16</xdr:row>
      <xdr:rowOff>127000</xdr:rowOff>
    </xdr:to>
    <xdr:cxnSp macro="">
      <xdr:nvCxnSpPr>
        <xdr:cNvPr id="133" name="直線コネクタ 132"/>
        <xdr:cNvCxnSpPr/>
      </xdr:nvCxnSpPr>
      <xdr:spPr>
        <a:xfrm>
          <a:off x="13893800" y="23622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14</xdr:row>
      <xdr:rowOff>63500</xdr:rowOff>
    </xdr:to>
    <xdr:cxnSp macro="">
      <xdr:nvCxnSpPr>
        <xdr:cNvPr id="136" name="直線コネクタ 135"/>
        <xdr:cNvCxnSpPr/>
      </xdr:nvCxnSpPr>
      <xdr:spPr>
        <a:xfrm flipV="1">
          <a:off x="13004800" y="236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0" name="テキスト ボックス 139"/>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2" name="円/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4" name="円/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124477</xdr:rowOff>
    </xdr:from>
    <xdr:ext cx="762000" cy="259045"/>
    <xdr:sp macro="" textlink="">
      <xdr:nvSpPr>
        <xdr:cNvPr id="155" name="テキスト ボックス 154"/>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単独事業の抑制等により、前年度と同水準で、類似団体平均よりも</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％低くなっている。単独事業としての乳幼児医療費助成制度の拡充等により、今後数値が変動する可能性が見込まれる。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107950</xdr:rowOff>
    </xdr:to>
    <xdr:cxnSp macro="">
      <xdr:nvCxnSpPr>
        <xdr:cNvPr id="188" name="直線コネクタ 187"/>
        <xdr:cNvCxnSpPr/>
      </xdr:nvCxnSpPr>
      <xdr:spPr>
        <a:xfrm>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54</xdr:row>
      <xdr:rowOff>12700</xdr:rowOff>
    </xdr:to>
    <xdr:cxnSp macro="">
      <xdr:nvCxnSpPr>
        <xdr:cNvPr id="191" name="直線コネクタ 190"/>
        <xdr:cNvCxnSpPr/>
      </xdr:nvCxnSpPr>
      <xdr:spPr>
        <a:xfrm flipV="1">
          <a:off x="3098800" y="9137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12700</xdr:rowOff>
    </xdr:to>
    <xdr:cxnSp macro="">
      <xdr:nvCxnSpPr>
        <xdr:cNvPr id="194" name="直線コネクタ 193"/>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53</xdr:row>
      <xdr:rowOff>165100</xdr:rowOff>
    </xdr:to>
    <xdr:cxnSp macro="">
      <xdr:nvCxnSpPr>
        <xdr:cNvPr id="197" name="直線コネクタ 196"/>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7" name="円/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8"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09" name="円/楕円 208"/>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0" name="テキスト ボックス 209"/>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1" name="円/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3" name="円/楕円 212"/>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4" name="テキスト ボックス 213"/>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5" name="円/楕円 214"/>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6" name="テキスト ボックス 215"/>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その他に係る経常収支比率が類似団体平均を</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下回った。震災前と同程度の水準となっているが、公営企業会計への繰出金等が依然として多いことから、今後も注視していく必要がある。各事業とも経費を削減するとともに独立採算の原則に基づいた事業運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115570</xdr:rowOff>
    </xdr:to>
    <xdr:cxnSp macro="">
      <xdr:nvCxnSpPr>
        <xdr:cNvPr id="247" name="直線コネクタ 246"/>
        <xdr:cNvCxnSpPr/>
      </xdr:nvCxnSpPr>
      <xdr:spPr>
        <a:xfrm>
          <a:off x="15671800" y="9751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146050</xdr:rowOff>
    </xdr:to>
    <xdr:cxnSp macro="">
      <xdr:nvCxnSpPr>
        <xdr:cNvPr id="250" name="直線コネクタ 249"/>
        <xdr:cNvCxnSpPr/>
      </xdr:nvCxnSpPr>
      <xdr:spPr>
        <a:xfrm flipV="1">
          <a:off x="14782800" y="9751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2" name="テキスト ボックス 251"/>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59</xdr:row>
      <xdr:rowOff>138430</xdr:rowOff>
    </xdr:to>
    <xdr:cxnSp macro="">
      <xdr:nvCxnSpPr>
        <xdr:cNvPr id="253" name="直線コネクタ 252"/>
        <xdr:cNvCxnSpPr/>
      </xdr:nvCxnSpPr>
      <xdr:spPr>
        <a:xfrm flipV="1">
          <a:off x="13893800" y="99187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59</xdr:row>
      <xdr:rowOff>138430</xdr:rowOff>
    </xdr:to>
    <xdr:cxnSp macro="">
      <xdr:nvCxnSpPr>
        <xdr:cNvPr id="256" name="直線コネクタ 255"/>
        <xdr:cNvCxnSpPr/>
      </xdr:nvCxnSpPr>
      <xdr:spPr>
        <a:xfrm>
          <a:off x="13004800" y="976630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0" name="テキスト ボックス 25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6" name="円/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67"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87630</xdr:rowOff>
    </xdr:from>
    <xdr:to>
      <xdr:col>20</xdr:col>
      <xdr:colOff>209550</xdr:colOff>
      <xdr:row>60</xdr:row>
      <xdr:rowOff>17780</xdr:rowOff>
    </xdr:to>
    <xdr:sp macro="" textlink="">
      <xdr:nvSpPr>
        <xdr:cNvPr id="272" name="円/楕円 271"/>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2557</xdr:rowOff>
    </xdr:from>
    <xdr:ext cx="762000" cy="259045"/>
    <xdr:sp macro="" textlink="">
      <xdr:nvSpPr>
        <xdr:cNvPr id="273" name="テキスト ボックス 272"/>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4" name="円/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5" name="テキスト ボックス 274"/>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一部事務組合及び病院事業会計等に対する補助金等が大きく、歳出抑制の効果を表すのは困難であり、類似団体平均と比較しても</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％高くなっている。東日本大震災の影響もあり、今後も高い水準で推移することが予想される。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46990</xdr:rowOff>
    </xdr:to>
    <xdr:cxnSp macro="">
      <xdr:nvCxnSpPr>
        <xdr:cNvPr id="308" name="直線コネクタ 307"/>
        <xdr:cNvCxnSpPr/>
      </xdr:nvCxnSpPr>
      <xdr:spPr>
        <a:xfrm flipV="1">
          <a:off x="15671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77470</xdr:rowOff>
    </xdr:to>
    <xdr:cxnSp macro="">
      <xdr:nvCxnSpPr>
        <xdr:cNvPr id="311" name="直線コネクタ 310"/>
        <xdr:cNvCxnSpPr/>
      </xdr:nvCxnSpPr>
      <xdr:spPr>
        <a:xfrm flipV="1">
          <a:off x="14782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3" name="テキスト ボックス 31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77470</xdr:rowOff>
    </xdr:from>
    <xdr:to>
      <xdr:col>21</xdr:col>
      <xdr:colOff>361950</xdr:colOff>
      <xdr:row>37</xdr:row>
      <xdr:rowOff>85090</xdr:rowOff>
    </xdr:to>
    <xdr:cxnSp macro="">
      <xdr:nvCxnSpPr>
        <xdr:cNvPr id="314" name="直線コネクタ 313"/>
        <xdr:cNvCxnSpPr/>
      </xdr:nvCxnSpPr>
      <xdr:spPr>
        <a:xfrm flipV="1">
          <a:off x="13893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16510</xdr:rowOff>
    </xdr:from>
    <xdr:to>
      <xdr:col>20</xdr:col>
      <xdr:colOff>158750</xdr:colOff>
      <xdr:row>37</xdr:row>
      <xdr:rowOff>85090</xdr:rowOff>
    </xdr:to>
    <xdr:cxnSp macro="">
      <xdr:nvCxnSpPr>
        <xdr:cNvPr id="317" name="直線コネクタ 316"/>
        <xdr:cNvCxnSpPr/>
      </xdr:nvCxnSpPr>
      <xdr:spPr>
        <a:xfrm>
          <a:off x="13004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1" name="テキスト ボックス 32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7" name="円/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8"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9" name="円/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0" name="テキスト ボックス 32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1" name="円/楕円 330"/>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2" name="テキスト ボックス 331"/>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34290</xdr:rowOff>
    </xdr:from>
    <xdr:to>
      <xdr:col>20</xdr:col>
      <xdr:colOff>209550</xdr:colOff>
      <xdr:row>37</xdr:row>
      <xdr:rowOff>135890</xdr:rowOff>
    </xdr:to>
    <xdr:sp macro="" textlink="">
      <xdr:nvSpPr>
        <xdr:cNvPr id="333" name="円/楕円 332"/>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120667</xdr:rowOff>
    </xdr:from>
    <xdr:ext cx="762000" cy="259045"/>
    <xdr:sp macro="" textlink="">
      <xdr:nvSpPr>
        <xdr:cNvPr id="334" name="テキスト ボックス 333"/>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137160</xdr:rowOff>
    </xdr:from>
    <xdr:to>
      <xdr:col>19</xdr:col>
      <xdr:colOff>6350</xdr:colOff>
      <xdr:row>37</xdr:row>
      <xdr:rowOff>67310</xdr:rowOff>
    </xdr:to>
    <xdr:sp macro="" textlink="">
      <xdr:nvSpPr>
        <xdr:cNvPr id="335" name="円/楕円 334"/>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52087</xdr:rowOff>
    </xdr:from>
    <xdr:ext cx="762000" cy="259045"/>
    <xdr:sp macro="" textlink="">
      <xdr:nvSpPr>
        <xdr:cNvPr id="336" name="テキスト ボックス 335"/>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償還</a:t>
          </a:r>
          <a:r>
            <a:rPr lang="ja-JP" altLang="en-US" sz="1300" b="0" i="0" baseline="0">
              <a:solidFill>
                <a:schemeClr val="dk1"/>
              </a:solidFill>
              <a:effectLst/>
              <a:latin typeface="+mn-lt"/>
              <a:ea typeface="+mn-ea"/>
              <a:cs typeface="+mn-cs"/>
            </a:rPr>
            <a:t>の開始</a:t>
          </a:r>
          <a:r>
            <a:rPr lang="ja-JP" altLang="ja-JP" sz="1300" b="0" i="0" baseline="0">
              <a:solidFill>
                <a:schemeClr val="dk1"/>
              </a:solidFill>
              <a:effectLst/>
              <a:latin typeface="+mn-lt"/>
              <a:ea typeface="+mn-ea"/>
              <a:cs typeface="+mn-cs"/>
            </a:rPr>
            <a:t>等により、昨年度に比べ</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し、類似団体平均と比べても</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高</a:t>
          </a:r>
          <a:r>
            <a:rPr lang="ja-JP" altLang="ja-JP" sz="1300" b="0" i="0" baseline="0">
              <a:solidFill>
                <a:schemeClr val="dk1"/>
              </a:solidFill>
              <a:effectLst/>
              <a:latin typeface="+mn-lt"/>
              <a:ea typeface="+mn-ea"/>
              <a:cs typeface="+mn-cs"/>
            </a:rPr>
            <a:t>くなっている。東日本大震災</a:t>
          </a:r>
          <a:r>
            <a:rPr lang="ja-JP" altLang="en-US" sz="1300" b="0" i="0" baseline="0">
              <a:solidFill>
                <a:schemeClr val="dk1"/>
              </a:solidFill>
              <a:effectLst/>
              <a:latin typeface="+mn-lt"/>
              <a:ea typeface="+mn-ea"/>
              <a:cs typeface="+mn-cs"/>
            </a:rPr>
            <a:t>の影響による災害公営住宅建設事業に多額の起債を充てることとし、今後数値が高くなる可能性もあるが、</a:t>
          </a:r>
          <a:r>
            <a:rPr lang="ja-JP" altLang="ja-JP" sz="1300" b="0" i="0" baseline="0">
              <a:solidFill>
                <a:schemeClr val="dk1"/>
              </a:solidFill>
              <a:effectLst/>
              <a:latin typeface="+mn-lt"/>
              <a:ea typeface="+mn-ea"/>
              <a:cs typeface="+mn-cs"/>
            </a:rPr>
            <a:t>起債依存型の事業実施とならないよう財政運営に努める。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92711</xdr:rowOff>
    </xdr:to>
    <xdr:cxnSp macro="">
      <xdr:nvCxnSpPr>
        <xdr:cNvPr id="369" name="直線コネクタ 368"/>
        <xdr:cNvCxnSpPr/>
      </xdr:nvCxnSpPr>
      <xdr:spPr>
        <a:xfrm>
          <a:off x="3987800" y="135686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20338</xdr:rowOff>
    </xdr:from>
    <xdr:ext cx="762000" cy="259045"/>
    <xdr:sp macro="" textlink="">
      <xdr:nvSpPr>
        <xdr:cNvPr id="370" name="公債費平均値テキスト"/>
        <xdr:cNvSpPr txBox="1"/>
      </xdr:nvSpPr>
      <xdr:spPr>
        <a:xfrm>
          <a:off x="4914900" y="13393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80</xdr:row>
      <xdr:rowOff>96520</xdr:rowOff>
    </xdr:to>
    <xdr:cxnSp macro="">
      <xdr:nvCxnSpPr>
        <xdr:cNvPr id="372" name="直線コネクタ 371"/>
        <xdr:cNvCxnSpPr/>
      </xdr:nvCxnSpPr>
      <xdr:spPr>
        <a:xfrm flipV="1">
          <a:off x="3098800" y="135686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4" name="テキスト ボックス 37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96520</xdr:rowOff>
    </xdr:to>
    <xdr:cxnSp macro="">
      <xdr:nvCxnSpPr>
        <xdr:cNvPr id="375" name="直線コネクタ 374"/>
        <xdr:cNvCxnSpPr/>
      </xdr:nvCxnSpPr>
      <xdr:spPr>
        <a:xfrm>
          <a:off x="2209800" y="1377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80</xdr:row>
      <xdr:rowOff>58420</xdr:rowOff>
    </xdr:to>
    <xdr:cxnSp macro="">
      <xdr:nvCxnSpPr>
        <xdr:cNvPr id="378" name="直線コネクタ 377"/>
        <xdr:cNvCxnSpPr/>
      </xdr:nvCxnSpPr>
      <xdr:spPr>
        <a:xfrm>
          <a:off x="1320800" y="135077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1" name="フローチャート : 判断 380"/>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2" name="テキスト ボックス 381"/>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88" name="円/楕円 387"/>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89"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90" name="円/楕円 389"/>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85107</xdr:rowOff>
    </xdr:from>
    <xdr:ext cx="736600" cy="259045"/>
    <xdr:sp macro="" textlink="">
      <xdr:nvSpPr>
        <xdr:cNvPr id="391" name="テキスト ボックス 390"/>
        <xdr:cNvSpPr txBox="1"/>
      </xdr:nvSpPr>
      <xdr:spPr>
        <a:xfrm>
          <a:off x="3606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392" name="円/楕円 391"/>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132097</xdr:rowOff>
    </xdr:from>
    <xdr:ext cx="762000" cy="259045"/>
    <xdr:sp macro="" textlink="">
      <xdr:nvSpPr>
        <xdr:cNvPr id="393" name="テキスト ボックス 392"/>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4" name="円/楕円 393"/>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5" name="テキスト ボックス 394"/>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96" name="円/楕円 395"/>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97" name="テキスト ボックス 396"/>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％減少し、類似団体平均と比較すると</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％上回っている</a:t>
          </a:r>
          <a:r>
            <a:rPr lang="ja-JP" altLang="en-US" sz="1300" b="0" i="0" baseline="0">
              <a:solidFill>
                <a:schemeClr val="dk1"/>
              </a:solidFill>
              <a:effectLst/>
              <a:latin typeface="+mn-lt"/>
              <a:ea typeface="+mn-ea"/>
              <a:cs typeface="+mn-cs"/>
            </a:rPr>
            <a:t>。公債費・公債費以外ともに</a:t>
          </a:r>
          <a:r>
            <a:rPr lang="ja-JP" altLang="ja-JP" sz="1300" b="0" i="0" baseline="0">
              <a:solidFill>
                <a:schemeClr val="dk1"/>
              </a:solidFill>
              <a:effectLst/>
              <a:latin typeface="+mn-lt"/>
              <a:ea typeface="+mn-ea"/>
              <a:cs typeface="+mn-cs"/>
            </a:rPr>
            <a:t>類似団体平均よりも</a:t>
          </a:r>
          <a:r>
            <a:rPr lang="ja-JP" altLang="en-US" sz="1300" b="0" i="0" baseline="0">
              <a:solidFill>
                <a:schemeClr val="dk1"/>
              </a:solidFill>
              <a:effectLst/>
              <a:latin typeface="+mn-lt"/>
              <a:ea typeface="+mn-ea"/>
              <a:cs typeface="+mn-cs"/>
            </a:rPr>
            <a:t>若干高い</a:t>
          </a:r>
          <a:r>
            <a:rPr lang="ja-JP" altLang="ja-JP" sz="1300" b="0" i="0" baseline="0">
              <a:solidFill>
                <a:schemeClr val="dk1"/>
              </a:solidFill>
              <a:effectLst/>
              <a:latin typeface="+mn-lt"/>
              <a:ea typeface="+mn-ea"/>
              <a:cs typeface="+mn-cs"/>
            </a:rPr>
            <a:t>水準となっている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人件費、補助費等、その他（繰出金）をそれぞれ改善に努め、全体としても類似団体平均よりも低水準を維持する。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77</xdr:row>
      <xdr:rowOff>8889</xdr:rowOff>
    </xdr:to>
    <xdr:cxnSp macro="">
      <xdr:nvCxnSpPr>
        <xdr:cNvPr id="430" name="直線コネクタ 429"/>
        <xdr:cNvCxnSpPr/>
      </xdr:nvCxnSpPr>
      <xdr:spPr>
        <a:xfrm flipV="1">
          <a:off x="15671800" y="13187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1"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78</xdr:row>
      <xdr:rowOff>16511</xdr:rowOff>
    </xdr:to>
    <xdr:cxnSp macro="">
      <xdr:nvCxnSpPr>
        <xdr:cNvPr id="433" name="直線コネクタ 432"/>
        <xdr:cNvCxnSpPr/>
      </xdr:nvCxnSpPr>
      <xdr:spPr>
        <a:xfrm flipV="1">
          <a:off x="14782800" y="132105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5" name="テキスト ボックス 43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16511</xdr:rowOff>
    </xdr:to>
    <xdr:cxnSp macro="">
      <xdr:nvCxnSpPr>
        <xdr:cNvPr id="436" name="直線コネクタ 435"/>
        <xdr:cNvCxnSpPr/>
      </xdr:nvCxnSpPr>
      <xdr:spPr>
        <a:xfrm>
          <a:off x="13893800" y="13385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38" name="テキスト ボックス 437"/>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78</xdr:row>
      <xdr:rowOff>12700</xdr:rowOff>
    </xdr:to>
    <xdr:cxnSp macro="">
      <xdr:nvCxnSpPr>
        <xdr:cNvPr id="439" name="直線コネクタ 438"/>
        <xdr:cNvCxnSpPr/>
      </xdr:nvCxnSpPr>
      <xdr:spPr>
        <a:xfrm>
          <a:off x="13004800" y="13256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フローチャート : 判断 441"/>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3" name="テキスト ボックス 44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9" name="円/楕円 448"/>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78757</xdr:rowOff>
    </xdr:from>
    <xdr:ext cx="762000" cy="259045"/>
    <xdr:sp macro="" textlink="">
      <xdr:nvSpPr>
        <xdr:cNvPr id="450"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1" name="円/楕円 450"/>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52" name="テキスト ボックス 451"/>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53" name="円/楕円 452"/>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54" name="テキスト ボックス 453"/>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5" name="円/楕円 45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56" name="テキスト ボックス 455"/>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7" name="円/楕円 456"/>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90188</xdr:rowOff>
    </xdr:from>
    <xdr:ext cx="762000" cy="259045"/>
    <xdr:sp macro="" textlink="">
      <xdr:nvSpPr>
        <xdr:cNvPr id="458" name="テキスト ボックス 457"/>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宮城県南三陸町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80194</xdr:rowOff>
    </xdr:from>
    <xdr:to>
      <xdr:col>4</xdr:col>
      <xdr:colOff>1117600</xdr:colOff>
      <xdr:row>15</xdr:row>
      <xdr:rowOff>159090</xdr:rowOff>
    </xdr:to>
    <xdr:cxnSp macro="">
      <xdr:nvCxnSpPr>
        <xdr:cNvPr id="54" name="直線コネクタ 53"/>
        <xdr:cNvCxnSpPr/>
      </xdr:nvCxnSpPr>
      <xdr:spPr bwMode="auto">
        <a:xfrm flipV="1">
          <a:off x="5003800" y="2699569"/>
          <a:ext cx="647700" cy="7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159090</xdr:rowOff>
    </xdr:from>
    <xdr:to>
      <xdr:col>4</xdr:col>
      <xdr:colOff>469900</xdr:colOff>
      <xdr:row>16</xdr:row>
      <xdr:rowOff>143535</xdr:rowOff>
    </xdr:to>
    <xdr:cxnSp macro="">
      <xdr:nvCxnSpPr>
        <xdr:cNvPr id="57" name="直線コネクタ 56"/>
        <xdr:cNvCxnSpPr/>
      </xdr:nvCxnSpPr>
      <xdr:spPr bwMode="auto">
        <a:xfrm flipV="1">
          <a:off x="4305300" y="2778465"/>
          <a:ext cx="698500" cy="15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143535</xdr:rowOff>
    </xdr:from>
    <xdr:to>
      <xdr:col>3</xdr:col>
      <xdr:colOff>904875</xdr:colOff>
      <xdr:row>17</xdr:row>
      <xdr:rowOff>18158</xdr:rowOff>
    </xdr:to>
    <xdr:cxnSp macro="">
      <xdr:nvCxnSpPr>
        <xdr:cNvPr id="60" name="直線コネクタ 59"/>
        <xdr:cNvCxnSpPr/>
      </xdr:nvCxnSpPr>
      <xdr:spPr bwMode="auto">
        <a:xfrm flipV="1">
          <a:off x="3606800" y="2934360"/>
          <a:ext cx="698500" cy="4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18158</xdr:rowOff>
    </xdr:from>
    <xdr:to>
      <xdr:col>3</xdr:col>
      <xdr:colOff>206375</xdr:colOff>
      <xdr:row>17</xdr:row>
      <xdr:rowOff>34160</xdr:rowOff>
    </xdr:to>
    <xdr:cxnSp macro="">
      <xdr:nvCxnSpPr>
        <xdr:cNvPr id="63" name="直線コネクタ 62"/>
        <xdr:cNvCxnSpPr/>
      </xdr:nvCxnSpPr>
      <xdr:spPr bwMode="auto">
        <a:xfrm flipV="1">
          <a:off x="2908300" y="2980433"/>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50630</xdr:rowOff>
    </xdr:from>
    <xdr:ext cx="762000" cy="259045"/>
    <xdr:sp macro="" textlink="">
      <xdr:nvSpPr>
        <xdr:cNvPr id="67" name="テキスト ボックス 66"/>
        <xdr:cNvSpPr txBox="1"/>
      </xdr:nvSpPr>
      <xdr:spPr>
        <a:xfrm>
          <a:off x="2527300" y="31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29394</xdr:rowOff>
    </xdr:from>
    <xdr:to>
      <xdr:col>5</xdr:col>
      <xdr:colOff>34925</xdr:colOff>
      <xdr:row>15</xdr:row>
      <xdr:rowOff>130994</xdr:rowOff>
    </xdr:to>
    <xdr:sp macro="" textlink="">
      <xdr:nvSpPr>
        <xdr:cNvPr id="73" name="円/楕円 72"/>
        <xdr:cNvSpPr/>
      </xdr:nvSpPr>
      <xdr:spPr bwMode="auto">
        <a:xfrm>
          <a:off x="5600700" y="264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45921</xdr:rowOff>
    </xdr:from>
    <xdr:ext cx="762000" cy="259045"/>
    <xdr:sp macro="" textlink="">
      <xdr:nvSpPr>
        <xdr:cNvPr id="74" name="人口1人当たり決算額の推移該当値テキスト130"/>
        <xdr:cNvSpPr txBox="1"/>
      </xdr:nvSpPr>
      <xdr:spPr>
        <a:xfrm>
          <a:off x="5740400" y="249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159,914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108290</xdr:rowOff>
    </xdr:from>
    <xdr:to>
      <xdr:col>4</xdr:col>
      <xdr:colOff>520700</xdr:colOff>
      <xdr:row>16</xdr:row>
      <xdr:rowOff>38440</xdr:rowOff>
    </xdr:to>
    <xdr:sp macro="" textlink="">
      <xdr:nvSpPr>
        <xdr:cNvPr id="75" name="円/楕円 74"/>
        <xdr:cNvSpPr/>
      </xdr:nvSpPr>
      <xdr:spPr bwMode="auto">
        <a:xfrm>
          <a:off x="4953000" y="272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48617</xdr:rowOff>
    </xdr:from>
    <xdr:ext cx="736600" cy="259045"/>
    <xdr:sp macro="" textlink="">
      <xdr:nvSpPr>
        <xdr:cNvPr id="76" name="テキスト ボックス 75"/>
        <xdr:cNvSpPr txBox="1"/>
      </xdr:nvSpPr>
      <xdr:spPr>
        <a:xfrm>
          <a:off x="4622800" y="249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92735</xdr:rowOff>
    </xdr:from>
    <xdr:to>
      <xdr:col>3</xdr:col>
      <xdr:colOff>955675</xdr:colOff>
      <xdr:row>17</xdr:row>
      <xdr:rowOff>22885</xdr:rowOff>
    </xdr:to>
    <xdr:sp macro="" textlink="">
      <xdr:nvSpPr>
        <xdr:cNvPr id="77" name="円/楕円 76"/>
        <xdr:cNvSpPr/>
      </xdr:nvSpPr>
      <xdr:spPr bwMode="auto">
        <a:xfrm>
          <a:off x="4254500" y="288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33062</xdr:rowOff>
    </xdr:from>
    <xdr:ext cx="762000" cy="259045"/>
    <xdr:sp macro="" textlink="">
      <xdr:nvSpPr>
        <xdr:cNvPr id="78" name="テキスト ボックス 77"/>
        <xdr:cNvSpPr txBox="1"/>
      </xdr:nvSpPr>
      <xdr:spPr>
        <a:xfrm>
          <a:off x="3924300" y="26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138808</xdr:rowOff>
    </xdr:from>
    <xdr:to>
      <xdr:col>3</xdr:col>
      <xdr:colOff>257175</xdr:colOff>
      <xdr:row>17</xdr:row>
      <xdr:rowOff>68958</xdr:rowOff>
    </xdr:to>
    <xdr:sp macro="" textlink="">
      <xdr:nvSpPr>
        <xdr:cNvPr id="79" name="円/楕円 78"/>
        <xdr:cNvSpPr/>
      </xdr:nvSpPr>
      <xdr:spPr bwMode="auto">
        <a:xfrm>
          <a:off x="3556000" y="292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79135</xdr:rowOff>
    </xdr:from>
    <xdr:ext cx="762000" cy="259045"/>
    <xdr:sp macro="" textlink="">
      <xdr:nvSpPr>
        <xdr:cNvPr id="80" name="テキスト ボックス 79"/>
        <xdr:cNvSpPr txBox="1"/>
      </xdr:nvSpPr>
      <xdr:spPr>
        <a:xfrm>
          <a:off x="3225800" y="269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154810</xdr:rowOff>
    </xdr:from>
    <xdr:to>
      <xdr:col>2</xdr:col>
      <xdr:colOff>692150</xdr:colOff>
      <xdr:row>17</xdr:row>
      <xdr:rowOff>84960</xdr:rowOff>
    </xdr:to>
    <xdr:sp macro="" textlink="">
      <xdr:nvSpPr>
        <xdr:cNvPr id="81" name="円/楕円 80"/>
        <xdr:cNvSpPr/>
      </xdr:nvSpPr>
      <xdr:spPr bwMode="auto">
        <a:xfrm>
          <a:off x="2857500" y="294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95137</xdr:rowOff>
    </xdr:from>
    <xdr:ext cx="762000" cy="259045"/>
    <xdr:sp macro="" textlink="">
      <xdr:nvSpPr>
        <xdr:cNvPr id="82" name="テキスト ボックス 81"/>
        <xdr:cNvSpPr txBox="1"/>
      </xdr:nvSpPr>
      <xdr:spPr>
        <a:xfrm>
          <a:off x="2527300" y="27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282848</xdr:rowOff>
    </xdr:from>
    <xdr:to>
      <xdr:col>4</xdr:col>
      <xdr:colOff>1117600</xdr:colOff>
      <xdr:row>35</xdr:row>
      <xdr:rowOff>292411</xdr:rowOff>
    </xdr:to>
    <xdr:cxnSp macro="">
      <xdr:nvCxnSpPr>
        <xdr:cNvPr id="116" name="直線コネクタ 115"/>
        <xdr:cNvCxnSpPr/>
      </xdr:nvCxnSpPr>
      <xdr:spPr bwMode="auto">
        <a:xfrm>
          <a:off x="5003800" y="6893198"/>
          <a:ext cx="6477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277188</xdr:rowOff>
    </xdr:from>
    <xdr:ext cx="762000" cy="259045"/>
    <xdr:sp macro="" textlink="">
      <xdr:nvSpPr>
        <xdr:cNvPr id="117" name="人口1人当たり決算額の推移平均値テキスト445"/>
        <xdr:cNvSpPr txBox="1"/>
      </xdr:nvSpPr>
      <xdr:spPr>
        <a:xfrm>
          <a:off x="5740400" y="688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175216</xdr:rowOff>
    </xdr:from>
    <xdr:to>
      <xdr:col>4</xdr:col>
      <xdr:colOff>469900</xdr:colOff>
      <xdr:row>35</xdr:row>
      <xdr:rowOff>282848</xdr:rowOff>
    </xdr:to>
    <xdr:cxnSp macro="">
      <xdr:nvCxnSpPr>
        <xdr:cNvPr id="119" name="直線コネクタ 118"/>
        <xdr:cNvCxnSpPr/>
      </xdr:nvCxnSpPr>
      <xdr:spPr bwMode="auto">
        <a:xfrm>
          <a:off x="4305300" y="6785566"/>
          <a:ext cx="698500" cy="107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175216</xdr:rowOff>
    </xdr:from>
    <xdr:to>
      <xdr:col>3</xdr:col>
      <xdr:colOff>904875</xdr:colOff>
      <xdr:row>35</xdr:row>
      <xdr:rowOff>211810</xdr:rowOff>
    </xdr:to>
    <xdr:cxnSp macro="">
      <xdr:nvCxnSpPr>
        <xdr:cNvPr id="122" name="直線コネクタ 121"/>
        <xdr:cNvCxnSpPr/>
      </xdr:nvCxnSpPr>
      <xdr:spPr bwMode="auto">
        <a:xfrm flipV="1">
          <a:off x="3606800" y="6785566"/>
          <a:ext cx="698500" cy="3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171424</xdr:rowOff>
    </xdr:from>
    <xdr:to>
      <xdr:col>3</xdr:col>
      <xdr:colOff>206375</xdr:colOff>
      <xdr:row>35</xdr:row>
      <xdr:rowOff>211810</xdr:rowOff>
    </xdr:to>
    <xdr:cxnSp macro="">
      <xdr:nvCxnSpPr>
        <xdr:cNvPr id="125" name="直線コネクタ 124"/>
        <xdr:cNvCxnSpPr/>
      </xdr:nvCxnSpPr>
      <xdr:spPr bwMode="auto">
        <a:xfrm>
          <a:off x="2908300" y="6781774"/>
          <a:ext cx="698500" cy="4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9" name="テキスト ボックス 128"/>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241611</xdr:rowOff>
    </xdr:from>
    <xdr:to>
      <xdr:col>5</xdr:col>
      <xdr:colOff>34925</xdr:colOff>
      <xdr:row>36</xdr:row>
      <xdr:rowOff>311</xdr:rowOff>
    </xdr:to>
    <xdr:sp macro="" textlink="">
      <xdr:nvSpPr>
        <xdr:cNvPr id="135" name="円/楕円 134"/>
        <xdr:cNvSpPr/>
      </xdr:nvSpPr>
      <xdr:spPr bwMode="auto">
        <a:xfrm>
          <a:off x="56007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86688</xdr:rowOff>
    </xdr:from>
    <xdr:ext cx="762000" cy="259045"/>
    <xdr:sp macro="" textlink="">
      <xdr:nvSpPr>
        <xdr:cNvPr id="136" name="人口1人当たり決算額の推移該当値テキスト445"/>
        <xdr:cNvSpPr txBox="1"/>
      </xdr:nvSpPr>
      <xdr:spPr>
        <a:xfrm>
          <a:off x="5740400" y="669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232048</xdr:rowOff>
    </xdr:from>
    <xdr:to>
      <xdr:col>4</xdr:col>
      <xdr:colOff>520700</xdr:colOff>
      <xdr:row>35</xdr:row>
      <xdr:rowOff>333648</xdr:rowOff>
    </xdr:to>
    <xdr:sp macro="" textlink="">
      <xdr:nvSpPr>
        <xdr:cNvPr id="137" name="円/楕円 136"/>
        <xdr:cNvSpPr/>
      </xdr:nvSpPr>
      <xdr:spPr bwMode="auto">
        <a:xfrm>
          <a:off x="4953000" y="68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318425</xdr:rowOff>
    </xdr:from>
    <xdr:ext cx="736600" cy="259045"/>
    <xdr:sp macro="" textlink="">
      <xdr:nvSpPr>
        <xdr:cNvPr id="138" name="テキスト ボックス 137"/>
        <xdr:cNvSpPr txBox="1"/>
      </xdr:nvSpPr>
      <xdr:spPr>
        <a:xfrm>
          <a:off x="4622800" y="692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124416</xdr:rowOff>
    </xdr:from>
    <xdr:to>
      <xdr:col>3</xdr:col>
      <xdr:colOff>955675</xdr:colOff>
      <xdr:row>35</xdr:row>
      <xdr:rowOff>226016</xdr:rowOff>
    </xdr:to>
    <xdr:sp macro="" textlink="">
      <xdr:nvSpPr>
        <xdr:cNvPr id="139" name="円/楕円 138"/>
        <xdr:cNvSpPr/>
      </xdr:nvSpPr>
      <xdr:spPr bwMode="auto">
        <a:xfrm>
          <a:off x="4254500" y="673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236193</xdr:rowOff>
    </xdr:from>
    <xdr:ext cx="762000" cy="259045"/>
    <xdr:sp macro="" textlink="">
      <xdr:nvSpPr>
        <xdr:cNvPr id="140" name="テキスト ボックス 139"/>
        <xdr:cNvSpPr txBox="1"/>
      </xdr:nvSpPr>
      <xdr:spPr>
        <a:xfrm>
          <a:off x="3924300" y="65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161010</xdr:rowOff>
    </xdr:from>
    <xdr:to>
      <xdr:col>3</xdr:col>
      <xdr:colOff>257175</xdr:colOff>
      <xdr:row>35</xdr:row>
      <xdr:rowOff>262610</xdr:rowOff>
    </xdr:to>
    <xdr:sp macro="" textlink="">
      <xdr:nvSpPr>
        <xdr:cNvPr id="141" name="円/楕円 140"/>
        <xdr:cNvSpPr/>
      </xdr:nvSpPr>
      <xdr:spPr bwMode="auto">
        <a:xfrm>
          <a:off x="3556000" y="677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247387</xdr:rowOff>
    </xdr:from>
    <xdr:ext cx="762000" cy="259045"/>
    <xdr:sp macro="" textlink="">
      <xdr:nvSpPr>
        <xdr:cNvPr id="142" name="テキスト ボックス 141"/>
        <xdr:cNvSpPr txBox="1"/>
      </xdr:nvSpPr>
      <xdr:spPr>
        <a:xfrm>
          <a:off x="3225800" y="68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120624</xdr:rowOff>
    </xdr:from>
    <xdr:to>
      <xdr:col>2</xdr:col>
      <xdr:colOff>692150</xdr:colOff>
      <xdr:row>35</xdr:row>
      <xdr:rowOff>222224</xdr:rowOff>
    </xdr:to>
    <xdr:sp macro="" textlink="">
      <xdr:nvSpPr>
        <xdr:cNvPr id="143" name="円/楕円 142"/>
        <xdr:cNvSpPr/>
      </xdr:nvSpPr>
      <xdr:spPr bwMode="auto">
        <a:xfrm>
          <a:off x="2857500" y="673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207001</xdr:rowOff>
    </xdr:from>
    <xdr:ext cx="762000" cy="259045"/>
    <xdr:sp macro="" textlink="">
      <xdr:nvSpPr>
        <xdr:cNvPr id="144" name="テキスト ボックス 143"/>
        <xdr:cNvSpPr txBox="1"/>
      </xdr:nvSpPr>
      <xdr:spPr>
        <a:xfrm>
          <a:off x="2527300" y="68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mn-lt"/>
              <a:ea typeface="+mn-ea"/>
              <a:cs typeface="+mn-cs"/>
            </a:rPr>
            <a:t>財政調整基金残高が</a:t>
          </a:r>
          <a:r>
            <a:rPr lang="en-US" altLang="ja-JP" sz="1200" b="0" i="0" baseline="0">
              <a:solidFill>
                <a:schemeClr val="dk1"/>
              </a:solidFill>
              <a:effectLst/>
              <a:latin typeface="+mn-lt"/>
              <a:ea typeface="+mn-ea"/>
              <a:cs typeface="+mn-cs"/>
            </a:rPr>
            <a:t>13.81</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し、実質収支額</a:t>
          </a:r>
          <a:r>
            <a:rPr lang="ja-JP" altLang="en-US" sz="1200" b="0" i="0" baseline="0">
              <a:solidFill>
                <a:schemeClr val="dk1"/>
              </a:solidFill>
              <a:effectLst/>
              <a:latin typeface="+mn-lt"/>
              <a:ea typeface="+mn-ea"/>
              <a:cs typeface="+mn-cs"/>
            </a:rPr>
            <a:t>が</a:t>
          </a:r>
          <a:r>
            <a:rPr lang="en-US" altLang="ja-JP" sz="1200" b="0" i="0" baseline="0">
              <a:solidFill>
                <a:schemeClr val="dk1"/>
              </a:solidFill>
              <a:effectLst/>
              <a:latin typeface="+mn-lt"/>
              <a:ea typeface="+mn-ea"/>
              <a:cs typeface="+mn-cs"/>
            </a:rPr>
            <a:t>6.56</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実質単年度収支</a:t>
          </a:r>
          <a:r>
            <a:rPr lang="ja-JP" altLang="en-US" sz="1200" b="0" i="0" baseline="0">
              <a:solidFill>
                <a:schemeClr val="dk1"/>
              </a:solidFill>
              <a:effectLst/>
              <a:latin typeface="+mn-lt"/>
              <a:ea typeface="+mn-ea"/>
              <a:cs typeface="+mn-cs"/>
            </a:rPr>
            <a:t>が</a:t>
          </a:r>
          <a:r>
            <a:rPr lang="en-US" altLang="ja-JP" sz="1200" b="0" i="0" baseline="0">
              <a:solidFill>
                <a:schemeClr val="dk1"/>
              </a:solidFill>
              <a:effectLst/>
              <a:latin typeface="+mn-lt"/>
              <a:ea typeface="+mn-ea"/>
              <a:cs typeface="+mn-cs"/>
            </a:rPr>
            <a:t>93.91</a:t>
          </a:r>
          <a:r>
            <a:rPr lang="ja-JP" altLang="en-US" sz="1200" b="0" i="0" baseline="0">
              <a:solidFill>
                <a:schemeClr val="dk1"/>
              </a:solidFill>
              <a:effectLst/>
              <a:latin typeface="+mn-lt"/>
              <a:ea typeface="+mn-ea"/>
              <a:cs typeface="+mn-cs"/>
            </a:rPr>
            <a:t>％と大きく減少している。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財政調整基金残高</a:t>
          </a:r>
          <a:r>
            <a:rPr lang="ja-JP" altLang="en-US" sz="1200" b="0" i="0" baseline="0">
              <a:solidFill>
                <a:schemeClr val="dk1"/>
              </a:solidFill>
              <a:effectLst/>
              <a:latin typeface="+mn-lt"/>
              <a:ea typeface="+mn-ea"/>
              <a:cs typeface="+mn-cs"/>
            </a:rPr>
            <a:t>及び実質単年度収支の減少</a:t>
          </a:r>
          <a:r>
            <a:rPr lang="ja-JP" altLang="ja-JP" sz="1200" b="0" i="0" baseline="0">
              <a:solidFill>
                <a:schemeClr val="dk1"/>
              </a:solidFill>
              <a:effectLst/>
              <a:latin typeface="+mn-lt"/>
              <a:ea typeface="+mn-ea"/>
              <a:cs typeface="+mn-cs"/>
            </a:rPr>
            <a:t>については、</a:t>
          </a:r>
          <a:r>
            <a:rPr lang="ja-JP" altLang="en-US" sz="1200" b="0" i="0" baseline="0">
              <a:solidFill>
                <a:schemeClr val="dk1"/>
              </a:solidFill>
              <a:effectLst/>
              <a:latin typeface="+mn-lt"/>
              <a:ea typeface="+mn-ea"/>
              <a:cs typeface="+mn-cs"/>
            </a:rPr>
            <a:t>災害廃棄物処理事業による震災復興特別交付税の過大過少算定が大きな要因となっている。</a:t>
          </a:r>
          <a:r>
            <a:rPr lang="ja-JP" altLang="ja-JP" sz="1200" b="0" i="0" baseline="0">
              <a:solidFill>
                <a:schemeClr val="dk1"/>
              </a:solidFill>
              <a:effectLst/>
              <a:latin typeface="+mn-lt"/>
              <a:ea typeface="+mn-ea"/>
              <a:cs typeface="+mn-cs"/>
            </a:rPr>
            <a:t>また、実質収支額についても、</a:t>
          </a:r>
          <a:r>
            <a:rPr lang="ja-JP" altLang="en-US" sz="1200" b="0" i="0" baseline="0">
              <a:solidFill>
                <a:schemeClr val="dk1"/>
              </a:solidFill>
              <a:effectLst/>
              <a:latin typeface="+mn-lt"/>
              <a:ea typeface="+mn-ea"/>
              <a:cs typeface="+mn-cs"/>
            </a:rPr>
            <a:t>前年度と比較すると微増だが、</a:t>
          </a:r>
          <a:r>
            <a:rPr lang="ja-JP" altLang="ja-JP" sz="1200" b="0" i="0" baseline="0">
              <a:solidFill>
                <a:schemeClr val="dk1"/>
              </a:solidFill>
              <a:effectLst/>
              <a:latin typeface="+mn-lt"/>
              <a:ea typeface="+mn-ea"/>
              <a:cs typeface="+mn-cs"/>
            </a:rPr>
            <a:t>復旧復興事業の影響によって</a:t>
          </a:r>
          <a:r>
            <a:rPr lang="ja-JP" altLang="en-US" sz="1200" b="0" i="0" baseline="0">
              <a:solidFill>
                <a:schemeClr val="dk1"/>
              </a:solidFill>
              <a:effectLst/>
              <a:latin typeface="+mn-lt"/>
              <a:ea typeface="+mn-ea"/>
              <a:cs typeface="+mn-cs"/>
            </a:rPr>
            <a:t>多額となっている。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いずれも、東日本大震災の影響であり、一時的なものではあるが、健全な財政状況を維持し、より良く向上させるためにも、必要な事業を峻別し、歳出の徹底的な見直しと、歳入の確保に努める。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年間、連結実質赤字比率は</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％を維持しており、健全な財政状況となっている。各会計毎にみてみると、一般会計では復興復旧事業の影響により</a:t>
          </a:r>
          <a:r>
            <a:rPr lang="en-US" altLang="ja-JP" sz="1400" b="0" i="0" baseline="0">
              <a:solidFill>
                <a:schemeClr val="dk1"/>
              </a:solidFill>
              <a:effectLst/>
              <a:latin typeface="+mn-lt"/>
              <a:ea typeface="+mn-ea"/>
              <a:cs typeface="+mn-cs"/>
            </a:rPr>
            <a:t>6.56</a:t>
          </a:r>
          <a:r>
            <a:rPr lang="ja-JP" altLang="ja-JP" sz="1400" b="0" i="0" baseline="0">
              <a:solidFill>
                <a:schemeClr val="dk1"/>
              </a:solidFill>
              <a:effectLst/>
              <a:latin typeface="+mn-lt"/>
              <a:ea typeface="+mn-ea"/>
              <a:cs typeface="+mn-cs"/>
            </a:rPr>
            <a:t>％増加し、</a:t>
          </a:r>
          <a:r>
            <a:rPr lang="en-US" altLang="ja-JP" sz="1400" b="0" i="0" baseline="0">
              <a:solidFill>
                <a:schemeClr val="dk1"/>
              </a:solidFill>
              <a:effectLst/>
              <a:latin typeface="+mn-lt"/>
              <a:ea typeface="+mn-ea"/>
              <a:cs typeface="+mn-cs"/>
            </a:rPr>
            <a:t>42.66</a:t>
          </a:r>
          <a:r>
            <a:rPr lang="ja-JP" altLang="en-US" sz="1400" b="0" i="0" baseline="0">
              <a:solidFill>
                <a:schemeClr val="dk1"/>
              </a:solidFill>
              <a:effectLst/>
              <a:latin typeface="+mn-lt"/>
              <a:ea typeface="+mn-ea"/>
              <a:cs typeface="+mn-cs"/>
            </a:rPr>
            <a:t>％と多額になっている。</a:t>
          </a:r>
          <a:r>
            <a:rPr lang="ja-JP" altLang="ja-JP" sz="1400" b="0" i="0" baseline="0">
              <a:solidFill>
                <a:schemeClr val="dk1"/>
              </a:solidFill>
              <a:effectLst/>
              <a:latin typeface="+mn-lt"/>
              <a:ea typeface="+mn-ea"/>
              <a:cs typeface="+mn-cs"/>
            </a:rPr>
            <a:t>各特別会計においては、ほぼ同等値を維持している。しかし、水道事業会計や病院事業会計、公共下水道事業特別会計は、東日本大震災の影響で利用者の減少による収入減や復旧復興事業等様々な問題が山積している。今後の復旧復興事業についても企業債に頼るだけでなく、経営方針等の検討が必要とな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年間、実質公債比率は</a:t>
          </a:r>
          <a:r>
            <a:rPr lang="en-US" altLang="ja-JP" sz="1400" b="0" i="0" baseline="0">
              <a:solidFill>
                <a:schemeClr val="dk1"/>
              </a:solidFill>
              <a:effectLst/>
              <a:latin typeface="+mn-lt"/>
              <a:ea typeface="+mn-ea"/>
              <a:cs typeface="+mn-cs"/>
            </a:rPr>
            <a:t>12</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14</a:t>
          </a:r>
          <a:r>
            <a:rPr lang="ja-JP" altLang="ja-JP" sz="1400" b="0" i="0" baseline="0">
              <a:solidFill>
                <a:schemeClr val="dk1"/>
              </a:solidFill>
              <a:effectLst/>
              <a:latin typeface="+mn-lt"/>
              <a:ea typeface="+mn-ea"/>
              <a:cs typeface="+mn-cs"/>
            </a:rPr>
            <a:t>％程度を維持している。実質公債費率の分子について、</a:t>
          </a:r>
          <a:r>
            <a:rPr lang="ja-JP" altLang="en-US" sz="1400" b="0" i="0" baseline="0">
              <a:solidFill>
                <a:schemeClr val="dk1"/>
              </a:solidFill>
              <a:effectLst/>
              <a:latin typeface="+mn-lt"/>
              <a:ea typeface="+mn-ea"/>
              <a:cs typeface="+mn-cs"/>
            </a:rPr>
            <a:t>公営企業債への繰入金の減少</a:t>
          </a:r>
          <a:r>
            <a:rPr lang="ja-JP" altLang="ja-JP" sz="1400" b="0" i="0" baseline="0">
              <a:solidFill>
                <a:schemeClr val="dk1"/>
              </a:solidFill>
              <a:effectLst/>
              <a:latin typeface="+mn-lt"/>
              <a:ea typeface="+mn-ea"/>
              <a:cs typeface="+mn-cs"/>
            </a:rPr>
            <a:t>や算入公債費等</a:t>
          </a:r>
          <a:r>
            <a:rPr lang="ja-JP" altLang="en-US" sz="1400" b="0" i="0" baseline="0">
              <a:solidFill>
                <a:schemeClr val="dk1"/>
              </a:solidFill>
              <a:effectLst/>
              <a:latin typeface="+mn-lt"/>
              <a:ea typeface="+mn-ea"/>
              <a:cs typeface="+mn-cs"/>
            </a:rPr>
            <a:t>の増加</a:t>
          </a:r>
          <a:r>
            <a:rPr lang="ja-JP" altLang="ja-JP" sz="1400" b="0" i="0" baseline="0">
              <a:solidFill>
                <a:schemeClr val="dk1"/>
              </a:solidFill>
              <a:effectLst/>
              <a:latin typeface="+mn-lt"/>
              <a:ea typeface="+mn-ea"/>
              <a:cs typeface="+mn-cs"/>
            </a:rPr>
            <a:t>により</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百万減少した。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今後、東日本大震災の影響による災害公営住宅建設事業が本格化し、起債も多額となることが予想されるため、新規発行の抑制と計画的な財政運営に努める。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年間をみると、将来負担額、将来負担比率ともに減少傾向にあり、比率については平成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年度から</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一般会計等に係る地方債現在高や退職手当負担見込額が減少</a:t>
          </a:r>
          <a:r>
            <a:rPr lang="ja-JP" altLang="en-US" sz="1400" b="0" i="0" baseline="0">
              <a:solidFill>
                <a:schemeClr val="dk1"/>
              </a:solidFill>
              <a:effectLst/>
              <a:latin typeface="+mn-lt"/>
              <a:ea typeface="+mn-ea"/>
              <a:cs typeface="+mn-cs"/>
            </a:rPr>
            <a:t>傾向にある</a:t>
          </a:r>
          <a:r>
            <a:rPr lang="ja-JP" altLang="ja-JP" sz="1400" b="0" i="0" baseline="0">
              <a:solidFill>
                <a:schemeClr val="dk1"/>
              </a:solidFill>
              <a:effectLst/>
              <a:latin typeface="+mn-lt"/>
              <a:ea typeface="+mn-ea"/>
              <a:cs typeface="+mn-cs"/>
            </a:rPr>
            <a:t>が、財政調整基金等の充当可能基金が増加したことが大きな要因である。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この現状を維持することで将来の財政を圧迫する可能性は低くなるが、充当可能基金の増加は、東日本大震災の影響による一時的なものであり、今後は比率が上昇することが考えられることから、計画的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51622984</v>
      </c>
      <c r="BO4" s="379"/>
      <c r="BP4" s="379"/>
      <c r="BQ4" s="379"/>
      <c r="BR4" s="379"/>
      <c r="BS4" s="379"/>
      <c r="BT4" s="379"/>
      <c r="BU4" s="380"/>
      <c r="BV4" s="378">
        <v>60576795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42.7</v>
      </c>
      <c r="CU4" s="556"/>
      <c r="CV4" s="556"/>
      <c r="CW4" s="556"/>
      <c r="CX4" s="556"/>
      <c r="CY4" s="556"/>
      <c r="CZ4" s="556"/>
      <c r="DA4" s="557"/>
      <c r="DB4" s="555">
        <v>36.1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45470434</v>
      </c>
      <c r="BO5" s="384"/>
      <c r="BP5" s="384"/>
      <c r="BQ5" s="384"/>
      <c r="BR5" s="384"/>
      <c r="BS5" s="384"/>
      <c r="BT5" s="384"/>
      <c r="BU5" s="385"/>
      <c r="BV5" s="383">
        <v>56172529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87.3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6152550</v>
      </c>
      <c r="BO6" s="384"/>
      <c r="BP6" s="384"/>
      <c r="BQ6" s="384"/>
      <c r="BR6" s="384"/>
      <c r="BS6" s="384"/>
      <c r="BT6" s="384"/>
      <c r="BU6" s="385"/>
      <c r="BV6" s="383">
        <v>4404266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92.3</v>
      </c>
      <c r="CU6" s="530"/>
      <c r="CV6" s="530"/>
      <c r="CW6" s="530"/>
      <c r="CX6" s="530"/>
      <c r="CY6" s="530"/>
      <c r="CZ6" s="530"/>
      <c r="DA6" s="531"/>
      <c r="DB6" s="529">
        <v>92.6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3825127</v>
      </c>
      <c r="BO7" s="384"/>
      <c r="BP7" s="384"/>
      <c r="BQ7" s="384"/>
      <c r="BR7" s="384"/>
      <c r="BS7" s="384"/>
      <c r="BT7" s="384"/>
      <c r="BU7" s="385"/>
      <c r="BV7" s="383">
        <v>2450783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5455324</v>
      </c>
      <c r="CU7" s="384"/>
      <c r="CV7" s="384"/>
      <c r="CW7" s="384"/>
      <c r="CX7" s="384"/>
      <c r="CY7" s="384"/>
      <c r="CZ7" s="384"/>
      <c r="DA7" s="385"/>
      <c r="DB7" s="383">
        <v>5410812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2327423</v>
      </c>
      <c r="BO8" s="384"/>
      <c r="BP8" s="384"/>
      <c r="BQ8" s="384"/>
      <c r="BR8" s="384"/>
      <c r="BS8" s="384"/>
      <c r="BT8" s="384"/>
      <c r="BU8" s="385"/>
      <c r="BV8" s="383">
        <v>1953483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17429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373940</v>
      </c>
      <c r="BO9" s="384"/>
      <c r="BP9" s="384"/>
      <c r="BQ9" s="384"/>
      <c r="BR9" s="384"/>
      <c r="BS9" s="384"/>
      <c r="BT9" s="384"/>
      <c r="BU9" s="385"/>
      <c r="BV9" s="383">
        <v>1848063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5.8</v>
      </c>
      <c r="CU9" s="354"/>
      <c r="CV9" s="354"/>
      <c r="CW9" s="354"/>
      <c r="CX9" s="354"/>
      <c r="CY9" s="354"/>
      <c r="CZ9" s="354"/>
      <c r="DA9" s="355"/>
      <c r="DB9" s="353">
        <v>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18645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2601</v>
      </c>
      <c r="BO10" s="384"/>
      <c r="BP10" s="384"/>
      <c r="BQ10" s="384"/>
      <c r="BR10" s="384"/>
      <c r="BS10" s="384"/>
      <c r="BT10" s="384"/>
      <c r="BU10" s="385"/>
      <c r="BV10" s="383">
        <v>1920612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14169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1700000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14047</v>
      </c>
      <c r="S13" s="485"/>
      <c r="T13" s="485"/>
      <c r="U13" s="485"/>
      <c r="V13" s="486"/>
      <c r="W13" s="472" t="s">
        <v>123</v>
      </c>
      <c r="X13" s="396"/>
      <c r="Y13" s="396"/>
      <c r="Z13" s="396"/>
      <c r="AA13" s="396"/>
      <c r="AB13" s="397"/>
      <c r="AC13" s="359">
        <v>1932</v>
      </c>
      <c r="AD13" s="360"/>
      <c r="AE13" s="360"/>
      <c r="AF13" s="360"/>
      <c r="AG13" s="361"/>
      <c r="AH13" s="359">
        <v>2303</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-1323459</v>
      </c>
      <c r="BO13" s="384"/>
      <c r="BP13" s="384"/>
      <c r="BQ13" s="384"/>
      <c r="BR13" s="384"/>
      <c r="BS13" s="384"/>
      <c r="BT13" s="384"/>
      <c r="BU13" s="385"/>
      <c r="BV13" s="383">
        <v>3768675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14683</v>
      </c>
      <c r="S14" s="485"/>
      <c r="T14" s="485"/>
      <c r="U14" s="485"/>
      <c r="V14" s="486"/>
      <c r="W14" s="487"/>
      <c r="X14" s="399"/>
      <c r="Y14" s="399"/>
      <c r="Z14" s="399"/>
      <c r="AA14" s="399"/>
      <c r="AB14" s="400"/>
      <c r="AC14" s="477">
        <v>23.4</v>
      </c>
      <c r="AD14" s="478"/>
      <c r="AE14" s="478"/>
      <c r="AF14" s="478"/>
      <c r="AG14" s="479"/>
      <c r="AH14" s="477">
        <v>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14566</v>
      </c>
      <c r="S15" s="485"/>
      <c r="T15" s="485"/>
      <c r="U15" s="485"/>
      <c r="V15" s="486"/>
      <c r="W15" s="472" t="s">
        <v>129</v>
      </c>
      <c r="X15" s="396"/>
      <c r="Y15" s="396"/>
      <c r="Z15" s="396"/>
      <c r="AA15" s="396"/>
      <c r="AB15" s="397"/>
      <c r="AC15" s="359">
        <v>2312</v>
      </c>
      <c r="AD15" s="360"/>
      <c r="AE15" s="360"/>
      <c r="AF15" s="360"/>
      <c r="AG15" s="361"/>
      <c r="AH15" s="359">
        <v>2611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1196524</v>
      </c>
      <c r="BO15" s="379"/>
      <c r="BP15" s="379"/>
      <c r="BQ15" s="379"/>
      <c r="BR15" s="379"/>
      <c r="BS15" s="379"/>
      <c r="BT15" s="379"/>
      <c r="BU15" s="380"/>
      <c r="BV15" s="378">
        <v>1057641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28</v>
      </c>
      <c r="AD16" s="478"/>
      <c r="AE16" s="478"/>
      <c r="AF16" s="478"/>
      <c r="AG16" s="479"/>
      <c r="AH16" s="477">
        <v>29.5</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4270849</v>
      </c>
      <c r="BO16" s="384"/>
      <c r="BP16" s="384"/>
      <c r="BQ16" s="384"/>
      <c r="BR16" s="384"/>
      <c r="BS16" s="384"/>
      <c r="BT16" s="384"/>
      <c r="BU16" s="385"/>
      <c r="BV16" s="383">
        <v>4257419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3999</v>
      </c>
      <c r="AD17" s="360"/>
      <c r="AE17" s="360"/>
      <c r="AF17" s="360"/>
      <c r="AG17" s="361"/>
      <c r="AH17" s="359">
        <v>3937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1577634</v>
      </c>
      <c r="BO17" s="384"/>
      <c r="BP17" s="384"/>
      <c r="BQ17" s="384"/>
      <c r="BR17" s="384"/>
      <c r="BS17" s="384"/>
      <c r="BT17" s="384"/>
      <c r="BU17" s="385"/>
      <c r="BV17" s="383">
        <v>1350065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163.4</v>
      </c>
      <c r="M18" s="448"/>
      <c r="N18" s="448"/>
      <c r="O18" s="448"/>
      <c r="P18" s="448"/>
      <c r="Q18" s="448"/>
      <c r="R18" s="449"/>
      <c r="S18" s="449"/>
      <c r="T18" s="449"/>
      <c r="U18" s="449"/>
      <c r="V18" s="450"/>
      <c r="W18" s="464"/>
      <c r="X18" s="465"/>
      <c r="Y18" s="465"/>
      <c r="Z18" s="465"/>
      <c r="AA18" s="465"/>
      <c r="AB18" s="473"/>
      <c r="AC18" s="347">
        <v>48.5</v>
      </c>
      <c r="AD18" s="348"/>
      <c r="AE18" s="348"/>
      <c r="AF18" s="348"/>
      <c r="AG18" s="451"/>
      <c r="AH18" s="347">
        <v>44.5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4583249</v>
      </c>
      <c r="BO18" s="384"/>
      <c r="BP18" s="384"/>
      <c r="BQ18" s="384"/>
      <c r="BR18" s="384"/>
      <c r="BS18" s="384"/>
      <c r="BT18" s="384"/>
      <c r="BU18" s="385"/>
      <c r="BV18" s="383">
        <v>4593886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17878991</v>
      </c>
      <c r="BO19" s="384"/>
      <c r="BP19" s="384"/>
      <c r="BQ19" s="384"/>
      <c r="BR19" s="384"/>
      <c r="BS19" s="384"/>
      <c r="BT19" s="384"/>
      <c r="BU19" s="385"/>
      <c r="BV19" s="383">
        <v>16734324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5295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9550857</v>
      </c>
      <c r="BO23" s="384"/>
      <c r="BP23" s="384"/>
      <c r="BQ23" s="384"/>
      <c r="BR23" s="384"/>
      <c r="BS23" s="384"/>
      <c r="BT23" s="384"/>
      <c r="BU23" s="385"/>
      <c r="BV23" s="383">
        <v>9390230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7105</v>
      </c>
      <c r="R24" s="360"/>
      <c r="S24" s="360"/>
      <c r="T24" s="360"/>
      <c r="U24" s="360"/>
      <c r="V24" s="361"/>
      <c r="W24" s="425"/>
      <c r="X24" s="416"/>
      <c r="Y24" s="417"/>
      <c r="Z24" s="356" t="s">
        <v>153</v>
      </c>
      <c r="AA24" s="357"/>
      <c r="AB24" s="357"/>
      <c r="AC24" s="357"/>
      <c r="AD24" s="357"/>
      <c r="AE24" s="357"/>
      <c r="AF24" s="357"/>
      <c r="AG24" s="358"/>
      <c r="AH24" s="359">
        <v>217</v>
      </c>
      <c r="AI24" s="360"/>
      <c r="AJ24" s="360"/>
      <c r="AK24" s="360"/>
      <c r="AL24" s="361"/>
      <c r="AM24" s="359">
        <v>622139</v>
      </c>
      <c r="AN24" s="360"/>
      <c r="AO24" s="360"/>
      <c r="AP24" s="360"/>
      <c r="AQ24" s="360"/>
      <c r="AR24" s="361"/>
      <c r="AS24" s="359">
        <v>2867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6204213</v>
      </c>
      <c r="BO24" s="384"/>
      <c r="BP24" s="384"/>
      <c r="BQ24" s="384"/>
      <c r="BR24" s="384"/>
      <c r="BS24" s="384"/>
      <c r="BT24" s="384"/>
      <c r="BU24" s="385"/>
      <c r="BV24" s="383">
        <v>5605213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5430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69729654</v>
      </c>
      <c r="BO25" s="379"/>
      <c r="BP25" s="379"/>
      <c r="BQ25" s="379"/>
      <c r="BR25" s="379"/>
      <c r="BS25" s="379"/>
      <c r="BT25" s="379"/>
      <c r="BU25" s="380"/>
      <c r="BV25" s="378">
        <v>67047804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4569</v>
      </c>
      <c r="R26" s="360"/>
      <c r="S26" s="360"/>
      <c r="T26" s="360"/>
      <c r="U26" s="360"/>
      <c r="V26" s="361"/>
      <c r="W26" s="425"/>
      <c r="X26" s="416"/>
      <c r="Y26" s="417"/>
      <c r="Z26" s="356" t="s">
        <v>159</v>
      </c>
      <c r="AA26" s="438"/>
      <c r="AB26" s="438"/>
      <c r="AC26" s="438"/>
      <c r="AD26" s="438"/>
      <c r="AE26" s="438"/>
      <c r="AF26" s="438"/>
      <c r="AG26" s="439"/>
      <c r="AH26" s="359">
        <v>12</v>
      </c>
      <c r="AI26" s="360"/>
      <c r="AJ26" s="360"/>
      <c r="AK26" s="360"/>
      <c r="AL26" s="361"/>
      <c r="AM26" s="359">
        <v>34704</v>
      </c>
      <c r="AN26" s="360"/>
      <c r="AO26" s="360"/>
      <c r="AP26" s="360"/>
      <c r="AQ26" s="360"/>
      <c r="AR26" s="361"/>
      <c r="AS26" s="359">
        <v>2892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2881</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155093</v>
      </c>
      <c r="BO27" s="387"/>
      <c r="BP27" s="387"/>
      <c r="BQ27" s="387"/>
      <c r="BR27" s="387"/>
      <c r="BS27" s="387"/>
      <c r="BT27" s="387"/>
      <c r="BU27" s="388"/>
      <c r="BV27" s="386">
        <v>155058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2385</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6138676</v>
      </c>
      <c r="BO28" s="379"/>
      <c r="BP28" s="379"/>
      <c r="BQ28" s="379"/>
      <c r="BR28" s="379"/>
      <c r="BS28" s="379"/>
      <c r="BT28" s="379"/>
      <c r="BU28" s="380"/>
      <c r="BV28" s="378">
        <v>6836075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2207</v>
      </c>
      <c r="R29" s="360"/>
      <c r="S29" s="360"/>
      <c r="T29" s="360"/>
      <c r="U29" s="360"/>
      <c r="V29" s="361"/>
      <c r="W29" s="426"/>
      <c r="X29" s="427"/>
      <c r="Y29" s="428"/>
      <c r="Z29" s="356" t="s">
        <v>170</v>
      </c>
      <c r="AA29" s="357"/>
      <c r="AB29" s="357"/>
      <c r="AC29" s="357"/>
      <c r="AD29" s="357"/>
      <c r="AE29" s="357"/>
      <c r="AF29" s="357"/>
      <c r="AG29" s="358"/>
      <c r="AH29" s="359">
        <v>219</v>
      </c>
      <c r="AI29" s="360"/>
      <c r="AJ29" s="360"/>
      <c r="AK29" s="360"/>
      <c r="AL29" s="361"/>
      <c r="AM29" s="359">
        <v>629683</v>
      </c>
      <c r="AN29" s="360"/>
      <c r="AO29" s="360"/>
      <c r="AP29" s="360"/>
      <c r="AQ29" s="360"/>
      <c r="AR29" s="361"/>
      <c r="AS29" s="359">
        <v>2875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7739</v>
      </c>
      <c r="BO29" s="384"/>
      <c r="BP29" s="384"/>
      <c r="BQ29" s="384"/>
      <c r="BR29" s="384"/>
      <c r="BS29" s="384"/>
      <c r="BT29" s="384"/>
      <c r="BU29" s="385"/>
      <c r="BV29" s="383">
        <v>9403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91.2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54541612</v>
      </c>
      <c r="BO30" s="387"/>
      <c r="BP30" s="387"/>
      <c r="BQ30" s="387"/>
      <c r="BR30" s="387"/>
      <c r="BS30" s="387"/>
      <c r="BT30" s="387"/>
      <c r="BU30" s="388"/>
      <c r="BV30" s="386">
        <v>55760402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市場事業特別会計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気仙沼・本吉地域広域行政事務組合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訪問看護ステーション事業会計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公共下水道事業特別会計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居宅介護支援事業特別会計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宮城県後期高齢者医療広域連合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宮城県後期高齢者医療事業会計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81" t="s">
        <v>23</v>
      </c>
      <c r="C41" s="1182"/>
      <c r="D41" s="81"/>
      <c r="E41" s="1183" t="s">
        <v>24</v>
      </c>
      <c r="F41" s="1183"/>
      <c r="G41" s="1183"/>
      <c r="H41" s="1184"/>
      <c r="I41" s="82">
        <v>10719</v>
      </c>
      <c r="J41" s="83">
        <v>10487</v>
      </c>
      <c r="K41" s="83">
        <v>9816</v>
      </c>
      <c r="L41" s="83">
        <v>9390</v>
      </c>
      <c r="M41" s="84">
        <v>9551</v>
      </c>
    </row>
    <row r="42" spans="2:13" ht="27.75" customHeight="1">
      <c r="B42" s="1171"/>
      <c r="C42" s="1172"/>
      <c r="D42" s="85"/>
      <c r="E42" s="1175" t="s">
        <v>25</v>
      </c>
      <c r="F42" s="1175"/>
      <c r="G42" s="1175"/>
      <c r="H42" s="1176"/>
      <c r="I42" s="86">
        <v>29</v>
      </c>
      <c r="J42" s="87">
        <v>21</v>
      </c>
      <c r="K42" s="87" t="s">
        <v>479</v>
      </c>
      <c r="L42" s="87" t="s">
        <v>479</v>
      </c>
      <c r="M42" s="88" t="s">
        <v>479</v>
      </c>
    </row>
    <row r="43" spans="2:13" ht="27.75" customHeight="1">
      <c r="B43" s="1171"/>
      <c r="C43" s="1172"/>
      <c r="D43" s="85"/>
      <c r="E43" s="1175" t="s">
        <v>26</v>
      </c>
      <c r="F43" s="1175"/>
      <c r="G43" s="1175"/>
      <c r="H43" s="1176"/>
      <c r="I43" s="86">
        <v>2112</v>
      </c>
      <c r="J43" s="87">
        <v>2067</v>
      </c>
      <c r="K43" s="87">
        <v>2194</v>
      </c>
      <c r="L43" s="87">
        <v>2045</v>
      </c>
      <c r="M43" s="88">
        <v>2079</v>
      </c>
    </row>
    <row r="44" spans="2:13" ht="27.75" customHeight="1">
      <c r="B44" s="1171"/>
      <c r="C44" s="1172"/>
      <c r="D44" s="85"/>
      <c r="E44" s="1175" t="s">
        <v>27</v>
      </c>
      <c r="F44" s="1175"/>
      <c r="G44" s="1175"/>
      <c r="H44" s="1176"/>
      <c r="I44" s="86">
        <v>110</v>
      </c>
      <c r="J44" s="87">
        <v>98</v>
      </c>
      <c r="K44" s="87">
        <v>85</v>
      </c>
      <c r="L44" s="87">
        <v>78</v>
      </c>
      <c r="M44" s="88">
        <v>71</v>
      </c>
    </row>
    <row r="45" spans="2:13" ht="27.75" customHeight="1">
      <c r="B45" s="1171"/>
      <c r="C45" s="1172"/>
      <c r="D45" s="85"/>
      <c r="E45" s="1175" t="s">
        <v>28</v>
      </c>
      <c r="F45" s="1175"/>
      <c r="G45" s="1175"/>
      <c r="H45" s="1176"/>
      <c r="I45" s="86">
        <v>867</v>
      </c>
      <c r="J45" s="87">
        <v>1243</v>
      </c>
      <c r="K45" s="87">
        <v>1165</v>
      </c>
      <c r="L45" s="87">
        <v>1044</v>
      </c>
      <c r="M45" s="88">
        <v>796</v>
      </c>
    </row>
    <row r="46" spans="2:13" ht="27.75" customHeight="1">
      <c r="B46" s="1171"/>
      <c r="C46" s="1172"/>
      <c r="D46" s="85"/>
      <c r="E46" s="1175" t="s">
        <v>29</v>
      </c>
      <c r="F46" s="1175"/>
      <c r="G46" s="1175"/>
      <c r="H46" s="1176"/>
      <c r="I46" s="86" t="s">
        <v>479</v>
      </c>
      <c r="J46" s="87" t="s">
        <v>479</v>
      </c>
      <c r="K46" s="87">
        <v>3</v>
      </c>
      <c r="L46" s="87">
        <v>4</v>
      </c>
      <c r="M46" s="88">
        <v>5</v>
      </c>
    </row>
    <row r="47" spans="2:13" ht="27.75" customHeight="1">
      <c r="B47" s="1171"/>
      <c r="C47" s="1172"/>
      <c r="D47" s="85"/>
      <c r="E47" s="1175" t="s">
        <v>30</v>
      </c>
      <c r="F47" s="1175"/>
      <c r="G47" s="1175"/>
      <c r="H47" s="1176"/>
      <c r="I47" s="86" t="s">
        <v>479</v>
      </c>
      <c r="J47" s="87" t="s">
        <v>479</v>
      </c>
      <c r="K47" s="87" t="s">
        <v>479</v>
      </c>
      <c r="L47" s="87" t="s">
        <v>479</v>
      </c>
      <c r="M47" s="88" t="s">
        <v>479</v>
      </c>
    </row>
    <row r="48" spans="2:13" ht="27.75" customHeight="1">
      <c r="B48" s="1173"/>
      <c r="C48" s="1174"/>
      <c r="D48" s="85"/>
      <c r="E48" s="1175" t="s">
        <v>31</v>
      </c>
      <c r="F48" s="1175"/>
      <c r="G48" s="1175"/>
      <c r="H48" s="1176"/>
      <c r="I48" s="86" t="s">
        <v>479</v>
      </c>
      <c r="J48" s="87" t="s">
        <v>479</v>
      </c>
      <c r="K48" s="87" t="s">
        <v>479</v>
      </c>
      <c r="L48" s="87" t="s">
        <v>479</v>
      </c>
      <c r="M48" s="88" t="s">
        <v>479</v>
      </c>
    </row>
    <row r="49" spans="2:13" ht="27.75" customHeight="1">
      <c r="B49" s="1169" t="s">
        <v>32</v>
      </c>
      <c r="C49" s="1170"/>
      <c r="D49" s="89"/>
      <c r="E49" s="1175" t="s">
        <v>33</v>
      </c>
      <c r="F49" s="1175"/>
      <c r="G49" s="1175"/>
      <c r="H49" s="1176"/>
      <c r="I49" s="86">
        <v>1479</v>
      </c>
      <c r="J49" s="87">
        <v>2677</v>
      </c>
      <c r="K49" s="87">
        <v>7444</v>
      </c>
      <c r="L49" s="87">
        <v>9655</v>
      </c>
      <c r="M49" s="88">
        <v>9165</v>
      </c>
    </row>
    <row r="50" spans="2:13" ht="27.75" customHeight="1">
      <c r="B50" s="1171"/>
      <c r="C50" s="1172"/>
      <c r="D50" s="85"/>
      <c r="E50" s="1175" t="s">
        <v>34</v>
      </c>
      <c r="F50" s="1175"/>
      <c r="G50" s="1175"/>
      <c r="H50" s="1176"/>
      <c r="I50" s="86">
        <v>367</v>
      </c>
      <c r="J50" s="87">
        <v>449</v>
      </c>
      <c r="K50" s="87">
        <v>422</v>
      </c>
      <c r="L50" s="87">
        <v>419</v>
      </c>
      <c r="M50" s="88">
        <v>434</v>
      </c>
    </row>
    <row r="51" spans="2:13" ht="27.75" customHeight="1">
      <c r="B51" s="1173"/>
      <c r="C51" s="1174"/>
      <c r="D51" s="85"/>
      <c r="E51" s="1175" t="s">
        <v>35</v>
      </c>
      <c r="F51" s="1175"/>
      <c r="G51" s="1175"/>
      <c r="H51" s="1176"/>
      <c r="I51" s="86">
        <v>8151</v>
      </c>
      <c r="J51" s="87">
        <v>8053</v>
      </c>
      <c r="K51" s="87">
        <v>7783</v>
      </c>
      <c r="L51" s="87">
        <v>7546</v>
      </c>
      <c r="M51" s="88">
        <v>7452</v>
      </c>
    </row>
    <row r="52" spans="2:13" ht="27.75" customHeight="1" thickBot="1">
      <c r="B52" s="1177" t="s">
        <v>36</v>
      </c>
      <c r="C52" s="1178"/>
      <c r="D52" s="90"/>
      <c r="E52" s="1179" t="s">
        <v>37</v>
      </c>
      <c r="F52" s="1179"/>
      <c r="G52" s="1179"/>
      <c r="H52" s="1180"/>
      <c r="I52" s="91">
        <v>3839</v>
      </c>
      <c r="J52" s="92">
        <v>2739</v>
      </c>
      <c r="K52" s="92">
        <v>-2384</v>
      </c>
      <c r="L52" s="92">
        <v>-5059</v>
      </c>
      <c r="M52" s="93">
        <v>-4550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77221</v>
      </c>
      <c r="E3" s="116"/>
      <c r="F3" s="117">
        <v>106194</v>
      </c>
      <c r="G3" s="118"/>
      <c r="H3" s="119"/>
    </row>
    <row r="4" spans="1:8">
      <c r="A4" s="120"/>
      <c r="B4" s="121"/>
      <c r="C4" s="122"/>
      <c r="D4" s="123">
        <v>56628</v>
      </c>
      <c r="E4" s="124"/>
      <c r="F4" s="125">
        <v>51075</v>
      </c>
      <c r="G4" s="126"/>
      <c r="H4" s="127"/>
    </row>
    <row r="5" spans="1:8">
      <c r="A5" s="108" t="s">
        <v>511</v>
      </c>
      <c r="B5" s="113"/>
      <c r="C5" s="114"/>
      <c r="D5" s="115">
        <v>74159</v>
      </c>
      <c r="E5" s="116"/>
      <c r="F5" s="117">
        <v>90833</v>
      </c>
      <c r="G5" s="118"/>
      <c r="H5" s="119"/>
    </row>
    <row r="6" spans="1:8">
      <c r="A6" s="120"/>
      <c r="B6" s="121"/>
      <c r="C6" s="122"/>
      <c r="D6" s="123">
        <v>17840</v>
      </c>
      <c r="E6" s="124"/>
      <c r="F6" s="125">
        <v>47037</v>
      </c>
      <c r="G6" s="126"/>
      <c r="H6" s="127"/>
    </row>
    <row r="7" spans="1:8">
      <c r="A7" s="108" t="s">
        <v>512</v>
      </c>
      <c r="B7" s="113"/>
      <c r="C7" s="114"/>
      <c r="D7" s="115">
        <v>122580</v>
      </c>
      <c r="E7" s="116"/>
      <c r="F7" s="117">
        <v>79181</v>
      </c>
      <c r="G7" s="118"/>
      <c r="H7" s="119"/>
    </row>
    <row r="8" spans="1:8">
      <c r="A8" s="120"/>
      <c r="B8" s="121"/>
      <c r="C8" s="122"/>
      <c r="D8" s="123">
        <v>15517</v>
      </c>
      <c r="E8" s="124"/>
      <c r="F8" s="125">
        <v>40448</v>
      </c>
      <c r="G8" s="126"/>
      <c r="H8" s="127"/>
    </row>
    <row r="9" spans="1:8">
      <c r="A9" s="108" t="s">
        <v>513</v>
      </c>
      <c r="B9" s="113"/>
      <c r="C9" s="114"/>
      <c r="D9" s="115">
        <v>1314879</v>
      </c>
      <c r="E9" s="116"/>
      <c r="F9" s="117">
        <v>118124</v>
      </c>
      <c r="G9" s="118"/>
      <c r="H9" s="119"/>
    </row>
    <row r="10" spans="1:8">
      <c r="A10" s="120"/>
      <c r="B10" s="121"/>
      <c r="C10" s="122"/>
      <c r="D10" s="123">
        <v>15303</v>
      </c>
      <c r="E10" s="124"/>
      <c r="F10" s="125">
        <v>54614</v>
      </c>
      <c r="G10" s="126"/>
      <c r="H10" s="127"/>
    </row>
    <row r="11" spans="1:8">
      <c r="A11" s="108" t="s">
        <v>514</v>
      </c>
      <c r="B11" s="113"/>
      <c r="C11" s="114"/>
      <c r="D11" s="115">
        <v>1218660</v>
      </c>
      <c r="E11" s="116"/>
      <c r="F11" s="117">
        <v>101693</v>
      </c>
      <c r="G11" s="118"/>
      <c r="H11" s="119"/>
    </row>
    <row r="12" spans="1:8">
      <c r="A12" s="120"/>
      <c r="B12" s="121"/>
      <c r="C12" s="128"/>
      <c r="D12" s="123">
        <v>33480</v>
      </c>
      <c r="E12" s="124"/>
      <c r="F12" s="125">
        <v>51066</v>
      </c>
      <c r="G12" s="126"/>
      <c r="H12" s="127"/>
    </row>
    <row r="13" spans="1:8">
      <c r="A13" s="108"/>
      <c r="B13" s="113"/>
      <c r="C13" s="129"/>
      <c r="D13" s="130">
        <v>561500</v>
      </c>
      <c r="E13" s="131"/>
      <c r="F13" s="132">
        <v>99205</v>
      </c>
      <c r="G13" s="133"/>
      <c r="H13" s="119"/>
    </row>
    <row r="14" spans="1:8">
      <c r="A14" s="120"/>
      <c r="B14" s="121"/>
      <c r="C14" s="122"/>
      <c r="D14" s="123">
        <v>27754</v>
      </c>
      <c r="E14" s="124"/>
      <c r="F14" s="125">
        <v>48848</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3.8</v>
      </c>
      <c r="C19" s="134">
        <f>ROUND(VALUE(SUBSTITUTE(実質収支比率等に係る経年分析!G$48,"▲","-")),2)</f>
        <v>57.54</v>
      </c>
      <c r="D19" s="134">
        <f>ROUND(VALUE(SUBSTITUTE(実質収支比率等に係る経年分析!H$48,"▲","-")),2)</f>
        <v>1.94</v>
      </c>
      <c r="E19" s="134">
        <f>ROUND(VALUE(SUBSTITUTE(実質収支比率等に係る経年分析!I$48,"▲","-")),2)</f>
        <v>36.1</v>
      </c>
      <c r="F19" s="134">
        <f>ROUND(VALUE(SUBSTITUTE(実質収支比率等に係る経年分析!J$48,"▲","-")),2)</f>
        <v>42.66</v>
      </c>
    </row>
    <row r="20" spans="1:11">
      <c r="A20" s="134" t="s">
        <v>42</v>
      </c>
      <c r="B20" s="134">
        <f>ROUND(VALUE(SUBSTITUTE(実質収支比率等に係る経年分析!F$47,"▲","-")),2)</f>
        <v>14.4</v>
      </c>
      <c r="C20" s="134">
        <f>ROUND(VALUE(SUBSTITUTE(実質収支比率等に係る経年分析!G$47,"▲","-")),2)</f>
        <v>25.58</v>
      </c>
      <c r="D20" s="134">
        <f>ROUND(VALUE(SUBSTITUTE(実質収支比率等に係る経年分析!H$47,"▲","-")),2)</f>
        <v>89.14</v>
      </c>
      <c r="E20" s="134">
        <f>ROUND(VALUE(SUBSTITUTE(実質収支比率等に係る経年分析!I$47,"▲","-")),2)</f>
        <v>126.34</v>
      </c>
      <c r="F20" s="134">
        <f>ROUND(VALUE(SUBSTITUTE(実質収支比率等に係る経年分析!J$47,"▲","-")),2)</f>
        <v>112.53</v>
      </c>
    </row>
    <row r="21" spans="1:11">
      <c r="A21" s="134" t="s">
        <v>43</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62.58</v>
      </c>
      <c r="D21" s="134">
        <f>IF(ISNUMBER(VALUE(SUBSTITUTE(実質収支比率等に係る経年分析!H$49,"▲","-"))),ROUND(VALUE(SUBSTITUTE(実質収支比率等に係る経年分析!H$49,"▲","-")),2),NA())</f>
        <v>-24.25</v>
      </c>
      <c r="E21" s="134">
        <f>IF(ISNUMBER(VALUE(SUBSTITUTE(実質収支比率等に係る経年分析!I$49,"▲","-"))),ROUND(VALUE(SUBSTITUTE(実質収支比率等に係る経年分析!I$49,"▲","-")),2),NA())</f>
        <v>69.650000000000006</v>
      </c>
      <c r="F21" s="134">
        <f>IF(ISNUMBER(VALUE(SUBSTITUTE(実質収支比率等に係る経年分析!J$49,"▲","-"))),ROUND(VALUE(SUBSTITUTE(実質収支比率等に係る経年分析!J$49,"▲","-")),2),NA())</f>
        <v>-24.26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訪問看護ステーション事業会計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0.1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42.66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665</v>
      </c>
      <c r="E42" s="136"/>
      <c r="F42" s="136"/>
      <c r="G42" s="136">
        <f>'実質公債費比率（分子）の構造'!L$52</f>
        <v>685</v>
      </c>
      <c r="H42" s="136"/>
      <c r="I42" s="136"/>
      <c r="J42" s="136">
        <f>'実質公債費比率（分子）の構造'!M$52</f>
        <v>747</v>
      </c>
      <c r="K42" s="136"/>
      <c r="L42" s="136"/>
      <c r="M42" s="136">
        <f>'実質公債費比率（分子）の構造'!N$52</f>
        <v>723</v>
      </c>
      <c r="N42" s="136"/>
      <c r="O42" s="136"/>
      <c r="P42" s="136">
        <f>'実質公債費比率（分子）の構造'!O$52</f>
        <v>741</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82</v>
      </c>
      <c r="C44" s="136"/>
      <c r="D44" s="136"/>
      <c r="E44" s="136">
        <f>'実質公債費比率（分子）の構造'!L$50</f>
        <v>14</v>
      </c>
      <c r="F44" s="136"/>
      <c r="G44" s="136"/>
      <c r="H44" s="136">
        <f>'実質公債費比率（分子）の構造'!M$50</f>
        <v>23</v>
      </c>
      <c r="I44" s="136"/>
      <c r="J44" s="136"/>
      <c r="K44" s="136">
        <f>'実質公債費比率（分子）の構造'!N$50</f>
        <v>10</v>
      </c>
      <c r="L44" s="136"/>
      <c r="M44" s="136"/>
      <c r="N44" s="136">
        <f>'実質公債費比率（分子）の構造'!O$50</f>
        <v>2</v>
      </c>
      <c r="O44" s="136"/>
      <c r="P44" s="136"/>
    </row>
    <row r="45" spans="1:16">
      <c r="A45" s="136" t="s">
        <v>53</v>
      </c>
      <c r="B45" s="136">
        <f>'実質公債費比率（分子）の構造'!K$49</f>
        <v>14</v>
      </c>
      <c r="C45" s="136"/>
      <c r="D45" s="136"/>
      <c r="E45" s="136">
        <f>'実質公債費比率（分子）の構造'!L$49</f>
        <v>14</v>
      </c>
      <c r="F45" s="136"/>
      <c r="G45" s="136"/>
      <c r="H45" s="136">
        <f>'実質公債費比率（分子）の構造'!M$49</f>
        <v>15</v>
      </c>
      <c r="I45" s="136"/>
      <c r="J45" s="136"/>
      <c r="K45" s="136">
        <f>'実質公債費比率（分子）の構造'!N$49</f>
        <v>9</v>
      </c>
      <c r="L45" s="136"/>
      <c r="M45" s="136"/>
      <c r="N45" s="136">
        <f>'実質公債費比率（分子）の構造'!O$49</f>
        <v>9</v>
      </c>
      <c r="O45" s="136"/>
      <c r="P45" s="136"/>
    </row>
    <row r="46" spans="1:16">
      <c r="A46" s="136" t="s">
        <v>54</v>
      </c>
      <c r="B46" s="136">
        <f>'実質公債費比率（分子）の構造'!K$48</f>
        <v>189</v>
      </c>
      <c r="C46" s="136"/>
      <c r="D46" s="136"/>
      <c r="E46" s="136">
        <f>'実質公債費比率（分子）の構造'!L$48</f>
        <v>165</v>
      </c>
      <c r="F46" s="136"/>
      <c r="G46" s="136"/>
      <c r="H46" s="136">
        <f>'実質公債費比率（分子）の構造'!M$48</f>
        <v>182</v>
      </c>
      <c r="I46" s="136"/>
      <c r="J46" s="136"/>
      <c r="K46" s="136">
        <f>'実質公債費比率（分子）の構造'!N$48</f>
        <v>189</v>
      </c>
      <c r="L46" s="136"/>
      <c r="M46" s="136"/>
      <c r="N46" s="136">
        <f>'実質公債費比率（分子）の構造'!O$48</f>
        <v>145</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1076</v>
      </c>
      <c r="C49" s="136"/>
      <c r="D49" s="136"/>
      <c r="E49" s="136">
        <f>'実質公債費比率（分子）の構造'!L$45</f>
        <v>1080</v>
      </c>
      <c r="F49" s="136"/>
      <c r="G49" s="136"/>
      <c r="H49" s="136">
        <f>'実質公債費比率（分子）の構造'!M$45</f>
        <v>1133</v>
      </c>
      <c r="I49" s="136"/>
      <c r="J49" s="136"/>
      <c r="K49" s="136">
        <f>'実質公債費比率（分子）の構造'!N$45</f>
        <v>1026</v>
      </c>
      <c r="L49" s="136"/>
      <c r="M49" s="136"/>
      <c r="N49" s="136">
        <f>'実質公債費比率（分子）の構造'!O$45</f>
        <v>1072</v>
      </c>
      <c r="O49" s="136"/>
      <c r="P49" s="136"/>
    </row>
    <row r="50" spans="1:16">
      <c r="A50" s="136" t="s">
        <v>58</v>
      </c>
      <c r="B50" s="136" t="e">
        <f>NA()</f>
        <v>#N/A</v>
      </c>
      <c r="C50" s="136">
        <f>IF(ISNUMBER('実質公債費比率（分子）の構造'!K$53),'実質公債費比率（分子）の構造'!K$53,NA())</f>
        <v>699</v>
      </c>
      <c r="D50" s="136" t="e">
        <f>NA()</f>
        <v>#N/A</v>
      </c>
      <c r="E50" s="136" t="e">
        <f>NA()</f>
        <v>#N/A</v>
      </c>
      <c r="F50" s="136">
        <f>IF(ISNUMBER('実質公債費比率（分子）の構造'!L$53),'実質公債費比率（分子）の構造'!L$53,NA())</f>
        <v>591</v>
      </c>
      <c r="G50" s="136" t="e">
        <f>NA()</f>
        <v>#N/A</v>
      </c>
      <c r="H50" s="136" t="e">
        <f>NA()</f>
        <v>#N/A</v>
      </c>
      <c r="I50" s="136">
        <f>IF(ISNUMBER('実質公債費比率（分子）の構造'!M$53),'実質公債費比率（分子）の構造'!M$53,NA())</f>
        <v>609</v>
      </c>
      <c r="J50" s="136" t="e">
        <f>NA()</f>
        <v>#N/A</v>
      </c>
      <c r="K50" s="136" t="e">
        <f>NA()</f>
        <v>#N/A</v>
      </c>
      <c r="L50" s="136">
        <f>IF(ISNUMBER('実質公債費比率（分子）の構造'!N$53),'実質公債費比率（分子）の構造'!N$53,NA())</f>
        <v>511</v>
      </c>
      <c r="M50" s="136" t="e">
        <f>NA()</f>
        <v>#N/A</v>
      </c>
      <c r="N50" s="136" t="e">
        <f>NA()</f>
        <v>#N/A</v>
      </c>
      <c r="O50" s="136">
        <f>IF(ISNUMBER('実質公債費比率（分子）の構造'!O$53),'実質公債費比率（分子）の構造'!O$53,NA())</f>
        <v>487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8151</v>
      </c>
      <c r="E56" s="135"/>
      <c r="F56" s="135"/>
      <c r="G56" s="135">
        <f>'将来負担比率（分子）の構造'!J$51</f>
        <v>8053</v>
      </c>
      <c r="H56" s="135"/>
      <c r="I56" s="135"/>
      <c r="J56" s="135">
        <f>'将来負担比率（分子）の構造'!K$51</f>
        <v>7783</v>
      </c>
      <c r="K56" s="135"/>
      <c r="L56" s="135"/>
      <c r="M56" s="135">
        <f>'将来負担比率（分子）の構造'!L$51</f>
        <v>7546</v>
      </c>
      <c r="N56" s="135"/>
      <c r="O56" s="135"/>
      <c r="P56" s="135">
        <f>'将来負担比率（分子）の構造'!M$51</f>
        <v>7452</v>
      </c>
    </row>
    <row r="57" spans="1:16">
      <c r="A57" s="135" t="s">
        <v>34</v>
      </c>
      <c r="B57" s="135"/>
      <c r="C57" s="135"/>
      <c r="D57" s="135">
        <f>'将来負担比率（分子）の構造'!I$50</f>
        <v>367</v>
      </c>
      <c r="E57" s="135"/>
      <c r="F57" s="135"/>
      <c r="G57" s="135">
        <f>'将来負担比率（分子）の構造'!J$50</f>
        <v>449</v>
      </c>
      <c r="H57" s="135"/>
      <c r="I57" s="135"/>
      <c r="J57" s="135">
        <f>'将来負担比率（分子）の構造'!K$50</f>
        <v>422</v>
      </c>
      <c r="K57" s="135"/>
      <c r="L57" s="135"/>
      <c r="M57" s="135">
        <f>'将来負担比率（分子）の構造'!L$50</f>
        <v>419</v>
      </c>
      <c r="N57" s="135"/>
      <c r="O57" s="135"/>
      <c r="P57" s="135">
        <f>'将来負担比率（分子）の構造'!M$50</f>
        <v>434</v>
      </c>
    </row>
    <row r="58" spans="1:16">
      <c r="A58" s="135" t="s">
        <v>33</v>
      </c>
      <c r="B58" s="135"/>
      <c r="C58" s="135"/>
      <c r="D58" s="135">
        <f>'将来負担比率（分子）の構造'!I$49</f>
        <v>1479</v>
      </c>
      <c r="E58" s="135"/>
      <c r="F58" s="135"/>
      <c r="G58" s="135">
        <f>'将来負担比率（分子）の構造'!J$49</f>
        <v>2677</v>
      </c>
      <c r="H58" s="135"/>
      <c r="I58" s="135"/>
      <c r="J58" s="135">
        <f>'将来負担比率（分子）の構造'!K$49</f>
        <v>7444</v>
      </c>
      <c r="K58" s="135"/>
      <c r="L58" s="135"/>
      <c r="M58" s="135">
        <f>'将来負担比率（分子）の構造'!L$49</f>
        <v>9655</v>
      </c>
      <c r="N58" s="135"/>
      <c r="O58" s="135"/>
      <c r="P58" s="135">
        <f>'将来負担比率（分子）の構造'!M$49</f>
        <v>9165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3</v>
      </c>
      <c r="I61" s="135"/>
      <c r="J61" s="135"/>
      <c r="K61" s="135">
        <f>'将来負担比率（分子）の構造'!L$46</f>
        <v>4</v>
      </c>
      <c r="L61" s="135"/>
      <c r="M61" s="135"/>
      <c r="N61" s="135">
        <f>'将来負担比率（分子）の構造'!M$46</f>
        <v>5</v>
      </c>
      <c r="O61" s="135"/>
      <c r="P61" s="135"/>
    </row>
    <row r="62" spans="1:16">
      <c r="A62" s="135" t="s">
        <v>28</v>
      </c>
      <c r="B62" s="135">
        <f>'将来負担比率（分子）の構造'!I$45</f>
        <v>867</v>
      </c>
      <c r="C62" s="135"/>
      <c r="D62" s="135"/>
      <c r="E62" s="135">
        <f>'将来負担比率（分子）の構造'!J$45</f>
        <v>1243</v>
      </c>
      <c r="F62" s="135"/>
      <c r="G62" s="135"/>
      <c r="H62" s="135">
        <f>'将来負担比率（分子）の構造'!K$45</f>
        <v>1165</v>
      </c>
      <c r="I62" s="135"/>
      <c r="J62" s="135"/>
      <c r="K62" s="135">
        <f>'将来負担比率（分子）の構造'!L$45</f>
        <v>1044</v>
      </c>
      <c r="L62" s="135"/>
      <c r="M62" s="135"/>
      <c r="N62" s="135">
        <f>'将来負担比率（分子）の構造'!M$45</f>
        <v>796</v>
      </c>
      <c r="O62" s="135"/>
      <c r="P62" s="135"/>
    </row>
    <row r="63" spans="1:16">
      <c r="A63" s="135" t="s">
        <v>27</v>
      </c>
      <c r="B63" s="135">
        <f>'将来負担比率（分子）の構造'!I$44</f>
        <v>110</v>
      </c>
      <c r="C63" s="135"/>
      <c r="D63" s="135"/>
      <c r="E63" s="135">
        <f>'将来負担比率（分子）の構造'!J$44</f>
        <v>98</v>
      </c>
      <c r="F63" s="135"/>
      <c r="G63" s="135"/>
      <c r="H63" s="135">
        <f>'将来負担比率（分子）の構造'!K$44</f>
        <v>85</v>
      </c>
      <c r="I63" s="135"/>
      <c r="J63" s="135"/>
      <c r="K63" s="135">
        <f>'将来負担比率（分子）の構造'!L$44</f>
        <v>78</v>
      </c>
      <c r="L63" s="135"/>
      <c r="M63" s="135"/>
      <c r="N63" s="135">
        <f>'将来負担比率（分子）の構造'!M$44</f>
        <v>71</v>
      </c>
      <c r="O63" s="135"/>
      <c r="P63" s="135"/>
    </row>
    <row r="64" spans="1:16">
      <c r="A64" s="135" t="s">
        <v>26</v>
      </c>
      <c r="B64" s="135">
        <f>'将来負担比率（分子）の構造'!I$43</f>
        <v>2112</v>
      </c>
      <c r="C64" s="135"/>
      <c r="D64" s="135"/>
      <c r="E64" s="135">
        <f>'将来負担比率（分子）の構造'!J$43</f>
        <v>2067</v>
      </c>
      <c r="F64" s="135"/>
      <c r="G64" s="135"/>
      <c r="H64" s="135">
        <f>'将来負担比率（分子）の構造'!K$43</f>
        <v>2194</v>
      </c>
      <c r="I64" s="135"/>
      <c r="J64" s="135"/>
      <c r="K64" s="135">
        <f>'将来負担比率（分子）の構造'!L$43</f>
        <v>2045</v>
      </c>
      <c r="L64" s="135"/>
      <c r="M64" s="135"/>
      <c r="N64" s="135">
        <f>'将来負担比率（分子）の構造'!M$43</f>
        <v>2079</v>
      </c>
      <c r="O64" s="135"/>
      <c r="P64" s="135"/>
    </row>
    <row r="65" spans="1:16">
      <c r="A65" s="135" t="s">
        <v>25</v>
      </c>
      <c r="B65" s="135">
        <f>'将来負担比率（分子）の構造'!I$42</f>
        <v>29</v>
      </c>
      <c r="C65" s="135"/>
      <c r="D65" s="135"/>
      <c r="E65" s="135">
        <f>'将来負担比率（分子）の構造'!J$42</f>
        <v>21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10719</v>
      </c>
      <c r="C66" s="135"/>
      <c r="D66" s="135"/>
      <c r="E66" s="135">
        <f>'将来負担比率（分子）の構造'!J$41</f>
        <v>10487</v>
      </c>
      <c r="F66" s="135"/>
      <c r="G66" s="135"/>
      <c r="H66" s="135">
        <f>'将来負担比率（分子）の構造'!K$41</f>
        <v>9816</v>
      </c>
      <c r="I66" s="135"/>
      <c r="J66" s="135"/>
      <c r="K66" s="135">
        <f>'将来負担比率（分子）の構造'!L$41</f>
        <v>9390</v>
      </c>
      <c r="L66" s="135"/>
      <c r="M66" s="135"/>
      <c r="N66" s="135">
        <f>'将来負担比率（分子）の構造'!M$41</f>
        <v>9551</v>
      </c>
      <c r="O66" s="135"/>
      <c r="P66" s="135"/>
    </row>
    <row r="67" spans="1:16">
      <c r="A67" s="135" t="s">
        <v>62</v>
      </c>
      <c r="B67" s="135" t="e">
        <f>NA()</f>
        <v>#N/A</v>
      </c>
      <c r="C67" s="135">
        <f>IF(ISNUMBER('将来負担比率（分子）の構造'!I$52), IF('将来負担比率（分子）の構造'!I$52 &lt; 0, 0, '将来負担比率（分子）の構造'!I$52), NA())</f>
        <v>3839</v>
      </c>
      <c r="D67" s="135" t="e">
        <f>NA()</f>
        <v>#N/A</v>
      </c>
      <c r="E67" s="135" t="e">
        <f>NA()</f>
        <v>#N/A</v>
      </c>
      <c r="F67" s="135">
        <f>IF(ISNUMBER('将来負担比率（分子）の構造'!J$52), IF('将来負担比率（分子）の構造'!J$52 &lt; 0, 0, '将来負担比率（分子）の構造'!J$52), NA())</f>
        <v>2739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1096006</v>
      </c>
      <c r="S5" s="639"/>
      <c r="T5" s="639"/>
      <c r="U5" s="639"/>
      <c r="V5" s="639"/>
      <c r="W5" s="639"/>
      <c r="X5" s="639"/>
      <c r="Y5" s="686"/>
      <c r="Z5" s="699">
        <v>2.1</v>
      </c>
      <c r="AA5" s="699"/>
      <c r="AB5" s="699"/>
      <c r="AC5" s="699"/>
      <c r="AD5" s="700">
        <v>1096006</v>
      </c>
      <c r="AE5" s="700"/>
      <c r="AF5" s="700"/>
      <c r="AG5" s="700"/>
      <c r="AH5" s="700"/>
      <c r="AI5" s="700"/>
      <c r="AJ5" s="700"/>
      <c r="AK5" s="700"/>
      <c r="AL5" s="687">
        <v>22.1</v>
      </c>
      <c r="AM5" s="656"/>
      <c r="AN5" s="656"/>
      <c r="AO5" s="688"/>
      <c r="AP5" s="673" t="s">
        <v>208</v>
      </c>
      <c r="AQ5" s="674"/>
      <c r="AR5" s="674"/>
      <c r="AS5" s="674"/>
      <c r="AT5" s="674"/>
      <c r="AU5" s="674"/>
      <c r="AV5" s="674"/>
      <c r="AW5" s="674"/>
      <c r="AX5" s="674"/>
      <c r="AY5" s="674"/>
      <c r="AZ5" s="674"/>
      <c r="BA5" s="674"/>
      <c r="BB5" s="674"/>
      <c r="BC5" s="674"/>
      <c r="BD5" s="674"/>
      <c r="BE5" s="674"/>
      <c r="BF5" s="675"/>
      <c r="BG5" s="588">
        <v>1089767</v>
      </c>
      <c r="BH5" s="589"/>
      <c r="BI5" s="589"/>
      <c r="BJ5" s="589"/>
      <c r="BK5" s="589"/>
      <c r="BL5" s="589"/>
      <c r="BM5" s="589"/>
      <c r="BN5" s="590"/>
      <c r="BO5" s="641">
        <v>99.4</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65770</v>
      </c>
      <c r="S6" s="589"/>
      <c r="T6" s="589"/>
      <c r="U6" s="589"/>
      <c r="V6" s="589"/>
      <c r="W6" s="589"/>
      <c r="X6" s="589"/>
      <c r="Y6" s="590"/>
      <c r="Z6" s="641">
        <v>0.1</v>
      </c>
      <c r="AA6" s="641"/>
      <c r="AB6" s="641"/>
      <c r="AC6" s="641"/>
      <c r="AD6" s="642">
        <v>65770</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1089767</v>
      </c>
      <c r="BH6" s="589"/>
      <c r="BI6" s="589"/>
      <c r="BJ6" s="589"/>
      <c r="BK6" s="589"/>
      <c r="BL6" s="589"/>
      <c r="BM6" s="589"/>
      <c r="BN6" s="590"/>
      <c r="BO6" s="641">
        <v>99.4</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118425</v>
      </c>
      <c r="CS6" s="589"/>
      <c r="CT6" s="589"/>
      <c r="CU6" s="589"/>
      <c r="CV6" s="589"/>
      <c r="CW6" s="589"/>
      <c r="CX6" s="589"/>
      <c r="CY6" s="590"/>
      <c r="CZ6" s="641">
        <v>0.3</v>
      </c>
      <c r="DA6" s="641"/>
      <c r="DB6" s="641"/>
      <c r="DC6" s="641"/>
      <c r="DD6" s="594" t="s">
        <v>209</v>
      </c>
      <c r="DE6" s="589"/>
      <c r="DF6" s="589"/>
      <c r="DG6" s="589"/>
      <c r="DH6" s="589"/>
      <c r="DI6" s="589"/>
      <c r="DJ6" s="589"/>
      <c r="DK6" s="589"/>
      <c r="DL6" s="589"/>
      <c r="DM6" s="589"/>
      <c r="DN6" s="589"/>
      <c r="DO6" s="589"/>
      <c r="DP6" s="590"/>
      <c r="DQ6" s="594">
        <v>116541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1388</v>
      </c>
      <c r="S7" s="589"/>
      <c r="T7" s="589"/>
      <c r="U7" s="589"/>
      <c r="V7" s="589"/>
      <c r="W7" s="589"/>
      <c r="X7" s="589"/>
      <c r="Y7" s="590"/>
      <c r="Z7" s="641">
        <v>0</v>
      </c>
      <c r="AA7" s="641"/>
      <c r="AB7" s="641"/>
      <c r="AC7" s="641"/>
      <c r="AD7" s="642">
        <v>1388</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476954</v>
      </c>
      <c r="BH7" s="589"/>
      <c r="BI7" s="589"/>
      <c r="BJ7" s="589"/>
      <c r="BK7" s="589"/>
      <c r="BL7" s="589"/>
      <c r="BM7" s="589"/>
      <c r="BN7" s="590"/>
      <c r="BO7" s="641">
        <v>43.5</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15694514</v>
      </c>
      <c r="CS7" s="589"/>
      <c r="CT7" s="589"/>
      <c r="CU7" s="589"/>
      <c r="CV7" s="589"/>
      <c r="CW7" s="589"/>
      <c r="CX7" s="589"/>
      <c r="CY7" s="590"/>
      <c r="CZ7" s="641">
        <v>34.5</v>
      </c>
      <c r="DA7" s="641"/>
      <c r="DB7" s="641"/>
      <c r="DC7" s="641"/>
      <c r="DD7" s="594">
        <v>34926</v>
      </c>
      <c r="DE7" s="589"/>
      <c r="DF7" s="589"/>
      <c r="DG7" s="589"/>
      <c r="DH7" s="589"/>
      <c r="DI7" s="589"/>
      <c r="DJ7" s="589"/>
      <c r="DK7" s="589"/>
      <c r="DL7" s="589"/>
      <c r="DM7" s="589"/>
      <c r="DN7" s="589"/>
      <c r="DO7" s="589"/>
      <c r="DP7" s="590"/>
      <c r="DQ7" s="594">
        <v>1952673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3326</v>
      </c>
      <c r="S8" s="589"/>
      <c r="T8" s="589"/>
      <c r="U8" s="589"/>
      <c r="V8" s="589"/>
      <c r="W8" s="589"/>
      <c r="X8" s="589"/>
      <c r="Y8" s="590"/>
      <c r="Z8" s="641">
        <v>0</v>
      </c>
      <c r="AA8" s="641"/>
      <c r="AB8" s="641"/>
      <c r="AC8" s="641"/>
      <c r="AD8" s="642">
        <v>3326</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24112</v>
      </c>
      <c r="BH8" s="589"/>
      <c r="BI8" s="589"/>
      <c r="BJ8" s="589"/>
      <c r="BK8" s="589"/>
      <c r="BL8" s="589"/>
      <c r="BM8" s="589"/>
      <c r="BN8" s="590"/>
      <c r="BO8" s="641">
        <v>2.2000000000000002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2202515</v>
      </c>
      <c r="CS8" s="589"/>
      <c r="CT8" s="589"/>
      <c r="CU8" s="589"/>
      <c r="CV8" s="589"/>
      <c r="CW8" s="589"/>
      <c r="CX8" s="589"/>
      <c r="CY8" s="590"/>
      <c r="CZ8" s="641">
        <v>4.8</v>
      </c>
      <c r="DA8" s="641"/>
      <c r="DB8" s="641"/>
      <c r="DC8" s="641"/>
      <c r="DD8" s="594">
        <v>130303</v>
      </c>
      <c r="DE8" s="589"/>
      <c r="DF8" s="589"/>
      <c r="DG8" s="589"/>
      <c r="DH8" s="589"/>
      <c r="DI8" s="589"/>
      <c r="DJ8" s="589"/>
      <c r="DK8" s="589"/>
      <c r="DL8" s="589"/>
      <c r="DM8" s="589"/>
      <c r="DN8" s="589"/>
      <c r="DO8" s="589"/>
      <c r="DP8" s="590"/>
      <c r="DQ8" s="594">
        <v>1205587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1810</v>
      </c>
      <c r="S9" s="589"/>
      <c r="T9" s="589"/>
      <c r="U9" s="589"/>
      <c r="V9" s="589"/>
      <c r="W9" s="589"/>
      <c r="X9" s="589"/>
      <c r="Y9" s="590"/>
      <c r="Z9" s="641">
        <v>0</v>
      </c>
      <c r="AA9" s="641"/>
      <c r="AB9" s="641"/>
      <c r="AC9" s="641"/>
      <c r="AD9" s="642">
        <v>1810</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348523</v>
      </c>
      <c r="BH9" s="589"/>
      <c r="BI9" s="589"/>
      <c r="BJ9" s="589"/>
      <c r="BK9" s="589"/>
      <c r="BL9" s="589"/>
      <c r="BM9" s="589"/>
      <c r="BN9" s="590"/>
      <c r="BO9" s="641">
        <v>31.8</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1326484</v>
      </c>
      <c r="CS9" s="589"/>
      <c r="CT9" s="589"/>
      <c r="CU9" s="589"/>
      <c r="CV9" s="589"/>
      <c r="CW9" s="589"/>
      <c r="CX9" s="589"/>
      <c r="CY9" s="590"/>
      <c r="CZ9" s="641">
        <v>2.9</v>
      </c>
      <c r="DA9" s="641"/>
      <c r="DB9" s="641"/>
      <c r="DC9" s="641"/>
      <c r="DD9" s="594">
        <v>337986</v>
      </c>
      <c r="DE9" s="589"/>
      <c r="DF9" s="589"/>
      <c r="DG9" s="589"/>
      <c r="DH9" s="589"/>
      <c r="DI9" s="589"/>
      <c r="DJ9" s="589"/>
      <c r="DK9" s="589"/>
      <c r="DL9" s="589"/>
      <c r="DM9" s="589"/>
      <c r="DN9" s="589"/>
      <c r="DO9" s="589"/>
      <c r="DP9" s="590"/>
      <c r="DQ9" s="594">
        <v>916717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186013</v>
      </c>
      <c r="S10" s="589"/>
      <c r="T10" s="589"/>
      <c r="U10" s="589"/>
      <c r="V10" s="589"/>
      <c r="W10" s="589"/>
      <c r="X10" s="589"/>
      <c r="Y10" s="590"/>
      <c r="Z10" s="641">
        <v>0.4</v>
      </c>
      <c r="AA10" s="641"/>
      <c r="AB10" s="641"/>
      <c r="AC10" s="641"/>
      <c r="AD10" s="642">
        <v>186013</v>
      </c>
      <c r="AE10" s="642"/>
      <c r="AF10" s="642"/>
      <c r="AG10" s="642"/>
      <c r="AH10" s="642"/>
      <c r="AI10" s="642"/>
      <c r="AJ10" s="642"/>
      <c r="AK10" s="642"/>
      <c r="AL10" s="611">
        <v>3.7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31847</v>
      </c>
      <c r="BH10" s="589"/>
      <c r="BI10" s="589"/>
      <c r="BJ10" s="589"/>
      <c r="BK10" s="589"/>
      <c r="BL10" s="589"/>
      <c r="BM10" s="589"/>
      <c r="BN10" s="590"/>
      <c r="BO10" s="641">
        <v>2.9</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1382628</v>
      </c>
      <c r="CS10" s="589"/>
      <c r="CT10" s="589"/>
      <c r="CU10" s="589"/>
      <c r="CV10" s="589"/>
      <c r="CW10" s="589"/>
      <c r="CX10" s="589"/>
      <c r="CY10" s="590"/>
      <c r="CZ10" s="641">
        <v>3</v>
      </c>
      <c r="DA10" s="641"/>
      <c r="DB10" s="641"/>
      <c r="DC10" s="641"/>
      <c r="DD10" s="594" t="s">
        <v>111</v>
      </c>
      <c r="DE10" s="589"/>
      <c r="DF10" s="589"/>
      <c r="DG10" s="589"/>
      <c r="DH10" s="589"/>
      <c r="DI10" s="589"/>
      <c r="DJ10" s="589"/>
      <c r="DK10" s="589"/>
      <c r="DL10" s="589"/>
      <c r="DM10" s="589"/>
      <c r="DN10" s="589"/>
      <c r="DO10" s="589"/>
      <c r="DP10" s="590"/>
      <c r="DQ10" s="594">
        <v>3609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72472</v>
      </c>
      <c r="BH11" s="589"/>
      <c r="BI11" s="589"/>
      <c r="BJ11" s="589"/>
      <c r="BK11" s="589"/>
      <c r="BL11" s="589"/>
      <c r="BM11" s="589"/>
      <c r="BN11" s="590"/>
      <c r="BO11" s="641">
        <v>6.6</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3867259</v>
      </c>
      <c r="CS11" s="589"/>
      <c r="CT11" s="589"/>
      <c r="CU11" s="589"/>
      <c r="CV11" s="589"/>
      <c r="CW11" s="589"/>
      <c r="CX11" s="589"/>
      <c r="CY11" s="590"/>
      <c r="CZ11" s="641">
        <v>8.5</v>
      </c>
      <c r="DA11" s="641"/>
      <c r="DB11" s="641"/>
      <c r="DC11" s="641"/>
      <c r="DD11" s="594">
        <v>2940719</v>
      </c>
      <c r="DE11" s="589"/>
      <c r="DF11" s="589"/>
      <c r="DG11" s="589"/>
      <c r="DH11" s="589"/>
      <c r="DI11" s="589"/>
      <c r="DJ11" s="589"/>
      <c r="DK11" s="589"/>
      <c r="DL11" s="589"/>
      <c r="DM11" s="589"/>
      <c r="DN11" s="589"/>
      <c r="DO11" s="589"/>
      <c r="DP11" s="590"/>
      <c r="DQ11" s="594">
        <v>1224477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461297</v>
      </c>
      <c r="BH12" s="589"/>
      <c r="BI12" s="589"/>
      <c r="BJ12" s="589"/>
      <c r="BK12" s="589"/>
      <c r="BL12" s="589"/>
      <c r="BM12" s="589"/>
      <c r="BN12" s="590"/>
      <c r="BO12" s="641">
        <v>42.1</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264153</v>
      </c>
      <c r="CS12" s="589"/>
      <c r="CT12" s="589"/>
      <c r="CU12" s="589"/>
      <c r="CV12" s="589"/>
      <c r="CW12" s="589"/>
      <c r="CX12" s="589"/>
      <c r="CY12" s="590"/>
      <c r="CZ12" s="641">
        <v>0.6</v>
      </c>
      <c r="DA12" s="641"/>
      <c r="DB12" s="641"/>
      <c r="DC12" s="641"/>
      <c r="DD12" s="594" t="s">
        <v>111</v>
      </c>
      <c r="DE12" s="589"/>
      <c r="DF12" s="589"/>
      <c r="DG12" s="589"/>
      <c r="DH12" s="589"/>
      <c r="DI12" s="589"/>
      <c r="DJ12" s="589"/>
      <c r="DK12" s="589"/>
      <c r="DL12" s="589"/>
      <c r="DM12" s="589"/>
      <c r="DN12" s="589"/>
      <c r="DO12" s="589"/>
      <c r="DP12" s="590"/>
      <c r="DQ12" s="594">
        <v>182422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12421</v>
      </c>
      <c r="S13" s="589"/>
      <c r="T13" s="589"/>
      <c r="U13" s="589"/>
      <c r="V13" s="589"/>
      <c r="W13" s="589"/>
      <c r="X13" s="589"/>
      <c r="Y13" s="590"/>
      <c r="Z13" s="641">
        <v>0</v>
      </c>
      <c r="AA13" s="641"/>
      <c r="AB13" s="641"/>
      <c r="AC13" s="641"/>
      <c r="AD13" s="642">
        <v>12421</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456583</v>
      </c>
      <c r="BH13" s="589"/>
      <c r="BI13" s="589"/>
      <c r="BJ13" s="589"/>
      <c r="BK13" s="589"/>
      <c r="BL13" s="589"/>
      <c r="BM13" s="589"/>
      <c r="BN13" s="590"/>
      <c r="BO13" s="641">
        <v>41.7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15685383</v>
      </c>
      <c r="CS13" s="589"/>
      <c r="CT13" s="589"/>
      <c r="CU13" s="589"/>
      <c r="CV13" s="589"/>
      <c r="CW13" s="589"/>
      <c r="CX13" s="589"/>
      <c r="CY13" s="590"/>
      <c r="CZ13" s="641">
        <v>34.5</v>
      </c>
      <c r="DA13" s="641"/>
      <c r="DB13" s="641"/>
      <c r="DC13" s="641"/>
      <c r="DD13" s="594">
        <v>13408779</v>
      </c>
      <c r="DE13" s="589"/>
      <c r="DF13" s="589"/>
      <c r="DG13" s="589"/>
      <c r="DH13" s="589"/>
      <c r="DI13" s="589"/>
      <c r="DJ13" s="589"/>
      <c r="DK13" s="589"/>
      <c r="DL13" s="589"/>
      <c r="DM13" s="589"/>
      <c r="DN13" s="589"/>
      <c r="DO13" s="589"/>
      <c r="DP13" s="590"/>
      <c r="DQ13" s="594">
        <v>2842882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38399</v>
      </c>
      <c r="BH14" s="589"/>
      <c r="BI14" s="589"/>
      <c r="BJ14" s="589"/>
      <c r="BK14" s="589"/>
      <c r="BL14" s="589"/>
      <c r="BM14" s="589"/>
      <c r="BN14" s="590"/>
      <c r="BO14" s="641">
        <v>3.5</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471610</v>
      </c>
      <c r="CS14" s="589"/>
      <c r="CT14" s="589"/>
      <c r="CU14" s="589"/>
      <c r="CV14" s="589"/>
      <c r="CW14" s="589"/>
      <c r="CX14" s="589"/>
      <c r="CY14" s="590"/>
      <c r="CZ14" s="641">
        <v>1</v>
      </c>
      <c r="DA14" s="641"/>
      <c r="DB14" s="641"/>
      <c r="DC14" s="641"/>
      <c r="DD14" s="594">
        <v>41786</v>
      </c>
      <c r="DE14" s="589"/>
      <c r="DF14" s="589"/>
      <c r="DG14" s="589"/>
      <c r="DH14" s="589"/>
      <c r="DI14" s="589"/>
      <c r="DJ14" s="589"/>
      <c r="DK14" s="589"/>
      <c r="DL14" s="589"/>
      <c r="DM14" s="589"/>
      <c r="DN14" s="589"/>
      <c r="DO14" s="589"/>
      <c r="DP14" s="590"/>
      <c r="DQ14" s="594">
        <v>437100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1062</v>
      </c>
      <c r="S15" s="589"/>
      <c r="T15" s="589"/>
      <c r="U15" s="589"/>
      <c r="V15" s="589"/>
      <c r="W15" s="589"/>
      <c r="X15" s="589"/>
      <c r="Y15" s="590"/>
      <c r="Z15" s="641">
        <v>0</v>
      </c>
      <c r="AA15" s="641"/>
      <c r="AB15" s="641"/>
      <c r="AC15" s="641"/>
      <c r="AD15" s="642">
        <v>1062</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113117</v>
      </c>
      <c r="BH15" s="589"/>
      <c r="BI15" s="589"/>
      <c r="BJ15" s="589"/>
      <c r="BK15" s="589"/>
      <c r="BL15" s="589"/>
      <c r="BM15" s="589"/>
      <c r="BN15" s="590"/>
      <c r="BO15" s="641">
        <v>10.3</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1184933</v>
      </c>
      <c r="CS15" s="589"/>
      <c r="CT15" s="589"/>
      <c r="CU15" s="589"/>
      <c r="CV15" s="589"/>
      <c r="CW15" s="589"/>
      <c r="CX15" s="589"/>
      <c r="CY15" s="590"/>
      <c r="CZ15" s="641">
        <v>2.6</v>
      </c>
      <c r="DA15" s="641"/>
      <c r="DB15" s="641"/>
      <c r="DC15" s="641"/>
      <c r="DD15" s="594">
        <v>372700</v>
      </c>
      <c r="DE15" s="589"/>
      <c r="DF15" s="589"/>
      <c r="DG15" s="589"/>
      <c r="DH15" s="589"/>
      <c r="DI15" s="589"/>
      <c r="DJ15" s="589"/>
      <c r="DK15" s="589"/>
      <c r="DL15" s="589"/>
      <c r="DM15" s="589"/>
      <c r="DN15" s="589"/>
      <c r="DO15" s="589"/>
      <c r="DP15" s="590"/>
      <c r="DQ15" s="594">
        <v>661093</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8902726</v>
      </c>
      <c r="S16" s="589"/>
      <c r="T16" s="589"/>
      <c r="U16" s="589"/>
      <c r="V16" s="589"/>
      <c r="W16" s="589"/>
      <c r="X16" s="589"/>
      <c r="Y16" s="590"/>
      <c r="Z16" s="641">
        <v>17.2</v>
      </c>
      <c r="AA16" s="641"/>
      <c r="AB16" s="641"/>
      <c r="AC16" s="641"/>
      <c r="AD16" s="642">
        <v>3578846</v>
      </c>
      <c r="AE16" s="642"/>
      <c r="AF16" s="642"/>
      <c r="AG16" s="642"/>
      <c r="AH16" s="642"/>
      <c r="AI16" s="642"/>
      <c r="AJ16" s="642"/>
      <c r="AK16" s="642"/>
      <c r="AL16" s="611">
        <v>72.099999999999994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2200953</v>
      </c>
      <c r="CS16" s="589"/>
      <c r="CT16" s="589"/>
      <c r="CU16" s="589"/>
      <c r="CV16" s="589"/>
      <c r="CW16" s="589"/>
      <c r="CX16" s="589"/>
      <c r="CY16" s="590"/>
      <c r="CZ16" s="641">
        <v>4.8</v>
      </c>
      <c r="DA16" s="641"/>
      <c r="DB16" s="641"/>
      <c r="DC16" s="641"/>
      <c r="DD16" s="594" t="s">
        <v>111</v>
      </c>
      <c r="DE16" s="589"/>
      <c r="DF16" s="589"/>
      <c r="DG16" s="589"/>
      <c r="DH16" s="589"/>
      <c r="DI16" s="589"/>
      <c r="DJ16" s="589"/>
      <c r="DK16" s="589"/>
      <c r="DL16" s="589"/>
      <c r="DM16" s="589"/>
      <c r="DN16" s="589"/>
      <c r="DO16" s="589"/>
      <c r="DP16" s="590"/>
      <c r="DQ16" s="594">
        <v>1145121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3578846</v>
      </c>
      <c r="S17" s="589"/>
      <c r="T17" s="589"/>
      <c r="U17" s="589"/>
      <c r="V17" s="589"/>
      <c r="W17" s="589"/>
      <c r="X17" s="589"/>
      <c r="Y17" s="590"/>
      <c r="Z17" s="641">
        <v>6.9</v>
      </c>
      <c r="AA17" s="641"/>
      <c r="AB17" s="641"/>
      <c r="AC17" s="641"/>
      <c r="AD17" s="642">
        <v>3578846</v>
      </c>
      <c r="AE17" s="642"/>
      <c r="AF17" s="642"/>
      <c r="AG17" s="642"/>
      <c r="AH17" s="642"/>
      <c r="AI17" s="642"/>
      <c r="AJ17" s="642"/>
      <c r="AK17" s="642"/>
      <c r="AL17" s="611">
        <v>72.099999999999994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1071577</v>
      </c>
      <c r="CS17" s="589"/>
      <c r="CT17" s="589"/>
      <c r="CU17" s="589"/>
      <c r="CV17" s="589"/>
      <c r="CW17" s="589"/>
      <c r="CX17" s="589"/>
      <c r="CY17" s="590"/>
      <c r="CZ17" s="641">
        <v>2.4</v>
      </c>
      <c r="DA17" s="641"/>
      <c r="DB17" s="641"/>
      <c r="DC17" s="641"/>
      <c r="DD17" s="594" t="s">
        <v>111</v>
      </c>
      <c r="DE17" s="589"/>
      <c r="DF17" s="589"/>
      <c r="DG17" s="589"/>
      <c r="DH17" s="589"/>
      <c r="DI17" s="589"/>
      <c r="DJ17" s="589"/>
      <c r="DK17" s="589"/>
      <c r="DL17" s="589"/>
      <c r="DM17" s="589"/>
      <c r="DN17" s="589"/>
      <c r="DO17" s="589"/>
      <c r="DP17" s="590"/>
      <c r="DQ17" s="594">
        <v>1038219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190994</v>
      </c>
      <c r="S18" s="589"/>
      <c r="T18" s="589"/>
      <c r="U18" s="589"/>
      <c r="V18" s="589"/>
      <c r="W18" s="589"/>
      <c r="X18" s="589"/>
      <c r="Y18" s="590"/>
      <c r="Z18" s="641">
        <v>0.4</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5132886</v>
      </c>
      <c r="S19" s="589"/>
      <c r="T19" s="589"/>
      <c r="U19" s="589"/>
      <c r="V19" s="589"/>
      <c r="W19" s="589"/>
      <c r="X19" s="589"/>
      <c r="Y19" s="590"/>
      <c r="Z19" s="641">
        <v>9.9</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6239</v>
      </c>
      <c r="BH19" s="589"/>
      <c r="BI19" s="589"/>
      <c r="BJ19" s="589"/>
      <c r="BK19" s="589"/>
      <c r="BL19" s="589"/>
      <c r="BM19" s="589"/>
      <c r="BN19" s="590"/>
      <c r="BO19" s="641">
        <v>0.6</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10270522</v>
      </c>
      <c r="S20" s="589"/>
      <c r="T20" s="589"/>
      <c r="U20" s="589"/>
      <c r="V20" s="589"/>
      <c r="W20" s="589"/>
      <c r="X20" s="589"/>
      <c r="Y20" s="590"/>
      <c r="Z20" s="641">
        <v>19.899999999999999</v>
      </c>
      <c r="AA20" s="641"/>
      <c r="AB20" s="641"/>
      <c r="AC20" s="641"/>
      <c r="AD20" s="642">
        <v>4946642</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6239</v>
      </c>
      <c r="BH20" s="589"/>
      <c r="BI20" s="589"/>
      <c r="BJ20" s="589"/>
      <c r="BK20" s="589"/>
      <c r="BL20" s="589"/>
      <c r="BM20" s="589"/>
      <c r="BN20" s="590"/>
      <c r="BO20" s="641">
        <v>0.6</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45470434</v>
      </c>
      <c r="CS20" s="589"/>
      <c r="CT20" s="589"/>
      <c r="CU20" s="589"/>
      <c r="CV20" s="589"/>
      <c r="CW20" s="589"/>
      <c r="CX20" s="589"/>
      <c r="CY20" s="590"/>
      <c r="CZ20" s="641">
        <v>100</v>
      </c>
      <c r="DA20" s="641"/>
      <c r="DB20" s="641"/>
      <c r="DC20" s="641"/>
      <c r="DD20" s="594">
        <v>17267199</v>
      </c>
      <c r="DE20" s="589"/>
      <c r="DF20" s="589"/>
      <c r="DG20" s="589"/>
      <c r="DH20" s="589"/>
      <c r="DI20" s="589"/>
      <c r="DJ20" s="589"/>
      <c r="DK20" s="589"/>
      <c r="DL20" s="589"/>
      <c r="DM20" s="589"/>
      <c r="DN20" s="589"/>
      <c r="DO20" s="589"/>
      <c r="DP20" s="590"/>
      <c r="DQ20" s="594">
        <v>11726441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1357</v>
      </c>
      <c r="S21" s="589"/>
      <c r="T21" s="589"/>
      <c r="U21" s="589"/>
      <c r="V21" s="589"/>
      <c r="W21" s="589"/>
      <c r="X21" s="589"/>
      <c r="Y21" s="590"/>
      <c r="Z21" s="641">
        <v>0</v>
      </c>
      <c r="AA21" s="641"/>
      <c r="AB21" s="641"/>
      <c r="AC21" s="641"/>
      <c r="AD21" s="642">
        <v>1357</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6239</v>
      </c>
      <c r="BH21" s="589"/>
      <c r="BI21" s="589"/>
      <c r="BJ21" s="589"/>
      <c r="BK21" s="589"/>
      <c r="BL21" s="589"/>
      <c r="BM21" s="589"/>
      <c r="BN21" s="590"/>
      <c r="BO21" s="641">
        <v>0.6</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5997</v>
      </c>
      <c r="S22" s="589"/>
      <c r="T22" s="589"/>
      <c r="U22" s="589"/>
      <c r="V22" s="589"/>
      <c r="W22" s="589"/>
      <c r="X22" s="589"/>
      <c r="Y22" s="590"/>
      <c r="Z22" s="641">
        <v>0</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39609</v>
      </c>
      <c r="S23" s="589"/>
      <c r="T23" s="589"/>
      <c r="U23" s="589"/>
      <c r="V23" s="589"/>
      <c r="W23" s="589"/>
      <c r="X23" s="589"/>
      <c r="Y23" s="590"/>
      <c r="Z23" s="641">
        <v>0.1</v>
      </c>
      <c r="AA23" s="641"/>
      <c r="AB23" s="641"/>
      <c r="AC23" s="641"/>
      <c r="AD23" s="642">
        <v>1969</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49339</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3407462</v>
      </c>
      <c r="CS24" s="639"/>
      <c r="CT24" s="639"/>
      <c r="CU24" s="639"/>
      <c r="CV24" s="639"/>
      <c r="CW24" s="639"/>
      <c r="CX24" s="639"/>
      <c r="CY24" s="686"/>
      <c r="CZ24" s="690">
        <v>7.5</v>
      </c>
      <c r="DA24" s="691"/>
      <c r="DB24" s="691"/>
      <c r="DC24" s="692"/>
      <c r="DD24" s="685">
        <v>2825962</v>
      </c>
      <c r="DE24" s="639"/>
      <c r="DF24" s="639"/>
      <c r="DG24" s="639"/>
      <c r="DH24" s="639"/>
      <c r="DI24" s="639"/>
      <c r="DJ24" s="639"/>
      <c r="DK24" s="686"/>
      <c r="DL24" s="685">
        <v>2375630</v>
      </c>
      <c r="DM24" s="639"/>
      <c r="DN24" s="639"/>
      <c r="DO24" s="639"/>
      <c r="DP24" s="639"/>
      <c r="DQ24" s="639"/>
      <c r="DR24" s="639"/>
      <c r="DS24" s="639"/>
      <c r="DT24" s="639"/>
      <c r="DU24" s="639"/>
      <c r="DV24" s="686"/>
      <c r="DW24" s="687">
        <v>45.4</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14530142</v>
      </c>
      <c r="S25" s="589"/>
      <c r="T25" s="589"/>
      <c r="U25" s="589"/>
      <c r="V25" s="589"/>
      <c r="W25" s="589"/>
      <c r="X25" s="589"/>
      <c r="Y25" s="590"/>
      <c r="Z25" s="641">
        <v>28.1</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1689236</v>
      </c>
      <c r="CS25" s="607"/>
      <c r="CT25" s="607"/>
      <c r="CU25" s="607"/>
      <c r="CV25" s="607"/>
      <c r="CW25" s="607"/>
      <c r="CX25" s="607"/>
      <c r="CY25" s="608"/>
      <c r="CZ25" s="591">
        <v>3.7</v>
      </c>
      <c r="DA25" s="609"/>
      <c r="DB25" s="609"/>
      <c r="DC25" s="610"/>
      <c r="DD25" s="594">
        <v>1597745</v>
      </c>
      <c r="DE25" s="607"/>
      <c r="DF25" s="607"/>
      <c r="DG25" s="607"/>
      <c r="DH25" s="607"/>
      <c r="DI25" s="607"/>
      <c r="DJ25" s="607"/>
      <c r="DK25" s="608"/>
      <c r="DL25" s="594">
        <v>1200005</v>
      </c>
      <c r="DM25" s="607"/>
      <c r="DN25" s="607"/>
      <c r="DO25" s="607"/>
      <c r="DP25" s="607"/>
      <c r="DQ25" s="607"/>
      <c r="DR25" s="607"/>
      <c r="DS25" s="607"/>
      <c r="DT25" s="607"/>
      <c r="DU25" s="607"/>
      <c r="DV25" s="608"/>
      <c r="DW25" s="611">
        <v>22.9</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1087167</v>
      </c>
      <c r="CS26" s="589"/>
      <c r="CT26" s="589"/>
      <c r="CU26" s="589"/>
      <c r="CV26" s="589"/>
      <c r="CW26" s="589"/>
      <c r="CX26" s="589"/>
      <c r="CY26" s="590"/>
      <c r="CZ26" s="591">
        <v>2.4</v>
      </c>
      <c r="DA26" s="609"/>
      <c r="DB26" s="609"/>
      <c r="DC26" s="610"/>
      <c r="DD26" s="594">
        <v>995676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3797869</v>
      </c>
      <c r="S27" s="589"/>
      <c r="T27" s="589"/>
      <c r="U27" s="589"/>
      <c r="V27" s="589"/>
      <c r="W27" s="589"/>
      <c r="X27" s="589"/>
      <c r="Y27" s="590"/>
      <c r="Z27" s="641">
        <v>7.4</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1096006</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646649</v>
      </c>
      <c r="CS27" s="607"/>
      <c r="CT27" s="607"/>
      <c r="CU27" s="607"/>
      <c r="CV27" s="607"/>
      <c r="CW27" s="607"/>
      <c r="CX27" s="607"/>
      <c r="CY27" s="608"/>
      <c r="CZ27" s="591">
        <v>1.4</v>
      </c>
      <c r="DA27" s="609"/>
      <c r="DB27" s="609"/>
      <c r="DC27" s="610"/>
      <c r="DD27" s="594">
        <v>189998</v>
      </c>
      <c r="DE27" s="607"/>
      <c r="DF27" s="607"/>
      <c r="DG27" s="607"/>
      <c r="DH27" s="607"/>
      <c r="DI27" s="607"/>
      <c r="DJ27" s="607"/>
      <c r="DK27" s="608"/>
      <c r="DL27" s="594">
        <v>137406</v>
      </c>
      <c r="DM27" s="607"/>
      <c r="DN27" s="607"/>
      <c r="DO27" s="607"/>
      <c r="DP27" s="607"/>
      <c r="DQ27" s="607"/>
      <c r="DR27" s="607"/>
      <c r="DS27" s="607"/>
      <c r="DT27" s="607"/>
      <c r="DU27" s="607"/>
      <c r="DV27" s="608"/>
      <c r="DW27" s="611">
        <v>2.6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381992</v>
      </c>
      <c r="S28" s="589"/>
      <c r="T28" s="589"/>
      <c r="U28" s="589"/>
      <c r="V28" s="589"/>
      <c r="W28" s="589"/>
      <c r="X28" s="589"/>
      <c r="Y28" s="590"/>
      <c r="Z28" s="641">
        <v>0.7</v>
      </c>
      <c r="AA28" s="641"/>
      <c r="AB28" s="641"/>
      <c r="AC28" s="641"/>
      <c r="AD28" s="642">
        <v>12159</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1071577</v>
      </c>
      <c r="CS28" s="589"/>
      <c r="CT28" s="589"/>
      <c r="CU28" s="589"/>
      <c r="CV28" s="589"/>
      <c r="CW28" s="589"/>
      <c r="CX28" s="589"/>
      <c r="CY28" s="590"/>
      <c r="CZ28" s="591">
        <v>2.4</v>
      </c>
      <c r="DA28" s="609"/>
      <c r="DB28" s="609"/>
      <c r="DC28" s="610"/>
      <c r="DD28" s="594">
        <v>1038219</v>
      </c>
      <c r="DE28" s="589"/>
      <c r="DF28" s="589"/>
      <c r="DG28" s="589"/>
      <c r="DH28" s="589"/>
      <c r="DI28" s="589"/>
      <c r="DJ28" s="589"/>
      <c r="DK28" s="590"/>
      <c r="DL28" s="594">
        <v>1038219</v>
      </c>
      <c r="DM28" s="589"/>
      <c r="DN28" s="589"/>
      <c r="DO28" s="589"/>
      <c r="DP28" s="589"/>
      <c r="DQ28" s="589"/>
      <c r="DR28" s="589"/>
      <c r="DS28" s="589"/>
      <c r="DT28" s="589"/>
      <c r="DU28" s="589"/>
      <c r="DV28" s="590"/>
      <c r="DW28" s="611">
        <v>19.8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209879</v>
      </c>
      <c r="S29" s="589"/>
      <c r="T29" s="589"/>
      <c r="U29" s="589"/>
      <c r="V29" s="589"/>
      <c r="W29" s="589"/>
      <c r="X29" s="589"/>
      <c r="Y29" s="590"/>
      <c r="Z29" s="641">
        <v>0.4</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57</v>
      </c>
      <c r="CG29" s="622"/>
      <c r="CH29" s="622"/>
      <c r="CI29" s="622"/>
      <c r="CJ29" s="622"/>
      <c r="CK29" s="622"/>
      <c r="CL29" s="622"/>
      <c r="CM29" s="622"/>
      <c r="CN29" s="622"/>
      <c r="CO29" s="622"/>
      <c r="CP29" s="622"/>
      <c r="CQ29" s="623"/>
      <c r="CR29" s="588">
        <v>1071577</v>
      </c>
      <c r="CS29" s="607"/>
      <c r="CT29" s="607"/>
      <c r="CU29" s="607"/>
      <c r="CV29" s="607"/>
      <c r="CW29" s="607"/>
      <c r="CX29" s="607"/>
      <c r="CY29" s="608"/>
      <c r="CZ29" s="591">
        <v>2.4</v>
      </c>
      <c r="DA29" s="609"/>
      <c r="DB29" s="609"/>
      <c r="DC29" s="610"/>
      <c r="DD29" s="594">
        <v>1038219</v>
      </c>
      <c r="DE29" s="607"/>
      <c r="DF29" s="607"/>
      <c r="DG29" s="607"/>
      <c r="DH29" s="607"/>
      <c r="DI29" s="607"/>
      <c r="DJ29" s="607"/>
      <c r="DK29" s="608"/>
      <c r="DL29" s="594">
        <v>1038219</v>
      </c>
      <c r="DM29" s="607"/>
      <c r="DN29" s="607"/>
      <c r="DO29" s="607"/>
      <c r="DP29" s="607"/>
      <c r="DQ29" s="607"/>
      <c r="DR29" s="607"/>
      <c r="DS29" s="607"/>
      <c r="DT29" s="607"/>
      <c r="DU29" s="607"/>
      <c r="DV29" s="608"/>
      <c r="DW29" s="611">
        <v>19.8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17477734</v>
      </c>
      <c r="S30" s="589"/>
      <c r="T30" s="589"/>
      <c r="U30" s="589"/>
      <c r="V30" s="589"/>
      <c r="W30" s="589"/>
      <c r="X30" s="589"/>
      <c r="Y30" s="590"/>
      <c r="Z30" s="641">
        <v>33.9</v>
      </c>
      <c r="AA30" s="641"/>
      <c r="AB30" s="641"/>
      <c r="AC30" s="641"/>
      <c r="AD30" s="642" t="s">
        <v>111</v>
      </c>
      <c r="AE30" s="642"/>
      <c r="AF30" s="642"/>
      <c r="AG30" s="642"/>
      <c r="AH30" s="642"/>
      <c r="AI30" s="642"/>
      <c r="AJ30" s="642"/>
      <c r="AK30" s="642"/>
      <c r="AL30" s="611" t="s">
        <v>111</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99.8</v>
      </c>
      <c r="BH30" s="655"/>
      <c r="BI30" s="655"/>
      <c r="BJ30" s="655"/>
      <c r="BK30" s="655"/>
      <c r="BL30" s="655"/>
      <c r="BM30" s="656">
        <v>99.3</v>
      </c>
      <c r="BN30" s="655"/>
      <c r="BO30" s="655"/>
      <c r="BP30" s="655"/>
      <c r="BQ30" s="657"/>
      <c r="BR30" s="654">
        <v>99.8</v>
      </c>
      <c r="BS30" s="655"/>
      <c r="BT30" s="655"/>
      <c r="BU30" s="655"/>
      <c r="BV30" s="655"/>
      <c r="BW30" s="655"/>
      <c r="BX30" s="656">
        <v>98</v>
      </c>
      <c r="BY30" s="655"/>
      <c r="BZ30" s="655"/>
      <c r="CA30" s="655"/>
      <c r="CB30" s="657"/>
      <c r="CD30" s="660"/>
      <c r="CE30" s="661"/>
      <c r="CF30" s="625" t="s">
        <v>291</v>
      </c>
      <c r="CG30" s="622"/>
      <c r="CH30" s="622"/>
      <c r="CI30" s="622"/>
      <c r="CJ30" s="622"/>
      <c r="CK30" s="622"/>
      <c r="CL30" s="622"/>
      <c r="CM30" s="622"/>
      <c r="CN30" s="622"/>
      <c r="CO30" s="622"/>
      <c r="CP30" s="622"/>
      <c r="CQ30" s="623"/>
      <c r="CR30" s="588">
        <v>939173</v>
      </c>
      <c r="CS30" s="589"/>
      <c r="CT30" s="589"/>
      <c r="CU30" s="589"/>
      <c r="CV30" s="589"/>
      <c r="CW30" s="589"/>
      <c r="CX30" s="589"/>
      <c r="CY30" s="590"/>
      <c r="CZ30" s="591">
        <v>2.1</v>
      </c>
      <c r="DA30" s="609"/>
      <c r="DB30" s="609"/>
      <c r="DC30" s="610"/>
      <c r="DD30" s="594">
        <v>905815</v>
      </c>
      <c r="DE30" s="589"/>
      <c r="DF30" s="589"/>
      <c r="DG30" s="589"/>
      <c r="DH30" s="589"/>
      <c r="DI30" s="589"/>
      <c r="DJ30" s="589"/>
      <c r="DK30" s="590"/>
      <c r="DL30" s="594">
        <v>905815</v>
      </c>
      <c r="DM30" s="589"/>
      <c r="DN30" s="589"/>
      <c r="DO30" s="589"/>
      <c r="DP30" s="589"/>
      <c r="DQ30" s="589"/>
      <c r="DR30" s="589"/>
      <c r="DS30" s="589"/>
      <c r="DT30" s="589"/>
      <c r="DU30" s="589"/>
      <c r="DV30" s="590"/>
      <c r="DW30" s="611">
        <v>17.3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3404266</v>
      </c>
      <c r="S31" s="589"/>
      <c r="T31" s="589"/>
      <c r="U31" s="589"/>
      <c r="V31" s="589"/>
      <c r="W31" s="589"/>
      <c r="X31" s="589"/>
      <c r="Y31" s="590"/>
      <c r="Z31" s="641">
        <v>6.6</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99.8</v>
      </c>
      <c r="BH31" s="607"/>
      <c r="BI31" s="607"/>
      <c r="BJ31" s="607"/>
      <c r="BK31" s="607"/>
      <c r="BL31" s="607"/>
      <c r="BM31" s="643">
        <v>99.5</v>
      </c>
      <c r="BN31" s="653"/>
      <c r="BO31" s="653"/>
      <c r="BP31" s="653"/>
      <c r="BQ31" s="617"/>
      <c r="BR31" s="652">
        <v>99.8</v>
      </c>
      <c r="BS31" s="607"/>
      <c r="BT31" s="607"/>
      <c r="BU31" s="607"/>
      <c r="BV31" s="607"/>
      <c r="BW31" s="607"/>
      <c r="BX31" s="643">
        <v>98.5</v>
      </c>
      <c r="BY31" s="653"/>
      <c r="BZ31" s="653"/>
      <c r="CA31" s="653"/>
      <c r="CB31" s="617"/>
      <c r="CD31" s="660"/>
      <c r="CE31" s="661"/>
      <c r="CF31" s="625" t="s">
        <v>295</v>
      </c>
      <c r="CG31" s="622"/>
      <c r="CH31" s="622"/>
      <c r="CI31" s="622"/>
      <c r="CJ31" s="622"/>
      <c r="CK31" s="622"/>
      <c r="CL31" s="622"/>
      <c r="CM31" s="622"/>
      <c r="CN31" s="622"/>
      <c r="CO31" s="622"/>
      <c r="CP31" s="622"/>
      <c r="CQ31" s="623"/>
      <c r="CR31" s="588">
        <v>132404</v>
      </c>
      <c r="CS31" s="607"/>
      <c r="CT31" s="607"/>
      <c r="CU31" s="607"/>
      <c r="CV31" s="607"/>
      <c r="CW31" s="607"/>
      <c r="CX31" s="607"/>
      <c r="CY31" s="608"/>
      <c r="CZ31" s="591">
        <v>0.3</v>
      </c>
      <c r="DA31" s="609"/>
      <c r="DB31" s="609"/>
      <c r="DC31" s="610"/>
      <c r="DD31" s="594">
        <v>132404</v>
      </c>
      <c r="DE31" s="607"/>
      <c r="DF31" s="607"/>
      <c r="DG31" s="607"/>
      <c r="DH31" s="607"/>
      <c r="DI31" s="607"/>
      <c r="DJ31" s="607"/>
      <c r="DK31" s="608"/>
      <c r="DL31" s="594">
        <v>132404</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354478</v>
      </c>
      <c r="S32" s="589"/>
      <c r="T32" s="589"/>
      <c r="U32" s="589"/>
      <c r="V32" s="589"/>
      <c r="W32" s="589"/>
      <c r="X32" s="589"/>
      <c r="Y32" s="590"/>
      <c r="Z32" s="641">
        <v>0.7</v>
      </c>
      <c r="AA32" s="641"/>
      <c r="AB32" s="641"/>
      <c r="AC32" s="641"/>
      <c r="AD32" s="642">
        <v>1049</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99.9</v>
      </c>
      <c r="BH32" s="573"/>
      <c r="BI32" s="573"/>
      <c r="BJ32" s="573"/>
      <c r="BK32" s="573"/>
      <c r="BL32" s="573"/>
      <c r="BM32" s="636">
        <v>99</v>
      </c>
      <c r="BN32" s="573"/>
      <c r="BO32" s="573"/>
      <c r="BP32" s="573"/>
      <c r="BQ32" s="630"/>
      <c r="BR32" s="651">
        <v>99.9</v>
      </c>
      <c r="BS32" s="573"/>
      <c r="BT32" s="573"/>
      <c r="BU32" s="573"/>
      <c r="BV32" s="573"/>
      <c r="BW32" s="573"/>
      <c r="BX32" s="636">
        <v>96.8</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1099800</v>
      </c>
      <c r="S33" s="589"/>
      <c r="T33" s="589"/>
      <c r="U33" s="589"/>
      <c r="V33" s="589"/>
      <c r="W33" s="589"/>
      <c r="X33" s="589"/>
      <c r="Y33" s="590"/>
      <c r="Z33" s="641">
        <v>2.1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22605314</v>
      </c>
      <c r="CS33" s="607"/>
      <c r="CT33" s="607"/>
      <c r="CU33" s="607"/>
      <c r="CV33" s="607"/>
      <c r="CW33" s="607"/>
      <c r="CX33" s="607"/>
      <c r="CY33" s="608"/>
      <c r="CZ33" s="591">
        <v>49.7</v>
      </c>
      <c r="DA33" s="609"/>
      <c r="DB33" s="609"/>
      <c r="DC33" s="610"/>
      <c r="DD33" s="594">
        <v>5254012</v>
      </c>
      <c r="DE33" s="607"/>
      <c r="DF33" s="607"/>
      <c r="DG33" s="607"/>
      <c r="DH33" s="607"/>
      <c r="DI33" s="607"/>
      <c r="DJ33" s="607"/>
      <c r="DK33" s="608"/>
      <c r="DL33" s="594">
        <v>2207619</v>
      </c>
      <c r="DM33" s="607"/>
      <c r="DN33" s="607"/>
      <c r="DO33" s="607"/>
      <c r="DP33" s="607"/>
      <c r="DQ33" s="607"/>
      <c r="DR33" s="607"/>
      <c r="DS33" s="607"/>
      <c r="DT33" s="607"/>
      <c r="DU33" s="607"/>
      <c r="DV33" s="608"/>
      <c r="DW33" s="611">
        <v>42.2</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4218517</v>
      </c>
      <c r="CS34" s="589"/>
      <c r="CT34" s="589"/>
      <c r="CU34" s="589"/>
      <c r="CV34" s="589"/>
      <c r="CW34" s="589"/>
      <c r="CX34" s="589"/>
      <c r="CY34" s="590"/>
      <c r="CZ34" s="591">
        <v>9.3000000000000007</v>
      </c>
      <c r="DA34" s="609"/>
      <c r="DB34" s="609"/>
      <c r="DC34" s="610"/>
      <c r="DD34" s="594">
        <v>1381499</v>
      </c>
      <c r="DE34" s="589"/>
      <c r="DF34" s="589"/>
      <c r="DG34" s="589"/>
      <c r="DH34" s="589"/>
      <c r="DI34" s="589"/>
      <c r="DJ34" s="589"/>
      <c r="DK34" s="590"/>
      <c r="DL34" s="594">
        <v>785602</v>
      </c>
      <c r="DM34" s="589"/>
      <c r="DN34" s="589"/>
      <c r="DO34" s="589"/>
      <c r="DP34" s="589"/>
      <c r="DQ34" s="589"/>
      <c r="DR34" s="589"/>
      <c r="DS34" s="589"/>
      <c r="DT34" s="589"/>
      <c r="DU34" s="589"/>
      <c r="DV34" s="590"/>
      <c r="DW34" s="611">
        <v>15</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270000</v>
      </c>
      <c r="S35" s="589"/>
      <c r="T35" s="589"/>
      <c r="U35" s="589"/>
      <c r="V35" s="589"/>
      <c r="W35" s="589"/>
      <c r="X35" s="589"/>
      <c r="Y35" s="590"/>
      <c r="Z35" s="641">
        <v>0.5</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1368949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239189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124602</v>
      </c>
      <c r="CS35" s="607"/>
      <c r="CT35" s="607"/>
      <c r="CU35" s="607"/>
      <c r="CV35" s="607"/>
      <c r="CW35" s="607"/>
      <c r="CX35" s="607"/>
      <c r="CY35" s="608"/>
      <c r="CZ35" s="591">
        <v>0.3</v>
      </c>
      <c r="DA35" s="609"/>
      <c r="DB35" s="609"/>
      <c r="DC35" s="610"/>
      <c r="DD35" s="594">
        <v>119962</v>
      </c>
      <c r="DE35" s="607"/>
      <c r="DF35" s="607"/>
      <c r="DG35" s="607"/>
      <c r="DH35" s="607"/>
      <c r="DI35" s="607"/>
      <c r="DJ35" s="607"/>
      <c r="DK35" s="608"/>
      <c r="DL35" s="594">
        <v>105639</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51622984</v>
      </c>
      <c r="S36" s="629"/>
      <c r="T36" s="629"/>
      <c r="U36" s="629"/>
      <c r="V36" s="629"/>
      <c r="W36" s="629"/>
      <c r="X36" s="629"/>
      <c r="Y36" s="632"/>
      <c r="Z36" s="633">
        <v>100</v>
      </c>
      <c r="AA36" s="633"/>
      <c r="AB36" s="633"/>
      <c r="AC36" s="633"/>
      <c r="AD36" s="634">
        <v>4963176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265610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194600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2718750</v>
      </c>
      <c r="CS36" s="589"/>
      <c r="CT36" s="589"/>
      <c r="CU36" s="589"/>
      <c r="CV36" s="589"/>
      <c r="CW36" s="589"/>
      <c r="CX36" s="589"/>
      <c r="CY36" s="590"/>
      <c r="CZ36" s="591">
        <v>6</v>
      </c>
      <c r="DA36" s="609"/>
      <c r="DB36" s="609"/>
      <c r="DC36" s="610"/>
      <c r="DD36" s="594">
        <v>2145511</v>
      </c>
      <c r="DE36" s="589"/>
      <c r="DF36" s="589"/>
      <c r="DG36" s="589"/>
      <c r="DH36" s="589"/>
      <c r="DI36" s="589"/>
      <c r="DJ36" s="589"/>
      <c r="DK36" s="590"/>
      <c r="DL36" s="594">
        <v>704855</v>
      </c>
      <c r="DM36" s="589"/>
      <c r="DN36" s="589"/>
      <c r="DO36" s="589"/>
      <c r="DP36" s="589"/>
      <c r="DQ36" s="589"/>
      <c r="DR36" s="589"/>
      <c r="DS36" s="589"/>
      <c r="DT36" s="589"/>
      <c r="DU36" s="589"/>
      <c r="DV36" s="590"/>
      <c r="DW36" s="611">
        <v>13.5</v>
      </c>
      <c r="DX36" s="612"/>
      <c r="DY36" s="612"/>
      <c r="DZ36" s="612"/>
      <c r="EA36" s="612"/>
      <c r="EB36" s="612"/>
      <c r="EC36" s="613"/>
    </row>
    <row r="37" spans="2:133" ht="11.25" customHeight="1">
      <c r="AQ37" s="614" t="s">
        <v>313</v>
      </c>
      <c r="AR37" s="615"/>
      <c r="AS37" s="615"/>
      <c r="AT37" s="615"/>
      <c r="AU37" s="615"/>
      <c r="AV37" s="615"/>
      <c r="AW37" s="615"/>
      <c r="AX37" s="615"/>
      <c r="AY37" s="616"/>
      <c r="AZ37" s="588">
        <v>239249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2460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372152</v>
      </c>
      <c r="CS37" s="607"/>
      <c r="CT37" s="607"/>
      <c r="CU37" s="607"/>
      <c r="CV37" s="607"/>
      <c r="CW37" s="607"/>
      <c r="CX37" s="607"/>
      <c r="CY37" s="608"/>
      <c r="CZ37" s="591">
        <v>0.8</v>
      </c>
      <c r="DA37" s="609"/>
      <c r="DB37" s="609"/>
      <c r="DC37" s="610"/>
      <c r="DD37" s="594">
        <v>372152</v>
      </c>
      <c r="DE37" s="607"/>
      <c r="DF37" s="607"/>
      <c r="DG37" s="607"/>
      <c r="DH37" s="607"/>
      <c r="DI37" s="607"/>
      <c r="DJ37" s="607"/>
      <c r="DK37" s="608"/>
      <c r="DL37" s="594">
        <v>372152</v>
      </c>
      <c r="DM37" s="607"/>
      <c r="DN37" s="607"/>
      <c r="DO37" s="607"/>
      <c r="DP37" s="607"/>
      <c r="DQ37" s="607"/>
      <c r="DR37" s="607"/>
      <c r="DS37" s="607"/>
      <c r="DT37" s="607"/>
      <c r="DU37" s="607"/>
      <c r="DV37" s="608"/>
      <c r="DW37" s="611">
        <v>7.1</v>
      </c>
      <c r="DX37" s="612"/>
      <c r="DY37" s="612"/>
      <c r="DZ37" s="612"/>
      <c r="EA37" s="612"/>
      <c r="EB37" s="612"/>
      <c r="EC37" s="613"/>
    </row>
    <row r="38" spans="2:133" ht="11.25" customHeight="1">
      <c r="AQ38" s="614" t="s">
        <v>316</v>
      </c>
      <c r="AR38" s="615"/>
      <c r="AS38" s="615"/>
      <c r="AT38" s="615"/>
      <c r="AU38" s="615"/>
      <c r="AV38" s="615"/>
      <c r="AW38" s="615"/>
      <c r="AX38" s="615"/>
      <c r="AY38" s="616"/>
      <c r="AZ38" s="588">
        <v>234279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4715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869060</v>
      </c>
      <c r="CS38" s="589"/>
      <c r="CT38" s="589"/>
      <c r="CU38" s="589"/>
      <c r="CV38" s="589"/>
      <c r="CW38" s="589"/>
      <c r="CX38" s="589"/>
      <c r="CY38" s="590"/>
      <c r="CZ38" s="591">
        <v>1.9</v>
      </c>
      <c r="DA38" s="609"/>
      <c r="DB38" s="609"/>
      <c r="DC38" s="610"/>
      <c r="DD38" s="594">
        <v>760664</v>
      </c>
      <c r="DE38" s="589"/>
      <c r="DF38" s="589"/>
      <c r="DG38" s="589"/>
      <c r="DH38" s="589"/>
      <c r="DI38" s="589"/>
      <c r="DJ38" s="589"/>
      <c r="DK38" s="590"/>
      <c r="DL38" s="594">
        <v>611523</v>
      </c>
      <c r="DM38" s="589"/>
      <c r="DN38" s="589"/>
      <c r="DO38" s="589"/>
      <c r="DP38" s="589"/>
      <c r="DQ38" s="589"/>
      <c r="DR38" s="589"/>
      <c r="DS38" s="589"/>
      <c r="DT38" s="589"/>
      <c r="DU38" s="589"/>
      <c r="DV38" s="590"/>
      <c r="DW38" s="611">
        <v>11.7</v>
      </c>
      <c r="DX38" s="612"/>
      <c r="DY38" s="612"/>
      <c r="DZ38" s="612"/>
      <c r="EA38" s="612"/>
      <c r="EB38" s="612"/>
      <c r="EC38" s="613"/>
    </row>
    <row r="39" spans="2:133" ht="11.25" customHeight="1">
      <c r="AQ39" s="614" t="s">
        <v>319</v>
      </c>
      <c r="AR39" s="615"/>
      <c r="AS39" s="615"/>
      <c r="AT39" s="615"/>
      <c r="AU39" s="615"/>
      <c r="AV39" s="615"/>
      <c r="AW39" s="615"/>
      <c r="AX39" s="615"/>
      <c r="AY39" s="616"/>
      <c r="AZ39" s="588">
        <v>5000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119</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14552275</v>
      </c>
      <c r="CS39" s="607"/>
      <c r="CT39" s="607"/>
      <c r="CU39" s="607"/>
      <c r="CV39" s="607"/>
      <c r="CW39" s="607"/>
      <c r="CX39" s="607"/>
      <c r="CY39" s="608"/>
      <c r="CZ39" s="591">
        <v>32</v>
      </c>
      <c r="DA39" s="609"/>
      <c r="DB39" s="609"/>
      <c r="DC39" s="610"/>
      <c r="DD39" s="594">
        <v>829566</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164353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162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122110</v>
      </c>
      <c r="CS40" s="589"/>
      <c r="CT40" s="589"/>
      <c r="CU40" s="589"/>
      <c r="CV40" s="589"/>
      <c r="CW40" s="589"/>
      <c r="CX40" s="589"/>
      <c r="CY40" s="590"/>
      <c r="CZ40" s="591">
        <v>0.3</v>
      </c>
      <c r="DA40" s="609"/>
      <c r="DB40" s="609"/>
      <c r="DC40" s="610"/>
      <c r="DD40" s="594">
        <v>16810</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460458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305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19457658</v>
      </c>
      <c r="CS42" s="589"/>
      <c r="CT42" s="589"/>
      <c r="CU42" s="589"/>
      <c r="CV42" s="589"/>
      <c r="CW42" s="589"/>
      <c r="CX42" s="589"/>
      <c r="CY42" s="590"/>
      <c r="CZ42" s="591">
        <v>42.8</v>
      </c>
      <c r="DA42" s="592"/>
      <c r="DB42" s="592"/>
      <c r="DC42" s="593"/>
      <c r="DD42" s="594">
        <v>3646467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149185</v>
      </c>
      <c r="CS43" s="607"/>
      <c r="CT43" s="607"/>
      <c r="CU43" s="607"/>
      <c r="CV43" s="607"/>
      <c r="CW43" s="607"/>
      <c r="CX43" s="607"/>
      <c r="CY43" s="608"/>
      <c r="CZ43" s="591">
        <v>0.3</v>
      </c>
      <c r="DA43" s="609"/>
      <c r="DB43" s="609"/>
      <c r="DC43" s="610"/>
      <c r="DD43" s="594">
        <v>149185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17267199</v>
      </c>
      <c r="CS44" s="589"/>
      <c r="CT44" s="589"/>
      <c r="CU44" s="589"/>
      <c r="CV44" s="589"/>
      <c r="CW44" s="589"/>
      <c r="CX44" s="589"/>
      <c r="CY44" s="590"/>
      <c r="CZ44" s="591">
        <v>38</v>
      </c>
      <c r="DA44" s="592"/>
      <c r="DB44" s="592"/>
      <c r="DC44" s="593"/>
      <c r="DD44" s="594">
        <v>2511840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16792822</v>
      </c>
      <c r="CS45" s="607"/>
      <c r="CT45" s="607"/>
      <c r="CU45" s="607"/>
      <c r="CV45" s="607"/>
      <c r="CW45" s="607"/>
      <c r="CX45" s="607"/>
      <c r="CY45" s="608"/>
      <c r="CZ45" s="591">
        <v>36.9</v>
      </c>
      <c r="DA45" s="609"/>
      <c r="DB45" s="609"/>
      <c r="DC45" s="610"/>
      <c r="DD45" s="594">
        <v>2281068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474377</v>
      </c>
      <c r="CS46" s="589"/>
      <c r="CT46" s="589"/>
      <c r="CU46" s="589"/>
      <c r="CV46" s="589"/>
      <c r="CW46" s="589"/>
      <c r="CX46" s="589"/>
      <c r="CY46" s="590"/>
      <c r="CZ46" s="591">
        <v>1</v>
      </c>
      <c r="DA46" s="592"/>
      <c r="DB46" s="592"/>
      <c r="DC46" s="593"/>
      <c r="DD46" s="594">
        <v>230772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2190459</v>
      </c>
      <c r="CS47" s="607"/>
      <c r="CT47" s="607"/>
      <c r="CU47" s="607"/>
      <c r="CV47" s="607"/>
      <c r="CW47" s="607"/>
      <c r="CX47" s="607"/>
      <c r="CY47" s="608"/>
      <c r="CZ47" s="591">
        <v>4.8</v>
      </c>
      <c r="DA47" s="609"/>
      <c r="DB47" s="609"/>
      <c r="DC47" s="610"/>
      <c r="DD47" s="594">
        <v>1134627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45470434</v>
      </c>
      <c r="CS49" s="573"/>
      <c r="CT49" s="573"/>
      <c r="CU49" s="573"/>
      <c r="CV49" s="573"/>
      <c r="CW49" s="573"/>
      <c r="CX49" s="573"/>
      <c r="CY49" s="574"/>
      <c r="CZ49" s="575">
        <v>100</v>
      </c>
      <c r="DA49" s="576"/>
      <c r="DB49" s="576"/>
      <c r="DC49" s="577"/>
      <c r="DD49" s="578">
        <v>11726441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51805</v>
      </c>
      <c r="R7" s="1101"/>
      <c r="S7" s="1101"/>
      <c r="T7" s="1101"/>
      <c r="U7" s="1101"/>
      <c r="V7" s="1101">
        <v>45652</v>
      </c>
      <c r="W7" s="1101"/>
      <c r="X7" s="1101"/>
      <c r="Y7" s="1101"/>
      <c r="Z7" s="1101"/>
      <c r="AA7" s="1101">
        <v>6153</v>
      </c>
      <c r="AB7" s="1101"/>
      <c r="AC7" s="1101"/>
      <c r="AD7" s="1101"/>
      <c r="AE7" s="1102"/>
      <c r="AF7" s="1103">
        <v>2327</v>
      </c>
      <c r="AG7" s="1104"/>
      <c r="AH7" s="1104"/>
      <c r="AI7" s="1104"/>
      <c r="AJ7" s="1105"/>
      <c r="AK7" s="1087">
        <v>17493</v>
      </c>
      <c r="AL7" s="1088"/>
      <c r="AM7" s="1088"/>
      <c r="AN7" s="1088"/>
      <c r="AO7" s="1088"/>
      <c r="AP7" s="1088">
        <v>9551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51805</v>
      </c>
      <c r="R23" s="1065"/>
      <c r="S23" s="1065"/>
      <c r="T23" s="1065"/>
      <c r="U23" s="1065"/>
      <c r="V23" s="1065">
        <v>45652</v>
      </c>
      <c r="W23" s="1065"/>
      <c r="X23" s="1065"/>
      <c r="Y23" s="1065"/>
      <c r="Z23" s="1065"/>
      <c r="AA23" s="1065">
        <v>6153</v>
      </c>
      <c r="AB23" s="1065"/>
      <c r="AC23" s="1065"/>
      <c r="AD23" s="1065"/>
      <c r="AE23" s="1066"/>
      <c r="AF23" s="1067">
        <v>2327</v>
      </c>
      <c r="AG23" s="1065"/>
      <c r="AH23" s="1065"/>
      <c r="AI23" s="1065"/>
      <c r="AJ23" s="1068"/>
      <c r="AK23" s="1069"/>
      <c r="AL23" s="1070"/>
      <c r="AM23" s="1070"/>
      <c r="AN23" s="1070"/>
      <c r="AO23" s="1070"/>
      <c r="AP23" s="1065">
        <v>9551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2482</v>
      </c>
      <c r="R28" s="1050"/>
      <c r="S28" s="1050"/>
      <c r="T28" s="1050"/>
      <c r="U28" s="1050"/>
      <c r="V28" s="1050">
        <v>2243</v>
      </c>
      <c r="W28" s="1050"/>
      <c r="X28" s="1050"/>
      <c r="Y28" s="1050"/>
      <c r="Z28" s="1050"/>
      <c r="AA28" s="1050">
        <v>239</v>
      </c>
      <c r="AB28" s="1050"/>
      <c r="AC28" s="1050"/>
      <c r="AD28" s="1050"/>
      <c r="AE28" s="1051"/>
      <c r="AF28" s="1052">
        <v>239</v>
      </c>
      <c r="AG28" s="1050"/>
      <c r="AH28" s="1050"/>
      <c r="AI28" s="1050"/>
      <c r="AJ28" s="1053"/>
      <c r="AK28" s="1054">
        <v>214</v>
      </c>
      <c r="AL28" s="1042"/>
      <c r="AM28" s="1042"/>
      <c r="AN28" s="1042"/>
      <c r="AO28" s="1042"/>
      <c r="AP28" s="1042" t="s">
        <v>541</v>
      </c>
      <c r="AQ28" s="1042"/>
      <c r="AR28" s="1042"/>
      <c r="AS28" s="1042"/>
      <c r="AT28" s="1042"/>
      <c r="AU28" s="1042" t="s">
        <v>541</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1559</v>
      </c>
      <c r="R29" s="1040"/>
      <c r="S29" s="1040"/>
      <c r="T29" s="1040"/>
      <c r="U29" s="1040"/>
      <c r="V29" s="1040">
        <v>1513</v>
      </c>
      <c r="W29" s="1040"/>
      <c r="X29" s="1040"/>
      <c r="Y29" s="1040"/>
      <c r="Z29" s="1040"/>
      <c r="AA29" s="1040">
        <v>46</v>
      </c>
      <c r="AB29" s="1040"/>
      <c r="AC29" s="1040"/>
      <c r="AD29" s="1040"/>
      <c r="AE29" s="1041"/>
      <c r="AF29" s="1033">
        <v>46</v>
      </c>
      <c r="AG29" s="1034"/>
      <c r="AH29" s="1034"/>
      <c r="AI29" s="1034"/>
      <c r="AJ29" s="1035"/>
      <c r="AK29" s="976">
        <v>249</v>
      </c>
      <c r="AL29" s="967"/>
      <c r="AM29" s="967"/>
      <c r="AN29" s="967"/>
      <c r="AO29" s="967"/>
      <c r="AP29" s="967" t="s">
        <v>541</v>
      </c>
      <c r="AQ29" s="967"/>
      <c r="AR29" s="967"/>
      <c r="AS29" s="967"/>
      <c r="AT29" s="967"/>
      <c r="AU29" s="967" t="s">
        <v>541</v>
      </c>
      <c r="AV29" s="967"/>
      <c r="AW29" s="967"/>
      <c r="AX29" s="967"/>
      <c r="AY29" s="967"/>
      <c r="AZ29" s="1038" t="s">
        <v>541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140</v>
      </c>
      <c r="R30" s="1040"/>
      <c r="S30" s="1040"/>
      <c r="T30" s="1040"/>
      <c r="U30" s="1040"/>
      <c r="V30" s="1040">
        <v>136</v>
      </c>
      <c r="W30" s="1040"/>
      <c r="X30" s="1040"/>
      <c r="Y30" s="1040"/>
      <c r="Z30" s="1040"/>
      <c r="AA30" s="1040">
        <v>4</v>
      </c>
      <c r="AB30" s="1040"/>
      <c r="AC30" s="1040"/>
      <c r="AD30" s="1040"/>
      <c r="AE30" s="1041"/>
      <c r="AF30" s="1033">
        <v>4</v>
      </c>
      <c r="AG30" s="1034"/>
      <c r="AH30" s="1034"/>
      <c r="AI30" s="1034"/>
      <c r="AJ30" s="1035"/>
      <c r="AK30" s="976">
        <v>45</v>
      </c>
      <c r="AL30" s="967"/>
      <c r="AM30" s="967"/>
      <c r="AN30" s="967"/>
      <c r="AO30" s="967"/>
      <c r="AP30" s="967" t="s">
        <v>541</v>
      </c>
      <c r="AQ30" s="967"/>
      <c r="AR30" s="967"/>
      <c r="AS30" s="967"/>
      <c r="AT30" s="967"/>
      <c r="AU30" s="967" t="s">
        <v>541</v>
      </c>
      <c r="AV30" s="967"/>
      <c r="AW30" s="967"/>
      <c r="AX30" s="967"/>
      <c r="AY30" s="967"/>
      <c r="AZ30" s="1038" t="s">
        <v>541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17</v>
      </c>
      <c r="R31" s="1040"/>
      <c r="S31" s="1040"/>
      <c r="T31" s="1040"/>
      <c r="U31" s="1040"/>
      <c r="V31" s="1040">
        <v>16</v>
      </c>
      <c r="W31" s="1040"/>
      <c r="X31" s="1040"/>
      <c r="Y31" s="1040"/>
      <c r="Z31" s="1040"/>
      <c r="AA31" s="1040">
        <v>1</v>
      </c>
      <c r="AB31" s="1040"/>
      <c r="AC31" s="1040"/>
      <c r="AD31" s="1040"/>
      <c r="AE31" s="1041"/>
      <c r="AF31" s="1033">
        <v>1</v>
      </c>
      <c r="AG31" s="1034"/>
      <c r="AH31" s="1034"/>
      <c r="AI31" s="1034"/>
      <c r="AJ31" s="1035"/>
      <c r="AK31" s="976">
        <v>14</v>
      </c>
      <c r="AL31" s="967"/>
      <c r="AM31" s="967"/>
      <c r="AN31" s="967"/>
      <c r="AO31" s="967"/>
      <c r="AP31" s="967" t="s">
        <v>541</v>
      </c>
      <c r="AQ31" s="967"/>
      <c r="AR31" s="967"/>
      <c r="AS31" s="967"/>
      <c r="AT31" s="967"/>
      <c r="AU31" s="967" t="s">
        <v>541</v>
      </c>
      <c r="AV31" s="967"/>
      <c r="AW31" s="967"/>
      <c r="AX31" s="967"/>
      <c r="AY31" s="967"/>
      <c r="AZ31" s="1038" t="s">
        <v>541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401</v>
      </c>
      <c r="R32" s="1040"/>
      <c r="S32" s="1040"/>
      <c r="T32" s="1040"/>
      <c r="U32" s="1040"/>
      <c r="V32" s="1040">
        <v>354</v>
      </c>
      <c r="W32" s="1040"/>
      <c r="X32" s="1040"/>
      <c r="Y32" s="1040"/>
      <c r="Z32" s="1040"/>
      <c r="AA32" s="1040">
        <v>47</v>
      </c>
      <c r="AB32" s="1040"/>
      <c r="AC32" s="1040"/>
      <c r="AD32" s="1040"/>
      <c r="AE32" s="1041"/>
      <c r="AF32" s="1033">
        <v>5</v>
      </c>
      <c r="AG32" s="1034"/>
      <c r="AH32" s="1034"/>
      <c r="AI32" s="1034"/>
      <c r="AJ32" s="1035"/>
      <c r="AK32" s="976">
        <v>234</v>
      </c>
      <c r="AL32" s="967"/>
      <c r="AM32" s="967"/>
      <c r="AN32" s="967"/>
      <c r="AO32" s="967"/>
      <c r="AP32" s="967">
        <v>2260</v>
      </c>
      <c r="AQ32" s="967"/>
      <c r="AR32" s="967"/>
      <c r="AS32" s="967"/>
      <c r="AT32" s="967"/>
      <c r="AU32" s="967" t="s">
        <v>541</v>
      </c>
      <c r="AV32" s="967"/>
      <c r="AW32" s="967"/>
      <c r="AX32" s="967"/>
      <c r="AY32" s="967"/>
      <c r="AZ32" s="1038" t="s">
        <v>541</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1223</v>
      </c>
      <c r="R33" s="1040"/>
      <c r="S33" s="1040"/>
      <c r="T33" s="1040"/>
      <c r="U33" s="1040"/>
      <c r="V33" s="1040">
        <v>1224</v>
      </c>
      <c r="W33" s="1040"/>
      <c r="X33" s="1040"/>
      <c r="Y33" s="1040"/>
      <c r="Z33" s="1040"/>
      <c r="AA33" s="1040">
        <v>-2</v>
      </c>
      <c r="AB33" s="1040"/>
      <c r="AC33" s="1040"/>
      <c r="AD33" s="1040"/>
      <c r="AE33" s="1041"/>
      <c r="AF33" s="1033">
        <v>10</v>
      </c>
      <c r="AG33" s="1034"/>
      <c r="AH33" s="1034"/>
      <c r="AI33" s="1034"/>
      <c r="AJ33" s="1035"/>
      <c r="AK33" s="976">
        <v>266</v>
      </c>
      <c r="AL33" s="967"/>
      <c r="AM33" s="967"/>
      <c r="AN33" s="967"/>
      <c r="AO33" s="967"/>
      <c r="AP33" s="967">
        <v>502</v>
      </c>
      <c r="AQ33" s="967"/>
      <c r="AR33" s="967"/>
      <c r="AS33" s="967"/>
      <c r="AT33" s="967"/>
      <c r="AU33" s="967">
        <v>321</v>
      </c>
      <c r="AV33" s="967"/>
      <c r="AW33" s="967"/>
      <c r="AX33" s="967"/>
      <c r="AY33" s="967"/>
      <c r="AZ33" s="1038" t="s">
        <v>541</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52</v>
      </c>
      <c r="R34" s="1040"/>
      <c r="S34" s="1040"/>
      <c r="T34" s="1040"/>
      <c r="U34" s="1040"/>
      <c r="V34" s="1040">
        <v>47</v>
      </c>
      <c r="W34" s="1040"/>
      <c r="X34" s="1040"/>
      <c r="Y34" s="1040"/>
      <c r="Z34" s="1040"/>
      <c r="AA34" s="1040">
        <v>5</v>
      </c>
      <c r="AB34" s="1040"/>
      <c r="AC34" s="1040"/>
      <c r="AD34" s="1040"/>
      <c r="AE34" s="1041"/>
      <c r="AF34" s="1033">
        <v>7</v>
      </c>
      <c r="AG34" s="1034"/>
      <c r="AH34" s="1034"/>
      <c r="AI34" s="1034"/>
      <c r="AJ34" s="1035"/>
      <c r="AK34" s="976" t="s">
        <v>542</v>
      </c>
      <c r="AL34" s="967"/>
      <c r="AM34" s="967"/>
      <c r="AN34" s="967"/>
      <c r="AO34" s="967"/>
      <c r="AP34" s="967" t="s">
        <v>541</v>
      </c>
      <c r="AQ34" s="967"/>
      <c r="AR34" s="967"/>
      <c r="AS34" s="967"/>
      <c r="AT34" s="967"/>
      <c r="AU34" s="967" t="s">
        <v>541</v>
      </c>
      <c r="AV34" s="967"/>
      <c r="AW34" s="967"/>
      <c r="AX34" s="967"/>
      <c r="AY34" s="967"/>
      <c r="AZ34" s="1038" t="s">
        <v>541</v>
      </c>
      <c r="BA34" s="1038"/>
      <c r="BB34" s="1038"/>
      <c r="BC34" s="1038"/>
      <c r="BD34" s="1038"/>
      <c r="BE34" s="1022" t="s">
        <v>383</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386</v>
      </c>
      <c r="C35" s="1028"/>
      <c r="D35" s="1028"/>
      <c r="E35" s="1028"/>
      <c r="F35" s="1028"/>
      <c r="G35" s="1028"/>
      <c r="H35" s="1028"/>
      <c r="I35" s="1028"/>
      <c r="J35" s="1028"/>
      <c r="K35" s="1028"/>
      <c r="L35" s="1028"/>
      <c r="M35" s="1028"/>
      <c r="N35" s="1028"/>
      <c r="O35" s="1028"/>
      <c r="P35" s="1029"/>
      <c r="Q35" s="1039">
        <v>23</v>
      </c>
      <c r="R35" s="1040"/>
      <c r="S35" s="1040"/>
      <c r="T35" s="1040"/>
      <c r="U35" s="1040"/>
      <c r="V35" s="1040">
        <v>20</v>
      </c>
      <c r="W35" s="1040"/>
      <c r="X35" s="1040"/>
      <c r="Y35" s="1040"/>
      <c r="Z35" s="1040"/>
      <c r="AA35" s="1040">
        <v>3</v>
      </c>
      <c r="AB35" s="1040"/>
      <c r="AC35" s="1040"/>
      <c r="AD35" s="1040"/>
      <c r="AE35" s="1041"/>
      <c r="AF35" s="1033">
        <v>3</v>
      </c>
      <c r="AG35" s="1034"/>
      <c r="AH35" s="1034"/>
      <c r="AI35" s="1034"/>
      <c r="AJ35" s="1035"/>
      <c r="AK35" s="976">
        <v>5</v>
      </c>
      <c r="AL35" s="967"/>
      <c r="AM35" s="967"/>
      <c r="AN35" s="967"/>
      <c r="AO35" s="967"/>
      <c r="AP35" s="967">
        <v>86</v>
      </c>
      <c r="AQ35" s="967"/>
      <c r="AR35" s="967"/>
      <c r="AS35" s="967"/>
      <c r="AT35" s="967"/>
      <c r="AU35" s="967">
        <v>45</v>
      </c>
      <c r="AV35" s="967"/>
      <c r="AW35" s="967"/>
      <c r="AX35" s="967"/>
      <c r="AY35" s="967"/>
      <c r="AZ35" s="1038" t="s">
        <v>541</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388</v>
      </c>
      <c r="C36" s="1028"/>
      <c r="D36" s="1028"/>
      <c r="E36" s="1028"/>
      <c r="F36" s="1028"/>
      <c r="G36" s="1028"/>
      <c r="H36" s="1028"/>
      <c r="I36" s="1028"/>
      <c r="J36" s="1028"/>
      <c r="K36" s="1028"/>
      <c r="L36" s="1028"/>
      <c r="M36" s="1028"/>
      <c r="N36" s="1028"/>
      <c r="O36" s="1028"/>
      <c r="P36" s="1029"/>
      <c r="Q36" s="1039">
        <v>16</v>
      </c>
      <c r="R36" s="1040"/>
      <c r="S36" s="1040"/>
      <c r="T36" s="1040"/>
      <c r="U36" s="1040"/>
      <c r="V36" s="1040">
        <v>15</v>
      </c>
      <c r="W36" s="1040"/>
      <c r="X36" s="1040"/>
      <c r="Y36" s="1040"/>
      <c r="Z36" s="1040"/>
      <c r="AA36" s="1040">
        <v>1</v>
      </c>
      <c r="AB36" s="1040"/>
      <c r="AC36" s="1040"/>
      <c r="AD36" s="1040"/>
      <c r="AE36" s="1041"/>
      <c r="AF36" s="1033" t="s">
        <v>111</v>
      </c>
      <c r="AG36" s="1034"/>
      <c r="AH36" s="1034"/>
      <c r="AI36" s="1034"/>
      <c r="AJ36" s="1035"/>
      <c r="AK36" s="976">
        <v>13</v>
      </c>
      <c r="AL36" s="967"/>
      <c r="AM36" s="967"/>
      <c r="AN36" s="967"/>
      <c r="AO36" s="967"/>
      <c r="AP36" s="967">
        <v>112</v>
      </c>
      <c r="AQ36" s="967"/>
      <c r="AR36" s="967"/>
      <c r="AS36" s="967"/>
      <c r="AT36" s="967"/>
      <c r="AU36" s="967">
        <v>65</v>
      </c>
      <c r="AV36" s="967"/>
      <c r="AW36" s="967"/>
      <c r="AX36" s="967"/>
      <c r="AY36" s="967"/>
      <c r="AZ36" s="1038" t="s">
        <v>541</v>
      </c>
      <c r="BA36" s="1038"/>
      <c r="BB36" s="1038"/>
      <c r="BC36" s="1038"/>
      <c r="BD36" s="1038"/>
      <c r="BE36" s="1022" t="s">
        <v>387</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389</v>
      </c>
      <c r="C37" s="1028"/>
      <c r="D37" s="1028"/>
      <c r="E37" s="1028"/>
      <c r="F37" s="1028"/>
      <c r="G37" s="1028"/>
      <c r="H37" s="1028"/>
      <c r="I37" s="1028"/>
      <c r="J37" s="1028"/>
      <c r="K37" s="1028"/>
      <c r="L37" s="1028"/>
      <c r="M37" s="1028"/>
      <c r="N37" s="1028"/>
      <c r="O37" s="1028"/>
      <c r="P37" s="1029"/>
      <c r="Q37" s="1039">
        <v>429</v>
      </c>
      <c r="R37" s="1040"/>
      <c r="S37" s="1040"/>
      <c r="T37" s="1040"/>
      <c r="U37" s="1040"/>
      <c r="V37" s="1040">
        <v>417</v>
      </c>
      <c r="W37" s="1040"/>
      <c r="X37" s="1040"/>
      <c r="Y37" s="1040"/>
      <c r="Z37" s="1040"/>
      <c r="AA37" s="1040">
        <v>12</v>
      </c>
      <c r="AB37" s="1040"/>
      <c r="AC37" s="1040"/>
      <c r="AD37" s="1040"/>
      <c r="AE37" s="1041"/>
      <c r="AF37" s="1033" t="s">
        <v>111</v>
      </c>
      <c r="AG37" s="1034"/>
      <c r="AH37" s="1034"/>
      <c r="AI37" s="1034"/>
      <c r="AJ37" s="1035"/>
      <c r="AK37" s="976">
        <v>228</v>
      </c>
      <c r="AL37" s="967"/>
      <c r="AM37" s="967"/>
      <c r="AN37" s="967"/>
      <c r="AO37" s="967"/>
      <c r="AP37" s="967">
        <v>1751</v>
      </c>
      <c r="AQ37" s="967"/>
      <c r="AR37" s="967"/>
      <c r="AS37" s="967"/>
      <c r="AT37" s="967"/>
      <c r="AU37" s="967">
        <v>1647</v>
      </c>
      <c r="AV37" s="967"/>
      <c r="AW37" s="967"/>
      <c r="AX37" s="967"/>
      <c r="AY37" s="967"/>
      <c r="AZ37" s="1038" t="s">
        <v>541</v>
      </c>
      <c r="BA37" s="1038"/>
      <c r="BB37" s="1038"/>
      <c r="BC37" s="1038"/>
      <c r="BD37" s="1038"/>
      <c r="BE37" s="1022" t="s">
        <v>387</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316</v>
      </c>
      <c r="AG63" s="955"/>
      <c r="AH63" s="955"/>
      <c r="AI63" s="955"/>
      <c r="AJ63" s="1020"/>
      <c r="AK63" s="1021"/>
      <c r="AL63" s="959"/>
      <c r="AM63" s="959"/>
      <c r="AN63" s="959"/>
      <c r="AO63" s="959"/>
      <c r="AP63" s="955">
        <v>4711</v>
      </c>
      <c r="AQ63" s="955"/>
      <c r="AR63" s="955"/>
      <c r="AS63" s="955"/>
      <c r="AT63" s="955"/>
      <c r="AU63" s="955">
        <v>2079</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394</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2047</v>
      </c>
      <c r="R68" s="978"/>
      <c r="S68" s="978"/>
      <c r="T68" s="978"/>
      <c r="U68" s="978"/>
      <c r="V68" s="978">
        <v>1860</v>
      </c>
      <c r="W68" s="978"/>
      <c r="X68" s="978"/>
      <c r="Y68" s="978"/>
      <c r="Z68" s="978"/>
      <c r="AA68" s="978">
        <v>187</v>
      </c>
      <c r="AB68" s="978"/>
      <c r="AC68" s="978"/>
      <c r="AD68" s="978"/>
      <c r="AE68" s="978"/>
      <c r="AF68" s="978">
        <v>62</v>
      </c>
      <c r="AG68" s="978"/>
      <c r="AH68" s="978"/>
      <c r="AI68" s="978"/>
      <c r="AJ68" s="978"/>
      <c r="AK68" s="978">
        <v>83</v>
      </c>
      <c r="AL68" s="978"/>
      <c r="AM68" s="978"/>
      <c r="AN68" s="978"/>
      <c r="AO68" s="978"/>
      <c r="AP68" s="978">
        <v>296</v>
      </c>
      <c r="AQ68" s="978"/>
      <c r="AR68" s="978"/>
      <c r="AS68" s="978"/>
      <c r="AT68" s="978"/>
      <c r="AU68" s="978">
        <v>71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17181</v>
      </c>
      <c r="R69" s="967"/>
      <c r="S69" s="967"/>
      <c r="T69" s="967"/>
      <c r="U69" s="967"/>
      <c r="V69" s="967">
        <v>16405</v>
      </c>
      <c r="W69" s="967"/>
      <c r="X69" s="967"/>
      <c r="Y69" s="967"/>
      <c r="Z69" s="967"/>
      <c r="AA69" s="967">
        <v>776</v>
      </c>
      <c r="AB69" s="967"/>
      <c r="AC69" s="967"/>
      <c r="AD69" s="967"/>
      <c r="AE69" s="967"/>
      <c r="AF69" s="967">
        <v>776</v>
      </c>
      <c r="AG69" s="967"/>
      <c r="AH69" s="967"/>
      <c r="AI69" s="967"/>
      <c r="AJ69" s="967"/>
      <c r="AK69" s="967">
        <v>1960</v>
      </c>
      <c r="AL69" s="967"/>
      <c r="AM69" s="967"/>
      <c r="AN69" s="967"/>
      <c r="AO69" s="967"/>
      <c r="AP69" s="967" t="s">
        <v>543</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952</v>
      </c>
      <c r="R70" s="967"/>
      <c r="S70" s="967"/>
      <c r="T70" s="967"/>
      <c r="U70" s="967"/>
      <c r="V70" s="967">
        <v>950</v>
      </c>
      <c r="W70" s="967"/>
      <c r="X70" s="967"/>
      <c r="Y70" s="967"/>
      <c r="Z70" s="967"/>
      <c r="AA70" s="967">
        <v>2</v>
      </c>
      <c r="AB70" s="967"/>
      <c r="AC70" s="967"/>
      <c r="AD70" s="967"/>
      <c r="AE70" s="967"/>
      <c r="AF70" s="967">
        <v>2</v>
      </c>
      <c r="AG70" s="967"/>
      <c r="AH70" s="967"/>
      <c r="AI70" s="967"/>
      <c r="AJ70" s="967"/>
      <c r="AK70" s="967">
        <v>0</v>
      </c>
      <c r="AL70" s="967"/>
      <c r="AM70" s="967"/>
      <c r="AN70" s="967"/>
      <c r="AO70" s="967"/>
      <c r="AP70" s="967" t="s">
        <v>543</v>
      </c>
      <c r="AQ70" s="967"/>
      <c r="AR70" s="967"/>
      <c r="AS70" s="967"/>
      <c r="AT70" s="967"/>
      <c r="AU70" s="967" t="s">
        <v>543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543</v>
      </c>
      <c r="AL71" s="967"/>
      <c r="AM71" s="967"/>
      <c r="AN71" s="967"/>
      <c r="AO71" s="967"/>
      <c r="AP71" s="967" t="s">
        <v>543</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198</v>
      </c>
      <c r="R72" s="967"/>
      <c r="S72" s="967"/>
      <c r="T72" s="967"/>
      <c r="U72" s="967"/>
      <c r="V72" s="967">
        <v>148</v>
      </c>
      <c r="W72" s="967"/>
      <c r="X72" s="967"/>
      <c r="Y72" s="967"/>
      <c r="Z72" s="967"/>
      <c r="AA72" s="967">
        <v>50</v>
      </c>
      <c r="AB72" s="967"/>
      <c r="AC72" s="967"/>
      <c r="AD72" s="967"/>
      <c r="AE72" s="967"/>
      <c r="AF72" s="967">
        <v>50</v>
      </c>
      <c r="AG72" s="967"/>
      <c r="AH72" s="967"/>
      <c r="AI72" s="967"/>
      <c r="AJ72" s="967"/>
      <c r="AK72" s="967">
        <v>8</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244301</v>
      </c>
      <c r="R73" s="967"/>
      <c r="S73" s="967"/>
      <c r="T73" s="967"/>
      <c r="U73" s="967"/>
      <c r="V73" s="967">
        <v>236368</v>
      </c>
      <c r="W73" s="967"/>
      <c r="X73" s="967"/>
      <c r="Y73" s="967"/>
      <c r="Z73" s="967"/>
      <c r="AA73" s="967">
        <v>7933</v>
      </c>
      <c r="AB73" s="967"/>
      <c r="AC73" s="967"/>
      <c r="AD73" s="967"/>
      <c r="AE73" s="967"/>
      <c r="AF73" s="967">
        <v>7933</v>
      </c>
      <c r="AG73" s="967"/>
      <c r="AH73" s="967"/>
      <c r="AI73" s="967"/>
      <c r="AJ73" s="967"/>
      <c r="AK73" s="967">
        <v>10112</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8827</v>
      </c>
      <c r="AG88" s="955"/>
      <c r="AH88" s="955"/>
      <c r="AI88" s="955"/>
      <c r="AJ88" s="955"/>
      <c r="AK88" s="959"/>
      <c r="AL88" s="959"/>
      <c r="AM88" s="959"/>
      <c r="AN88" s="959"/>
      <c r="AO88" s="959"/>
      <c r="AP88" s="955">
        <v>296</v>
      </c>
      <c r="AQ88" s="955"/>
      <c r="AR88" s="955"/>
      <c r="AS88" s="955"/>
      <c r="AT88" s="955"/>
      <c r="AU88" s="955">
        <v>71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1123328</v>
      </c>
      <c r="AB110" s="873"/>
      <c r="AC110" s="873"/>
      <c r="AD110" s="873"/>
      <c r="AE110" s="874"/>
      <c r="AF110" s="875">
        <v>1025875</v>
      </c>
      <c r="AG110" s="873"/>
      <c r="AH110" s="873"/>
      <c r="AI110" s="873"/>
      <c r="AJ110" s="874"/>
      <c r="AK110" s="875">
        <v>1071577</v>
      </c>
      <c r="AL110" s="873"/>
      <c r="AM110" s="873"/>
      <c r="AN110" s="873"/>
      <c r="AO110" s="874"/>
      <c r="AP110" s="876">
        <v>22.6</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9816218</v>
      </c>
      <c r="BR110" s="800"/>
      <c r="BS110" s="800"/>
      <c r="BT110" s="800"/>
      <c r="BU110" s="800"/>
      <c r="BV110" s="800">
        <v>9390230</v>
      </c>
      <c r="BW110" s="800"/>
      <c r="BX110" s="800"/>
      <c r="BY110" s="800"/>
      <c r="BZ110" s="800"/>
      <c r="CA110" s="800">
        <v>9550857</v>
      </c>
      <c r="CB110" s="800"/>
      <c r="CC110" s="800"/>
      <c r="CD110" s="800"/>
      <c r="CE110" s="800"/>
      <c r="CF110" s="861">
        <v>201.2</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3333</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2194101</v>
      </c>
      <c r="BR112" s="771"/>
      <c r="BS112" s="771"/>
      <c r="BT112" s="771"/>
      <c r="BU112" s="771"/>
      <c r="BV112" s="771">
        <v>2045325</v>
      </c>
      <c r="BW112" s="771"/>
      <c r="BX112" s="771"/>
      <c r="BY112" s="771"/>
      <c r="BZ112" s="771"/>
      <c r="CA112" s="771">
        <v>2079071</v>
      </c>
      <c r="CB112" s="771"/>
      <c r="CC112" s="771"/>
      <c r="CD112" s="771"/>
      <c r="CE112" s="771"/>
      <c r="CF112" s="848">
        <v>43.8</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184419</v>
      </c>
      <c r="AB113" s="909"/>
      <c r="AC113" s="909"/>
      <c r="AD113" s="909"/>
      <c r="AE113" s="910"/>
      <c r="AF113" s="911">
        <v>190355</v>
      </c>
      <c r="AG113" s="909"/>
      <c r="AH113" s="909"/>
      <c r="AI113" s="909"/>
      <c r="AJ113" s="910"/>
      <c r="AK113" s="911">
        <v>144942</v>
      </c>
      <c r="AL113" s="909"/>
      <c r="AM113" s="909"/>
      <c r="AN113" s="909"/>
      <c r="AO113" s="910"/>
      <c r="AP113" s="912">
        <v>3.1</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84963</v>
      </c>
      <c r="BR113" s="771"/>
      <c r="BS113" s="771"/>
      <c r="BT113" s="771"/>
      <c r="BU113" s="771"/>
      <c r="BV113" s="771">
        <v>77938</v>
      </c>
      <c r="BW113" s="771"/>
      <c r="BX113" s="771"/>
      <c r="BY113" s="771"/>
      <c r="BZ113" s="771"/>
      <c r="CA113" s="771">
        <v>70765</v>
      </c>
      <c r="CB113" s="771"/>
      <c r="CC113" s="771"/>
      <c r="CD113" s="771"/>
      <c r="CE113" s="771"/>
      <c r="CF113" s="848">
        <v>1.5</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14782</v>
      </c>
      <c r="AB114" s="784"/>
      <c r="AC114" s="784"/>
      <c r="AD114" s="784"/>
      <c r="AE114" s="785"/>
      <c r="AF114" s="786">
        <v>8808</v>
      </c>
      <c r="AG114" s="784"/>
      <c r="AH114" s="784"/>
      <c r="AI114" s="784"/>
      <c r="AJ114" s="785"/>
      <c r="AK114" s="786">
        <v>8802</v>
      </c>
      <c r="AL114" s="784"/>
      <c r="AM114" s="784"/>
      <c r="AN114" s="784"/>
      <c r="AO114" s="785"/>
      <c r="AP114" s="754">
        <v>0.2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1165490</v>
      </c>
      <c r="BR114" s="771"/>
      <c r="BS114" s="771"/>
      <c r="BT114" s="771"/>
      <c r="BU114" s="771"/>
      <c r="BV114" s="771">
        <v>1043545</v>
      </c>
      <c r="BW114" s="771"/>
      <c r="BX114" s="771"/>
      <c r="BY114" s="771"/>
      <c r="BZ114" s="771"/>
      <c r="CA114" s="771">
        <v>796336</v>
      </c>
      <c r="CB114" s="771"/>
      <c r="CC114" s="771"/>
      <c r="CD114" s="771"/>
      <c r="CE114" s="771"/>
      <c r="CF114" s="848">
        <v>16.8</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23065</v>
      </c>
      <c r="AB115" s="909"/>
      <c r="AC115" s="909"/>
      <c r="AD115" s="909"/>
      <c r="AE115" s="910"/>
      <c r="AF115" s="911">
        <v>1155</v>
      </c>
      <c r="AG115" s="909"/>
      <c r="AH115" s="909"/>
      <c r="AI115" s="909"/>
      <c r="AJ115" s="910"/>
      <c r="AK115" s="911">
        <v>1952</v>
      </c>
      <c r="AL115" s="909"/>
      <c r="AM115" s="909"/>
      <c r="AN115" s="909"/>
      <c r="AO115" s="910"/>
      <c r="AP115" s="912">
        <v>0</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2904</v>
      </c>
      <c r="BR115" s="771"/>
      <c r="BS115" s="771"/>
      <c r="BT115" s="771"/>
      <c r="BU115" s="771"/>
      <c r="BV115" s="771">
        <v>4329</v>
      </c>
      <c r="BW115" s="771"/>
      <c r="BX115" s="771"/>
      <c r="BY115" s="771"/>
      <c r="BZ115" s="771"/>
      <c r="CA115" s="771">
        <v>4932</v>
      </c>
      <c r="CB115" s="771"/>
      <c r="CC115" s="771"/>
      <c r="CD115" s="771"/>
      <c r="CE115" s="771"/>
      <c r="CF115" s="848">
        <v>0.1</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1348937</v>
      </c>
      <c r="AB117" s="895"/>
      <c r="AC117" s="895"/>
      <c r="AD117" s="895"/>
      <c r="AE117" s="896"/>
      <c r="AF117" s="898">
        <v>1226193</v>
      </c>
      <c r="AG117" s="895"/>
      <c r="AH117" s="895"/>
      <c r="AI117" s="895"/>
      <c r="AJ117" s="896"/>
      <c r="AK117" s="898">
        <v>1227273</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13263676</v>
      </c>
      <c r="BR118" s="858"/>
      <c r="BS118" s="858"/>
      <c r="BT118" s="858"/>
      <c r="BU118" s="858"/>
      <c r="BV118" s="858">
        <v>12561367</v>
      </c>
      <c r="BW118" s="858"/>
      <c r="BX118" s="858"/>
      <c r="BY118" s="858"/>
      <c r="BZ118" s="858"/>
      <c r="CA118" s="858">
        <v>12501961</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7443540</v>
      </c>
      <c r="BR119" s="800"/>
      <c r="BS119" s="800"/>
      <c r="BT119" s="800"/>
      <c r="BU119" s="800"/>
      <c r="BV119" s="800">
        <v>9654661</v>
      </c>
      <c r="BW119" s="800"/>
      <c r="BX119" s="800"/>
      <c r="BY119" s="800"/>
      <c r="BZ119" s="800"/>
      <c r="CA119" s="800">
        <v>9165365</v>
      </c>
      <c r="CB119" s="800"/>
      <c r="CC119" s="800"/>
      <c r="CD119" s="800"/>
      <c r="CE119" s="800"/>
      <c r="CF119" s="861">
        <v>193.1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421564</v>
      </c>
      <c r="BR120" s="771"/>
      <c r="BS120" s="771"/>
      <c r="BT120" s="771"/>
      <c r="BU120" s="771"/>
      <c r="BV120" s="771">
        <v>419033</v>
      </c>
      <c r="BW120" s="771"/>
      <c r="BX120" s="771"/>
      <c r="BY120" s="771"/>
      <c r="BZ120" s="771"/>
      <c r="CA120" s="771">
        <v>433775</v>
      </c>
      <c r="CB120" s="771"/>
      <c r="CC120" s="771"/>
      <c r="CD120" s="771"/>
      <c r="CE120" s="771"/>
      <c r="CF120" s="848">
        <v>9.1</v>
      </c>
      <c r="CG120" s="849"/>
      <c r="CH120" s="849"/>
      <c r="CI120" s="849"/>
      <c r="CJ120" s="849"/>
      <c r="CK120" s="850" t="s">
        <v>439</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1670456</v>
      </c>
      <c r="DH120" s="800"/>
      <c r="DI120" s="800"/>
      <c r="DJ120" s="800"/>
      <c r="DK120" s="800"/>
      <c r="DL120" s="800">
        <v>1583269</v>
      </c>
      <c r="DM120" s="800"/>
      <c r="DN120" s="800"/>
      <c r="DO120" s="800"/>
      <c r="DP120" s="800"/>
      <c r="DQ120" s="800">
        <v>1647393</v>
      </c>
      <c r="DR120" s="800"/>
      <c r="DS120" s="800"/>
      <c r="DT120" s="800"/>
      <c r="DU120" s="800"/>
      <c r="DV120" s="801">
        <v>34.700000000000003</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7782730</v>
      </c>
      <c r="BR121" s="858"/>
      <c r="BS121" s="858"/>
      <c r="BT121" s="858"/>
      <c r="BU121" s="858"/>
      <c r="BV121" s="858">
        <v>7546321</v>
      </c>
      <c r="BW121" s="858"/>
      <c r="BX121" s="858"/>
      <c r="BY121" s="858"/>
      <c r="BZ121" s="858"/>
      <c r="CA121" s="858">
        <v>7452336</v>
      </c>
      <c r="CB121" s="858"/>
      <c r="CC121" s="858"/>
      <c r="CD121" s="858"/>
      <c r="CE121" s="858"/>
      <c r="CF121" s="859">
        <v>157</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366292</v>
      </c>
      <c r="DH121" s="771"/>
      <c r="DI121" s="771"/>
      <c r="DJ121" s="771"/>
      <c r="DK121" s="771"/>
      <c r="DL121" s="771">
        <v>336019</v>
      </c>
      <c r="DM121" s="771"/>
      <c r="DN121" s="771"/>
      <c r="DO121" s="771"/>
      <c r="DP121" s="771"/>
      <c r="DQ121" s="771">
        <v>321369</v>
      </c>
      <c r="DR121" s="771"/>
      <c r="DS121" s="771"/>
      <c r="DT121" s="771"/>
      <c r="DU121" s="771"/>
      <c r="DV121" s="823">
        <v>6.8</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15647834</v>
      </c>
      <c r="BR122" s="840"/>
      <c r="BS122" s="840"/>
      <c r="BT122" s="840"/>
      <c r="BU122" s="840"/>
      <c r="BV122" s="840">
        <v>17620015</v>
      </c>
      <c r="BW122" s="840"/>
      <c r="BX122" s="840"/>
      <c r="BY122" s="840"/>
      <c r="BZ122" s="840"/>
      <c r="CA122" s="840">
        <v>17051476</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82496</v>
      </c>
      <c r="DH122" s="771"/>
      <c r="DI122" s="771"/>
      <c r="DJ122" s="771"/>
      <c r="DK122" s="771"/>
      <c r="DL122" s="771">
        <v>47756</v>
      </c>
      <c r="DM122" s="771"/>
      <c r="DN122" s="771"/>
      <c r="DO122" s="771"/>
      <c r="DP122" s="771"/>
      <c r="DQ122" s="771">
        <v>65116</v>
      </c>
      <c r="DR122" s="771"/>
      <c r="DS122" s="771"/>
      <c r="DT122" s="771"/>
      <c r="DU122" s="771"/>
      <c r="DV122" s="823">
        <v>1.4</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74857</v>
      </c>
      <c r="DH123" s="784"/>
      <c r="DI123" s="784"/>
      <c r="DJ123" s="784"/>
      <c r="DK123" s="785"/>
      <c r="DL123" s="786">
        <v>64229</v>
      </c>
      <c r="DM123" s="784"/>
      <c r="DN123" s="784"/>
      <c r="DO123" s="784"/>
      <c r="DP123" s="785"/>
      <c r="DQ123" s="786">
        <v>45193</v>
      </c>
      <c r="DR123" s="784"/>
      <c r="DS123" s="784"/>
      <c r="DT123" s="784"/>
      <c r="DU123" s="785"/>
      <c r="DV123" s="754">
        <v>1</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21030</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2035</v>
      </c>
      <c r="AB127" s="784"/>
      <c r="AC127" s="784"/>
      <c r="AD127" s="784"/>
      <c r="AE127" s="785"/>
      <c r="AF127" s="786">
        <v>1155</v>
      </c>
      <c r="AG127" s="784"/>
      <c r="AH127" s="784"/>
      <c r="AI127" s="784"/>
      <c r="AJ127" s="785"/>
      <c r="AK127" s="786">
        <v>1952</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14.72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2904</v>
      </c>
      <c r="DH127" s="820"/>
      <c r="DI127" s="820"/>
      <c r="DJ127" s="820"/>
      <c r="DK127" s="820"/>
      <c r="DL127" s="820">
        <v>4329</v>
      </c>
      <c r="DM127" s="820"/>
      <c r="DN127" s="820"/>
      <c r="DO127" s="820"/>
      <c r="DP127" s="820"/>
      <c r="DQ127" s="820">
        <v>4932</v>
      </c>
      <c r="DR127" s="820"/>
      <c r="DS127" s="820"/>
      <c r="DT127" s="820"/>
      <c r="DU127" s="820"/>
      <c r="DV127" s="821">
        <v>0.1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16332</v>
      </c>
      <c r="AB128" s="724"/>
      <c r="AC128" s="724"/>
      <c r="AD128" s="724"/>
      <c r="AE128" s="725"/>
      <c r="AF128" s="726">
        <v>29485</v>
      </c>
      <c r="AG128" s="724"/>
      <c r="AH128" s="724"/>
      <c r="AI128" s="724"/>
      <c r="AJ128" s="725"/>
      <c r="AK128" s="726">
        <v>33358</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19.72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5446895</v>
      </c>
      <c r="AB129" s="784"/>
      <c r="AC129" s="784"/>
      <c r="AD129" s="784"/>
      <c r="AE129" s="785"/>
      <c r="AF129" s="786">
        <v>5410812</v>
      </c>
      <c r="AG129" s="784"/>
      <c r="AH129" s="784"/>
      <c r="AI129" s="784"/>
      <c r="AJ129" s="785"/>
      <c r="AK129" s="786">
        <v>5455324</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730569</v>
      </c>
      <c r="AB130" s="784"/>
      <c r="AC130" s="784"/>
      <c r="AD130" s="784"/>
      <c r="AE130" s="785"/>
      <c r="AF130" s="786">
        <v>692495</v>
      </c>
      <c r="AG130" s="784"/>
      <c r="AH130" s="784"/>
      <c r="AI130" s="784"/>
      <c r="AJ130" s="785"/>
      <c r="AK130" s="786">
        <v>707671</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4716326</v>
      </c>
      <c r="AB131" s="717"/>
      <c r="AC131" s="717"/>
      <c r="AD131" s="717"/>
      <c r="AE131" s="718"/>
      <c r="AF131" s="719">
        <v>4718317</v>
      </c>
      <c r="AG131" s="717"/>
      <c r="AH131" s="717"/>
      <c r="AI131" s="717"/>
      <c r="AJ131" s="718"/>
      <c r="AK131" s="719">
        <v>4747653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12.7649361</v>
      </c>
      <c r="AB132" s="740"/>
      <c r="AC132" s="740"/>
      <c r="AD132" s="740"/>
      <c r="AE132" s="741"/>
      <c r="AF132" s="742">
        <v>10.686289199999999</v>
      </c>
      <c r="AG132" s="740"/>
      <c r="AH132" s="740"/>
      <c r="AI132" s="740"/>
      <c r="AJ132" s="741"/>
      <c r="AK132" s="742">
        <v>10.241776310000001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12.8</v>
      </c>
      <c r="AB133" s="749"/>
      <c r="AC133" s="749"/>
      <c r="AD133" s="749"/>
      <c r="AE133" s="750"/>
      <c r="AF133" s="748">
        <v>11.8</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1689236</v>
      </c>
      <c r="L9" s="264">
        <v>119221</v>
      </c>
      <c r="M9" s="265">
        <v>94266</v>
      </c>
      <c r="N9" s="266">
        <v>26.5</v>
      </c>
    </row>
    <row r="10" spans="1:16">
      <c r="A10" s="248"/>
      <c r="B10" s="244"/>
      <c r="C10" s="244"/>
      <c r="D10" s="244"/>
      <c r="E10" s="244"/>
      <c r="F10" s="244"/>
      <c r="G10" s="1133" t="s">
        <v>475</v>
      </c>
      <c r="H10" s="1134"/>
      <c r="I10" s="1134"/>
      <c r="J10" s="1135"/>
      <c r="K10" s="267">
        <v>134230</v>
      </c>
      <c r="L10" s="268">
        <v>9473</v>
      </c>
      <c r="M10" s="269">
        <v>8527</v>
      </c>
      <c r="N10" s="270">
        <v>11.1</v>
      </c>
    </row>
    <row r="11" spans="1:16" ht="13.5" customHeight="1">
      <c r="A11" s="248"/>
      <c r="B11" s="244"/>
      <c r="C11" s="244"/>
      <c r="D11" s="244"/>
      <c r="E11" s="244"/>
      <c r="F11" s="244"/>
      <c r="G11" s="1133" t="s">
        <v>476</v>
      </c>
      <c r="H11" s="1134"/>
      <c r="I11" s="1134"/>
      <c r="J11" s="1135"/>
      <c r="K11" s="267">
        <v>322980</v>
      </c>
      <c r="L11" s="268">
        <v>22795</v>
      </c>
      <c r="M11" s="269">
        <v>13078</v>
      </c>
      <c r="N11" s="270">
        <v>74.3</v>
      </c>
    </row>
    <row r="12" spans="1:16" ht="13.5" customHeight="1">
      <c r="A12" s="248"/>
      <c r="B12" s="244"/>
      <c r="C12" s="244"/>
      <c r="D12" s="244"/>
      <c r="E12" s="244"/>
      <c r="F12" s="244"/>
      <c r="G12" s="1133" t="s">
        <v>477</v>
      </c>
      <c r="H12" s="1134"/>
      <c r="I12" s="1134"/>
      <c r="J12" s="1135"/>
      <c r="K12" s="267">
        <v>75013</v>
      </c>
      <c r="L12" s="268">
        <v>5294</v>
      </c>
      <c r="M12" s="269">
        <v>3154</v>
      </c>
      <c r="N12" s="270">
        <v>67.900000000000006</v>
      </c>
    </row>
    <row r="13" spans="1:16" ht="13.5" customHeight="1">
      <c r="A13" s="248"/>
      <c r="B13" s="244"/>
      <c r="C13" s="244"/>
      <c r="D13" s="244"/>
      <c r="E13" s="244"/>
      <c r="F13" s="244"/>
      <c r="G13" s="1133" t="s">
        <v>478</v>
      </c>
      <c r="H13" s="1134"/>
      <c r="I13" s="1134"/>
      <c r="J13" s="1135"/>
      <c r="K13" s="267" t="s">
        <v>479</v>
      </c>
      <c r="L13" s="268" t="s">
        <v>479</v>
      </c>
      <c r="M13" s="269" t="s">
        <v>479</v>
      </c>
      <c r="N13" s="270" t="s">
        <v>479</v>
      </c>
    </row>
    <row r="14" spans="1:16" ht="13.5" customHeight="1">
      <c r="A14" s="248"/>
      <c r="B14" s="244"/>
      <c r="C14" s="244"/>
      <c r="D14" s="244"/>
      <c r="E14" s="244"/>
      <c r="F14" s="244"/>
      <c r="G14" s="1133" t="s">
        <v>480</v>
      </c>
      <c r="H14" s="1134"/>
      <c r="I14" s="1134"/>
      <c r="J14" s="1135"/>
      <c r="K14" s="267">
        <v>56071</v>
      </c>
      <c r="L14" s="268">
        <v>3957</v>
      </c>
      <c r="M14" s="269">
        <v>6133</v>
      </c>
      <c r="N14" s="270">
        <v>-35.5</v>
      </c>
    </row>
    <row r="15" spans="1:16" ht="13.5" customHeight="1">
      <c r="A15" s="248"/>
      <c r="B15" s="244"/>
      <c r="C15" s="244"/>
      <c r="D15" s="244"/>
      <c r="E15" s="244"/>
      <c r="F15" s="244"/>
      <c r="G15" s="1133" t="s">
        <v>481</v>
      </c>
      <c r="H15" s="1134"/>
      <c r="I15" s="1134"/>
      <c r="J15" s="1135"/>
      <c r="K15" s="267">
        <v>149185</v>
      </c>
      <c r="L15" s="268">
        <v>10529</v>
      </c>
      <c r="M15" s="269">
        <v>1874</v>
      </c>
      <c r="N15" s="270">
        <v>461.8</v>
      </c>
    </row>
    <row r="16" spans="1:16">
      <c r="A16" s="248"/>
      <c r="B16" s="244"/>
      <c r="C16" s="244"/>
      <c r="D16" s="244"/>
      <c r="E16" s="244"/>
      <c r="F16" s="244"/>
      <c r="G16" s="1136" t="s">
        <v>482</v>
      </c>
      <c r="H16" s="1137"/>
      <c r="I16" s="1137"/>
      <c r="J16" s="1138"/>
      <c r="K16" s="268">
        <v>-160888</v>
      </c>
      <c r="L16" s="268">
        <v>-11355</v>
      </c>
      <c r="M16" s="269">
        <v>-11170</v>
      </c>
      <c r="N16" s="270">
        <v>1.7</v>
      </c>
    </row>
    <row r="17" spans="1:16">
      <c r="A17" s="248"/>
      <c r="B17" s="244"/>
      <c r="C17" s="244"/>
      <c r="D17" s="244"/>
      <c r="E17" s="244"/>
      <c r="F17" s="244"/>
      <c r="G17" s="1136" t="s">
        <v>170</v>
      </c>
      <c r="H17" s="1137"/>
      <c r="I17" s="1137"/>
      <c r="J17" s="1138"/>
      <c r="K17" s="268">
        <v>2265827</v>
      </c>
      <c r="L17" s="268">
        <v>159914</v>
      </c>
      <c r="M17" s="269">
        <v>115862</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15.46</v>
      </c>
      <c r="L21" s="281">
        <v>10.66</v>
      </c>
      <c r="M21" s="282">
        <v>4.8</v>
      </c>
      <c r="N21" s="249"/>
      <c r="O21" s="283"/>
      <c r="P21" s="279"/>
    </row>
    <row r="22" spans="1:16" s="284" customFormat="1">
      <c r="A22" s="279"/>
      <c r="B22" s="249"/>
      <c r="C22" s="249"/>
      <c r="D22" s="249"/>
      <c r="E22" s="249"/>
      <c r="F22" s="249"/>
      <c r="G22" s="1130" t="s">
        <v>488</v>
      </c>
      <c r="H22" s="1131"/>
      <c r="I22" s="1131"/>
      <c r="J22" s="1132"/>
      <c r="K22" s="285">
        <v>91.2</v>
      </c>
      <c r="L22" s="286">
        <v>94.9</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1071577</v>
      </c>
      <c r="L32" s="294">
        <v>75628</v>
      </c>
      <c r="M32" s="295">
        <v>78552</v>
      </c>
      <c r="N32" s="296">
        <v>-3.7</v>
      </c>
    </row>
    <row r="33" spans="1:16" ht="13.5" customHeight="1">
      <c r="A33" s="248"/>
      <c r="B33" s="244"/>
      <c r="C33" s="244"/>
      <c r="D33" s="244"/>
      <c r="E33" s="244"/>
      <c r="F33" s="244"/>
      <c r="G33" s="1121" t="s">
        <v>492</v>
      </c>
      <c r="H33" s="1122"/>
      <c r="I33" s="1122"/>
      <c r="J33" s="1123"/>
      <c r="K33" s="294" t="s">
        <v>479</v>
      </c>
      <c r="L33" s="294" t="s">
        <v>479</v>
      </c>
      <c r="M33" s="295" t="s">
        <v>479</v>
      </c>
      <c r="N33" s="296" t="s">
        <v>479</v>
      </c>
    </row>
    <row r="34" spans="1:16" ht="27" customHeight="1">
      <c r="A34" s="248"/>
      <c r="B34" s="244"/>
      <c r="C34" s="244"/>
      <c r="D34" s="244"/>
      <c r="E34" s="244"/>
      <c r="F34" s="244"/>
      <c r="G34" s="1121" t="s">
        <v>493</v>
      </c>
      <c r="H34" s="1122"/>
      <c r="I34" s="1122"/>
      <c r="J34" s="1123"/>
      <c r="K34" s="294" t="s">
        <v>479</v>
      </c>
      <c r="L34" s="294" t="s">
        <v>479</v>
      </c>
      <c r="M34" s="295" t="s">
        <v>479</v>
      </c>
      <c r="N34" s="296" t="s">
        <v>479</v>
      </c>
    </row>
    <row r="35" spans="1:16" ht="27" customHeight="1">
      <c r="A35" s="248"/>
      <c r="B35" s="244"/>
      <c r="C35" s="244"/>
      <c r="D35" s="244"/>
      <c r="E35" s="244"/>
      <c r="F35" s="244"/>
      <c r="G35" s="1121" t="s">
        <v>494</v>
      </c>
      <c r="H35" s="1122"/>
      <c r="I35" s="1122"/>
      <c r="J35" s="1123"/>
      <c r="K35" s="294">
        <v>144942</v>
      </c>
      <c r="L35" s="294">
        <v>10230</v>
      </c>
      <c r="M35" s="295">
        <v>22017</v>
      </c>
      <c r="N35" s="296">
        <v>-53.5</v>
      </c>
    </row>
    <row r="36" spans="1:16" ht="27" customHeight="1">
      <c r="A36" s="248"/>
      <c r="B36" s="244"/>
      <c r="C36" s="244"/>
      <c r="D36" s="244"/>
      <c r="E36" s="244"/>
      <c r="F36" s="244"/>
      <c r="G36" s="1121" t="s">
        <v>495</v>
      </c>
      <c r="H36" s="1122"/>
      <c r="I36" s="1122"/>
      <c r="J36" s="1123"/>
      <c r="K36" s="294">
        <v>8802</v>
      </c>
      <c r="L36" s="294">
        <v>621</v>
      </c>
      <c r="M36" s="295">
        <v>3514</v>
      </c>
      <c r="N36" s="296">
        <v>-82.3</v>
      </c>
    </row>
    <row r="37" spans="1:16" ht="13.5" customHeight="1">
      <c r="A37" s="248"/>
      <c r="B37" s="244"/>
      <c r="C37" s="244"/>
      <c r="D37" s="244"/>
      <c r="E37" s="244"/>
      <c r="F37" s="244"/>
      <c r="G37" s="1121" t="s">
        <v>496</v>
      </c>
      <c r="H37" s="1122"/>
      <c r="I37" s="1122"/>
      <c r="J37" s="1123"/>
      <c r="K37" s="294">
        <v>1952</v>
      </c>
      <c r="L37" s="294">
        <v>138</v>
      </c>
      <c r="M37" s="295">
        <v>1221</v>
      </c>
      <c r="N37" s="296">
        <v>-88.7</v>
      </c>
    </row>
    <row r="38" spans="1:16" ht="27" customHeight="1">
      <c r="A38" s="248"/>
      <c r="B38" s="244"/>
      <c r="C38" s="244"/>
      <c r="D38" s="244"/>
      <c r="E38" s="244"/>
      <c r="F38" s="244"/>
      <c r="G38" s="1124" t="s">
        <v>497</v>
      </c>
      <c r="H38" s="1125"/>
      <c r="I38" s="1125"/>
      <c r="J38" s="1126"/>
      <c r="K38" s="297" t="s">
        <v>479</v>
      </c>
      <c r="L38" s="297" t="s">
        <v>479</v>
      </c>
      <c r="M38" s="298">
        <v>4</v>
      </c>
      <c r="N38" s="299" t="s">
        <v>479</v>
      </c>
      <c r="O38" s="293"/>
    </row>
    <row r="39" spans="1:16">
      <c r="A39" s="248"/>
      <c r="B39" s="244"/>
      <c r="C39" s="244"/>
      <c r="D39" s="244"/>
      <c r="E39" s="244"/>
      <c r="F39" s="244"/>
      <c r="G39" s="1124" t="s">
        <v>498</v>
      </c>
      <c r="H39" s="1125"/>
      <c r="I39" s="1125"/>
      <c r="J39" s="1126"/>
      <c r="K39" s="300">
        <v>-33358</v>
      </c>
      <c r="L39" s="300">
        <v>-2354</v>
      </c>
      <c r="M39" s="301">
        <v>-3264</v>
      </c>
      <c r="N39" s="302">
        <v>-27.9</v>
      </c>
      <c r="O39" s="293"/>
    </row>
    <row r="40" spans="1:16" ht="27" customHeight="1">
      <c r="A40" s="248"/>
      <c r="B40" s="244"/>
      <c r="C40" s="244"/>
      <c r="D40" s="244"/>
      <c r="E40" s="244"/>
      <c r="F40" s="244"/>
      <c r="G40" s="1121" t="s">
        <v>499</v>
      </c>
      <c r="H40" s="1122"/>
      <c r="I40" s="1122"/>
      <c r="J40" s="1123"/>
      <c r="K40" s="300">
        <v>-707671</v>
      </c>
      <c r="L40" s="300">
        <v>-49945</v>
      </c>
      <c r="M40" s="301">
        <v>-69251</v>
      </c>
      <c r="N40" s="302">
        <v>-27.9</v>
      </c>
      <c r="O40" s="293"/>
    </row>
    <row r="41" spans="1:16">
      <c r="A41" s="248"/>
      <c r="B41" s="244"/>
      <c r="C41" s="244"/>
      <c r="D41" s="244"/>
      <c r="E41" s="244"/>
      <c r="F41" s="244"/>
      <c r="G41" s="1127" t="s">
        <v>280</v>
      </c>
      <c r="H41" s="1128"/>
      <c r="I41" s="1128"/>
      <c r="J41" s="1129"/>
      <c r="K41" s="294">
        <v>486244</v>
      </c>
      <c r="L41" s="300">
        <v>34317</v>
      </c>
      <c r="M41" s="301">
        <v>32793</v>
      </c>
      <c r="N41" s="302">
        <v>4.5999999999999996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1327201</v>
      </c>
      <c r="J51" s="320">
        <v>77221</v>
      </c>
      <c r="K51" s="321">
        <v>2.2000000000000002</v>
      </c>
      <c r="L51" s="322">
        <v>106194</v>
      </c>
      <c r="M51" s="323">
        <v>3.7</v>
      </c>
      <c r="N51" s="324">
        <v>-1.5</v>
      </c>
    </row>
    <row r="52" spans="1:14">
      <c r="A52" s="248"/>
      <c r="B52" s="244"/>
      <c r="C52" s="244"/>
      <c r="D52" s="244"/>
      <c r="E52" s="244"/>
      <c r="F52" s="244"/>
      <c r="G52" s="325"/>
      <c r="H52" s="326" t="s">
        <v>510</v>
      </c>
      <c r="I52" s="327">
        <v>973271</v>
      </c>
      <c r="J52" s="328">
        <v>56628</v>
      </c>
      <c r="K52" s="329">
        <v>16.5</v>
      </c>
      <c r="L52" s="330">
        <v>51075</v>
      </c>
      <c r="M52" s="331">
        <v>-13.1</v>
      </c>
      <c r="N52" s="332">
        <v>29.6</v>
      </c>
    </row>
    <row r="53" spans="1:14">
      <c r="A53" s="248"/>
      <c r="B53" s="244"/>
      <c r="C53" s="244"/>
      <c r="D53" s="244"/>
      <c r="E53" s="244"/>
      <c r="F53" s="244"/>
      <c r="G53" s="310" t="s">
        <v>511</v>
      </c>
      <c r="H53" s="311"/>
      <c r="I53" s="319">
        <v>1138493</v>
      </c>
      <c r="J53" s="320">
        <v>74159</v>
      </c>
      <c r="K53" s="321">
        <v>-4</v>
      </c>
      <c r="L53" s="322">
        <v>90833</v>
      </c>
      <c r="M53" s="323">
        <v>-14.5</v>
      </c>
      <c r="N53" s="324">
        <v>10.5</v>
      </c>
    </row>
    <row r="54" spans="1:14">
      <c r="A54" s="248"/>
      <c r="B54" s="244"/>
      <c r="C54" s="244"/>
      <c r="D54" s="244"/>
      <c r="E54" s="244"/>
      <c r="F54" s="244"/>
      <c r="G54" s="325"/>
      <c r="H54" s="326" t="s">
        <v>510</v>
      </c>
      <c r="I54" s="327">
        <v>273881</v>
      </c>
      <c r="J54" s="328">
        <v>17840</v>
      </c>
      <c r="K54" s="329">
        <v>-68.5</v>
      </c>
      <c r="L54" s="330">
        <v>47037</v>
      </c>
      <c r="M54" s="331">
        <v>-7.9</v>
      </c>
      <c r="N54" s="332">
        <v>-60.6</v>
      </c>
    </row>
    <row r="55" spans="1:14">
      <c r="A55" s="248"/>
      <c r="B55" s="244"/>
      <c r="C55" s="244"/>
      <c r="D55" s="244"/>
      <c r="E55" s="244"/>
      <c r="F55" s="244"/>
      <c r="G55" s="310" t="s">
        <v>512</v>
      </c>
      <c r="H55" s="311"/>
      <c r="I55" s="319">
        <v>1846783</v>
      </c>
      <c r="J55" s="320">
        <v>122580</v>
      </c>
      <c r="K55" s="321">
        <v>65.3</v>
      </c>
      <c r="L55" s="322">
        <v>79181</v>
      </c>
      <c r="M55" s="323">
        <v>-12.8</v>
      </c>
      <c r="N55" s="324">
        <v>78.099999999999994</v>
      </c>
    </row>
    <row r="56" spans="1:14">
      <c r="A56" s="248"/>
      <c r="B56" s="244"/>
      <c r="C56" s="244"/>
      <c r="D56" s="244"/>
      <c r="E56" s="244"/>
      <c r="F56" s="244"/>
      <c r="G56" s="325"/>
      <c r="H56" s="326" t="s">
        <v>510</v>
      </c>
      <c r="I56" s="327">
        <v>233774</v>
      </c>
      <c r="J56" s="328">
        <v>15517</v>
      </c>
      <c r="K56" s="329">
        <v>-13</v>
      </c>
      <c r="L56" s="330">
        <v>40448</v>
      </c>
      <c r="M56" s="331">
        <v>-14</v>
      </c>
      <c r="N56" s="332">
        <v>1</v>
      </c>
    </row>
    <row r="57" spans="1:14">
      <c r="A57" s="248"/>
      <c r="B57" s="244"/>
      <c r="C57" s="244"/>
      <c r="D57" s="244"/>
      <c r="E57" s="244"/>
      <c r="F57" s="244"/>
      <c r="G57" s="310" t="s">
        <v>513</v>
      </c>
      <c r="H57" s="311"/>
      <c r="I57" s="319">
        <v>19306371</v>
      </c>
      <c r="J57" s="320">
        <v>1314879</v>
      </c>
      <c r="K57" s="321">
        <v>972.7</v>
      </c>
      <c r="L57" s="322">
        <v>118124</v>
      </c>
      <c r="M57" s="323">
        <v>49.2</v>
      </c>
      <c r="N57" s="324">
        <v>923.5</v>
      </c>
    </row>
    <row r="58" spans="1:14">
      <c r="A58" s="248"/>
      <c r="B58" s="244"/>
      <c r="C58" s="244"/>
      <c r="D58" s="244"/>
      <c r="E58" s="244"/>
      <c r="F58" s="244"/>
      <c r="G58" s="325"/>
      <c r="H58" s="326" t="s">
        <v>510</v>
      </c>
      <c r="I58" s="327">
        <v>224694</v>
      </c>
      <c r="J58" s="328">
        <v>15303</v>
      </c>
      <c r="K58" s="329">
        <v>-1.4</v>
      </c>
      <c r="L58" s="330">
        <v>54614</v>
      </c>
      <c r="M58" s="331">
        <v>35</v>
      </c>
      <c r="N58" s="332">
        <v>-36.4</v>
      </c>
    </row>
    <row r="59" spans="1:14">
      <c r="A59" s="248"/>
      <c r="B59" s="244"/>
      <c r="C59" s="244"/>
      <c r="D59" s="244"/>
      <c r="E59" s="244"/>
      <c r="F59" s="244"/>
      <c r="G59" s="310" t="s">
        <v>514</v>
      </c>
      <c r="H59" s="311"/>
      <c r="I59" s="319">
        <v>17267199</v>
      </c>
      <c r="J59" s="320">
        <v>1218660</v>
      </c>
      <c r="K59" s="321">
        <v>-7.3</v>
      </c>
      <c r="L59" s="322">
        <v>101693</v>
      </c>
      <c r="M59" s="323">
        <v>-13.9</v>
      </c>
      <c r="N59" s="324">
        <v>6.6</v>
      </c>
    </row>
    <row r="60" spans="1:14">
      <c r="A60" s="248"/>
      <c r="B60" s="244"/>
      <c r="C60" s="244"/>
      <c r="D60" s="244"/>
      <c r="E60" s="244"/>
      <c r="F60" s="244"/>
      <c r="G60" s="325"/>
      <c r="H60" s="326" t="s">
        <v>510</v>
      </c>
      <c r="I60" s="333">
        <v>474377</v>
      </c>
      <c r="J60" s="328">
        <v>33480</v>
      </c>
      <c r="K60" s="329">
        <v>118.8</v>
      </c>
      <c r="L60" s="330">
        <v>51066</v>
      </c>
      <c r="M60" s="331">
        <v>-6.5</v>
      </c>
      <c r="N60" s="332">
        <v>125.3</v>
      </c>
    </row>
    <row r="61" spans="1:14">
      <c r="A61" s="248"/>
      <c r="B61" s="244"/>
      <c r="C61" s="244"/>
      <c r="D61" s="244"/>
      <c r="E61" s="244"/>
      <c r="F61" s="244"/>
      <c r="G61" s="310" t="s">
        <v>515</v>
      </c>
      <c r="H61" s="334"/>
      <c r="I61" s="335">
        <v>8177209</v>
      </c>
      <c r="J61" s="336">
        <v>561500</v>
      </c>
      <c r="K61" s="337">
        <v>205.8</v>
      </c>
      <c r="L61" s="338">
        <v>99205</v>
      </c>
      <c r="M61" s="339">
        <v>2.2999999999999998</v>
      </c>
      <c r="N61" s="324">
        <v>203.5</v>
      </c>
    </row>
    <row r="62" spans="1:14">
      <c r="A62" s="248"/>
      <c r="B62" s="244"/>
      <c r="C62" s="244"/>
      <c r="D62" s="244"/>
      <c r="E62" s="244"/>
      <c r="F62" s="244"/>
      <c r="G62" s="325"/>
      <c r="H62" s="326" t="s">
        <v>510</v>
      </c>
      <c r="I62" s="327">
        <v>435999</v>
      </c>
      <c r="J62" s="328">
        <v>27754</v>
      </c>
      <c r="K62" s="329">
        <v>10.5</v>
      </c>
      <c r="L62" s="330">
        <v>48848</v>
      </c>
      <c r="M62" s="331">
        <v>-1.3</v>
      </c>
      <c r="N62" s="332">
        <v>11.8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14.4</v>
      </c>
      <c r="G47" s="12">
        <v>25.58</v>
      </c>
      <c r="H47" s="12">
        <v>89.14</v>
      </c>
      <c r="I47" s="12">
        <v>126.34</v>
      </c>
      <c r="J47" s="13">
        <v>112.53</v>
      </c>
    </row>
    <row r="48" spans="2:10" ht="57.75" customHeight="1">
      <c r="B48" s="14"/>
      <c r="C48" s="1141" t="s">
        <v>4</v>
      </c>
      <c r="D48" s="1141"/>
      <c r="E48" s="1142"/>
      <c r="F48" s="15">
        <v>3.8</v>
      </c>
      <c r="G48" s="16">
        <v>57.54</v>
      </c>
      <c r="H48" s="16">
        <v>1.94</v>
      </c>
      <c r="I48" s="16">
        <v>36.1</v>
      </c>
      <c r="J48" s="17">
        <v>42.66</v>
      </c>
    </row>
    <row r="49" spans="2:10" ht="57.75" customHeight="1" thickBot="1">
      <c r="B49" s="18"/>
      <c r="C49" s="1143" t="s">
        <v>5</v>
      </c>
      <c r="D49" s="1143"/>
      <c r="E49" s="1144"/>
      <c r="F49" s="19">
        <v>0.9</v>
      </c>
      <c r="G49" s="20">
        <v>62.58</v>
      </c>
      <c r="H49" s="20" t="s">
        <v>522</v>
      </c>
      <c r="I49" s="20">
        <v>69.650000000000006</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3.79</v>
      </c>
      <c r="G34" s="33">
        <v>57.53</v>
      </c>
      <c r="H34" s="33">
        <v>1.93</v>
      </c>
      <c r="I34" s="33">
        <v>36.1</v>
      </c>
      <c r="J34" s="34">
        <v>42.66</v>
      </c>
      <c r="K34" s="22"/>
      <c r="L34" s="22"/>
      <c r="M34" s="22"/>
      <c r="N34" s="22"/>
      <c r="O34" s="22"/>
      <c r="P34" s="22"/>
    </row>
    <row r="35" spans="1:16" ht="39" customHeight="1">
      <c r="A35" s="22"/>
      <c r="B35" s="35"/>
      <c r="C35" s="1145" t="s">
        <v>525</v>
      </c>
      <c r="D35" s="1146"/>
      <c r="E35" s="1147"/>
      <c r="F35" s="36">
        <v>1.31</v>
      </c>
      <c r="G35" s="37">
        <v>8.01</v>
      </c>
      <c r="H35" s="37">
        <v>5.44</v>
      </c>
      <c r="I35" s="37">
        <v>2.91</v>
      </c>
      <c r="J35" s="38">
        <v>4.38</v>
      </c>
      <c r="K35" s="22"/>
      <c r="L35" s="22"/>
      <c r="M35" s="22"/>
      <c r="N35" s="22"/>
      <c r="O35" s="22"/>
      <c r="P35" s="22"/>
    </row>
    <row r="36" spans="1:16" ht="39" customHeight="1">
      <c r="A36" s="22"/>
      <c r="B36" s="35"/>
      <c r="C36" s="1145" t="s">
        <v>526</v>
      </c>
      <c r="D36" s="1146"/>
      <c r="E36" s="1147"/>
      <c r="F36" s="36">
        <v>0.69</v>
      </c>
      <c r="G36" s="37">
        <v>1.81</v>
      </c>
      <c r="H36" s="37">
        <v>0.89</v>
      </c>
      <c r="I36" s="37">
        <v>0.93</v>
      </c>
      <c r="J36" s="38">
        <v>0.84</v>
      </c>
      <c r="K36" s="22"/>
      <c r="L36" s="22"/>
      <c r="M36" s="22"/>
      <c r="N36" s="22"/>
      <c r="O36" s="22"/>
      <c r="P36" s="22"/>
    </row>
    <row r="37" spans="1:16" ht="39" customHeight="1">
      <c r="A37" s="22"/>
      <c r="B37" s="35"/>
      <c r="C37" s="1145" t="s">
        <v>527</v>
      </c>
      <c r="D37" s="1146"/>
      <c r="E37" s="1147"/>
      <c r="F37" s="36" t="s">
        <v>528</v>
      </c>
      <c r="G37" s="37">
        <v>0</v>
      </c>
      <c r="H37" s="37">
        <v>0</v>
      </c>
      <c r="I37" s="37">
        <v>0.06</v>
      </c>
      <c r="J37" s="38">
        <v>0.18</v>
      </c>
      <c r="K37" s="22"/>
      <c r="L37" s="22"/>
      <c r="M37" s="22"/>
      <c r="N37" s="22"/>
      <c r="O37" s="22"/>
      <c r="P37" s="22"/>
    </row>
    <row r="38" spans="1:16" ht="39" customHeight="1">
      <c r="A38" s="22"/>
      <c r="B38" s="35"/>
      <c r="C38" s="1145" t="s">
        <v>529</v>
      </c>
      <c r="D38" s="1146"/>
      <c r="E38" s="1147"/>
      <c r="F38" s="36">
        <v>0.39</v>
      </c>
      <c r="G38" s="37">
        <v>0.12</v>
      </c>
      <c r="H38" s="37">
        <v>0.05</v>
      </c>
      <c r="I38" s="37">
        <v>0.04</v>
      </c>
      <c r="J38" s="38">
        <v>0.13</v>
      </c>
      <c r="K38" s="22"/>
      <c r="L38" s="22"/>
      <c r="M38" s="22"/>
      <c r="N38" s="22"/>
      <c r="O38" s="22"/>
      <c r="P38" s="22"/>
    </row>
    <row r="39" spans="1:16" ht="39" customHeight="1">
      <c r="A39" s="22"/>
      <c r="B39" s="35"/>
      <c r="C39" s="1145" t="s">
        <v>530</v>
      </c>
      <c r="D39" s="1146"/>
      <c r="E39" s="1147"/>
      <c r="F39" s="36">
        <v>1.96</v>
      </c>
      <c r="G39" s="37">
        <v>0</v>
      </c>
      <c r="H39" s="37">
        <v>0</v>
      </c>
      <c r="I39" s="37">
        <v>0</v>
      </c>
      <c r="J39" s="38">
        <v>0.09</v>
      </c>
      <c r="K39" s="22"/>
      <c r="L39" s="22"/>
      <c r="M39" s="22"/>
      <c r="N39" s="22"/>
      <c r="O39" s="22"/>
      <c r="P39" s="22"/>
    </row>
    <row r="40" spans="1:16" ht="39" customHeight="1">
      <c r="A40" s="22"/>
      <c r="B40" s="35"/>
      <c r="C40" s="1145" t="s">
        <v>531</v>
      </c>
      <c r="D40" s="1146"/>
      <c r="E40" s="1147"/>
      <c r="F40" s="36">
        <v>0.06</v>
      </c>
      <c r="G40" s="37">
        <v>0.12</v>
      </c>
      <c r="H40" s="37">
        <v>0.12</v>
      </c>
      <c r="I40" s="37">
        <v>0.08</v>
      </c>
      <c r="J40" s="38">
        <v>7.0000000000000007E-2</v>
      </c>
      <c r="K40" s="22"/>
      <c r="L40" s="22"/>
      <c r="M40" s="22"/>
      <c r="N40" s="22"/>
      <c r="O40" s="22"/>
      <c r="P40" s="22"/>
    </row>
    <row r="41" spans="1:16" ht="39" customHeight="1">
      <c r="A41" s="22"/>
      <c r="B41" s="35"/>
      <c r="C41" s="1145" t="s">
        <v>532</v>
      </c>
      <c r="D41" s="1146"/>
      <c r="E41" s="1147"/>
      <c r="F41" s="36">
        <v>0</v>
      </c>
      <c r="G41" s="37">
        <v>0.02</v>
      </c>
      <c r="H41" s="37">
        <v>0.05</v>
      </c>
      <c r="I41" s="37">
        <v>0.12</v>
      </c>
      <c r="J41" s="38">
        <v>0.05</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0.12</v>
      </c>
      <c r="G43" s="42">
        <v>0.01</v>
      </c>
      <c r="H43" s="42">
        <v>0.01</v>
      </c>
      <c r="I43" s="42">
        <v>0.01</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1076</v>
      </c>
      <c r="L45" s="60">
        <v>1080</v>
      </c>
      <c r="M45" s="60">
        <v>1133</v>
      </c>
      <c r="N45" s="60">
        <v>1026</v>
      </c>
      <c r="O45" s="61">
        <v>1072</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v>3</v>
      </c>
      <c r="L47" s="64">
        <v>3</v>
      </c>
      <c r="M47" s="64">
        <v>3</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189</v>
      </c>
      <c r="L48" s="64">
        <v>165</v>
      </c>
      <c r="M48" s="64">
        <v>182</v>
      </c>
      <c r="N48" s="64">
        <v>189</v>
      </c>
      <c r="O48" s="65">
        <v>145</v>
      </c>
      <c r="P48" s="48"/>
      <c r="Q48" s="48"/>
      <c r="R48" s="48"/>
      <c r="S48" s="48"/>
      <c r="T48" s="48"/>
      <c r="U48" s="48"/>
    </row>
    <row r="49" spans="1:21" ht="30.75" customHeight="1">
      <c r="A49" s="48"/>
      <c r="B49" s="1163"/>
      <c r="C49" s="1164"/>
      <c r="D49" s="62"/>
      <c r="E49" s="1155" t="s">
        <v>15</v>
      </c>
      <c r="F49" s="1155"/>
      <c r="G49" s="1155"/>
      <c r="H49" s="1155"/>
      <c r="I49" s="1155"/>
      <c r="J49" s="1156"/>
      <c r="K49" s="63">
        <v>14</v>
      </c>
      <c r="L49" s="64">
        <v>14</v>
      </c>
      <c r="M49" s="64">
        <v>15</v>
      </c>
      <c r="N49" s="64">
        <v>9</v>
      </c>
      <c r="O49" s="65">
        <v>9</v>
      </c>
      <c r="P49" s="48"/>
      <c r="Q49" s="48"/>
      <c r="R49" s="48"/>
      <c r="S49" s="48"/>
      <c r="T49" s="48"/>
      <c r="U49" s="48"/>
    </row>
    <row r="50" spans="1:21" ht="30.75" customHeight="1">
      <c r="A50" s="48"/>
      <c r="B50" s="1163"/>
      <c r="C50" s="1164"/>
      <c r="D50" s="62"/>
      <c r="E50" s="1155" t="s">
        <v>16</v>
      </c>
      <c r="F50" s="1155"/>
      <c r="G50" s="1155"/>
      <c r="H50" s="1155"/>
      <c r="I50" s="1155"/>
      <c r="J50" s="1156"/>
      <c r="K50" s="63">
        <v>82</v>
      </c>
      <c r="L50" s="64">
        <v>14</v>
      </c>
      <c r="M50" s="64">
        <v>23</v>
      </c>
      <c r="N50" s="64">
        <v>10</v>
      </c>
      <c r="O50" s="65">
        <v>2</v>
      </c>
      <c r="P50" s="48"/>
      <c r="Q50" s="48"/>
      <c r="R50" s="48"/>
      <c r="S50" s="48"/>
      <c r="T50" s="48"/>
      <c r="U50" s="48"/>
    </row>
    <row r="51" spans="1:21" ht="30.75" customHeight="1">
      <c r="A51" s="48"/>
      <c r="B51" s="1165"/>
      <c r="C51" s="1166"/>
      <c r="D51" s="66"/>
      <c r="E51" s="1155" t="s">
        <v>17</v>
      </c>
      <c r="F51" s="1155"/>
      <c r="G51" s="1155"/>
      <c r="H51" s="1155"/>
      <c r="I51" s="1155"/>
      <c r="J51" s="1156"/>
      <c r="K51" s="63" t="s">
        <v>479</v>
      </c>
      <c r="L51" s="64" t="s">
        <v>479</v>
      </c>
      <c r="M51" s="64">
        <v>0</v>
      </c>
      <c r="N51" s="64" t="s">
        <v>479</v>
      </c>
      <c r="O51" s="65" t="s">
        <v>479</v>
      </c>
      <c r="P51" s="48"/>
      <c r="Q51" s="48"/>
      <c r="R51" s="48"/>
      <c r="S51" s="48"/>
      <c r="T51" s="48"/>
      <c r="U51" s="48"/>
    </row>
    <row r="52" spans="1:21" ht="30.75" customHeight="1">
      <c r="A52" s="48"/>
      <c r="B52" s="1153" t="s">
        <v>18</v>
      </c>
      <c r="C52" s="1154"/>
      <c r="D52" s="66"/>
      <c r="E52" s="1155" t="s">
        <v>19</v>
      </c>
      <c r="F52" s="1155"/>
      <c r="G52" s="1155"/>
      <c r="H52" s="1155"/>
      <c r="I52" s="1155"/>
      <c r="J52" s="1156"/>
      <c r="K52" s="63">
        <v>665</v>
      </c>
      <c r="L52" s="64">
        <v>685</v>
      </c>
      <c r="M52" s="64">
        <v>747</v>
      </c>
      <c r="N52" s="64">
        <v>723</v>
      </c>
      <c r="O52" s="65">
        <v>741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699</v>
      </c>
      <c r="L53" s="69">
        <v>591</v>
      </c>
      <c r="M53" s="69">
        <v>609</v>
      </c>
      <c r="N53" s="69">
        <v>511</v>
      </c>
      <c r="O53" s="70">
        <v>487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2016-05-02T02:28:44Z</cp:lastPrinted>
  <dcterms:created xsi:type="dcterms:W3CDTF">2016-02-15T00:39:26Z</dcterms:created>
  <dcterms:modified xsi:type="dcterms:W3CDTF">2016-05-04T01:36:56Z</dcterms:modified>
  <cp:category/>
</cp:coreProperties>
</file>